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eu\InputData\io-model\GaHEbIC\"/>
    </mc:Choice>
  </mc:AlternateContent>
  <bookViews>
    <workbookView xWindow="-120" yWindow="-120" windowWidth="38640" windowHeight="21240"/>
  </bookViews>
  <sheets>
    <sheet name="About" sheetId="1" r:id="rId1"/>
    <sheet name="US GaHEbIC-government" sheetId="51" r:id="rId2"/>
    <sheet name="US GaHEbIC-household" sheetId="52" r:id="rId3"/>
    <sheet name="ISIC Code Mapping" sheetId="15" r:id="rId4"/>
    <sheet name="EU28 EXIOBASE Final demnd matrx" sheetId="17" r:id="rId5"/>
    <sheet name="Eurostat data 2015" sheetId="47" r:id="rId6"/>
    <sheet name="Correspondance tables" sheetId="48" r:id="rId7"/>
    <sheet name="Pre ISIC Consolidation" sheetId="46" r:id="rId8"/>
    <sheet name="GaHEbIC-government" sheetId="2" r:id="rId9"/>
    <sheet name="GaHEbIC-household" sheetId="10" r:id="rId10"/>
    <sheet name="GBR" sheetId="18" r:id="rId11"/>
    <sheet name="SWE" sheetId="19" r:id="rId12"/>
    <sheet name="ESP" sheetId="20" r:id="rId13"/>
    <sheet name="SVN" sheetId="21" r:id="rId14"/>
    <sheet name="SVK" sheetId="22" r:id="rId15"/>
    <sheet name="ROU" sheetId="23" r:id="rId16"/>
    <sheet name="PRT" sheetId="24" r:id="rId17"/>
    <sheet name="POL" sheetId="25" r:id="rId18"/>
    <sheet name="NLD" sheetId="26" r:id="rId19"/>
    <sheet name="MLT" sheetId="27" r:id="rId20"/>
    <sheet name="LUX" sheetId="28" r:id="rId21"/>
    <sheet name="LTU" sheetId="29" r:id="rId22"/>
    <sheet name="LVA" sheetId="30" r:id="rId23"/>
    <sheet name="ITA" sheetId="31" r:id="rId24"/>
    <sheet name="IRL" sheetId="32" r:id="rId25"/>
    <sheet name="HUN" sheetId="33" r:id="rId26"/>
    <sheet name="GRC" sheetId="34" r:id="rId27"/>
    <sheet name="DEU" sheetId="35" r:id="rId28"/>
    <sheet name="FRA" sheetId="36" r:id="rId29"/>
    <sheet name="FIN" sheetId="37" r:id="rId30"/>
    <sheet name="EST" sheetId="38" r:id="rId31"/>
    <sheet name="DNK" sheetId="39" r:id="rId32"/>
    <sheet name="CZE" sheetId="40" r:id="rId33"/>
    <sheet name="CYP" sheetId="41" r:id="rId34"/>
    <sheet name="HRV" sheetId="42" r:id="rId35"/>
    <sheet name="BGR" sheetId="43" r:id="rId36"/>
    <sheet name="BEL" sheetId="44" r:id="rId37"/>
    <sheet name="AUT" sheetId="45" r:id="rId38"/>
  </sheets>
  <externalReferences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">[1]ISICrev3.1!$E:$F</definedName>
    <definedName name="Calculated_Relationship_HS12___HS07">'[2]Correlation HS2012-HS2007'!#REF!</definedName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ISIC05">'[6]CNH EXIOBASE Output'!$D$4</definedName>
    <definedName name="ISIC06">'[6]CNH EXIOBASE Output'!$E$4</definedName>
    <definedName name="ISIC20">#REF!</definedName>
    <definedName name="ISIC21">#REF!</definedName>
    <definedName name="ISIC231">'[6]CNH EXIOBASE Output'!$N$4</definedName>
    <definedName name="ISIC239">'[6]CNH EXIOBASE Output'!$O$4</definedName>
    <definedName name="ISIC241">'[6]CNH EXIOBASE Output'!$P$4</definedName>
    <definedName name="ISIC242">'[6]CNH EXIOBASE Output'!$Q$4</definedName>
    <definedName name="ISIC351">'[6]CNH EXIOBASE Output'!$Y$4</definedName>
    <definedName name="ISIC352T353">'[6]CNH EXIOBASE Output'!$Z$4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[7]Preferences!$C$3</definedName>
    <definedName name="Preferences.PowerUnits">[7]Preferences!$C$5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>#REF!</definedName>
    <definedName name="Sectors">#REF!</definedName>
    <definedName name="SUNBURST">'[8]35-sector'!#REF!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0" l="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C2" i="10"/>
  <c r="D2" i="10"/>
  <c r="E2" i="10"/>
  <c r="F2" i="10"/>
  <c r="B2" i="10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E15" i="46"/>
  <c r="F11" i="46" l="1"/>
  <c r="G11" i="46"/>
  <c r="H11" i="46"/>
  <c r="I11" i="46"/>
  <c r="J11" i="46"/>
  <c r="J15" i="46" s="1"/>
  <c r="K11" i="46"/>
  <c r="K15" i="46" s="1"/>
  <c r="L11" i="46"/>
  <c r="L15" i="46" s="1"/>
  <c r="M11" i="46"/>
  <c r="M15" i="46" s="1"/>
  <c r="N11" i="46"/>
  <c r="N15" i="46" s="1"/>
  <c r="O11" i="46"/>
  <c r="O15" i="46" s="1"/>
  <c r="P11" i="46"/>
  <c r="P15" i="46" s="1"/>
  <c r="Q11" i="46"/>
  <c r="Q15" i="46" s="1"/>
  <c r="R11" i="46"/>
  <c r="S11" i="46"/>
  <c r="T11" i="46"/>
  <c r="U11" i="46"/>
  <c r="V11" i="46"/>
  <c r="V15" i="46" s="1"/>
  <c r="W11" i="46"/>
  <c r="W15" i="46" s="1"/>
  <c r="X11" i="46"/>
  <c r="X15" i="46" s="1"/>
  <c r="Y11" i="46"/>
  <c r="Y15" i="46" s="1"/>
  <c r="Z11" i="46"/>
  <c r="Z15" i="46" s="1"/>
  <c r="AA11" i="46"/>
  <c r="AA15" i="46" s="1"/>
  <c r="AB11" i="46"/>
  <c r="AB15" i="46" s="1"/>
  <c r="AC11" i="46"/>
  <c r="AD11" i="46"/>
  <c r="AE11" i="46"/>
  <c r="AE15" i="46" s="1"/>
  <c r="AF11" i="46"/>
  <c r="AF15" i="46" s="1"/>
  <c r="AG11" i="46"/>
  <c r="AG15" i="46" s="1"/>
  <c r="AH11" i="46"/>
  <c r="AH15" i="46" s="1"/>
  <c r="AI11" i="46"/>
  <c r="AI15" i="46" s="1"/>
  <c r="AJ11" i="46"/>
  <c r="AJ15" i="46" s="1"/>
  <c r="AK11" i="46"/>
  <c r="AK15" i="46" s="1"/>
  <c r="AL11" i="46"/>
  <c r="AL15" i="46" s="1"/>
  <c r="AM11" i="46"/>
  <c r="AM15" i="46" s="1"/>
  <c r="AN11" i="46"/>
  <c r="AN15" i="46" s="1"/>
  <c r="AO11" i="46"/>
  <c r="AO15" i="46" s="1"/>
  <c r="AP11" i="46"/>
  <c r="AP15" i="46" s="1"/>
  <c r="AQ11" i="46"/>
  <c r="AQ15" i="46" s="1"/>
  <c r="AR11" i="46"/>
  <c r="AR15" i="46" s="1"/>
  <c r="AS11" i="46"/>
  <c r="AS15" i="46" s="1"/>
  <c r="AT11" i="46"/>
  <c r="AT15" i="46" s="1"/>
  <c r="F12" i="46"/>
  <c r="G12" i="46"/>
  <c r="H12" i="46"/>
  <c r="I12" i="46"/>
  <c r="J12" i="46"/>
  <c r="J16" i="46" s="1"/>
  <c r="K12" i="46"/>
  <c r="K16" i="46" s="1"/>
  <c r="L12" i="46"/>
  <c r="L16" i="46" s="1"/>
  <c r="M12" i="46"/>
  <c r="M16" i="46" s="1"/>
  <c r="N12" i="46"/>
  <c r="N16" i="46" s="1"/>
  <c r="O12" i="46"/>
  <c r="O16" i="46" s="1"/>
  <c r="P12" i="46"/>
  <c r="P16" i="46" s="1"/>
  <c r="Q12" i="46"/>
  <c r="Q16" i="46" s="1"/>
  <c r="R12" i="46"/>
  <c r="S12" i="46"/>
  <c r="T12" i="46"/>
  <c r="U12" i="46"/>
  <c r="V12" i="46"/>
  <c r="V16" i="46" s="1"/>
  <c r="W12" i="46"/>
  <c r="W16" i="46" s="1"/>
  <c r="X12" i="46"/>
  <c r="X16" i="46" s="1"/>
  <c r="Y12" i="46"/>
  <c r="Y16" i="46" s="1"/>
  <c r="Z12" i="46"/>
  <c r="Z16" i="46" s="1"/>
  <c r="AA12" i="46"/>
  <c r="AA16" i="46" s="1"/>
  <c r="AB12" i="46"/>
  <c r="AB16" i="46" s="1"/>
  <c r="AC12" i="46"/>
  <c r="AD12" i="46"/>
  <c r="AE12" i="46"/>
  <c r="AE16" i="46" s="1"/>
  <c r="AF12" i="46"/>
  <c r="AF16" i="46" s="1"/>
  <c r="AG12" i="46"/>
  <c r="AG16" i="46" s="1"/>
  <c r="AH12" i="46"/>
  <c r="AH16" i="46" s="1"/>
  <c r="AI12" i="46"/>
  <c r="AI16" i="46" s="1"/>
  <c r="AJ12" i="46"/>
  <c r="AJ16" i="46" s="1"/>
  <c r="AK12" i="46"/>
  <c r="AK16" i="46" s="1"/>
  <c r="AL12" i="46"/>
  <c r="AL16" i="46" s="1"/>
  <c r="AM12" i="46"/>
  <c r="AM16" i="46" s="1"/>
  <c r="AN12" i="46"/>
  <c r="AN16" i="46" s="1"/>
  <c r="AO12" i="46"/>
  <c r="AO16" i="46" s="1"/>
  <c r="AP12" i="46"/>
  <c r="AP16" i="46" s="1"/>
  <c r="AQ12" i="46"/>
  <c r="AQ16" i="46" s="1"/>
  <c r="AR12" i="46"/>
  <c r="AR16" i="46" s="1"/>
  <c r="AS12" i="46"/>
  <c r="AS16" i="46" s="1"/>
  <c r="AT12" i="46"/>
  <c r="AT16" i="46" s="1"/>
  <c r="E12" i="46"/>
  <c r="E16" i="46" s="1"/>
  <c r="E11" i="46"/>
  <c r="AV10" i="46"/>
  <c r="E5" i="52" l="1"/>
  <c r="F4" i="51"/>
  <c r="F5" i="51"/>
  <c r="E6" i="52"/>
  <c r="AV11" i="46"/>
  <c r="AV12" i="46"/>
  <c r="F6" i="51" l="1"/>
  <c r="I3" i="46" s="1"/>
  <c r="E7" i="52"/>
  <c r="I2" i="46" s="1"/>
  <c r="O73" i="48"/>
  <c r="O72" i="48"/>
  <c r="O71" i="48"/>
  <c r="O70" i="48"/>
  <c r="K64" i="48" s="1"/>
  <c r="O69" i="48"/>
  <c r="O68" i="48"/>
  <c r="O67" i="48"/>
  <c r="J67" i="48"/>
  <c r="O66" i="48"/>
  <c r="K66" i="48"/>
  <c r="J66" i="48"/>
  <c r="O65" i="48"/>
  <c r="K59" i="48" s="1"/>
  <c r="K65" i="48"/>
  <c r="J65" i="48"/>
  <c r="C242" i="47" s="1"/>
  <c r="D242" i="47" s="1"/>
  <c r="O64" i="48"/>
  <c r="J64" i="48"/>
  <c r="C241" i="47" s="1"/>
  <c r="D241" i="47" s="1"/>
  <c r="O63" i="48"/>
  <c r="K63" i="48"/>
  <c r="J63" i="48"/>
  <c r="C240" i="47" s="1"/>
  <c r="D240" i="47" s="1"/>
  <c r="O62" i="48"/>
  <c r="K62" i="48"/>
  <c r="J62" i="48"/>
  <c r="O61" i="48"/>
  <c r="K55" i="48" s="1"/>
  <c r="K61" i="48"/>
  <c r="J61" i="48"/>
  <c r="O60" i="48"/>
  <c r="K60" i="48"/>
  <c r="J60" i="48"/>
  <c r="O59" i="48"/>
  <c r="K53" i="48" s="1"/>
  <c r="J59" i="48"/>
  <c r="O58" i="48"/>
  <c r="K58" i="48"/>
  <c r="J58" i="48"/>
  <c r="O57" i="48"/>
  <c r="K51" i="48" s="1"/>
  <c r="K57" i="48"/>
  <c r="J57" i="48"/>
  <c r="C234" i="47" s="1"/>
  <c r="O56" i="48"/>
  <c r="K56" i="48"/>
  <c r="J56" i="48"/>
  <c r="C233" i="47" s="1"/>
  <c r="D233" i="47" s="1"/>
  <c r="O55" i="48"/>
  <c r="J55" i="48"/>
  <c r="O54" i="48"/>
  <c r="K54" i="48"/>
  <c r="J54" i="48"/>
  <c r="O53" i="48"/>
  <c r="K46" i="48" s="1"/>
  <c r="J53" i="48"/>
  <c r="O52" i="48"/>
  <c r="K52" i="48"/>
  <c r="J52" i="48"/>
  <c r="O51" i="48"/>
  <c r="K44" i="48" s="1"/>
  <c r="J51" i="48"/>
  <c r="O50" i="48"/>
  <c r="K50" i="48"/>
  <c r="J50" i="48"/>
  <c r="O49" i="48"/>
  <c r="K42" i="48" s="1"/>
  <c r="K49" i="48"/>
  <c r="J49" i="48"/>
  <c r="C226" i="47" s="1"/>
  <c r="O48" i="48"/>
  <c r="K48" i="48"/>
  <c r="J48" i="48"/>
  <c r="C225" i="47" s="1"/>
  <c r="D225" i="47" s="1"/>
  <c r="O46" i="48"/>
  <c r="J46" i="48"/>
  <c r="C224" i="47" s="1"/>
  <c r="D224" i="47" s="1"/>
  <c r="O45" i="48"/>
  <c r="K45" i="48"/>
  <c r="J45" i="48"/>
  <c r="O44" i="48"/>
  <c r="J44" i="48"/>
  <c r="O43" i="48"/>
  <c r="K43" i="48"/>
  <c r="J43" i="48"/>
  <c r="O42" i="48"/>
  <c r="J42" i="48"/>
  <c r="O41" i="48"/>
  <c r="K35" i="48" s="1"/>
  <c r="K41" i="48"/>
  <c r="J41" i="48"/>
  <c r="O40" i="48"/>
  <c r="K40" i="48"/>
  <c r="J40" i="48"/>
  <c r="C218" i="47" s="1"/>
  <c r="D218" i="47" s="1"/>
  <c r="O39" i="48"/>
  <c r="K39" i="48"/>
  <c r="J39" i="48"/>
  <c r="C217" i="47" s="1"/>
  <c r="O38" i="48"/>
  <c r="K38" i="48"/>
  <c r="J38" i="48"/>
  <c r="O37" i="48"/>
  <c r="K37" i="48"/>
  <c r="J37" i="48"/>
  <c r="C215" i="47" s="1"/>
  <c r="D215" i="47" s="1"/>
  <c r="O36" i="48"/>
  <c r="K30" i="48" s="1"/>
  <c r="K36" i="48"/>
  <c r="J36" i="48"/>
  <c r="O35" i="48"/>
  <c r="J35" i="48"/>
  <c r="C213" i="47" s="1"/>
  <c r="O34" i="48"/>
  <c r="K34" i="48"/>
  <c r="J34" i="48"/>
  <c r="O33" i="48"/>
  <c r="K33" i="48"/>
  <c r="J33" i="48"/>
  <c r="C211" i="47" s="1"/>
  <c r="D211" i="47" s="1"/>
  <c r="K32" i="48"/>
  <c r="J32" i="48"/>
  <c r="K31" i="48"/>
  <c r="J31" i="48"/>
  <c r="O30" i="48"/>
  <c r="K25" i="48" s="1"/>
  <c r="J30" i="48"/>
  <c r="O29" i="48"/>
  <c r="K29" i="48"/>
  <c r="J29" i="48"/>
  <c r="K28" i="48"/>
  <c r="J28" i="48"/>
  <c r="K27" i="48"/>
  <c r="J27" i="48"/>
  <c r="K26" i="48"/>
  <c r="J26" i="48"/>
  <c r="J25" i="48"/>
  <c r="K24" i="48"/>
  <c r="J24" i="48"/>
  <c r="C202" i="47" s="1"/>
  <c r="K23" i="48"/>
  <c r="J23" i="48"/>
  <c r="C201" i="47" s="1"/>
  <c r="K22" i="48"/>
  <c r="J22" i="48"/>
  <c r="C34" i="47" s="1"/>
  <c r="D34" i="47" s="1"/>
  <c r="K21" i="48"/>
  <c r="J21" i="48"/>
  <c r="K20" i="48"/>
  <c r="J20" i="48"/>
  <c r="K19" i="48"/>
  <c r="J19" i="48"/>
  <c r="K18" i="48"/>
  <c r="J18" i="48"/>
  <c r="K17" i="48"/>
  <c r="J17" i="48"/>
  <c r="K16" i="48"/>
  <c r="J16" i="48"/>
  <c r="C194" i="47" s="1"/>
  <c r="K15" i="48"/>
  <c r="J15" i="48"/>
  <c r="C193" i="47" s="1"/>
  <c r="O14" i="48"/>
  <c r="K14" i="48"/>
  <c r="J14" i="48"/>
  <c r="O13" i="48"/>
  <c r="K13" i="48"/>
  <c r="J13" i="48"/>
  <c r="C191" i="47" s="1"/>
  <c r="D191" i="47" s="1"/>
  <c r="K12" i="48"/>
  <c r="J12" i="48"/>
  <c r="K11" i="48"/>
  <c r="J11" i="48"/>
  <c r="K10" i="48"/>
  <c r="J10" i="48"/>
  <c r="K9" i="48"/>
  <c r="J9" i="48"/>
  <c r="K8" i="48"/>
  <c r="J8" i="48"/>
  <c r="K7" i="48"/>
  <c r="J7" i="48"/>
  <c r="K6" i="48"/>
  <c r="J6" i="48"/>
  <c r="O5" i="48"/>
  <c r="K5" i="48"/>
  <c r="J5" i="48"/>
  <c r="O4" i="48"/>
  <c r="J4" i="48"/>
  <c r="C182" i="47" s="1"/>
  <c r="O3" i="48"/>
  <c r="K3" i="48"/>
  <c r="J3" i="48"/>
  <c r="G281" i="47"/>
  <c r="I281" i="47" s="1"/>
  <c r="E281" i="47"/>
  <c r="G271" i="47"/>
  <c r="E271" i="47"/>
  <c r="G270" i="47"/>
  <c r="I270" i="47" s="1"/>
  <c r="E270" i="47"/>
  <c r="G269" i="47"/>
  <c r="E269" i="47"/>
  <c r="C244" i="47"/>
  <c r="D244" i="47" s="1"/>
  <c r="C243" i="47"/>
  <c r="D243" i="47" s="1"/>
  <c r="C239" i="47"/>
  <c r="D239" i="47" s="1"/>
  <c r="D238" i="47"/>
  <c r="C238" i="47"/>
  <c r="D237" i="47"/>
  <c r="C237" i="47"/>
  <c r="C236" i="47"/>
  <c r="D236" i="47" s="1"/>
  <c r="C235" i="47"/>
  <c r="D235" i="47" s="1"/>
  <c r="D234" i="47"/>
  <c r="C232" i="47"/>
  <c r="D232" i="47" s="1"/>
  <c r="C231" i="47"/>
  <c r="D231" i="47" s="1"/>
  <c r="D230" i="47"/>
  <c r="C230" i="47"/>
  <c r="D229" i="47"/>
  <c r="C229" i="47"/>
  <c r="C228" i="47"/>
  <c r="C227" i="47"/>
  <c r="D227" i="47" s="1"/>
  <c r="D226" i="47"/>
  <c r="C223" i="47"/>
  <c r="D223" i="47" s="1"/>
  <c r="D222" i="47"/>
  <c r="C222" i="47"/>
  <c r="D221" i="47"/>
  <c r="C221" i="47"/>
  <c r="C220" i="47"/>
  <c r="D220" i="47" s="1"/>
  <c r="C219" i="47"/>
  <c r="D219" i="47" s="1"/>
  <c r="D217" i="47"/>
  <c r="C216" i="47"/>
  <c r="D216" i="47" s="1"/>
  <c r="D214" i="47"/>
  <c r="C214" i="47"/>
  <c r="D213" i="47"/>
  <c r="C212" i="47"/>
  <c r="D212" i="47" s="1"/>
  <c r="D209" i="47"/>
  <c r="C209" i="47"/>
  <c r="C208" i="47"/>
  <c r="D208" i="47" s="1"/>
  <c r="C207" i="47"/>
  <c r="D207" i="47" s="1"/>
  <c r="D206" i="47"/>
  <c r="C206" i="47"/>
  <c r="D205" i="47"/>
  <c r="C205" i="47"/>
  <c r="C204" i="47"/>
  <c r="D204" i="47" s="1"/>
  <c r="C203" i="47"/>
  <c r="D203" i="47" s="1"/>
  <c r="D202" i="47"/>
  <c r="D201" i="47"/>
  <c r="C199" i="47"/>
  <c r="D199" i="47" s="1"/>
  <c r="D198" i="47"/>
  <c r="C198" i="47"/>
  <c r="D197" i="47"/>
  <c r="C197" i="47"/>
  <c r="C196" i="47"/>
  <c r="D196" i="47" s="1"/>
  <c r="C195" i="47"/>
  <c r="D195" i="47" s="1"/>
  <c r="D194" i="47"/>
  <c r="D193" i="47"/>
  <c r="C192" i="47"/>
  <c r="D192" i="47" s="1"/>
  <c r="D189" i="47"/>
  <c r="C189" i="47"/>
  <c r="C188" i="47"/>
  <c r="D188" i="47" s="1"/>
  <c r="C187" i="47"/>
  <c r="D187" i="47" s="1"/>
  <c r="D186" i="47"/>
  <c r="C186" i="47"/>
  <c r="D185" i="47"/>
  <c r="C185" i="47"/>
  <c r="C184" i="47"/>
  <c r="D184" i="47" s="1"/>
  <c r="C183" i="47"/>
  <c r="D183" i="47" s="1"/>
  <c r="D182" i="47"/>
  <c r="C161" i="47"/>
  <c r="D161" i="47" s="1"/>
  <c r="D160" i="47"/>
  <c r="C160" i="47"/>
  <c r="D156" i="47"/>
  <c r="C156" i="47"/>
  <c r="D155" i="47"/>
  <c r="C155" i="47"/>
  <c r="D154" i="47"/>
  <c r="C154" i="47"/>
  <c r="C153" i="47"/>
  <c r="D153" i="47" s="1"/>
  <c r="D152" i="47"/>
  <c r="C152" i="47"/>
  <c r="C149" i="47"/>
  <c r="D149" i="47" s="1"/>
  <c r="D148" i="47"/>
  <c r="C148" i="47"/>
  <c r="D147" i="47"/>
  <c r="C147" i="47"/>
  <c r="D146" i="47"/>
  <c r="C146" i="47"/>
  <c r="C145" i="47"/>
  <c r="D144" i="47"/>
  <c r="C144" i="47"/>
  <c r="D140" i="47"/>
  <c r="C140" i="47"/>
  <c r="D139" i="47"/>
  <c r="C139" i="47"/>
  <c r="D138" i="47"/>
  <c r="C138" i="47"/>
  <c r="C137" i="47"/>
  <c r="D137" i="47" s="1"/>
  <c r="D136" i="47"/>
  <c r="C136" i="47"/>
  <c r="C133" i="47"/>
  <c r="D133" i="47" s="1"/>
  <c r="D131" i="47"/>
  <c r="C131" i="47"/>
  <c r="C129" i="47"/>
  <c r="D129" i="47" s="1"/>
  <c r="D126" i="47"/>
  <c r="C126" i="47"/>
  <c r="C125" i="47"/>
  <c r="D125" i="47" s="1"/>
  <c r="D124" i="47"/>
  <c r="C124" i="47"/>
  <c r="D123" i="47"/>
  <c r="C123" i="47"/>
  <c r="D122" i="47"/>
  <c r="C122" i="47"/>
  <c r="C121" i="47"/>
  <c r="D121" i="47" s="1"/>
  <c r="D120" i="47"/>
  <c r="C120" i="47"/>
  <c r="D116" i="47"/>
  <c r="C116" i="47"/>
  <c r="D115" i="47"/>
  <c r="C115" i="47"/>
  <c r="D114" i="47"/>
  <c r="C114" i="47"/>
  <c r="C113" i="47"/>
  <c r="D113" i="47" s="1"/>
  <c r="D112" i="47"/>
  <c r="C112" i="47"/>
  <c r="C109" i="47"/>
  <c r="D109" i="47" s="1"/>
  <c r="D106" i="47"/>
  <c r="C106" i="47"/>
  <c r="C105" i="47"/>
  <c r="D105" i="47" s="1"/>
  <c r="D104" i="47"/>
  <c r="C104" i="47"/>
  <c r="D103" i="47"/>
  <c r="C103" i="47"/>
  <c r="D102" i="47"/>
  <c r="C102" i="47"/>
  <c r="C101" i="47"/>
  <c r="D101" i="47" s="1"/>
  <c r="D100" i="47"/>
  <c r="C100" i="47"/>
  <c r="C79" i="47"/>
  <c r="D79" i="47" s="1"/>
  <c r="D78" i="47"/>
  <c r="C78" i="47"/>
  <c r="D76" i="47"/>
  <c r="C76" i="47"/>
  <c r="C75" i="47"/>
  <c r="D75" i="47" s="1"/>
  <c r="D74" i="47"/>
  <c r="C74" i="47"/>
  <c r="D73" i="47"/>
  <c r="C73" i="47"/>
  <c r="D72" i="47"/>
  <c r="C72" i="47"/>
  <c r="C71" i="47"/>
  <c r="D71" i="47" s="1"/>
  <c r="D70" i="47"/>
  <c r="C70" i="47"/>
  <c r="D68" i="47"/>
  <c r="C68" i="47"/>
  <c r="C67" i="47"/>
  <c r="D67" i="47" s="1"/>
  <c r="D66" i="47"/>
  <c r="C66" i="47"/>
  <c r="D65" i="47"/>
  <c r="C65" i="47"/>
  <c r="D64" i="47"/>
  <c r="C64" i="47"/>
  <c r="C63" i="47"/>
  <c r="D63" i="47" s="1"/>
  <c r="D62" i="47"/>
  <c r="C62" i="47"/>
  <c r="D60" i="47"/>
  <c r="C60" i="47"/>
  <c r="D59" i="47"/>
  <c r="C58" i="47"/>
  <c r="D58" i="47" s="1"/>
  <c r="C57" i="47"/>
  <c r="D57" i="47" s="1"/>
  <c r="C56" i="47"/>
  <c r="D56" i="47" s="1"/>
  <c r="C55" i="47"/>
  <c r="D55" i="47" s="1"/>
  <c r="C54" i="47"/>
  <c r="D54" i="47" s="1"/>
  <c r="C53" i="47"/>
  <c r="D53" i="47" s="1"/>
  <c r="C52" i="47"/>
  <c r="D52" i="47" s="1"/>
  <c r="C51" i="47"/>
  <c r="D51" i="47" s="1"/>
  <c r="D50" i="47"/>
  <c r="C50" i="47"/>
  <c r="C49" i="47"/>
  <c r="D49" i="47" s="1"/>
  <c r="C48" i="47"/>
  <c r="D48" i="47" s="1"/>
  <c r="C47" i="47"/>
  <c r="D47" i="47" s="1"/>
  <c r="C46" i="47"/>
  <c r="D46" i="47" s="1"/>
  <c r="C45" i="47"/>
  <c r="D45" i="47" s="1"/>
  <c r="C44" i="47"/>
  <c r="D44" i="47" s="1"/>
  <c r="C43" i="47"/>
  <c r="D43" i="47" s="1"/>
  <c r="C42" i="47"/>
  <c r="D42" i="47" s="1"/>
  <c r="C41" i="47"/>
  <c r="D41" i="47" s="1"/>
  <c r="C40" i="47"/>
  <c r="D40" i="47" s="1"/>
  <c r="C39" i="47"/>
  <c r="D39" i="47" s="1"/>
  <c r="D38" i="47"/>
  <c r="C38" i="47"/>
  <c r="C37" i="47"/>
  <c r="D37" i="47" s="1"/>
  <c r="C36" i="47"/>
  <c r="D36" i="47" s="1"/>
  <c r="C35" i="47"/>
  <c r="D35" i="47" s="1"/>
  <c r="C33" i="47"/>
  <c r="D33" i="47" s="1"/>
  <c r="C32" i="47"/>
  <c r="D32" i="47" s="1"/>
  <c r="C31" i="47"/>
  <c r="D31" i="47" s="1"/>
  <c r="D30" i="47"/>
  <c r="C30" i="47"/>
  <c r="C29" i="47"/>
  <c r="D29" i="47" s="1"/>
  <c r="C28" i="47"/>
  <c r="D28" i="47" s="1"/>
  <c r="C27" i="47"/>
  <c r="D27" i="47" s="1"/>
  <c r="C26" i="47"/>
  <c r="D26" i="47" s="1"/>
  <c r="C25" i="47"/>
  <c r="D25" i="47" s="1"/>
  <c r="C24" i="47"/>
  <c r="D24" i="47" s="1"/>
  <c r="C23" i="47"/>
  <c r="D23" i="47" s="1"/>
  <c r="C22" i="47"/>
  <c r="D22" i="47" s="1"/>
  <c r="C21" i="47"/>
  <c r="D21" i="47" s="1"/>
  <c r="C20" i="47"/>
  <c r="D20" i="47" s="1"/>
  <c r="C19" i="47"/>
  <c r="D19" i="47" s="1"/>
  <c r="D18" i="47"/>
  <c r="C18" i="47"/>
  <c r="C17" i="47"/>
  <c r="D17" i="47" s="1"/>
  <c r="C16" i="47"/>
  <c r="D16" i="47" s="1"/>
  <c r="F11" i="47"/>
  <c r="F13" i="47" s="1"/>
  <c r="D145" i="47" l="1"/>
  <c r="C200" i="47"/>
  <c r="D200" i="47" s="1"/>
  <c r="C117" i="47"/>
  <c r="D117" i="47" s="1"/>
  <c r="C181" i="47"/>
  <c r="D181" i="47" s="1"/>
  <c r="C98" i="47"/>
  <c r="D98" i="47" s="1"/>
  <c r="E13" i="47"/>
  <c r="C15" i="47"/>
  <c r="D15" i="47" s="1"/>
  <c r="C141" i="47"/>
  <c r="D141" i="47" s="1"/>
  <c r="C157" i="47"/>
  <c r="D157" i="47" s="1"/>
  <c r="G273" i="47"/>
  <c r="C210" i="47"/>
  <c r="D210" i="47" s="1"/>
  <c r="C127" i="47"/>
  <c r="D127" i="47" s="1"/>
  <c r="G11" i="47"/>
  <c r="S3" i="48" a="1"/>
  <c r="K4" i="48"/>
  <c r="D228" i="47"/>
  <c r="C190" i="47"/>
  <c r="D190" i="47" s="1"/>
  <c r="C107" i="47"/>
  <c r="D107" i="47" s="1"/>
  <c r="C110" i="47"/>
  <c r="D110" i="47" s="1"/>
  <c r="C118" i="47"/>
  <c r="D118" i="47" s="1"/>
  <c r="C130" i="47"/>
  <c r="D130" i="47" s="1"/>
  <c r="C134" i="47"/>
  <c r="D134" i="47" s="1"/>
  <c r="C142" i="47"/>
  <c r="D142" i="47" s="1"/>
  <c r="C150" i="47"/>
  <c r="D150" i="47" s="1"/>
  <c r="C158" i="47"/>
  <c r="D158" i="47" s="1"/>
  <c r="C61" i="47"/>
  <c r="D61" i="47" s="1"/>
  <c r="C69" i="47"/>
  <c r="D69" i="47" s="1"/>
  <c r="C77" i="47"/>
  <c r="D77" i="47" s="1"/>
  <c r="C99" i="47"/>
  <c r="D99" i="47" s="1"/>
  <c r="C111" i="47"/>
  <c r="D111" i="47" s="1"/>
  <c r="C119" i="47"/>
  <c r="D119" i="47" s="1"/>
  <c r="C135" i="47"/>
  <c r="D135" i="47" s="1"/>
  <c r="C143" i="47"/>
  <c r="D143" i="47" s="1"/>
  <c r="C151" i="47"/>
  <c r="D151" i="47" s="1"/>
  <c r="C159" i="47"/>
  <c r="D159" i="47" s="1"/>
  <c r="C108" i="47"/>
  <c r="D108" i="47" s="1"/>
  <c r="C128" i="47"/>
  <c r="D128" i="47" s="1"/>
  <c r="C132" i="47"/>
  <c r="D132" i="47" s="1"/>
  <c r="T25" i="48" l="1"/>
  <c r="T17" i="48"/>
  <c r="T7" i="48"/>
  <c r="T38" i="48"/>
  <c r="T36" i="48"/>
  <c r="T34" i="48"/>
  <c r="T32" i="48"/>
  <c r="T22" i="48"/>
  <c r="T14" i="48"/>
  <c r="T12" i="48"/>
  <c r="T27" i="48"/>
  <c r="T19" i="48"/>
  <c r="T9" i="48"/>
  <c r="T4" i="48"/>
  <c r="T31" i="48"/>
  <c r="T21" i="48"/>
  <c r="T11" i="48"/>
  <c r="T37" i="48"/>
  <c r="T35" i="48"/>
  <c r="T33" i="48"/>
  <c r="T26" i="48"/>
  <c r="T18" i="48"/>
  <c r="T13" i="48"/>
  <c r="T8" i="48"/>
  <c r="T23" i="48"/>
  <c r="T15" i="48"/>
  <c r="T5" i="48"/>
  <c r="T30" i="48"/>
  <c r="T28" i="48"/>
  <c r="T20" i="48"/>
  <c r="T10" i="48"/>
  <c r="S3" i="48"/>
  <c r="T3" i="48" s="1"/>
  <c r="T29" i="48"/>
  <c r="T24" i="48"/>
  <c r="T6" i="48"/>
  <c r="T16" i="48"/>
  <c r="H11" i="47"/>
  <c r="G13" i="47"/>
  <c r="H13" i="47" l="1"/>
  <c r="I11" i="47"/>
  <c r="I13" i="47" l="1"/>
  <c r="J11" i="47"/>
  <c r="J13" i="47" l="1"/>
  <c r="K11" i="47"/>
  <c r="K13" i="47" l="1"/>
  <c r="L11" i="47"/>
  <c r="M11" i="47" l="1"/>
  <c r="L13" i="47"/>
  <c r="M13" i="47" l="1"/>
  <c r="N11" i="47"/>
  <c r="O11" i="47" l="1"/>
  <c r="N13" i="47"/>
  <c r="O13" i="47" l="1"/>
  <c r="P11" i="47"/>
  <c r="P13" i="47" l="1"/>
  <c r="Q11" i="47"/>
  <c r="Q13" i="47" l="1"/>
  <c r="R11" i="47"/>
  <c r="R13" i="47" l="1"/>
  <c r="S11" i="47"/>
  <c r="S13" i="47" l="1"/>
  <c r="T11" i="47"/>
  <c r="U11" i="47" l="1"/>
  <c r="T13" i="47"/>
  <c r="U13" i="47" l="1"/>
  <c r="V11" i="47"/>
  <c r="V13" i="47" l="1"/>
  <c r="W11" i="47"/>
  <c r="W13" i="47" l="1"/>
  <c r="X11" i="47"/>
  <c r="X13" i="47" l="1"/>
  <c r="Y11" i="47"/>
  <c r="Y13" i="47" l="1"/>
  <c r="Z11" i="47"/>
  <c r="Z13" i="47" l="1"/>
  <c r="AA11" i="47"/>
  <c r="AA13" i="47" l="1"/>
  <c r="AB11" i="47"/>
  <c r="AC11" i="47" l="1"/>
  <c r="AB13" i="47"/>
  <c r="AC13" i="47" l="1"/>
  <c r="AD11" i="47"/>
  <c r="AE11" i="47" l="1"/>
  <c r="AD13" i="47"/>
  <c r="AE13" i="47" l="1"/>
  <c r="AF11" i="47"/>
  <c r="AF13" i="47" l="1"/>
  <c r="AG11" i="47"/>
  <c r="AG13" i="47" l="1"/>
  <c r="AH11" i="47"/>
  <c r="AH13" i="47" l="1"/>
  <c r="AI11" i="47"/>
  <c r="AI13" i="47" l="1"/>
  <c r="AJ11" i="47"/>
  <c r="AJ13" i="47" l="1"/>
  <c r="AK11" i="47"/>
  <c r="AK13" i="47" l="1"/>
  <c r="AL11" i="47"/>
  <c r="AL13" i="47" l="1"/>
  <c r="AM11" i="47"/>
  <c r="AM13" i="47" l="1"/>
  <c r="AN11" i="47"/>
  <c r="AN13" i="47" l="1"/>
  <c r="AO11" i="47"/>
  <c r="AO13" i="47" l="1"/>
  <c r="AP11" i="47"/>
  <c r="AP13" i="47" l="1"/>
  <c r="AQ11" i="47"/>
  <c r="AQ13" i="47" l="1"/>
  <c r="AR11" i="47"/>
  <c r="AS11" i="47" l="1"/>
  <c r="AR13" i="47"/>
  <c r="AS13" i="47" l="1"/>
  <c r="AT11" i="47"/>
  <c r="AU11" i="47" l="1"/>
  <c r="AT13" i="47"/>
  <c r="AU13" i="47" l="1"/>
  <c r="AV11" i="47"/>
  <c r="AV13" i="47" l="1"/>
  <c r="AW11" i="47"/>
  <c r="AW13" i="47" l="1"/>
  <c r="AX11" i="47"/>
  <c r="AX13" i="47" l="1"/>
  <c r="AY11" i="47"/>
  <c r="AY13" i="47" l="1"/>
  <c r="AZ11" i="47"/>
  <c r="AZ13" i="47" l="1"/>
  <c r="BA11" i="47"/>
  <c r="BA13" i="47" l="1"/>
  <c r="BB11" i="47"/>
  <c r="BB13" i="47" l="1"/>
  <c r="BC11" i="47"/>
  <c r="BC13" i="47" l="1"/>
  <c r="BD11" i="47"/>
  <c r="BD13" i="47" l="1"/>
  <c r="BE11" i="47"/>
  <c r="BE13" i="47" l="1"/>
  <c r="BF11" i="47"/>
  <c r="BF13" i="47" l="1"/>
  <c r="BG11" i="47"/>
  <c r="BG13" i="47" l="1"/>
  <c r="BH11" i="47"/>
  <c r="BH13" i="47" l="1"/>
  <c r="BI11" i="47"/>
  <c r="BI13" i="47" l="1"/>
  <c r="BJ11" i="47"/>
  <c r="BK11" i="47" l="1"/>
  <c r="BJ13" i="47"/>
  <c r="BK13" i="47" l="1"/>
  <c r="BL11" i="47"/>
  <c r="BL13" i="47" l="1"/>
  <c r="BM11" i="47"/>
  <c r="BM13" i="47" l="1"/>
  <c r="BN11" i="47"/>
  <c r="BN13" i="47" l="1"/>
  <c r="BO11" i="47"/>
  <c r="BO13" i="47" l="1"/>
  <c r="BP11" i="47"/>
  <c r="BQ11" i="47" l="1"/>
  <c r="BP13" i="47"/>
  <c r="BQ13" i="47" l="1"/>
  <c r="BR11" i="47"/>
  <c r="BR13" i="47" l="1"/>
  <c r="BS11" i="47"/>
  <c r="BS13" i="47" l="1"/>
  <c r="BT11" i="47"/>
  <c r="BT13" i="47" l="1"/>
  <c r="BU11" i="47"/>
  <c r="BU13" i="47" l="1"/>
  <c r="BV11" i="47"/>
  <c r="BV13" i="47" l="1"/>
  <c r="BW11" i="47"/>
  <c r="BW13" i="47" l="1"/>
  <c r="BX11" i="47"/>
  <c r="BY11" i="47" l="1"/>
  <c r="BX13" i="47"/>
  <c r="BY13" i="47" l="1"/>
  <c r="BZ11" i="47"/>
  <c r="CA11" i="47" l="1"/>
  <c r="BZ13" i="47"/>
  <c r="CA13" i="47" l="1"/>
  <c r="CB11" i="47"/>
  <c r="CB13" i="47" l="1"/>
  <c r="CC11" i="47"/>
  <c r="CC13" i="47" l="1"/>
  <c r="CD11" i="47"/>
  <c r="CD13" i="47" l="1"/>
  <c r="CE11" i="47"/>
  <c r="CE13" i="47" l="1"/>
  <c r="CF11" i="47"/>
  <c r="CF13" i="47" l="1"/>
  <c r="CG11" i="47"/>
  <c r="CG13" i="47" l="1"/>
  <c r="CH11" i="47"/>
  <c r="CH13" i="47" l="1"/>
  <c r="CI11" i="47"/>
  <c r="CI13" i="47" l="1"/>
  <c r="CJ11" i="47"/>
  <c r="CJ13" i="47" l="1"/>
  <c r="CK11" i="47"/>
  <c r="CK13" i="47" l="1"/>
  <c r="CL11" i="47"/>
  <c r="CL13" i="47" l="1"/>
  <c r="CM11" i="47"/>
  <c r="CM13" i="47" l="1"/>
  <c r="CN11" i="47"/>
  <c r="CO11" i="47" l="1"/>
  <c r="CN13" i="47"/>
  <c r="CO13" i="47" l="1"/>
  <c r="CP11" i="47"/>
  <c r="CP13" i="47" l="1"/>
  <c r="CQ11" i="47"/>
  <c r="CQ13" i="47" l="1"/>
  <c r="CR11" i="47"/>
  <c r="CR13" i="47" l="1"/>
  <c r="CS11" i="47"/>
  <c r="CS13" i="47" l="1"/>
  <c r="CT11" i="47"/>
  <c r="CT13" i="47" l="1"/>
  <c r="CU11" i="47"/>
  <c r="CU13" i="47" l="1"/>
  <c r="CV11" i="47"/>
  <c r="CW11" i="47" l="1"/>
  <c r="CV13" i="47"/>
  <c r="CW13" i="47" l="1"/>
  <c r="CX11" i="47"/>
  <c r="CX13" i="47" l="1"/>
  <c r="CY11" i="47"/>
  <c r="CY13" i="47" l="1"/>
  <c r="CZ11" i="47"/>
  <c r="CZ13" i="47" l="1"/>
  <c r="DA11" i="47"/>
  <c r="DA13" i="47" l="1"/>
  <c r="DB11" i="47"/>
  <c r="DB13" i="47" l="1"/>
  <c r="DC11" i="47"/>
  <c r="DC13" i="47" l="1"/>
  <c r="DD11" i="47"/>
  <c r="DE11" i="47" l="1"/>
  <c r="DD13" i="47"/>
  <c r="DE13" i="47" l="1"/>
  <c r="DF11" i="47"/>
  <c r="DG11" i="47" l="1"/>
  <c r="DF13" i="47"/>
  <c r="DG13" i="47" l="1"/>
  <c r="DH11" i="47"/>
  <c r="DH13" i="47" l="1"/>
  <c r="DI11" i="47"/>
  <c r="DI13" i="47" l="1"/>
  <c r="DJ11" i="47"/>
  <c r="DJ13" i="47" l="1"/>
  <c r="DK11" i="47"/>
  <c r="DK13" i="47" l="1"/>
  <c r="DL11" i="47"/>
  <c r="DM11" i="47" l="1"/>
  <c r="DL13" i="47"/>
  <c r="DM13" i="47" l="1"/>
  <c r="DN11" i="47"/>
  <c r="DN13" i="47" l="1"/>
  <c r="DO11" i="47"/>
  <c r="DO13" i="47" l="1"/>
  <c r="DP11" i="47"/>
  <c r="DP13" i="47" l="1"/>
  <c r="DQ11" i="47"/>
  <c r="DQ13" i="47" l="1"/>
  <c r="DR11" i="47"/>
  <c r="DR13" i="47" l="1"/>
  <c r="DS11" i="47"/>
  <c r="DS13" i="47" l="1"/>
  <c r="DT11" i="47"/>
  <c r="DU11" i="47" l="1"/>
  <c r="DT13" i="47"/>
  <c r="DU13" i="47" l="1"/>
  <c r="DV11" i="47"/>
  <c r="DV13" i="47" l="1"/>
  <c r="DW11" i="47"/>
  <c r="DW13" i="47" l="1"/>
  <c r="DX11" i="47"/>
  <c r="DX13" i="47" l="1"/>
  <c r="DY11" i="47"/>
  <c r="DY13" i="47" l="1"/>
  <c r="P8" i="46" l="1"/>
  <c r="AJ8" i="46"/>
  <c r="P7" i="46" l="1"/>
  <c r="AJ7" i="46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" i="17"/>
  <c r="J201" i="17"/>
  <c r="I201" i="17"/>
  <c r="H201" i="17"/>
  <c r="G201" i="17"/>
  <c r="F201" i="17"/>
  <c r="E201" i="17"/>
  <c r="D201" i="17"/>
  <c r="B201" i="17"/>
  <c r="A201" i="17"/>
  <c r="J200" i="17"/>
  <c r="I200" i="17"/>
  <c r="H200" i="17"/>
  <c r="G200" i="17"/>
  <c r="F200" i="17"/>
  <c r="AT8" i="46" s="1"/>
  <c r="E200" i="17"/>
  <c r="D200" i="17"/>
  <c r="B200" i="17"/>
  <c r="A200" i="17"/>
  <c r="J199" i="17"/>
  <c r="I199" i="17"/>
  <c r="H199" i="17"/>
  <c r="G199" i="17"/>
  <c r="F199" i="17"/>
  <c r="E199" i="17"/>
  <c r="D199" i="17"/>
  <c r="B199" i="17"/>
  <c r="A199" i="17"/>
  <c r="J198" i="17"/>
  <c r="I198" i="17"/>
  <c r="H198" i="17"/>
  <c r="G198" i="17"/>
  <c r="F198" i="17"/>
  <c r="E198" i="17"/>
  <c r="D198" i="17"/>
  <c r="B198" i="17"/>
  <c r="A198" i="17"/>
  <c r="J197" i="17"/>
  <c r="I197" i="17"/>
  <c r="H197" i="17"/>
  <c r="G197" i="17"/>
  <c r="F197" i="17"/>
  <c r="E197" i="17"/>
  <c r="D197" i="17"/>
  <c r="B197" i="17"/>
  <c r="A197" i="17"/>
  <c r="J196" i="17"/>
  <c r="I196" i="17"/>
  <c r="H196" i="17"/>
  <c r="G196" i="17"/>
  <c r="F196" i="17"/>
  <c r="E196" i="17"/>
  <c r="D196" i="17"/>
  <c r="B196" i="17"/>
  <c r="A196" i="17"/>
  <c r="J195" i="17"/>
  <c r="I195" i="17"/>
  <c r="H195" i="17"/>
  <c r="G195" i="17"/>
  <c r="F195" i="17"/>
  <c r="E195" i="17"/>
  <c r="D195" i="17"/>
  <c r="B195" i="17"/>
  <c r="A195" i="17"/>
  <c r="J194" i="17"/>
  <c r="I194" i="17"/>
  <c r="H194" i="17"/>
  <c r="G194" i="17"/>
  <c r="F194" i="17"/>
  <c r="E194" i="17"/>
  <c r="D194" i="17"/>
  <c r="L194" i="17" s="1"/>
  <c r="B194" i="17"/>
  <c r="A194" i="17"/>
  <c r="J193" i="17"/>
  <c r="I193" i="17"/>
  <c r="H193" i="17"/>
  <c r="G193" i="17"/>
  <c r="F193" i="17"/>
  <c r="E193" i="17"/>
  <c r="D193" i="17"/>
  <c r="B193" i="17"/>
  <c r="A193" i="17"/>
  <c r="J192" i="17"/>
  <c r="I192" i="17"/>
  <c r="H192" i="17"/>
  <c r="G192" i="17"/>
  <c r="F192" i="17"/>
  <c r="E192" i="17"/>
  <c r="D192" i="17"/>
  <c r="B192" i="17"/>
  <c r="A192" i="17"/>
  <c r="J191" i="17"/>
  <c r="I191" i="17"/>
  <c r="H191" i="17"/>
  <c r="G191" i="17"/>
  <c r="F191" i="17"/>
  <c r="E191" i="17"/>
  <c r="D191" i="17"/>
  <c r="B191" i="17"/>
  <c r="A191" i="17"/>
  <c r="J190" i="17"/>
  <c r="I190" i="17"/>
  <c r="H190" i="17"/>
  <c r="G190" i="17"/>
  <c r="F190" i="17"/>
  <c r="E190" i="17"/>
  <c r="D190" i="17"/>
  <c r="B190" i="17"/>
  <c r="A190" i="17"/>
  <c r="J189" i="17"/>
  <c r="I189" i="17"/>
  <c r="H189" i="17"/>
  <c r="G189" i="17"/>
  <c r="F189" i="17"/>
  <c r="E189" i="17"/>
  <c r="D189" i="17"/>
  <c r="B189" i="17"/>
  <c r="A189" i="17"/>
  <c r="J188" i="17"/>
  <c r="I188" i="17"/>
  <c r="H188" i="17"/>
  <c r="G188" i="17"/>
  <c r="F188" i="17"/>
  <c r="E188" i="17"/>
  <c r="D188" i="17"/>
  <c r="B188" i="17"/>
  <c r="A188" i="17"/>
  <c r="J187" i="17"/>
  <c r="I187" i="17"/>
  <c r="H187" i="17"/>
  <c r="G187" i="17"/>
  <c r="F187" i="17"/>
  <c r="E187" i="17"/>
  <c r="D187" i="17"/>
  <c r="B187" i="17"/>
  <c r="A187" i="17"/>
  <c r="J186" i="17"/>
  <c r="I186" i="17"/>
  <c r="H186" i="17"/>
  <c r="G186" i="17"/>
  <c r="F186" i="17"/>
  <c r="E186" i="17"/>
  <c r="D186" i="17"/>
  <c r="B186" i="17"/>
  <c r="A186" i="17"/>
  <c r="J185" i="17"/>
  <c r="I185" i="17"/>
  <c r="H185" i="17"/>
  <c r="G185" i="17"/>
  <c r="F185" i="17"/>
  <c r="E185" i="17"/>
  <c r="D185" i="17"/>
  <c r="B185" i="17"/>
  <c r="A185" i="17"/>
  <c r="J184" i="17"/>
  <c r="I184" i="17"/>
  <c r="H184" i="17"/>
  <c r="G184" i="17"/>
  <c r="F184" i="17"/>
  <c r="E184" i="17"/>
  <c r="D184" i="17"/>
  <c r="B184" i="17"/>
  <c r="A184" i="17"/>
  <c r="J183" i="17"/>
  <c r="I183" i="17"/>
  <c r="H183" i="17"/>
  <c r="G183" i="17"/>
  <c r="F183" i="17"/>
  <c r="E183" i="17"/>
  <c r="D183" i="17"/>
  <c r="B183" i="17"/>
  <c r="A183" i="17"/>
  <c r="J182" i="17"/>
  <c r="I182" i="17"/>
  <c r="H182" i="17"/>
  <c r="G182" i="17"/>
  <c r="F182" i="17"/>
  <c r="E182" i="17"/>
  <c r="D182" i="17"/>
  <c r="B182" i="17"/>
  <c r="A182" i="17"/>
  <c r="J181" i="17"/>
  <c r="I181" i="17"/>
  <c r="H181" i="17"/>
  <c r="G181" i="17"/>
  <c r="F181" i="17"/>
  <c r="E181" i="17"/>
  <c r="D181" i="17"/>
  <c r="B181" i="17"/>
  <c r="A181" i="17"/>
  <c r="J180" i="17"/>
  <c r="I180" i="17"/>
  <c r="H180" i="17"/>
  <c r="G180" i="17"/>
  <c r="F180" i="17"/>
  <c r="E180" i="17"/>
  <c r="D180" i="17"/>
  <c r="B180" i="17"/>
  <c r="A180" i="17"/>
  <c r="J179" i="17"/>
  <c r="I179" i="17"/>
  <c r="H179" i="17"/>
  <c r="G179" i="17"/>
  <c r="F179" i="17"/>
  <c r="E179" i="17"/>
  <c r="D179" i="17"/>
  <c r="B179" i="17"/>
  <c r="A179" i="17"/>
  <c r="J178" i="17"/>
  <c r="I178" i="17"/>
  <c r="H178" i="17"/>
  <c r="G178" i="17"/>
  <c r="F178" i="17"/>
  <c r="E178" i="17"/>
  <c r="D178" i="17"/>
  <c r="B178" i="17"/>
  <c r="A178" i="17"/>
  <c r="J177" i="17"/>
  <c r="I177" i="17"/>
  <c r="H177" i="17"/>
  <c r="G177" i="17"/>
  <c r="F177" i="17"/>
  <c r="E177" i="17"/>
  <c r="D177" i="17"/>
  <c r="B177" i="17"/>
  <c r="A177" i="17"/>
  <c r="J176" i="17"/>
  <c r="I176" i="17"/>
  <c r="H176" i="17"/>
  <c r="G176" i="17"/>
  <c r="F176" i="17"/>
  <c r="AR8" i="46" s="1"/>
  <c r="E176" i="17"/>
  <c r="D176" i="17"/>
  <c r="B176" i="17"/>
  <c r="A176" i="17"/>
  <c r="J175" i="17"/>
  <c r="I175" i="17"/>
  <c r="H175" i="17"/>
  <c r="G175" i="17"/>
  <c r="F175" i="17"/>
  <c r="AQ8" i="46" s="1"/>
  <c r="E175" i="17"/>
  <c r="D175" i="17"/>
  <c r="B175" i="17"/>
  <c r="A175" i="17"/>
  <c r="J174" i="17"/>
  <c r="I174" i="17"/>
  <c r="H174" i="17"/>
  <c r="G174" i="17"/>
  <c r="F174" i="17"/>
  <c r="AP8" i="46" s="1"/>
  <c r="E174" i="17"/>
  <c r="D174" i="17"/>
  <c r="B174" i="17"/>
  <c r="A174" i="17"/>
  <c r="J173" i="17"/>
  <c r="I173" i="17"/>
  <c r="H173" i="17"/>
  <c r="G173" i="17"/>
  <c r="F173" i="17"/>
  <c r="E173" i="17"/>
  <c r="D173" i="17"/>
  <c r="B173" i="17"/>
  <c r="A173" i="17"/>
  <c r="J172" i="17"/>
  <c r="I172" i="17"/>
  <c r="H172" i="17"/>
  <c r="G172" i="17"/>
  <c r="F172" i="17"/>
  <c r="E172" i="17"/>
  <c r="D172" i="17"/>
  <c r="B172" i="17"/>
  <c r="A172" i="17"/>
  <c r="J171" i="17"/>
  <c r="I171" i="17"/>
  <c r="H171" i="17"/>
  <c r="G171" i="17"/>
  <c r="F171" i="17"/>
  <c r="AL8" i="46" s="1"/>
  <c r="E171" i="17"/>
  <c r="D171" i="17"/>
  <c r="B171" i="17"/>
  <c r="A171" i="17"/>
  <c r="J170" i="17"/>
  <c r="I170" i="17"/>
  <c r="H170" i="17"/>
  <c r="G170" i="17"/>
  <c r="F170" i="17"/>
  <c r="E170" i="17"/>
  <c r="D170" i="17"/>
  <c r="B170" i="17"/>
  <c r="A170" i="17"/>
  <c r="J169" i="17"/>
  <c r="I169" i="17"/>
  <c r="H169" i="17"/>
  <c r="G169" i="17"/>
  <c r="F169" i="17"/>
  <c r="AN8" i="46" s="1"/>
  <c r="E169" i="17"/>
  <c r="D169" i="17"/>
  <c r="B169" i="17"/>
  <c r="A169" i="17"/>
  <c r="J168" i="17"/>
  <c r="I168" i="17"/>
  <c r="H168" i="17"/>
  <c r="G168" i="17"/>
  <c r="F168" i="17"/>
  <c r="E168" i="17"/>
  <c r="D168" i="17"/>
  <c r="B168" i="17"/>
  <c r="A168" i="17"/>
  <c r="J167" i="17"/>
  <c r="I167" i="17"/>
  <c r="H167" i="17"/>
  <c r="G167" i="17"/>
  <c r="F167" i="17"/>
  <c r="E167" i="17"/>
  <c r="D167" i="17"/>
  <c r="B167" i="17"/>
  <c r="A167" i="17"/>
  <c r="J166" i="17"/>
  <c r="I166" i="17"/>
  <c r="H166" i="17"/>
  <c r="G166" i="17"/>
  <c r="F166" i="17"/>
  <c r="E166" i="17"/>
  <c r="D166" i="17"/>
  <c r="B166" i="17"/>
  <c r="A166" i="17"/>
  <c r="J165" i="17"/>
  <c r="I165" i="17"/>
  <c r="H165" i="17"/>
  <c r="G165" i="17"/>
  <c r="F165" i="17"/>
  <c r="AK8" i="46" s="1"/>
  <c r="E165" i="17"/>
  <c r="D165" i="17"/>
  <c r="B165" i="17"/>
  <c r="A165" i="17"/>
  <c r="J164" i="17"/>
  <c r="I164" i="17"/>
  <c r="H164" i="17"/>
  <c r="G164" i="17"/>
  <c r="F164" i="17"/>
  <c r="E164" i="17"/>
  <c r="D164" i="17"/>
  <c r="B164" i="17"/>
  <c r="A164" i="17"/>
  <c r="J163" i="17"/>
  <c r="I163" i="17"/>
  <c r="H163" i="17"/>
  <c r="G163" i="17"/>
  <c r="F163" i="17"/>
  <c r="E163" i="17"/>
  <c r="D163" i="17"/>
  <c r="B163" i="17"/>
  <c r="A163" i="17"/>
  <c r="J162" i="17"/>
  <c r="I162" i="17"/>
  <c r="H162" i="17"/>
  <c r="G162" i="17"/>
  <c r="F162" i="17"/>
  <c r="E162" i="17"/>
  <c r="D162" i="17"/>
  <c r="B162" i="17"/>
  <c r="A162" i="17"/>
  <c r="J161" i="17"/>
  <c r="I161" i="17"/>
  <c r="H161" i="17"/>
  <c r="G161" i="17"/>
  <c r="F161" i="17"/>
  <c r="E161" i="17"/>
  <c r="D161" i="17"/>
  <c r="B161" i="17"/>
  <c r="A161" i="17"/>
  <c r="J160" i="17"/>
  <c r="I160" i="17"/>
  <c r="H160" i="17"/>
  <c r="G160" i="17"/>
  <c r="F160" i="17"/>
  <c r="E160" i="17"/>
  <c r="D160" i="17"/>
  <c r="B160" i="17"/>
  <c r="A160" i="17"/>
  <c r="J159" i="17"/>
  <c r="I159" i="17"/>
  <c r="H159" i="17"/>
  <c r="G159" i="17"/>
  <c r="F159" i="17"/>
  <c r="E159" i="17"/>
  <c r="D159" i="17"/>
  <c r="B159" i="17"/>
  <c r="A159" i="17"/>
  <c r="J158" i="17"/>
  <c r="I158" i="17"/>
  <c r="H158" i="17"/>
  <c r="G158" i="17"/>
  <c r="F158" i="17"/>
  <c r="E158" i="17"/>
  <c r="D158" i="17"/>
  <c r="B158" i="17"/>
  <c r="A158" i="17"/>
  <c r="J157" i="17"/>
  <c r="I157" i="17"/>
  <c r="H157" i="17"/>
  <c r="G157" i="17"/>
  <c r="F157" i="17"/>
  <c r="AI8" i="46" s="1"/>
  <c r="E157" i="17"/>
  <c r="D157" i="17"/>
  <c r="B157" i="17"/>
  <c r="A157" i="17"/>
  <c r="J156" i="17"/>
  <c r="I156" i="17"/>
  <c r="H156" i="17"/>
  <c r="G156" i="17"/>
  <c r="F156" i="17"/>
  <c r="E156" i="17"/>
  <c r="D156" i="17"/>
  <c r="B156" i="17"/>
  <c r="A156" i="17"/>
  <c r="J155" i="17"/>
  <c r="I155" i="17"/>
  <c r="H155" i="17"/>
  <c r="G155" i="17"/>
  <c r="F155" i="17"/>
  <c r="E155" i="17"/>
  <c r="D155" i="17"/>
  <c r="B155" i="17"/>
  <c r="A155" i="17"/>
  <c r="J154" i="17"/>
  <c r="I154" i="17"/>
  <c r="H154" i="17"/>
  <c r="G154" i="17"/>
  <c r="F154" i="17"/>
  <c r="E154" i="17"/>
  <c r="D154" i="17"/>
  <c r="B154" i="17"/>
  <c r="A154" i="17"/>
  <c r="J153" i="17"/>
  <c r="I153" i="17"/>
  <c r="H153" i="17"/>
  <c r="G153" i="17"/>
  <c r="F153" i="17"/>
  <c r="E153" i="17"/>
  <c r="D153" i="17"/>
  <c r="B153" i="17"/>
  <c r="A153" i="17"/>
  <c r="J152" i="17"/>
  <c r="I152" i="17"/>
  <c r="H152" i="17"/>
  <c r="G152" i="17"/>
  <c r="F152" i="17"/>
  <c r="E152" i="17"/>
  <c r="D152" i="17"/>
  <c r="B152" i="17"/>
  <c r="A152" i="17"/>
  <c r="J151" i="17"/>
  <c r="I151" i="17"/>
  <c r="H151" i="17"/>
  <c r="G151" i="17"/>
  <c r="F151" i="17"/>
  <c r="E151" i="17"/>
  <c r="D151" i="17"/>
  <c r="B151" i="17"/>
  <c r="A151" i="17"/>
  <c r="J150" i="17"/>
  <c r="I150" i="17"/>
  <c r="H150" i="17"/>
  <c r="G150" i="17"/>
  <c r="F150" i="17"/>
  <c r="E150" i="17"/>
  <c r="D150" i="17"/>
  <c r="B150" i="17"/>
  <c r="A150" i="17"/>
  <c r="J149" i="17"/>
  <c r="I149" i="17"/>
  <c r="H149" i="17"/>
  <c r="G149" i="17"/>
  <c r="F149" i="17"/>
  <c r="E149" i="17"/>
  <c r="D149" i="17"/>
  <c r="B149" i="17"/>
  <c r="A149" i="17"/>
  <c r="J148" i="17"/>
  <c r="I148" i="17"/>
  <c r="H148" i="17"/>
  <c r="G148" i="17"/>
  <c r="F148" i="17"/>
  <c r="E148" i="17"/>
  <c r="D148" i="17"/>
  <c r="B148" i="17"/>
  <c r="A148" i="17"/>
  <c r="J147" i="17"/>
  <c r="I147" i="17"/>
  <c r="H147" i="17"/>
  <c r="G147" i="17"/>
  <c r="F147" i="17"/>
  <c r="E147" i="17"/>
  <c r="D147" i="17"/>
  <c r="B147" i="17"/>
  <c r="A147" i="17"/>
  <c r="J146" i="17"/>
  <c r="I146" i="17"/>
  <c r="H146" i="17"/>
  <c r="G146" i="17"/>
  <c r="F146" i="17"/>
  <c r="E146" i="17"/>
  <c r="D146" i="17"/>
  <c r="B146" i="17"/>
  <c r="A146" i="17"/>
  <c r="J145" i="17"/>
  <c r="I145" i="17"/>
  <c r="H145" i="17"/>
  <c r="G145" i="17"/>
  <c r="F145" i="17"/>
  <c r="E145" i="17"/>
  <c r="D145" i="17"/>
  <c r="B145" i="17"/>
  <c r="A145" i="17"/>
  <c r="J144" i="17"/>
  <c r="I144" i="17"/>
  <c r="H144" i="17"/>
  <c r="G144" i="17"/>
  <c r="F144" i="17"/>
  <c r="E144" i="17"/>
  <c r="D144" i="17"/>
  <c r="B144" i="17"/>
  <c r="A144" i="17"/>
  <c r="J143" i="17"/>
  <c r="I143" i="17"/>
  <c r="H143" i="17"/>
  <c r="G143" i="17"/>
  <c r="F143" i="17"/>
  <c r="E143" i="17"/>
  <c r="D143" i="17"/>
  <c r="B143" i="17"/>
  <c r="A143" i="17"/>
  <c r="J142" i="17"/>
  <c r="I142" i="17"/>
  <c r="H142" i="17"/>
  <c r="G142" i="17"/>
  <c r="F142" i="17"/>
  <c r="E142" i="17"/>
  <c r="D142" i="17"/>
  <c r="B142" i="17"/>
  <c r="A142" i="17"/>
  <c r="J141" i="17"/>
  <c r="I141" i="17"/>
  <c r="H141" i="17"/>
  <c r="G141" i="17"/>
  <c r="F141" i="17"/>
  <c r="E141" i="17"/>
  <c r="D141" i="17"/>
  <c r="B141" i="17"/>
  <c r="A141" i="17"/>
  <c r="J140" i="17"/>
  <c r="I140" i="17"/>
  <c r="H140" i="17"/>
  <c r="G140" i="17"/>
  <c r="F140" i="17"/>
  <c r="E140" i="17"/>
  <c r="D140" i="17"/>
  <c r="B140" i="17"/>
  <c r="A140" i="17"/>
  <c r="J139" i="17"/>
  <c r="I139" i="17"/>
  <c r="H139" i="17"/>
  <c r="G139" i="17"/>
  <c r="F139" i="17"/>
  <c r="E139" i="17"/>
  <c r="D139" i="17"/>
  <c r="B139" i="17"/>
  <c r="A139" i="17"/>
  <c r="J138" i="17"/>
  <c r="I138" i="17"/>
  <c r="H138" i="17"/>
  <c r="G138" i="17"/>
  <c r="F138" i="17"/>
  <c r="E138" i="17"/>
  <c r="D138" i="17"/>
  <c r="B138" i="17"/>
  <c r="A138" i="17"/>
  <c r="J137" i="17"/>
  <c r="I137" i="17"/>
  <c r="H137" i="17"/>
  <c r="G137" i="17"/>
  <c r="F137" i="17"/>
  <c r="E137" i="17"/>
  <c r="D137" i="17"/>
  <c r="B137" i="17"/>
  <c r="A137" i="17"/>
  <c r="J136" i="17"/>
  <c r="I136" i="17"/>
  <c r="H136" i="17"/>
  <c r="G136" i="17"/>
  <c r="F136" i="17"/>
  <c r="E136" i="17"/>
  <c r="D136" i="17"/>
  <c r="B136" i="17"/>
  <c r="A136" i="17"/>
  <c r="J135" i="17"/>
  <c r="I135" i="17"/>
  <c r="H135" i="17"/>
  <c r="G135" i="17"/>
  <c r="F135" i="17"/>
  <c r="E135" i="17"/>
  <c r="D135" i="17"/>
  <c r="B135" i="17"/>
  <c r="A135" i="17"/>
  <c r="J134" i="17"/>
  <c r="I134" i="17"/>
  <c r="H134" i="17"/>
  <c r="G134" i="17"/>
  <c r="F134" i="17"/>
  <c r="E134" i="17"/>
  <c r="D134" i="17"/>
  <c r="B134" i="17"/>
  <c r="A134" i="17"/>
  <c r="J133" i="17"/>
  <c r="I133" i="17"/>
  <c r="H133" i="17"/>
  <c r="G133" i="17"/>
  <c r="F133" i="17"/>
  <c r="E133" i="17"/>
  <c r="D133" i="17"/>
  <c r="B133" i="17"/>
  <c r="A133" i="17"/>
  <c r="J132" i="17"/>
  <c r="I132" i="17"/>
  <c r="H132" i="17"/>
  <c r="G132" i="17"/>
  <c r="F132" i="17"/>
  <c r="E132" i="17"/>
  <c r="D132" i="17"/>
  <c r="B132" i="17"/>
  <c r="A132" i="17"/>
  <c r="J131" i="17"/>
  <c r="I131" i="17"/>
  <c r="H131" i="17"/>
  <c r="G131" i="17"/>
  <c r="F131" i="17"/>
  <c r="E131" i="17"/>
  <c r="D131" i="17"/>
  <c r="B131" i="17"/>
  <c r="A131" i="17"/>
  <c r="J130" i="17"/>
  <c r="I130" i="17"/>
  <c r="H130" i="17"/>
  <c r="G130" i="17"/>
  <c r="F130" i="17"/>
  <c r="E130" i="17"/>
  <c r="D130" i="17"/>
  <c r="B130" i="17"/>
  <c r="A130" i="17"/>
  <c r="J129" i="17"/>
  <c r="I129" i="17"/>
  <c r="H129" i="17"/>
  <c r="G129" i="17"/>
  <c r="F129" i="17"/>
  <c r="E129" i="17"/>
  <c r="D129" i="17"/>
  <c r="B129" i="17"/>
  <c r="A129" i="17"/>
  <c r="J128" i="17"/>
  <c r="I128" i="17"/>
  <c r="H128" i="17"/>
  <c r="G128" i="17"/>
  <c r="F128" i="17"/>
  <c r="E128" i="17"/>
  <c r="D128" i="17"/>
  <c r="B128" i="17"/>
  <c r="A128" i="17"/>
  <c r="J127" i="17"/>
  <c r="I127" i="17"/>
  <c r="H127" i="17"/>
  <c r="G127" i="17"/>
  <c r="F127" i="17"/>
  <c r="E127" i="17"/>
  <c r="D127" i="17"/>
  <c r="B127" i="17"/>
  <c r="A127" i="17"/>
  <c r="J126" i="17"/>
  <c r="I126" i="17"/>
  <c r="H126" i="17"/>
  <c r="G126" i="17"/>
  <c r="F126" i="17"/>
  <c r="AB8" i="46" s="1"/>
  <c r="E126" i="17"/>
  <c r="D126" i="17"/>
  <c r="B126" i="17"/>
  <c r="A126" i="17"/>
  <c r="J125" i="17"/>
  <c r="I125" i="17"/>
  <c r="H125" i="17"/>
  <c r="G125" i="17"/>
  <c r="F125" i="17"/>
  <c r="AA8" i="46" s="1"/>
  <c r="E125" i="17"/>
  <c r="D125" i="17"/>
  <c r="B125" i="17"/>
  <c r="A125" i="17"/>
  <c r="J124" i="17"/>
  <c r="I124" i="17"/>
  <c r="H124" i="17"/>
  <c r="G124" i="17"/>
  <c r="F124" i="17"/>
  <c r="Z8" i="46" s="1"/>
  <c r="E124" i="17"/>
  <c r="D124" i="17"/>
  <c r="B124" i="17"/>
  <c r="A124" i="17"/>
  <c r="J123" i="17"/>
  <c r="I123" i="17"/>
  <c r="H123" i="17"/>
  <c r="G123" i="17"/>
  <c r="F123" i="17"/>
  <c r="E123" i="17"/>
  <c r="D123" i="17"/>
  <c r="B123" i="17"/>
  <c r="A123" i="17"/>
  <c r="J122" i="17"/>
  <c r="I122" i="17"/>
  <c r="H122" i="17"/>
  <c r="G122" i="17"/>
  <c r="F122" i="17"/>
  <c r="E122" i="17"/>
  <c r="D122" i="17"/>
  <c r="B122" i="17"/>
  <c r="A122" i="17"/>
  <c r="J121" i="17"/>
  <c r="I121" i="17"/>
  <c r="H121" i="17"/>
  <c r="G121" i="17"/>
  <c r="F121" i="17"/>
  <c r="X8" i="46" s="1"/>
  <c r="E121" i="17"/>
  <c r="D121" i="17"/>
  <c r="B121" i="17"/>
  <c r="A121" i="17"/>
  <c r="J120" i="17"/>
  <c r="I120" i="17"/>
  <c r="H120" i="17"/>
  <c r="G120" i="17"/>
  <c r="F120" i="17"/>
  <c r="W8" i="46" s="1"/>
  <c r="E120" i="17"/>
  <c r="D120" i="17"/>
  <c r="B120" i="17"/>
  <c r="A120" i="17"/>
  <c r="J119" i="17"/>
  <c r="I119" i="17"/>
  <c r="H119" i="17"/>
  <c r="G119" i="17"/>
  <c r="F119" i="17"/>
  <c r="Y8" i="46" s="1"/>
  <c r="E119" i="17"/>
  <c r="D119" i="17"/>
  <c r="B119" i="17"/>
  <c r="A119" i="17"/>
  <c r="J118" i="17"/>
  <c r="I118" i="17"/>
  <c r="H118" i="17"/>
  <c r="G118" i="17"/>
  <c r="F118" i="17"/>
  <c r="V8" i="46" s="1"/>
  <c r="E118" i="17"/>
  <c r="D118" i="17"/>
  <c r="B118" i="17"/>
  <c r="A118" i="17"/>
  <c r="J117" i="17"/>
  <c r="I117" i="17"/>
  <c r="H117" i="17"/>
  <c r="G117" i="17"/>
  <c r="F117" i="17"/>
  <c r="E117" i="17"/>
  <c r="D117" i="17"/>
  <c r="B117" i="17"/>
  <c r="A117" i="17"/>
  <c r="J116" i="17"/>
  <c r="I116" i="17"/>
  <c r="H116" i="17"/>
  <c r="G116" i="17"/>
  <c r="F116" i="17"/>
  <c r="E116" i="17"/>
  <c r="D116" i="17"/>
  <c r="B116" i="17"/>
  <c r="A116" i="17"/>
  <c r="J115" i="17"/>
  <c r="I115" i="17"/>
  <c r="H115" i="17"/>
  <c r="G115" i="17"/>
  <c r="F115" i="17"/>
  <c r="E115" i="17"/>
  <c r="D115" i="17"/>
  <c r="B115" i="17"/>
  <c r="A115" i="17"/>
  <c r="J114" i="17"/>
  <c r="I114" i="17"/>
  <c r="H114" i="17"/>
  <c r="G114" i="17"/>
  <c r="F114" i="17"/>
  <c r="E114" i="17"/>
  <c r="D114" i="17"/>
  <c r="B114" i="17"/>
  <c r="A114" i="17"/>
  <c r="J113" i="17"/>
  <c r="I113" i="17"/>
  <c r="H113" i="17"/>
  <c r="G113" i="17"/>
  <c r="F113" i="17"/>
  <c r="E113" i="17"/>
  <c r="D113" i="17"/>
  <c r="B113" i="17"/>
  <c r="A113" i="17"/>
  <c r="J112" i="17"/>
  <c r="I112" i="17"/>
  <c r="H112" i="17"/>
  <c r="G112" i="17"/>
  <c r="F112" i="17"/>
  <c r="E112" i="17"/>
  <c r="D112" i="17"/>
  <c r="B112" i="17"/>
  <c r="A112" i="17"/>
  <c r="J111" i="17"/>
  <c r="I111" i="17"/>
  <c r="H111" i="17"/>
  <c r="G111" i="17"/>
  <c r="F111" i="17"/>
  <c r="E111" i="17"/>
  <c r="D111" i="17"/>
  <c r="B111" i="17"/>
  <c r="A111" i="17"/>
  <c r="J110" i="17"/>
  <c r="I110" i="17"/>
  <c r="H110" i="17"/>
  <c r="G110" i="17"/>
  <c r="F110" i="17"/>
  <c r="E110" i="17"/>
  <c r="D110" i="17"/>
  <c r="B110" i="17"/>
  <c r="A110" i="17"/>
  <c r="J109" i="17"/>
  <c r="I109" i="17"/>
  <c r="H109" i="17"/>
  <c r="G109" i="17"/>
  <c r="F109" i="17"/>
  <c r="E109" i="17"/>
  <c r="D109" i="17"/>
  <c r="B109" i="17"/>
  <c r="A109" i="17"/>
  <c r="J108" i="17"/>
  <c r="I108" i="17"/>
  <c r="H108" i="17"/>
  <c r="G108" i="17"/>
  <c r="F108" i="17"/>
  <c r="E108" i="17"/>
  <c r="D108" i="17"/>
  <c r="B108" i="17"/>
  <c r="A108" i="17"/>
  <c r="J107" i="17"/>
  <c r="I107" i="17"/>
  <c r="H107" i="17"/>
  <c r="G107" i="17"/>
  <c r="F107" i="17"/>
  <c r="E107" i="17"/>
  <c r="D107" i="17"/>
  <c r="B107" i="17"/>
  <c r="A107" i="17"/>
  <c r="J106" i="17"/>
  <c r="I106" i="17"/>
  <c r="H106" i="17"/>
  <c r="G106" i="17"/>
  <c r="F106" i="17"/>
  <c r="E106" i="17"/>
  <c r="D106" i="17"/>
  <c r="B106" i="17"/>
  <c r="A106" i="17"/>
  <c r="J105" i="17"/>
  <c r="I105" i="17"/>
  <c r="H105" i="17"/>
  <c r="G105" i="17"/>
  <c r="F105" i="17"/>
  <c r="T8" i="46" s="1"/>
  <c r="E105" i="17"/>
  <c r="D105" i="17"/>
  <c r="B105" i="17"/>
  <c r="A105" i="17"/>
  <c r="J104" i="17"/>
  <c r="I104" i="17"/>
  <c r="H104" i="17"/>
  <c r="G104" i="17"/>
  <c r="F104" i="17"/>
  <c r="E104" i="17"/>
  <c r="D104" i="17"/>
  <c r="B104" i="17"/>
  <c r="A104" i="17"/>
  <c r="J103" i="17"/>
  <c r="I103" i="17"/>
  <c r="H103" i="17"/>
  <c r="G103" i="17"/>
  <c r="F103" i="17"/>
  <c r="E103" i="17"/>
  <c r="D103" i="17"/>
  <c r="B103" i="17"/>
  <c r="A103" i="17"/>
  <c r="J102" i="17"/>
  <c r="I102" i="17"/>
  <c r="H102" i="17"/>
  <c r="G102" i="17"/>
  <c r="F102" i="17"/>
  <c r="E102" i="17"/>
  <c r="D102" i="17"/>
  <c r="B102" i="17"/>
  <c r="A102" i="17"/>
  <c r="J101" i="17"/>
  <c r="I101" i="17"/>
  <c r="H101" i="17"/>
  <c r="G101" i="17"/>
  <c r="F101" i="17"/>
  <c r="E101" i="17"/>
  <c r="D101" i="17"/>
  <c r="B101" i="17"/>
  <c r="A101" i="17"/>
  <c r="J100" i="17"/>
  <c r="I100" i="17"/>
  <c r="H100" i="17"/>
  <c r="G100" i="17"/>
  <c r="F100" i="17"/>
  <c r="E100" i="17"/>
  <c r="D100" i="17"/>
  <c r="B100" i="17"/>
  <c r="A100" i="17"/>
  <c r="J99" i="17"/>
  <c r="I99" i="17"/>
  <c r="H99" i="17"/>
  <c r="G99" i="17"/>
  <c r="F99" i="17"/>
  <c r="E99" i="17"/>
  <c r="D99" i="17"/>
  <c r="B99" i="17"/>
  <c r="A99" i="17"/>
  <c r="J98" i="17"/>
  <c r="I98" i="17"/>
  <c r="H98" i="17"/>
  <c r="G98" i="17"/>
  <c r="F98" i="17"/>
  <c r="E98" i="17"/>
  <c r="D98" i="17"/>
  <c r="B98" i="17"/>
  <c r="A98" i="17"/>
  <c r="J97" i="17"/>
  <c r="I97" i="17"/>
  <c r="H97" i="17"/>
  <c r="G97" i="17"/>
  <c r="F97" i="17"/>
  <c r="Q8" i="46" s="1"/>
  <c r="E97" i="17"/>
  <c r="D97" i="17"/>
  <c r="B97" i="17"/>
  <c r="A97" i="17"/>
  <c r="J96" i="17"/>
  <c r="I96" i="17"/>
  <c r="H96" i="17"/>
  <c r="G96" i="17"/>
  <c r="F96" i="17"/>
  <c r="E96" i="17"/>
  <c r="D96" i="17"/>
  <c r="B96" i="17"/>
  <c r="A96" i="17"/>
  <c r="J95" i="17"/>
  <c r="I95" i="17"/>
  <c r="H95" i="17"/>
  <c r="G95" i="17"/>
  <c r="F95" i="17"/>
  <c r="E95" i="17"/>
  <c r="D95" i="17"/>
  <c r="B95" i="17"/>
  <c r="A95" i="17"/>
  <c r="J94" i="17"/>
  <c r="I94" i="17"/>
  <c r="H94" i="17"/>
  <c r="G94" i="17"/>
  <c r="F94" i="17"/>
  <c r="E94" i="17"/>
  <c r="D94" i="17"/>
  <c r="B94" i="17"/>
  <c r="A94" i="17"/>
  <c r="J93" i="17"/>
  <c r="I93" i="17"/>
  <c r="H93" i="17"/>
  <c r="G93" i="17"/>
  <c r="F93" i="17"/>
  <c r="E93" i="17"/>
  <c r="D93" i="17"/>
  <c r="B93" i="17"/>
  <c r="A93" i="17"/>
  <c r="J92" i="17"/>
  <c r="I92" i="17"/>
  <c r="H92" i="17"/>
  <c r="G92" i="17"/>
  <c r="F92" i="17"/>
  <c r="E92" i="17"/>
  <c r="D92" i="17"/>
  <c r="B92" i="17"/>
  <c r="A92" i="17"/>
  <c r="J91" i="17"/>
  <c r="I91" i="17"/>
  <c r="H91" i="17"/>
  <c r="G91" i="17"/>
  <c r="F91" i="17"/>
  <c r="E91" i="17"/>
  <c r="D91" i="17"/>
  <c r="B91" i="17"/>
  <c r="A91" i="17"/>
  <c r="J90" i="17"/>
  <c r="I90" i="17"/>
  <c r="H90" i="17"/>
  <c r="G90" i="17"/>
  <c r="F90" i="17"/>
  <c r="E90" i="17"/>
  <c r="D90" i="17"/>
  <c r="B90" i="17"/>
  <c r="A90" i="17"/>
  <c r="J89" i="17"/>
  <c r="I89" i="17"/>
  <c r="H89" i="17"/>
  <c r="G89" i="17"/>
  <c r="F89" i="17"/>
  <c r="E89" i="17"/>
  <c r="D89" i="17"/>
  <c r="B89" i="17"/>
  <c r="A89" i="17"/>
  <c r="J88" i="17"/>
  <c r="I88" i="17"/>
  <c r="H88" i="17"/>
  <c r="G88" i="17"/>
  <c r="F88" i="17"/>
  <c r="E88" i="17"/>
  <c r="D88" i="17"/>
  <c r="B88" i="17"/>
  <c r="A88" i="17"/>
  <c r="J87" i="17"/>
  <c r="I87" i="17"/>
  <c r="H87" i="17"/>
  <c r="G87" i="17"/>
  <c r="F87" i="17"/>
  <c r="E87" i="17"/>
  <c r="D87" i="17"/>
  <c r="B87" i="17"/>
  <c r="A87" i="17"/>
  <c r="J86" i="17"/>
  <c r="I86" i="17"/>
  <c r="H86" i="17"/>
  <c r="G86" i="17"/>
  <c r="F86" i="17"/>
  <c r="E86" i="17"/>
  <c r="D86" i="17"/>
  <c r="B86" i="17"/>
  <c r="A86" i="17"/>
  <c r="J85" i="17"/>
  <c r="I85" i="17"/>
  <c r="H85" i="17"/>
  <c r="G85" i="17"/>
  <c r="F85" i="17"/>
  <c r="E85" i="17"/>
  <c r="D85" i="17"/>
  <c r="B85" i="17"/>
  <c r="A85" i="17"/>
  <c r="J84" i="17"/>
  <c r="I84" i="17"/>
  <c r="H84" i="17"/>
  <c r="G84" i="17"/>
  <c r="F84" i="17"/>
  <c r="E84" i="17"/>
  <c r="D84" i="17"/>
  <c r="B84" i="17"/>
  <c r="A84" i="17"/>
  <c r="J83" i="17"/>
  <c r="I83" i="17"/>
  <c r="H83" i="17"/>
  <c r="G83" i="17"/>
  <c r="F83" i="17"/>
  <c r="E83" i="17"/>
  <c r="D83" i="17"/>
  <c r="L83" i="17" s="1"/>
  <c r="B83" i="17"/>
  <c r="A83" i="17"/>
  <c r="J82" i="17"/>
  <c r="I82" i="17"/>
  <c r="H82" i="17"/>
  <c r="G82" i="17"/>
  <c r="F82" i="17"/>
  <c r="E82" i="17"/>
  <c r="D82" i="17"/>
  <c r="B82" i="17"/>
  <c r="A82" i="17"/>
  <c r="J81" i="17"/>
  <c r="I81" i="17"/>
  <c r="H81" i="17"/>
  <c r="G81" i="17"/>
  <c r="F81" i="17"/>
  <c r="E81" i="17"/>
  <c r="D81" i="17"/>
  <c r="B81" i="17"/>
  <c r="A81" i="17"/>
  <c r="J80" i="17"/>
  <c r="I80" i="17"/>
  <c r="H80" i="17"/>
  <c r="G80" i="17"/>
  <c r="F80" i="17"/>
  <c r="E80" i="17"/>
  <c r="D80" i="17"/>
  <c r="B80" i="17"/>
  <c r="A80" i="17"/>
  <c r="J79" i="17"/>
  <c r="I79" i="17"/>
  <c r="H79" i="17"/>
  <c r="G79" i="17"/>
  <c r="F79" i="17"/>
  <c r="E79" i="17"/>
  <c r="D79" i="17"/>
  <c r="B79" i="17"/>
  <c r="A79" i="17"/>
  <c r="J78" i="17"/>
  <c r="I78" i="17"/>
  <c r="H78" i="17"/>
  <c r="G78" i="17"/>
  <c r="F78" i="17"/>
  <c r="E78" i="17"/>
  <c r="D78" i="17"/>
  <c r="B78" i="17"/>
  <c r="A78" i="17"/>
  <c r="J77" i="17"/>
  <c r="I77" i="17"/>
  <c r="H77" i="17"/>
  <c r="G77" i="17"/>
  <c r="F77" i="17"/>
  <c r="E77" i="17"/>
  <c r="D77" i="17"/>
  <c r="B77" i="17"/>
  <c r="A77" i="17"/>
  <c r="J76" i="17"/>
  <c r="I76" i="17"/>
  <c r="H76" i="17"/>
  <c r="G76" i="17"/>
  <c r="F76" i="17"/>
  <c r="E76" i="17"/>
  <c r="D76" i="17"/>
  <c r="B76" i="17"/>
  <c r="A76" i="17"/>
  <c r="J75" i="17"/>
  <c r="I75" i="17"/>
  <c r="H75" i="17"/>
  <c r="G75" i="17"/>
  <c r="F75" i="17"/>
  <c r="E75" i="17"/>
  <c r="D75" i="17"/>
  <c r="B75" i="17"/>
  <c r="A75" i="17"/>
  <c r="J74" i="17"/>
  <c r="I74" i="17"/>
  <c r="H74" i="17"/>
  <c r="G74" i="17"/>
  <c r="F74" i="17"/>
  <c r="E74" i="17"/>
  <c r="D74" i="17"/>
  <c r="B74" i="17"/>
  <c r="A74" i="17"/>
  <c r="J73" i="17"/>
  <c r="I73" i="17"/>
  <c r="H73" i="17"/>
  <c r="G73" i="17"/>
  <c r="F73" i="17"/>
  <c r="E73" i="17"/>
  <c r="D73" i="17"/>
  <c r="B73" i="17"/>
  <c r="A73" i="17"/>
  <c r="J72" i="17"/>
  <c r="I72" i="17"/>
  <c r="H72" i="17"/>
  <c r="G72" i="17"/>
  <c r="F72" i="17"/>
  <c r="E72" i="17"/>
  <c r="D72" i="17"/>
  <c r="B72" i="17"/>
  <c r="A72" i="17"/>
  <c r="J71" i="17"/>
  <c r="I71" i="17"/>
  <c r="H71" i="17"/>
  <c r="G71" i="17"/>
  <c r="F71" i="17"/>
  <c r="E71" i="17"/>
  <c r="D71" i="17"/>
  <c r="B71" i="17"/>
  <c r="A71" i="17"/>
  <c r="J70" i="17"/>
  <c r="I70" i="17"/>
  <c r="H70" i="17"/>
  <c r="G70" i="17"/>
  <c r="F70" i="17"/>
  <c r="E70" i="17"/>
  <c r="D70" i="17"/>
  <c r="B70" i="17"/>
  <c r="A70" i="17"/>
  <c r="J69" i="17"/>
  <c r="I69" i="17"/>
  <c r="H69" i="17"/>
  <c r="G69" i="17"/>
  <c r="F69" i="17"/>
  <c r="E69" i="17"/>
  <c r="D69" i="17"/>
  <c r="B69" i="17"/>
  <c r="A69" i="17"/>
  <c r="J68" i="17"/>
  <c r="I68" i="17"/>
  <c r="H68" i="17"/>
  <c r="G68" i="17"/>
  <c r="F68" i="17"/>
  <c r="E68" i="17"/>
  <c r="D68" i="17"/>
  <c r="B68" i="17"/>
  <c r="A68" i="17"/>
  <c r="J67" i="17"/>
  <c r="I67" i="17"/>
  <c r="H67" i="17"/>
  <c r="G67" i="17"/>
  <c r="F67" i="17"/>
  <c r="E67" i="17"/>
  <c r="D67" i="17"/>
  <c r="B67" i="17"/>
  <c r="A67" i="17"/>
  <c r="J66" i="17"/>
  <c r="I66" i="17"/>
  <c r="H66" i="17"/>
  <c r="G66" i="17"/>
  <c r="F66" i="17"/>
  <c r="E66" i="17"/>
  <c r="D66" i="17"/>
  <c r="B66" i="17"/>
  <c r="A66" i="17"/>
  <c r="J65" i="17"/>
  <c r="I65" i="17"/>
  <c r="H65" i="17"/>
  <c r="G65" i="17"/>
  <c r="F65" i="17"/>
  <c r="E65" i="17"/>
  <c r="D65" i="17"/>
  <c r="B65" i="17"/>
  <c r="A65" i="17"/>
  <c r="J64" i="17"/>
  <c r="I64" i="17"/>
  <c r="H64" i="17"/>
  <c r="G64" i="17"/>
  <c r="F64" i="17"/>
  <c r="E64" i="17"/>
  <c r="D64" i="17"/>
  <c r="B64" i="17"/>
  <c r="A64" i="17"/>
  <c r="J63" i="17"/>
  <c r="I63" i="17"/>
  <c r="H63" i="17"/>
  <c r="G63" i="17"/>
  <c r="F63" i="17"/>
  <c r="E63" i="17"/>
  <c r="D63" i="17"/>
  <c r="B63" i="17"/>
  <c r="A63" i="17"/>
  <c r="J62" i="17"/>
  <c r="I62" i="17"/>
  <c r="H62" i="17"/>
  <c r="G62" i="17"/>
  <c r="F62" i="17"/>
  <c r="E62" i="17"/>
  <c r="D62" i="17"/>
  <c r="B62" i="17"/>
  <c r="A62" i="17"/>
  <c r="J61" i="17"/>
  <c r="I61" i="17"/>
  <c r="H61" i="17"/>
  <c r="G61" i="17"/>
  <c r="F61" i="17"/>
  <c r="E61" i="17"/>
  <c r="D61" i="17"/>
  <c r="B61" i="17"/>
  <c r="A61" i="17"/>
  <c r="J60" i="17"/>
  <c r="I60" i="17"/>
  <c r="H60" i="17"/>
  <c r="G60" i="17"/>
  <c r="F60" i="17"/>
  <c r="E60" i="17"/>
  <c r="D60" i="17"/>
  <c r="B60" i="17"/>
  <c r="A60" i="17"/>
  <c r="J59" i="17"/>
  <c r="I59" i="17"/>
  <c r="H59" i="17"/>
  <c r="G59" i="17"/>
  <c r="F59" i="17"/>
  <c r="E59" i="17"/>
  <c r="D59" i="17"/>
  <c r="B59" i="17"/>
  <c r="A59" i="17"/>
  <c r="J58" i="17"/>
  <c r="I58" i="17"/>
  <c r="H58" i="17"/>
  <c r="G58" i="17"/>
  <c r="F58" i="17"/>
  <c r="E58" i="17"/>
  <c r="D58" i="17"/>
  <c r="B58" i="17"/>
  <c r="A58" i="17"/>
  <c r="J57" i="17"/>
  <c r="I57" i="17"/>
  <c r="H57" i="17"/>
  <c r="G57" i="17"/>
  <c r="F57" i="17"/>
  <c r="E57" i="17"/>
  <c r="D57" i="17"/>
  <c r="B57" i="17"/>
  <c r="A57" i="17"/>
  <c r="J56" i="17"/>
  <c r="I56" i="17"/>
  <c r="H56" i="17"/>
  <c r="G56" i="17"/>
  <c r="F56" i="17"/>
  <c r="E56" i="17"/>
  <c r="D56" i="17"/>
  <c r="B56" i="17"/>
  <c r="A56" i="17"/>
  <c r="J55" i="17"/>
  <c r="I55" i="17"/>
  <c r="H55" i="17"/>
  <c r="G55" i="17"/>
  <c r="F55" i="17"/>
  <c r="E55" i="17"/>
  <c r="D55" i="17"/>
  <c r="B55" i="17"/>
  <c r="A55" i="17"/>
  <c r="J54" i="17"/>
  <c r="I54" i="17"/>
  <c r="H54" i="17"/>
  <c r="G54" i="17"/>
  <c r="F54" i="17"/>
  <c r="E54" i="17"/>
  <c r="D54" i="17"/>
  <c r="B54" i="17"/>
  <c r="A54" i="17"/>
  <c r="J53" i="17"/>
  <c r="I53" i="17"/>
  <c r="H53" i="17"/>
  <c r="G53" i="17"/>
  <c r="F53" i="17"/>
  <c r="E53" i="17"/>
  <c r="D53" i="17"/>
  <c r="B53" i="17"/>
  <c r="A53" i="17"/>
  <c r="J52" i="17"/>
  <c r="I52" i="17"/>
  <c r="H52" i="17"/>
  <c r="G52" i="17"/>
  <c r="F52" i="17"/>
  <c r="E52" i="17"/>
  <c r="D52" i="17"/>
  <c r="B52" i="17"/>
  <c r="A52" i="17"/>
  <c r="J51" i="17"/>
  <c r="I51" i="17"/>
  <c r="H51" i="17"/>
  <c r="G51" i="17"/>
  <c r="F51" i="17"/>
  <c r="E51" i="17"/>
  <c r="D51" i="17"/>
  <c r="B51" i="17"/>
  <c r="A51" i="17"/>
  <c r="J50" i="17"/>
  <c r="I50" i="17"/>
  <c r="H50" i="17"/>
  <c r="G50" i="17"/>
  <c r="F50" i="17"/>
  <c r="E50" i="17"/>
  <c r="D50" i="17"/>
  <c r="B50" i="17"/>
  <c r="A50" i="17"/>
  <c r="J49" i="17"/>
  <c r="I49" i="17"/>
  <c r="H49" i="17"/>
  <c r="G49" i="17"/>
  <c r="F49" i="17"/>
  <c r="E49" i="17"/>
  <c r="D49" i="17"/>
  <c r="B49" i="17"/>
  <c r="A49" i="17"/>
  <c r="J48" i="17"/>
  <c r="I48" i="17"/>
  <c r="H48" i="17"/>
  <c r="G48" i="17"/>
  <c r="F48" i="17"/>
  <c r="E48" i="17"/>
  <c r="D48" i="17"/>
  <c r="B48" i="17"/>
  <c r="A48" i="17"/>
  <c r="J47" i="17"/>
  <c r="I47" i="17"/>
  <c r="H47" i="17"/>
  <c r="G47" i="17"/>
  <c r="F47" i="17"/>
  <c r="E47" i="17"/>
  <c r="D47" i="17"/>
  <c r="B47" i="17"/>
  <c r="A47" i="17"/>
  <c r="J46" i="17"/>
  <c r="I46" i="17"/>
  <c r="H46" i="17"/>
  <c r="G46" i="17"/>
  <c r="F46" i="17"/>
  <c r="E46" i="17"/>
  <c r="D46" i="17"/>
  <c r="B46" i="17"/>
  <c r="A46" i="17"/>
  <c r="J45" i="17"/>
  <c r="I45" i="17"/>
  <c r="H45" i="17"/>
  <c r="G45" i="17"/>
  <c r="F45" i="17"/>
  <c r="E45" i="17"/>
  <c r="D45" i="17"/>
  <c r="B45" i="17"/>
  <c r="A45" i="17"/>
  <c r="J44" i="17"/>
  <c r="I44" i="17"/>
  <c r="H44" i="17"/>
  <c r="G44" i="17"/>
  <c r="F44" i="17"/>
  <c r="E44" i="17"/>
  <c r="D44" i="17"/>
  <c r="B44" i="17"/>
  <c r="A44" i="17"/>
  <c r="J43" i="17"/>
  <c r="I43" i="17"/>
  <c r="H43" i="17"/>
  <c r="G43" i="17"/>
  <c r="F43" i="17"/>
  <c r="E43" i="17"/>
  <c r="D43" i="17"/>
  <c r="B43" i="17"/>
  <c r="A43" i="17"/>
  <c r="J42" i="17"/>
  <c r="I42" i="17"/>
  <c r="H42" i="17"/>
  <c r="G42" i="17"/>
  <c r="F42" i="17"/>
  <c r="E42" i="17"/>
  <c r="D42" i="17"/>
  <c r="B42" i="17"/>
  <c r="A42" i="17"/>
  <c r="J41" i="17"/>
  <c r="I41" i="17"/>
  <c r="H41" i="17"/>
  <c r="G41" i="17"/>
  <c r="F41" i="17"/>
  <c r="E41" i="17"/>
  <c r="D41" i="17"/>
  <c r="B41" i="17"/>
  <c r="A41" i="17"/>
  <c r="J40" i="17"/>
  <c r="I40" i="17"/>
  <c r="H40" i="17"/>
  <c r="G40" i="17"/>
  <c r="F40" i="17"/>
  <c r="E40" i="17"/>
  <c r="D40" i="17"/>
  <c r="B40" i="17"/>
  <c r="A40" i="17"/>
  <c r="J39" i="17"/>
  <c r="I39" i="17"/>
  <c r="H39" i="17"/>
  <c r="G39" i="17"/>
  <c r="F39" i="17"/>
  <c r="E39" i="17"/>
  <c r="D39" i="17"/>
  <c r="B39" i="17"/>
  <c r="A39" i="17"/>
  <c r="J38" i="17"/>
  <c r="I38" i="17"/>
  <c r="H38" i="17"/>
  <c r="G38" i="17"/>
  <c r="F38" i="17"/>
  <c r="E38" i="17"/>
  <c r="D38" i="17"/>
  <c r="B38" i="17"/>
  <c r="A38" i="17"/>
  <c r="J37" i="17"/>
  <c r="I37" i="17"/>
  <c r="H37" i="17"/>
  <c r="G37" i="17"/>
  <c r="F37" i="17"/>
  <c r="E37" i="17"/>
  <c r="D37" i="17"/>
  <c r="B37" i="17"/>
  <c r="A37" i="17"/>
  <c r="J36" i="17"/>
  <c r="I36" i="17"/>
  <c r="H36" i="17"/>
  <c r="G36" i="17"/>
  <c r="F36" i="17"/>
  <c r="E36" i="17"/>
  <c r="D36" i="17"/>
  <c r="B36" i="17"/>
  <c r="A36" i="17"/>
  <c r="J35" i="17"/>
  <c r="I35" i="17"/>
  <c r="H35" i="17"/>
  <c r="G35" i="17"/>
  <c r="F35" i="17"/>
  <c r="E35" i="17"/>
  <c r="D35" i="17"/>
  <c r="B35" i="17"/>
  <c r="A35" i="17"/>
  <c r="J34" i="17"/>
  <c r="I34" i="17"/>
  <c r="H34" i="17"/>
  <c r="G34" i="17"/>
  <c r="F34" i="17"/>
  <c r="E34" i="17"/>
  <c r="D34" i="17"/>
  <c r="B34" i="17"/>
  <c r="A34" i="17"/>
  <c r="J33" i="17"/>
  <c r="I33" i="17"/>
  <c r="H33" i="17"/>
  <c r="G33" i="17"/>
  <c r="F33" i="17"/>
  <c r="E33" i="17"/>
  <c r="D33" i="17"/>
  <c r="B33" i="17"/>
  <c r="A33" i="17"/>
  <c r="J32" i="17"/>
  <c r="I32" i="17"/>
  <c r="H32" i="17"/>
  <c r="G32" i="17"/>
  <c r="F32" i="17"/>
  <c r="E32" i="17"/>
  <c r="D32" i="17"/>
  <c r="B32" i="17"/>
  <c r="A32" i="17"/>
  <c r="J31" i="17"/>
  <c r="I31" i="17"/>
  <c r="H31" i="17"/>
  <c r="G31" i="17"/>
  <c r="F31" i="17"/>
  <c r="E31" i="17"/>
  <c r="D31" i="17"/>
  <c r="B31" i="17"/>
  <c r="A31" i="17"/>
  <c r="J30" i="17"/>
  <c r="I30" i="17"/>
  <c r="H30" i="17"/>
  <c r="G30" i="17"/>
  <c r="F30" i="17"/>
  <c r="E30" i="17"/>
  <c r="D30" i="17"/>
  <c r="B30" i="17"/>
  <c r="A30" i="17"/>
  <c r="J29" i="17"/>
  <c r="I29" i="17"/>
  <c r="H29" i="17"/>
  <c r="G29" i="17"/>
  <c r="F29" i="17"/>
  <c r="E29" i="17"/>
  <c r="D29" i="17"/>
  <c r="B29" i="17"/>
  <c r="A29" i="17"/>
  <c r="J28" i="17"/>
  <c r="I28" i="17"/>
  <c r="H28" i="17"/>
  <c r="G28" i="17"/>
  <c r="F28" i="17"/>
  <c r="E28" i="17"/>
  <c r="D28" i="17"/>
  <c r="B28" i="17"/>
  <c r="A28" i="17"/>
  <c r="J27" i="17"/>
  <c r="I27" i="17"/>
  <c r="H27" i="17"/>
  <c r="G27" i="17"/>
  <c r="F27" i="17"/>
  <c r="E27" i="17"/>
  <c r="D27" i="17"/>
  <c r="L27" i="17" s="1"/>
  <c r="B27" i="17"/>
  <c r="A27" i="17"/>
  <c r="J26" i="17"/>
  <c r="I26" i="17"/>
  <c r="H26" i="17"/>
  <c r="G26" i="17"/>
  <c r="F26" i="17"/>
  <c r="E26" i="17"/>
  <c r="D26" i="17"/>
  <c r="B26" i="17"/>
  <c r="A26" i="17"/>
  <c r="J25" i="17"/>
  <c r="I25" i="17"/>
  <c r="H25" i="17"/>
  <c r="G25" i="17"/>
  <c r="F25" i="17"/>
  <c r="E25" i="17"/>
  <c r="D25" i="17"/>
  <c r="B25" i="17"/>
  <c r="A25" i="17"/>
  <c r="J24" i="17"/>
  <c r="I24" i="17"/>
  <c r="H24" i="17"/>
  <c r="G24" i="17"/>
  <c r="F24" i="17"/>
  <c r="E24" i="17"/>
  <c r="D24" i="17"/>
  <c r="B24" i="17"/>
  <c r="A24" i="17"/>
  <c r="J23" i="17"/>
  <c r="I23" i="17"/>
  <c r="H23" i="17"/>
  <c r="G23" i="17"/>
  <c r="F23" i="17"/>
  <c r="E23" i="17"/>
  <c r="D23" i="17"/>
  <c r="B23" i="17"/>
  <c r="A23" i="17"/>
  <c r="J22" i="17"/>
  <c r="I22" i="17"/>
  <c r="H22" i="17"/>
  <c r="G22" i="17"/>
  <c r="F22" i="17"/>
  <c r="E22" i="17"/>
  <c r="D22" i="17"/>
  <c r="B22" i="17"/>
  <c r="A22" i="17"/>
  <c r="J21" i="17"/>
  <c r="I21" i="17"/>
  <c r="H21" i="17"/>
  <c r="G21" i="17"/>
  <c r="F21" i="17"/>
  <c r="E21" i="17"/>
  <c r="D21" i="17"/>
  <c r="B21" i="17"/>
  <c r="A21" i="17"/>
  <c r="J20" i="17"/>
  <c r="I20" i="17"/>
  <c r="H20" i="17"/>
  <c r="G20" i="17"/>
  <c r="F20" i="17"/>
  <c r="E20" i="17"/>
  <c r="D20" i="17"/>
  <c r="B20" i="17"/>
  <c r="A20" i="17"/>
  <c r="J19" i="17"/>
  <c r="I19" i="17"/>
  <c r="H19" i="17"/>
  <c r="G19" i="17"/>
  <c r="F19" i="17"/>
  <c r="E19" i="17"/>
  <c r="D19" i="17"/>
  <c r="B19" i="17"/>
  <c r="A19" i="17"/>
  <c r="J18" i="17"/>
  <c r="I18" i="17"/>
  <c r="H18" i="17"/>
  <c r="G18" i="17"/>
  <c r="F18" i="17"/>
  <c r="E18" i="17"/>
  <c r="D18" i="17"/>
  <c r="B18" i="17"/>
  <c r="A18" i="17"/>
  <c r="J17" i="17"/>
  <c r="I17" i="17"/>
  <c r="H17" i="17"/>
  <c r="G17" i="17"/>
  <c r="F17" i="17"/>
  <c r="E17" i="17"/>
  <c r="D17" i="17"/>
  <c r="B17" i="17"/>
  <c r="A17" i="17"/>
  <c r="J16" i="17"/>
  <c r="I16" i="17"/>
  <c r="H16" i="17"/>
  <c r="G16" i="17"/>
  <c r="F16" i="17"/>
  <c r="E16" i="17"/>
  <c r="D16" i="17"/>
  <c r="B16" i="17"/>
  <c r="A16" i="17"/>
  <c r="J15" i="17"/>
  <c r="I15" i="17"/>
  <c r="H15" i="17"/>
  <c r="G15" i="17"/>
  <c r="F15" i="17"/>
  <c r="E15" i="17"/>
  <c r="D15" i="17"/>
  <c r="B15" i="17"/>
  <c r="A15" i="17"/>
  <c r="J14" i="17"/>
  <c r="I14" i="17"/>
  <c r="H14" i="17"/>
  <c r="G14" i="17"/>
  <c r="F14" i="17"/>
  <c r="E14" i="17"/>
  <c r="D14" i="17"/>
  <c r="B14" i="17"/>
  <c r="A14" i="17"/>
  <c r="J13" i="17"/>
  <c r="I13" i="17"/>
  <c r="H13" i="17"/>
  <c r="G13" i="17"/>
  <c r="F13" i="17"/>
  <c r="E13" i="17"/>
  <c r="D13" i="17"/>
  <c r="B13" i="17"/>
  <c r="A13" i="17"/>
  <c r="J12" i="17"/>
  <c r="I12" i="17"/>
  <c r="H12" i="17"/>
  <c r="G12" i="17"/>
  <c r="F12" i="17"/>
  <c r="E12" i="17"/>
  <c r="D12" i="17"/>
  <c r="B12" i="17"/>
  <c r="A12" i="17"/>
  <c r="J11" i="17"/>
  <c r="I11" i="17"/>
  <c r="H11" i="17"/>
  <c r="G11" i="17"/>
  <c r="F11" i="17"/>
  <c r="E11" i="17"/>
  <c r="D11" i="17"/>
  <c r="B11" i="17"/>
  <c r="A11" i="17"/>
  <c r="J10" i="17"/>
  <c r="I10" i="17"/>
  <c r="H10" i="17"/>
  <c r="G10" i="17"/>
  <c r="F10" i="17"/>
  <c r="E10" i="17"/>
  <c r="D10" i="17"/>
  <c r="B10" i="17"/>
  <c r="A10" i="17"/>
  <c r="J9" i="17"/>
  <c r="I9" i="17"/>
  <c r="H9" i="17"/>
  <c r="G9" i="17"/>
  <c r="F9" i="17"/>
  <c r="E9" i="17"/>
  <c r="D9" i="17"/>
  <c r="B9" i="17"/>
  <c r="A9" i="17"/>
  <c r="J8" i="17"/>
  <c r="I8" i="17"/>
  <c r="H8" i="17"/>
  <c r="G8" i="17"/>
  <c r="F8" i="17"/>
  <c r="E8" i="17"/>
  <c r="D8" i="17"/>
  <c r="B8" i="17"/>
  <c r="A8" i="17"/>
  <c r="J7" i="17"/>
  <c r="I7" i="17"/>
  <c r="H7" i="17"/>
  <c r="G7" i="17"/>
  <c r="F7" i="17"/>
  <c r="E7" i="17"/>
  <c r="D7" i="17"/>
  <c r="B7" i="17"/>
  <c r="A7" i="17"/>
  <c r="J6" i="17"/>
  <c r="I6" i="17"/>
  <c r="H6" i="17"/>
  <c r="G6" i="17"/>
  <c r="F6" i="17"/>
  <c r="E6" i="17"/>
  <c r="D6" i="17"/>
  <c r="B6" i="17"/>
  <c r="A6" i="17"/>
  <c r="J5" i="17"/>
  <c r="I5" i="17"/>
  <c r="H5" i="17"/>
  <c r="G5" i="17"/>
  <c r="F5" i="17"/>
  <c r="E5" i="17"/>
  <c r="D5" i="17"/>
  <c r="B5" i="17"/>
  <c r="A5" i="17"/>
  <c r="J4" i="17"/>
  <c r="I4" i="17"/>
  <c r="H4" i="17"/>
  <c r="G4" i="17"/>
  <c r="F4" i="17"/>
  <c r="E4" i="17"/>
  <c r="D4" i="17"/>
  <c r="B4" i="17"/>
  <c r="A4" i="17"/>
  <c r="J3" i="17"/>
  <c r="I3" i="17"/>
  <c r="H3" i="17"/>
  <c r="G3" i="17"/>
  <c r="F3" i="17"/>
  <c r="E3" i="17"/>
  <c r="D3" i="17"/>
  <c r="B3" i="17"/>
  <c r="A3" i="17"/>
  <c r="J2" i="17"/>
  <c r="I2" i="17"/>
  <c r="H2" i="17"/>
  <c r="G2" i="17"/>
  <c r="F2" i="17"/>
  <c r="E2" i="17"/>
  <c r="D2" i="17"/>
  <c r="B2" i="17"/>
  <c r="A2" i="17"/>
  <c r="J1" i="17"/>
  <c r="I1" i="17"/>
  <c r="H1" i="17"/>
  <c r="G1" i="17"/>
  <c r="F1" i="17"/>
  <c r="E1" i="17"/>
  <c r="D1" i="17"/>
  <c r="B1" i="17"/>
  <c r="A1" i="17"/>
  <c r="L198" i="17" l="1"/>
  <c r="L11" i="17"/>
  <c r="AG8" i="46"/>
  <c r="R8" i="46"/>
  <c r="L132" i="17"/>
  <c r="L164" i="17"/>
  <c r="L42" i="17"/>
  <c r="K8" i="46"/>
  <c r="L106" i="17"/>
  <c r="L114" i="17"/>
  <c r="L122" i="17"/>
  <c r="AO8" i="46"/>
  <c r="L30" i="17"/>
  <c r="L62" i="17"/>
  <c r="L190" i="17"/>
  <c r="L8" i="46"/>
  <c r="L69" i="17"/>
  <c r="L23" i="17"/>
  <c r="L38" i="17"/>
  <c r="L174" i="17"/>
  <c r="AP7" i="46" s="1"/>
  <c r="L159" i="17"/>
  <c r="L168" i="17"/>
  <c r="L176" i="17"/>
  <c r="AR7" i="46" s="1"/>
  <c r="L192" i="17"/>
  <c r="L19" i="17"/>
  <c r="L6" i="17"/>
  <c r="L78" i="17"/>
  <c r="L94" i="17"/>
  <c r="L102" i="17"/>
  <c r="L142" i="17"/>
  <c r="L158" i="17"/>
  <c r="L87" i="17"/>
  <c r="L119" i="17"/>
  <c r="Y7" i="46" s="1"/>
  <c r="L135" i="17"/>
  <c r="AH8" i="46"/>
  <c r="AM8" i="46"/>
  <c r="AE8" i="46"/>
  <c r="AD8" i="46"/>
  <c r="AF8" i="46"/>
  <c r="L177" i="17"/>
  <c r="L137" i="17"/>
  <c r="L138" i="17"/>
  <c r="H8" i="46"/>
  <c r="N8" i="46"/>
  <c r="AC8" i="46"/>
  <c r="L178" i="17"/>
  <c r="E8" i="46"/>
  <c r="U8" i="46"/>
  <c r="U16" i="46" s="1"/>
  <c r="L14" i="17"/>
  <c r="J8" i="46"/>
  <c r="L46" i="17"/>
  <c r="L86" i="17"/>
  <c r="S8" i="46"/>
  <c r="L110" i="17"/>
  <c r="L126" i="17"/>
  <c r="AB7" i="46" s="1"/>
  <c r="L134" i="17"/>
  <c r="F8" i="46"/>
  <c r="G8" i="46"/>
  <c r="M8" i="46"/>
  <c r="L16" i="17"/>
  <c r="L32" i="17"/>
  <c r="L48" i="17"/>
  <c r="L80" i="17"/>
  <c r="O8" i="46"/>
  <c r="L96" i="17"/>
  <c r="L112" i="17"/>
  <c r="AS8" i="46"/>
  <c r="L36" i="17"/>
  <c r="L99" i="17"/>
  <c r="L146" i="17"/>
  <c r="L154" i="17"/>
  <c r="L5" i="17"/>
  <c r="L29" i="17"/>
  <c r="L61" i="17"/>
  <c r="L68" i="17"/>
  <c r="L100" i="17"/>
  <c r="L131" i="17"/>
  <c r="L139" i="17"/>
  <c r="L162" i="17"/>
  <c r="L141" i="17"/>
  <c r="L17" i="17"/>
  <c r="L181" i="17"/>
  <c r="L18" i="17"/>
  <c r="L34" i="17"/>
  <c r="L50" i="17"/>
  <c r="L58" i="17"/>
  <c r="L121" i="17"/>
  <c r="X7" i="46" s="1"/>
  <c r="L128" i="17"/>
  <c r="L59" i="17"/>
  <c r="L74" i="17"/>
  <c r="L82" i="17"/>
  <c r="L98" i="17"/>
  <c r="L66" i="17"/>
  <c r="L133" i="17"/>
  <c r="L161" i="17"/>
  <c r="L169" i="17"/>
  <c r="AN7" i="46" s="1"/>
  <c r="L170" i="17"/>
  <c r="L185" i="17"/>
  <c r="L191" i="17"/>
  <c r="L199" i="17"/>
  <c r="L200" i="17"/>
  <c r="AT7" i="46" s="1"/>
  <c r="L7" i="17"/>
  <c r="L22" i="17"/>
  <c r="L52" i="17"/>
  <c r="L67" i="17"/>
  <c r="L90" i="17"/>
  <c r="L97" i="17"/>
  <c r="Q7" i="46" s="1"/>
  <c r="L113" i="17"/>
  <c r="L163" i="17"/>
  <c r="L171" i="17"/>
  <c r="AL7" i="46" s="1"/>
  <c r="L186" i="17"/>
  <c r="L2" i="17"/>
  <c r="L39" i="17"/>
  <c r="L54" i="17"/>
  <c r="L179" i="17"/>
  <c r="L3" i="17"/>
  <c r="L10" i="17"/>
  <c r="L55" i="17"/>
  <c r="L70" i="17"/>
  <c r="L93" i="17"/>
  <c r="L136" i="17"/>
  <c r="L144" i="17"/>
  <c r="L150" i="17"/>
  <c r="L151" i="17"/>
  <c r="L165" i="17"/>
  <c r="AK7" i="46" s="1"/>
  <c r="L166" i="17"/>
  <c r="L173" i="17"/>
  <c r="L189" i="17"/>
  <c r="L196" i="17"/>
  <c r="L4" i="17"/>
  <c r="L26" i="17"/>
  <c r="L49" i="17"/>
  <c r="L56" i="17"/>
  <c r="L123" i="17"/>
  <c r="L130" i="17"/>
  <c r="L182" i="17"/>
  <c r="L197" i="17"/>
  <c r="L64" i="17"/>
  <c r="L35" i="17"/>
  <c r="L81" i="17"/>
  <c r="L118" i="17"/>
  <c r="V7" i="46" s="1"/>
  <c r="L125" i="17"/>
  <c r="AA7" i="46" s="1"/>
  <c r="L153" i="17"/>
  <c r="L8" i="17"/>
  <c r="L21" i="17"/>
  <c r="L40" i="17"/>
  <c r="L53" i="17"/>
  <c r="L72" i="17"/>
  <c r="L85" i="17"/>
  <c r="L91" i="17"/>
  <c r="L104" i="17"/>
  <c r="L117" i="17"/>
  <c r="L155" i="17"/>
  <c r="L195" i="17"/>
  <c r="L9" i="17"/>
  <c r="L15" i="17"/>
  <c r="L28" i="17"/>
  <c r="L41" i="17"/>
  <c r="L47" i="17"/>
  <c r="L60" i="17"/>
  <c r="L73" i="17"/>
  <c r="L79" i="17"/>
  <c r="L92" i="17"/>
  <c r="L105" i="17"/>
  <c r="L111" i="17"/>
  <c r="L124" i="17"/>
  <c r="Z7" i="46" s="1"/>
  <c r="L143" i="17"/>
  <c r="L149" i="17"/>
  <c r="L156" i="17"/>
  <c r="L175" i="17"/>
  <c r="AQ7" i="46" s="1"/>
  <c r="L187" i="17"/>
  <c r="L188" i="17"/>
  <c r="L201" i="17"/>
  <c r="L24" i="17"/>
  <c r="L37" i="17"/>
  <c r="L43" i="17"/>
  <c r="L75" i="17"/>
  <c r="L88" i="17"/>
  <c r="L101" i="17"/>
  <c r="L107" i="17"/>
  <c r="L120" i="17"/>
  <c r="L145" i="17"/>
  <c r="L152" i="17"/>
  <c r="L183" i="17"/>
  <c r="L184" i="17"/>
  <c r="L12" i="17"/>
  <c r="L25" i="17"/>
  <c r="L31" i="17"/>
  <c r="L44" i="17"/>
  <c r="L57" i="17"/>
  <c r="L63" i="17"/>
  <c r="L76" i="17"/>
  <c r="L89" i="17"/>
  <c r="L95" i="17"/>
  <c r="L108" i="17"/>
  <c r="L127" i="17"/>
  <c r="L140" i="17"/>
  <c r="L172" i="17"/>
  <c r="L157" i="17"/>
  <c r="AI7" i="46" s="1"/>
  <c r="L13" i="17"/>
  <c r="L45" i="17"/>
  <c r="L51" i="17"/>
  <c r="L77" i="17"/>
  <c r="L109" i="17"/>
  <c r="L115" i="17"/>
  <c r="L147" i="17"/>
  <c r="L160" i="17"/>
  <c r="AH7" i="46" s="1"/>
  <c r="L20" i="17"/>
  <c r="L33" i="17"/>
  <c r="L65" i="17"/>
  <c r="L71" i="17"/>
  <c r="L84" i="17"/>
  <c r="L103" i="17"/>
  <c r="L116" i="17"/>
  <c r="L129" i="17"/>
  <c r="L148" i="17"/>
  <c r="L167" i="17"/>
  <c r="L180" i="17"/>
  <c r="L193" i="17"/>
  <c r="AC16" i="46" l="1"/>
  <c r="W7" i="46"/>
  <c r="T7" i="46"/>
  <c r="AD16" i="46"/>
  <c r="AS7" i="46"/>
  <c r="T16" i="46"/>
  <c r="AG7" i="46"/>
  <c r="AM7" i="46"/>
  <c r="AC7" i="46"/>
  <c r="AD7" i="46"/>
  <c r="AF7" i="46"/>
  <c r="R7" i="46"/>
  <c r="S7" i="46"/>
  <c r="O7" i="46"/>
  <c r="AE7" i="46"/>
  <c r="U7" i="46"/>
  <c r="U15" i="46" s="1"/>
  <c r="N7" i="46"/>
  <c r="M7" i="46"/>
  <c r="K7" i="46"/>
  <c r="F7" i="46"/>
  <c r="AO7" i="46"/>
  <c r="L7" i="46"/>
  <c r="G7" i="46"/>
  <c r="I8" i="46"/>
  <c r="J7" i="46"/>
  <c r="H7" i="46"/>
  <c r="E7" i="46"/>
  <c r="R15" i="46" l="1"/>
  <c r="T15" i="46"/>
  <c r="AC15" i="46"/>
  <c r="AD15" i="46"/>
  <c r="AV8" i="46"/>
  <c r="I16" i="46"/>
  <c r="G16" i="46"/>
  <c r="H16" i="46"/>
  <c r="S15" i="46"/>
  <c r="F16" i="46"/>
  <c r="I7" i="46"/>
  <c r="G15" i="46" s="1"/>
  <c r="AV7" i="46" l="1"/>
  <c r="I15" i="46"/>
  <c r="F15" i="46"/>
  <c r="H15" i="46"/>
  <c r="S39" i="48"/>
  <c r="S38" i="48"/>
  <c r="S37" i="48"/>
  <c r="S36" i="48"/>
  <c r="S35" i="48"/>
  <c r="S34" i="48"/>
  <c r="S33" i="48"/>
  <c r="S32" i="48"/>
  <c r="S31" i="48"/>
  <c r="S30" i="48"/>
  <c r="S29" i="48"/>
  <c r="S28" i="48"/>
  <c r="S27" i="48"/>
  <c r="S26" i="48"/>
  <c r="S25" i="48"/>
  <c r="S24" i="48"/>
  <c r="S23" i="48"/>
  <c r="S22" i="48"/>
  <c r="S21" i="48"/>
  <c r="S20" i="48"/>
  <c r="S19" i="48"/>
  <c r="S18" i="48"/>
  <c r="S17" i="48"/>
  <c r="S16" i="48"/>
  <c r="S15" i="48"/>
  <c r="S14" i="48"/>
  <c r="S13" i="48"/>
  <c r="S12" i="48"/>
  <c r="S11" i="48"/>
  <c r="S10" i="48"/>
  <c r="S9" i="48"/>
  <c r="S8" i="48"/>
  <c r="S7" i="48"/>
  <c r="S6" i="48"/>
  <c r="S5" i="48"/>
  <c r="S4" i="48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<sst xmlns="http://schemas.openxmlformats.org/spreadsheetml/2006/main" count="30540" uniqueCount="698">
  <si>
    <t>Source:</t>
  </si>
  <si>
    <t>Notes</t>
  </si>
  <si>
    <t>Time</t>
  </si>
  <si>
    <t>2015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</si>
  <si>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</si>
  <si>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</si>
  <si>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</si>
  <si>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</si>
  <si>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</si>
  <si>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</si>
  <si>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</si>
  <si>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</si>
  <si>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</si>
  <si>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</si>
  <si>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</si>
  <si>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</si>
  <si>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</si>
  <si>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</si>
  <si>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</si>
  <si>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</si>
  <si>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</si>
  <si>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</si>
  <si>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</si>
  <si>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</si>
  <si>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</si>
  <si>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</si>
  <si>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</si>
  <si>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</si>
  <si>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</si>
  <si>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</si>
  <si>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</si>
  <si>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</si>
  <si>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</si>
  <si>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</si>
  <si>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</si>
  <si>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</si>
  <si>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</si>
  <si>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Unit: USD</t>
  </si>
  <si>
    <t>We convert 2015 USD to 2012 USD with the following conversion factor:</t>
  </si>
  <si>
    <t>2012 USD per 2015 USD</t>
  </si>
  <si>
    <t>Government Expenditures</t>
  </si>
  <si>
    <t>Forestry and logging</t>
  </si>
  <si>
    <t>ISIC 20</t>
  </si>
  <si>
    <t>ISIC 21</t>
  </si>
  <si>
    <t>Government</t>
  </si>
  <si>
    <t>ISIC Code</t>
  </si>
  <si>
    <t>GaHEbIC Government and Household Expenditures by ISIC Code</t>
  </si>
  <si>
    <t>Household Expenditures</t>
  </si>
  <si>
    <t>B</t>
  </si>
  <si>
    <t>F</t>
  </si>
  <si>
    <t>I</t>
  </si>
  <si>
    <t>T</t>
  </si>
  <si>
    <t>U</t>
  </si>
  <si>
    <t>Crop and animal production, hunting and related service activities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</si>
  <si>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</si>
  <si>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</si>
  <si>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</si>
  <si>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</si>
  <si>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</si>
  <si>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</si>
  <si>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</si>
  <si>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</si>
  <si>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</si>
  <si>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</si>
  <si>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</si>
  <si>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</si>
  <si>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</si>
  <si>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</si>
  <si>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</si>
  <si>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</si>
  <si>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</si>
  <si>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</si>
  <si>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</si>
  <si>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</si>
  <si>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</si>
  <si>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</si>
  <si>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</si>
  <si>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</si>
  <si>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</si>
  <si>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</si>
  <si>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</si>
  <si>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</si>
  <si>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</si>
  <si>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</si>
  <si>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</si>
  <si>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</si>
  <si>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</si>
  <si>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</si>
  <si>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</si>
  <si>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</si>
  <si>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</si>
  <si>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</si>
  <si>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</si>
  <si>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</si>
  <si>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</si>
  <si>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</si>
  <si>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</si>
  <si>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</si>
  <si>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</si>
  <si>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</si>
  <si>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Exports</t>
  </si>
  <si>
    <t>Paper and paper products</t>
  </si>
  <si>
    <t>Other non-metallic mineral products</t>
  </si>
  <si>
    <t>Direct purchases abroad by residents</t>
  </si>
  <si>
    <t>ISIC 05</t>
  </si>
  <si>
    <t>ISIC 06</t>
  </si>
  <si>
    <t>Q</t>
  </si>
  <si>
    <t>Domestic</t>
  </si>
  <si>
    <t>Imports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</si>
  <si>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</si>
  <si>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</si>
  <si>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</si>
  <si>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</si>
  <si>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</si>
  <si>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</si>
  <si>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</si>
  <si>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</si>
  <si>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</si>
  <si>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</si>
  <si>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</si>
  <si>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</si>
  <si>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</si>
  <si>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</si>
  <si>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</si>
  <si>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</si>
  <si>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</si>
  <si>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</si>
  <si>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</si>
  <si>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</si>
  <si>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</si>
  <si>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</si>
  <si>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</si>
  <si>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</si>
  <si>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</si>
  <si>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</si>
  <si>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</si>
  <si>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</si>
  <si>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</si>
  <si>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</si>
  <si>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</si>
  <si>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</si>
  <si>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</si>
  <si>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</si>
  <si>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</si>
  <si>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</si>
  <si>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</si>
  <si>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</si>
  <si>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</si>
  <si>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</si>
  <si>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</si>
  <si>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</si>
  <si>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</si>
  <si>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</si>
  <si>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</si>
  <si>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</si>
  <si>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</si>
  <si>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</si>
  <si>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</si>
  <si>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</si>
  <si>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</si>
  <si>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</si>
  <si>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</si>
  <si>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</si>
  <si>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</si>
  <si>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</si>
  <si>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</si>
  <si>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</si>
  <si>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</si>
  <si>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</si>
  <si>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</si>
  <si>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</si>
  <si>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</si>
  <si>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</si>
  <si>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</si>
  <si>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</si>
  <si>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</si>
  <si>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</si>
  <si>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</si>
  <si>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</si>
  <si>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</si>
  <si>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</si>
  <si>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</si>
  <si>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</si>
  <si>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</si>
  <si>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</si>
  <si>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</si>
  <si>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</si>
  <si>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</si>
  <si>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</si>
  <si>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</si>
  <si>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</si>
  <si>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</si>
  <si>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</si>
  <si>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</si>
  <si>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</si>
  <si>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</si>
  <si>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</si>
  <si>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</si>
  <si>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</si>
  <si>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</si>
  <si>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</si>
  <si>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</si>
  <si>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</si>
  <si>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</si>
  <si>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</si>
  <si>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</si>
  <si>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</si>
  <si>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</si>
  <si>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</si>
  <si>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</si>
  <si>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</si>
  <si>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</si>
  <si>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</si>
  <si>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</si>
  <si>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</si>
  <si>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</si>
  <si>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</si>
  <si>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</si>
  <si>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</si>
  <si>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</si>
  <si>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</si>
  <si>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</si>
  <si>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</si>
  <si>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</si>
  <si>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</si>
  <si>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</si>
  <si>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</si>
  <si>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</si>
  <si>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</si>
  <si>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</si>
  <si>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</si>
  <si>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</si>
  <si>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</si>
  <si>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</si>
  <si>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</si>
  <si>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</si>
  <si>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</si>
  <si>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</si>
  <si>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</si>
  <si>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</si>
  <si>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</si>
  <si>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</si>
  <si>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</si>
  <si>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</si>
  <si>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</si>
  <si>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</si>
  <si>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</si>
  <si>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</si>
  <si>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</si>
  <si>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</si>
  <si>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</si>
  <si>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</si>
  <si>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</si>
  <si>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</si>
  <si>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</si>
  <si>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</si>
  <si>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</si>
  <si>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</si>
  <si>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</si>
  <si>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</si>
  <si>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</si>
  <si>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</si>
  <si>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</si>
  <si>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</si>
  <si>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</si>
  <si>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</si>
  <si>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</si>
  <si>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</si>
  <si>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</si>
  <si>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</si>
  <si>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</si>
  <si>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</si>
  <si>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</si>
  <si>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</si>
  <si>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</si>
  <si>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</si>
  <si>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</si>
  <si>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</si>
  <si>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</si>
  <si>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</si>
  <si>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</si>
  <si>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</si>
  <si>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</si>
  <si>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</si>
  <si>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</si>
  <si>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</si>
  <si>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</si>
  <si>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</si>
  <si>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</si>
  <si>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</si>
  <si>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</si>
  <si>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</si>
  <si>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</si>
  <si>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</si>
  <si>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</si>
  <si>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</si>
  <si>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</si>
  <si>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</si>
  <si>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</si>
  <si>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</si>
  <si>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</si>
  <si>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</si>
  <si>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</si>
  <si>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</si>
  <si>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</si>
  <si>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</si>
  <si>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</si>
  <si>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Exports: Total (fob)</t>
  </si>
  <si>
    <t>Changes in valuables</t>
  </si>
  <si>
    <t>Changes in inventories</t>
  </si>
  <si>
    <t>Sector ID</t>
  </si>
  <si>
    <t>Sector</t>
  </si>
  <si>
    <t>Label</t>
  </si>
  <si>
    <t>Exiobase Sector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</si>
  <si>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</si>
  <si>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</si>
  <si>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</si>
  <si>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</si>
  <si>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</si>
  <si>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</si>
  <si>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</si>
  <si>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</si>
  <si>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Exiobase</t>
  </si>
  <si>
    <t>Exiobase 3rx, 2016</t>
  </si>
  <si>
    <t>https://zenodo.org/record/2654460#.YEFjHmhKg2w</t>
  </si>
  <si>
    <t>All household expenditure</t>
  </si>
  <si>
    <t>ISIC</t>
  </si>
  <si>
    <t>Household expenditures</t>
  </si>
  <si>
    <t>Government expenditures</t>
  </si>
  <si>
    <t>Household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</si>
  <si>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</si>
  <si>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</si>
  <si>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</si>
  <si>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</si>
  <si>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</si>
  <si>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</si>
  <si>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</si>
  <si>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</si>
  <si>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</si>
  <si>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</si>
  <si>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</si>
  <si>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</si>
  <si>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</si>
  <si>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</si>
  <si>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</si>
  <si>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</si>
  <si>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</si>
  <si>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</si>
  <si>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</si>
  <si>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</si>
  <si>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Imputed rents of owner-occupied dwellings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</si>
  <si>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</si>
  <si>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</si>
  <si>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</si>
  <si>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</si>
  <si>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</si>
  <si>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</si>
  <si>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</si>
  <si>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</si>
  <si>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</si>
  <si>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</si>
  <si>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</si>
  <si>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</si>
  <si>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</si>
  <si>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</si>
  <si>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</si>
  <si>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</si>
  <si>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</si>
  <si>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</si>
  <si>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</si>
  <si>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</si>
  <si>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</si>
  <si>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</si>
  <si>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</si>
  <si>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</si>
  <si>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</si>
  <si>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</si>
  <si>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</si>
  <si>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</si>
  <si>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</si>
  <si>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</si>
  <si>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</si>
  <si>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</si>
  <si>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</si>
  <si>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</si>
  <si>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</si>
  <si>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</si>
  <si>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</si>
  <si>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</si>
  <si>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</si>
  <si>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</si>
  <si>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</si>
  <si>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</si>
  <si>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</si>
  <si>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</si>
  <si>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</si>
  <si>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</si>
  <si>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</si>
  <si>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</si>
  <si>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</si>
  <si>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</si>
  <si>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</si>
  <si>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</si>
  <si>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</si>
  <si>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</si>
  <si>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</si>
  <si>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</si>
  <si>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</si>
  <si>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</si>
  <si>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</si>
  <si>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</si>
  <si>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</si>
  <si>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</si>
  <si>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</si>
  <si>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</si>
  <si>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</si>
  <si>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</si>
  <si>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</si>
  <si>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</si>
  <si>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</si>
  <si>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</si>
  <si>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</si>
  <si>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</si>
  <si>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</si>
  <si>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</si>
  <si>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</si>
  <si>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</si>
  <si>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</si>
  <si>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</si>
  <si>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</si>
  <si>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</si>
  <si>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</si>
  <si>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</si>
  <si>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</si>
  <si>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</si>
  <si>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</si>
  <si>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</si>
  <si>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</si>
  <si>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</si>
  <si>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</si>
  <si>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</si>
  <si>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</si>
  <si>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</si>
  <si>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</si>
  <si>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</si>
  <si>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</si>
  <si>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</si>
  <si>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</si>
  <si>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</si>
  <si>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</si>
  <si>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Output</t>
  </si>
  <si>
    <t>Use of imported products</t>
  </si>
  <si>
    <t>Taxes less subsidies on products</t>
  </si>
  <si>
    <t>Intermediate consumption</t>
  </si>
  <si>
    <t>Total employment domestic concept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</si>
  <si>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</si>
  <si>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</si>
  <si>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</si>
  <si>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</si>
  <si>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</si>
  <si>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</si>
  <si>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</si>
  <si>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</si>
  <si>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</si>
  <si>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</si>
  <si>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</si>
  <si>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</si>
  <si>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</si>
  <si>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</si>
  <si>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</si>
  <si>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</si>
  <si>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</si>
  <si>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</si>
  <si>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</si>
  <si>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</si>
  <si>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</si>
  <si>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</si>
  <si>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</si>
  <si>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</si>
  <si>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</si>
  <si>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</si>
  <si>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</si>
  <si>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</si>
  <si>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</si>
  <si>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</si>
  <si>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</si>
  <si>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</si>
  <si>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</si>
  <si>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</si>
  <si>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</si>
  <si>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</si>
  <si>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</si>
  <si>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</si>
  <si>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</si>
  <si>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</si>
  <si>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</si>
  <si>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</si>
  <si>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</si>
  <si>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</si>
  <si>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</si>
  <si>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</si>
  <si>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</si>
  <si>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</si>
  <si>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</si>
  <si>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</si>
  <si>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</si>
  <si>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</si>
  <si>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</si>
  <si>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</si>
  <si>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</si>
  <si>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</si>
  <si>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</si>
  <si>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</si>
  <si>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</si>
  <si>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</si>
  <si>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</si>
  <si>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</si>
  <si>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</si>
  <si>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</si>
  <si>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</si>
  <si>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</si>
  <si>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t>ISIC 23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</si>
  <si>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</si>
  <si>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</si>
  <si>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</si>
  <si>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</si>
  <si>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</si>
  <si>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</si>
  <si>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</si>
  <si>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</si>
  <si>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</si>
  <si>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</si>
  <si>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</si>
  <si>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</si>
  <si>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</si>
  <si>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</si>
  <si>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</si>
  <si>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</si>
  <si>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</si>
  <si>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</si>
  <si>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</si>
  <si>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</si>
  <si>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</si>
  <si>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</si>
  <si>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</si>
  <si>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</si>
  <si>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</si>
  <si>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</si>
  <si>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</si>
  <si>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</si>
  <si>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</si>
  <si>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</si>
  <si>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</si>
  <si>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</si>
  <si>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</si>
  <si>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</si>
  <si>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</si>
  <si>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</si>
  <si>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</si>
  <si>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</si>
  <si>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</si>
  <si>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</si>
  <si>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</si>
  <si>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</si>
  <si>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</si>
  <si>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</si>
  <si>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</si>
  <si>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</si>
  <si>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</si>
  <si>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</si>
  <si>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</si>
  <si>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</si>
  <si>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</si>
  <si>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</si>
  <si>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</si>
  <si>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</si>
  <si>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</si>
  <si>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</si>
  <si>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</si>
  <si>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</si>
  <si>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</si>
  <si>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</si>
  <si>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</si>
  <si>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</si>
  <si>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</si>
  <si>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</si>
  <si>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</si>
  <si>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</si>
  <si>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</si>
  <si>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</si>
  <si>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</si>
  <si>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</si>
  <si>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</si>
  <si>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</si>
  <si>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</si>
  <si>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</si>
  <si>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</si>
  <si>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</si>
  <si>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</si>
  <si>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</si>
  <si>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</si>
  <si>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</si>
  <si>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</si>
  <si>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</si>
  <si>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</si>
  <si>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</si>
  <si>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</si>
  <si>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</si>
  <si>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</si>
  <si>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</si>
  <si>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</si>
  <si>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</si>
  <si>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</si>
  <si>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</si>
  <si>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</si>
  <si>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</si>
  <si>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</si>
  <si>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</si>
  <si>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</si>
  <si>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</si>
  <si>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</si>
  <si>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</si>
  <si>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</si>
  <si>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</si>
  <si>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</si>
  <si>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</si>
  <si>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</si>
  <si>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</si>
  <si>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</si>
  <si>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</si>
  <si>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</si>
  <si>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</si>
  <si>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</si>
  <si>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</si>
  <si>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</si>
  <si>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</si>
  <si>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</si>
  <si>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</si>
  <si>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</si>
  <si>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</si>
  <si>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</si>
  <si>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</si>
  <si>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</si>
  <si>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</si>
  <si>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</si>
  <si>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</si>
  <si>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</si>
  <si>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</si>
  <si>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</si>
  <si>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</si>
  <si>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</si>
  <si>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</si>
  <si>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</si>
  <si>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</si>
  <si>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</si>
  <si>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</si>
  <si>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</si>
  <si>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</si>
  <si>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</si>
  <si>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</si>
  <si>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</si>
  <si>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</si>
  <si>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</si>
  <si>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</si>
  <si>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</si>
  <si>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</si>
  <si>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</si>
  <si>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</si>
  <si>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</si>
  <si>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</si>
  <si>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</si>
  <si>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</si>
  <si>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</si>
  <si>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</si>
  <si>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</si>
  <si>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EXIOBASE</t>
  </si>
  <si>
    <t>EUROSTAT</t>
  </si>
  <si>
    <t>EUROSTAT apportioned using EXIOBASE</t>
  </si>
  <si>
    <t>We convert 2015 Euros to 2015 USD with the following conversion factor:</t>
  </si>
  <si>
    <t>2015 USD per 2015 Euro</t>
  </si>
  <si>
    <t>ISIC 09: ISIC 05T08 ratio for U.S. GaHEbIC</t>
  </si>
  <si>
    <t>Final Demand Matrices for EU28 countries</t>
  </si>
  <si>
    <t>Variable: Final consumption expenditure by households; final consumption expenditure by non-profit organisations serving households; final consumption expenditure by government</t>
  </si>
  <si>
    <t>EPS i/o model input files, United States, GaHEbIC</t>
  </si>
  <si>
    <t>Energy Innovation</t>
  </si>
  <si>
    <t>Ratio of ISIC 09 to ISIC 05T08</t>
  </si>
  <si>
    <t>We use EUROSTAT base data. ISIC 09 is filled in using the ratio of ISIC 09 to ISIC 05T08 from</t>
  </si>
  <si>
    <t>the United States. Other splits are apportioned using EXIOBASE.</t>
  </si>
  <si>
    <t>ISIC 05T08 total</t>
  </si>
  <si>
    <t>09:05T08 rato</t>
  </si>
  <si>
    <t>ISIC 05T08</t>
  </si>
  <si>
    <t>ISIC 09:05T08 ratio</t>
  </si>
  <si>
    <t>Toggle for "total" vs. "domestic"</t>
  </si>
  <si>
    <t>Base data</t>
  </si>
  <si>
    <t>Apportionment for splits</t>
  </si>
  <si>
    <t>EU ISIC Consolidation</t>
  </si>
  <si>
    <t>Default EPS ISIC Groupings</t>
  </si>
  <si>
    <t>EU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</si>
</sst>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_(* #,##0.0_);_(* \(#,##0.0\);_(* &quot;-&quot;??_);_(@_)"/>
    <numFmt numFmtId="167" formatCode="#,##0.##########"/>
    <numFmt numFmtId="168" formatCode="0.0%"/>
    <numFmt numFmtId="169" formatCode="00"/>
    <numFmt numFmtId="170" formatCode="0.0000E+00"/>
  </numFmts>
  <fonts count="3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/>
    <xf numFmtId="0" fontId="5" fillId="0" borderId="0"/>
    <xf numFmtId="0" fontId="5" fillId="0" borderId="0"/>
    <xf numFmtId="43" fontId="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4" applyNumberFormat="0" applyAlignment="0" applyProtection="0"/>
    <xf numFmtId="0" fontId="15" fillId="8" borderId="5" applyNumberFormat="0" applyAlignment="0" applyProtection="0"/>
    <xf numFmtId="0" fontId="16" fillId="8" borderId="4" applyNumberFormat="0" applyAlignment="0" applyProtection="0"/>
    <xf numFmtId="0" fontId="17" fillId="0" borderId="6" applyNumberFormat="0" applyFill="0" applyAlignment="0" applyProtection="0"/>
    <xf numFmtId="0" fontId="18" fillId="9" borderId="7" applyNumberFormat="0" applyAlignment="0" applyProtection="0"/>
    <xf numFmtId="0" fontId="19" fillId="0" borderId="0" applyNumberFormat="0" applyFill="0" applyBorder="0" applyAlignment="0" applyProtection="0"/>
    <xf numFmtId="0" fontId="5" fillId="10" borderId="8" applyNumberFormat="0" applyFont="0" applyAlignment="0" applyProtection="0"/>
    <xf numFmtId="0" fontId="20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1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21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21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21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21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21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43" fontId="5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7" fillId="0" borderId="0"/>
  </cellStyleXfs>
  <cellXfs count="16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164" fontId="0" fillId="0" borderId="0" xfId="0" applyNumberFormat="1"/>
    <xf numFmtId="0" fontId="1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3" borderId="10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22" fillId="3" borderId="10" xfId="0" applyFont="1" applyFill="1" applyBorder="1" applyAlignment="1">
      <alignment horizontal="right"/>
    </xf>
    <xf numFmtId="0" fontId="22" fillId="3" borderId="12" xfId="0" applyFont="1" applyFill="1" applyBorder="1" applyAlignment="1">
      <alignment horizontal="right"/>
    </xf>
    <xf numFmtId="0" fontId="22" fillId="3" borderId="11" xfId="0" applyFont="1" applyFill="1" applyBorder="1" applyAlignment="1">
      <alignment horizontal="right"/>
    </xf>
    <xf numFmtId="165" fontId="0" fillId="0" borderId="0" xfId="52" applyNumberFormat="1" applyFont="1"/>
    <xf numFmtId="166" fontId="0" fillId="0" borderId="0" xfId="52" applyNumberFormat="1" applyFont="1"/>
    <xf numFmtId="0" fontId="24" fillId="0" borderId="0" xfId="53" applyFont="1" applyAlignment="1">
      <alignment horizontal="left" vertical="center"/>
    </xf>
    <xf numFmtId="0" fontId="23" fillId="0" borderId="0" xfId="53"/>
    <xf numFmtId="0" fontId="23" fillId="35" borderId="0" xfId="53" applyFill="1"/>
    <xf numFmtId="0" fontId="23" fillId="36" borderId="0" xfId="53" applyFill="1"/>
    <xf numFmtId="0" fontId="25" fillId="0" borderId="0" xfId="53" applyFont="1" applyAlignment="1">
      <alignment horizontal="left" vertical="center"/>
    </xf>
    <xf numFmtId="0" fontId="25" fillId="35" borderId="0" xfId="53" applyFont="1" applyFill="1" applyAlignment="1">
      <alignment horizontal="left" vertical="center"/>
    </xf>
    <xf numFmtId="0" fontId="24" fillId="35" borderId="0" xfId="53" applyFont="1" applyFill="1" applyAlignment="1">
      <alignment horizontal="left" vertical="center"/>
    </xf>
    <xf numFmtId="0" fontId="26" fillId="35" borderId="14" xfId="53" applyFont="1" applyFill="1" applyBorder="1" applyAlignment="1">
      <alignment horizontal="right" vertical="center" wrapText="1"/>
    </xf>
    <xf numFmtId="0" fontId="23" fillId="0" borderId="0" xfId="53" applyAlignment="1">
      <alignment wrapText="1"/>
    </xf>
    <xf numFmtId="0" fontId="26" fillId="35" borderId="14" xfId="53" applyFont="1" applyFill="1" applyBorder="1" applyAlignment="1">
      <alignment horizontal="right" vertical="center"/>
    </xf>
    <xf numFmtId="0" fontId="26" fillId="35" borderId="0" xfId="53" applyFont="1" applyFill="1" applyAlignment="1">
      <alignment horizontal="right" vertical="center"/>
    </xf>
    <xf numFmtId="0" fontId="26" fillId="35" borderId="0" xfId="53" applyFont="1" applyFill="1" applyAlignment="1">
      <alignment horizontal="left" vertical="center"/>
    </xf>
    <xf numFmtId="0" fontId="26" fillId="3" borderId="0" xfId="53" applyFont="1" applyFill="1" applyAlignment="1">
      <alignment horizontal="left" vertical="center"/>
    </xf>
    <xf numFmtId="0" fontId="25" fillId="38" borderId="14" xfId="53" applyFont="1" applyFill="1" applyBorder="1" applyAlignment="1">
      <alignment horizontal="left" vertical="center"/>
    </xf>
    <xf numFmtId="0" fontId="23" fillId="39" borderId="0" xfId="53" applyFill="1"/>
    <xf numFmtId="0" fontId="23" fillId="40" borderId="0" xfId="53" applyFill="1"/>
    <xf numFmtId="0" fontId="25" fillId="41" borderId="14" xfId="53" applyFont="1" applyFill="1" applyBorder="1" applyAlignment="1">
      <alignment horizontal="left" vertical="center"/>
    </xf>
    <xf numFmtId="167" fontId="24" fillId="42" borderId="0" xfId="53" applyNumberFormat="1" applyFont="1" applyFill="1" applyAlignment="1">
      <alignment horizontal="right" vertical="center" shrinkToFit="1"/>
    </xf>
    <xf numFmtId="3" fontId="24" fillId="42" borderId="0" xfId="53" applyNumberFormat="1" applyFont="1" applyFill="1" applyAlignment="1">
      <alignment horizontal="right" vertical="center" shrinkToFit="1"/>
    </xf>
    <xf numFmtId="167" fontId="24" fillId="43" borderId="0" xfId="53" applyNumberFormat="1" applyFont="1" applyFill="1" applyAlignment="1">
      <alignment horizontal="right" vertical="center" shrinkToFit="1"/>
    </xf>
    <xf numFmtId="167" fontId="24" fillId="0" borderId="0" xfId="53" applyNumberFormat="1" applyFont="1" applyAlignment="1">
      <alignment horizontal="right" vertical="center" shrinkToFit="1"/>
    </xf>
    <xf numFmtId="3" fontId="24" fillId="0" borderId="0" xfId="53" applyNumberFormat="1" applyFont="1" applyAlignment="1">
      <alignment horizontal="right" vertical="center" shrinkToFit="1"/>
    </xf>
    <xf numFmtId="167" fontId="24" fillId="36" borderId="0" xfId="53" applyNumberFormat="1" applyFont="1" applyFill="1" applyAlignment="1">
      <alignment horizontal="right" vertical="center" shrinkToFit="1"/>
    </xf>
    <xf numFmtId="3" fontId="24" fillId="43" borderId="0" xfId="53" applyNumberFormat="1" applyFont="1" applyFill="1" applyAlignment="1">
      <alignment horizontal="right" vertical="center" shrinkToFit="1"/>
    </xf>
    <xf numFmtId="3" fontId="24" fillId="36" borderId="0" xfId="53" applyNumberFormat="1" applyFont="1" applyFill="1" applyAlignment="1">
      <alignment horizontal="right" vertical="center" shrinkToFit="1"/>
    </xf>
    <xf numFmtId="0" fontId="25" fillId="43" borderId="14" xfId="53" applyFont="1" applyFill="1" applyBorder="1" applyAlignment="1">
      <alignment horizontal="left" vertical="center"/>
    </xf>
    <xf numFmtId="0" fontId="25" fillId="3" borderId="0" xfId="53" applyFont="1" applyFill="1" applyAlignment="1">
      <alignment horizontal="left" vertical="center"/>
    </xf>
    <xf numFmtId="167" fontId="23" fillId="0" borderId="0" xfId="53" applyNumberFormat="1"/>
    <xf numFmtId="4" fontId="23" fillId="0" borderId="0" xfId="53" applyNumberFormat="1"/>
    <xf numFmtId="168" fontId="23" fillId="0" borderId="0" xfId="54" applyNumberFormat="1" applyFill="1"/>
    <xf numFmtId="0" fontId="28" fillId="44" borderId="0" xfId="55" applyFont="1" applyFill="1" applyAlignment="1">
      <alignment horizontal="left" vertical="top" wrapText="1"/>
    </xf>
    <xf numFmtId="0" fontId="27" fillId="44" borderId="0" xfId="55" applyFill="1" applyAlignment="1">
      <alignment horizontal="left" vertical="top"/>
    </xf>
    <xf numFmtId="0" fontId="27" fillId="44" borderId="15" xfId="55" applyFill="1" applyBorder="1" applyAlignment="1">
      <alignment horizontal="left" wrapText="1"/>
    </xf>
    <xf numFmtId="0" fontId="24" fillId="44" borderId="15" xfId="55" applyFont="1" applyFill="1" applyBorder="1" applyAlignment="1">
      <alignment horizontal="left" vertical="top" wrapText="1"/>
    </xf>
    <xf numFmtId="0" fontId="3" fillId="44" borderId="15" xfId="55" applyFont="1" applyFill="1" applyBorder="1" applyAlignment="1">
      <alignment horizontal="left" vertical="top" wrapText="1" indent="2"/>
    </xf>
    <xf numFmtId="0" fontId="3" fillId="44" borderId="15" xfId="55" applyFont="1" applyFill="1" applyBorder="1" applyAlignment="1">
      <alignment horizontal="center" vertical="top" wrapText="1"/>
    </xf>
    <xf numFmtId="0" fontId="3" fillId="44" borderId="0" xfId="55" applyFont="1" applyFill="1" applyAlignment="1">
      <alignment horizontal="center" vertical="top" wrapText="1"/>
    </xf>
    <xf numFmtId="0" fontId="29" fillId="44" borderId="15" xfId="55" applyFont="1" applyFill="1" applyBorder="1" applyAlignment="1">
      <alignment horizontal="center" vertical="top" wrapText="1"/>
    </xf>
    <xf numFmtId="0" fontId="30" fillId="45" borderId="0" xfId="55" applyFont="1" applyFill="1" applyAlignment="1">
      <alignment horizontal="left" vertical="top"/>
    </xf>
    <xf numFmtId="0" fontId="30" fillId="45" borderId="0" xfId="55" applyFont="1" applyFill="1" applyAlignment="1">
      <alignment vertical="top"/>
    </xf>
    <xf numFmtId="1" fontId="31" fillId="44" borderId="16" xfId="55" applyNumberFormat="1" applyFont="1" applyFill="1" applyBorder="1" applyAlignment="1">
      <alignment horizontal="left" vertical="top" shrinkToFit="1"/>
    </xf>
    <xf numFmtId="0" fontId="24" fillId="44" borderId="16" xfId="55" applyFont="1" applyFill="1" applyBorder="1" applyAlignment="1">
      <alignment horizontal="left" vertical="top" wrapText="1"/>
    </xf>
    <xf numFmtId="169" fontId="32" fillId="44" borderId="16" xfId="55" applyNumberFormat="1" applyFont="1" applyFill="1" applyBorder="1" applyAlignment="1">
      <alignment horizontal="left" vertical="top" indent="1" shrinkToFit="1"/>
    </xf>
    <xf numFmtId="0" fontId="24" fillId="44" borderId="0" xfId="55" applyFont="1" applyFill="1" applyAlignment="1">
      <alignment horizontal="center" vertical="center" wrapText="1"/>
    </xf>
    <xf numFmtId="0" fontId="27" fillId="44" borderId="18" xfId="55" applyFill="1" applyBorder="1" applyAlignment="1">
      <alignment horizontal="left" vertical="top"/>
    </xf>
    <xf numFmtId="0" fontId="24" fillId="44" borderId="18" xfId="55" applyFont="1" applyFill="1" applyBorder="1" applyAlignment="1">
      <alignment horizontal="center" vertical="center" wrapText="1"/>
    </xf>
    <xf numFmtId="0" fontId="27" fillId="44" borderId="18" xfId="55" applyFill="1" applyBorder="1" applyAlignment="1">
      <alignment horizontal="left" vertical="center"/>
    </xf>
    <xf numFmtId="0" fontId="33" fillId="44" borderId="0" xfId="55" applyFont="1" applyFill="1" applyAlignment="1">
      <alignment horizontal="left" vertical="top"/>
    </xf>
    <xf numFmtId="1" fontId="31" fillId="44" borderId="19" xfId="55" applyNumberFormat="1" applyFont="1" applyFill="1" applyBorder="1" applyAlignment="1">
      <alignment horizontal="left" vertical="top" shrinkToFit="1"/>
    </xf>
    <xf numFmtId="0" fontId="24" fillId="44" borderId="19" xfId="55" applyFont="1" applyFill="1" applyBorder="1" applyAlignment="1">
      <alignment horizontal="left" vertical="top" wrapText="1"/>
    </xf>
    <xf numFmtId="169" fontId="32" fillId="44" borderId="19" xfId="55" applyNumberFormat="1" applyFont="1" applyFill="1" applyBorder="1" applyAlignment="1">
      <alignment horizontal="left" vertical="top" indent="1" shrinkToFit="1"/>
    </xf>
    <xf numFmtId="1" fontId="31" fillId="44" borderId="15" xfId="55" applyNumberFormat="1" applyFont="1" applyFill="1" applyBorder="1" applyAlignment="1">
      <alignment horizontal="left" vertical="top" shrinkToFit="1"/>
    </xf>
    <xf numFmtId="169" fontId="32" fillId="44" borderId="15" xfId="55" applyNumberFormat="1" applyFont="1" applyFill="1" applyBorder="1" applyAlignment="1">
      <alignment horizontal="left" vertical="top" indent="1" shrinkToFit="1"/>
    </xf>
    <xf numFmtId="0" fontId="27" fillId="44" borderId="22" xfId="55" applyFill="1" applyBorder="1" applyAlignment="1">
      <alignment horizontal="left" vertical="center"/>
    </xf>
    <xf numFmtId="1" fontId="31" fillId="44" borderId="23" xfId="55" applyNumberFormat="1" applyFont="1" applyFill="1" applyBorder="1" applyAlignment="1">
      <alignment horizontal="left" vertical="top" shrinkToFit="1"/>
    </xf>
    <xf numFmtId="0" fontId="24" fillId="44" borderId="23" xfId="55" applyFont="1" applyFill="1" applyBorder="1" applyAlignment="1">
      <alignment horizontal="left" vertical="top" wrapText="1"/>
    </xf>
    <xf numFmtId="0" fontId="24" fillId="44" borderId="23" xfId="55" applyFont="1" applyFill="1" applyBorder="1" applyAlignment="1">
      <alignment horizontal="left" vertical="top" wrapText="1" indent="1"/>
    </xf>
    <xf numFmtId="0" fontId="23" fillId="45" borderId="25" xfId="53" applyFill="1" applyBorder="1" applyAlignment="1">
      <alignment horizontal="left" vertical="center"/>
    </xf>
    <xf numFmtId="0" fontId="23" fillId="45" borderId="27" xfId="53" applyFill="1" applyBorder="1" applyAlignment="1">
      <alignment horizontal="left" vertical="center"/>
    </xf>
    <xf numFmtId="1" fontId="32" fillId="44" borderId="16" xfId="55" applyNumberFormat="1" applyFont="1" applyFill="1" applyBorder="1" applyAlignment="1">
      <alignment horizontal="left" vertical="top" indent="1" shrinkToFit="1"/>
    </xf>
    <xf numFmtId="0" fontId="23" fillId="45" borderId="29" xfId="53" applyFill="1" applyBorder="1" applyAlignment="1">
      <alignment horizontal="left" vertical="center"/>
    </xf>
    <xf numFmtId="1" fontId="32" fillId="44" borderId="19" xfId="55" applyNumberFormat="1" applyFont="1" applyFill="1" applyBorder="1" applyAlignment="1">
      <alignment horizontal="left" vertical="top" indent="1" shrinkToFit="1"/>
    </xf>
    <xf numFmtId="0" fontId="27" fillId="44" borderId="30" xfId="55" applyFill="1" applyBorder="1" applyAlignment="1">
      <alignment horizontal="left" vertical="center"/>
    </xf>
    <xf numFmtId="0" fontId="23" fillId="45" borderId="30" xfId="53" applyFill="1" applyBorder="1" applyAlignment="1">
      <alignment horizontal="left" vertical="center"/>
    </xf>
    <xf numFmtId="1" fontId="32" fillId="44" borderId="15" xfId="55" applyNumberFormat="1" applyFont="1" applyFill="1" applyBorder="1" applyAlignment="1">
      <alignment horizontal="left" vertical="top" indent="1" shrinkToFit="1"/>
    </xf>
    <xf numFmtId="0" fontId="23" fillId="45" borderId="18" xfId="53" applyFill="1" applyBorder="1" applyAlignment="1">
      <alignment horizontal="left" vertical="center"/>
    </xf>
    <xf numFmtId="1" fontId="32" fillId="44" borderId="23" xfId="55" applyNumberFormat="1" applyFont="1" applyFill="1" applyBorder="1" applyAlignment="1">
      <alignment horizontal="left" vertical="top" indent="1" shrinkToFit="1"/>
    </xf>
    <xf numFmtId="0" fontId="23" fillId="45" borderId="22" xfId="53" applyFill="1" applyBorder="1" applyAlignment="1">
      <alignment horizontal="left" vertical="center"/>
    </xf>
    <xf numFmtId="0" fontId="23" fillId="45" borderId="32" xfId="53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4" fillId="44" borderId="33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center" vertical="top" wrapText="1"/>
    </xf>
    <xf numFmtId="0" fontId="27" fillId="44" borderId="24" xfId="55" applyFill="1" applyBorder="1" applyAlignment="1">
      <alignment horizontal="left" vertical="center"/>
    </xf>
    <xf numFmtId="0" fontId="27" fillId="44" borderId="37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7" fillId="44" borderId="38" xfId="55" applyFill="1" applyBorder="1" applyAlignment="1">
      <alignment horizontal="left" vertical="center"/>
    </xf>
    <xf numFmtId="0" fontId="24" fillId="44" borderId="17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left" vertical="center" wrapText="1" indent="2"/>
    </xf>
    <xf numFmtId="0" fontId="27" fillId="44" borderId="16" xfId="55" applyFill="1" applyBorder="1" applyAlignment="1">
      <alignment horizontal="left" vertical="top" wrapText="1"/>
    </xf>
    <xf numFmtId="0" fontId="27" fillId="44" borderId="23" xfId="55" applyFill="1" applyBorder="1" applyAlignment="1">
      <alignment horizontal="left" vertical="top" wrapText="1"/>
    </xf>
    <xf numFmtId="0" fontId="3" fillId="44" borderId="0" xfId="55" applyFont="1" applyFill="1" applyAlignment="1">
      <alignment horizontal="left" vertical="center" wrapText="1" indent="3"/>
    </xf>
    <xf numFmtId="43" fontId="0" fillId="0" borderId="0" xfId="52" applyFont="1"/>
    <xf numFmtId="166" fontId="0" fillId="0" borderId="0" xfId="0" applyNumberFormat="1"/>
    <xf numFmtId="0" fontId="13" fillId="6" borderId="40" xfId="18" applyBorder="1"/>
    <xf numFmtId="43" fontId="0" fillId="0" borderId="0" xfId="0" applyNumberFormat="1"/>
    <xf numFmtId="0" fontId="0" fillId="0" borderId="13" xfId="0" applyBorder="1"/>
    <xf numFmtId="43" fontId="0" fillId="0" borderId="13" xfId="52" applyFont="1" applyBorder="1"/>
    <xf numFmtId="166" fontId="0" fillId="0" borderId="13" xfId="0" applyNumberFormat="1" applyBorder="1"/>
    <xf numFmtId="166" fontId="0" fillId="0" borderId="13" xfId="52" applyNumberFormat="1" applyFont="1" applyBorder="1"/>
    <xf numFmtId="0" fontId="0" fillId="0" borderId="0" xfId="0" applyNumberFormat="1"/>
    <xf numFmtId="0" fontId="1" fillId="0" borderId="0" xfId="0" applyFont="1" applyAlignment="1">
      <alignment horizontal="right"/>
    </xf>
    <xf numFmtId="0" fontId="1" fillId="46" borderId="0" xfId="0" applyFont="1" applyFill="1" applyAlignment="1">
      <alignment horizontal="right"/>
    </xf>
    <xf numFmtId="0" fontId="1" fillId="3" borderId="10" xfId="0" applyFont="1" applyFill="1" applyBorder="1" applyAlignment="1">
      <alignment horizontal="right"/>
    </xf>
    <xf numFmtId="166" fontId="1" fillId="0" borderId="0" xfId="52" applyNumberFormat="1" applyFont="1"/>
    <xf numFmtId="0" fontId="35" fillId="3" borderId="10" xfId="0" applyFont="1" applyFill="1" applyBorder="1" applyAlignment="1">
      <alignment horizontal="right"/>
    </xf>
    <xf numFmtId="0" fontId="35" fillId="3" borderId="12" xfId="0" applyFont="1" applyFill="1" applyBorder="1" applyAlignment="1">
      <alignment horizontal="right"/>
    </xf>
    <xf numFmtId="0" fontId="1" fillId="3" borderId="11" xfId="0" applyFont="1" applyFill="1" applyBorder="1" applyAlignment="1">
      <alignment horizontal="right"/>
    </xf>
    <xf numFmtId="0" fontId="36" fillId="5" borderId="0" xfId="17" applyFont="1" applyAlignment="1">
      <alignment horizontal="right"/>
    </xf>
    <xf numFmtId="0" fontId="36" fillId="5" borderId="11" xfId="17" applyFont="1" applyBorder="1" applyAlignment="1">
      <alignment horizontal="right"/>
    </xf>
    <xf numFmtId="0" fontId="35" fillId="3" borderId="1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0" fontId="0" fillId="47" borderId="0" xfId="0" applyFill="1" applyBorder="1" applyAlignment="1">
      <alignment horizontal="right"/>
    </xf>
    <xf numFmtId="0" fontId="0" fillId="47" borderId="0" xfId="0" applyFill="1" applyBorder="1"/>
    <xf numFmtId="0" fontId="0" fillId="48" borderId="0" xfId="0" applyFill="1" applyBorder="1" applyAlignment="1">
      <alignment horizontal="right"/>
    </xf>
    <xf numFmtId="0" fontId="0" fillId="48" borderId="0" xfId="0" applyFill="1" applyBorder="1"/>
    <xf numFmtId="0" fontId="0" fillId="48" borderId="0" xfId="0" applyFill="1"/>
    <xf numFmtId="165" fontId="0" fillId="48" borderId="0" xfId="52" applyNumberFormat="1" applyFont="1" applyFill="1"/>
    <xf numFmtId="0" fontId="0" fillId="47" borderId="0" xfId="0" applyFill="1"/>
    <xf numFmtId="165" fontId="0" fillId="47" borderId="0" xfId="52" applyNumberFormat="1" applyFont="1" applyFill="1"/>
    <xf numFmtId="0" fontId="26" fillId="37" borderId="14" xfId="53" applyFont="1" applyFill="1" applyBorder="1" applyAlignment="1">
      <alignment horizontal="left" vertical="center" wrapText="1"/>
    </xf>
    <xf numFmtId="0" fontId="26" fillId="37" borderId="14" xfId="53" applyFont="1" applyFill="1" applyBorder="1" applyAlignment="1">
      <alignment horizontal="right" vertical="center" wrapText="1"/>
    </xf>
    <xf numFmtId="0" fontId="23" fillId="45" borderId="18" xfId="53" applyFill="1" applyBorder="1" applyAlignment="1">
      <alignment horizontal="left" vertical="center"/>
    </xf>
    <xf numFmtId="0" fontId="3" fillId="44" borderId="39" xfId="55" applyFont="1" applyFill="1" applyBorder="1" applyAlignment="1">
      <alignment horizontal="left" vertical="center" wrapText="1" indent="3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4" fillId="44" borderId="16" xfId="55" applyFont="1" applyFill="1" applyBorder="1" applyAlignment="1">
      <alignment horizontal="left" vertical="center" wrapText="1" indent="1"/>
    </xf>
    <xf numFmtId="0" fontId="24" fillId="44" borderId="15" xfId="55" applyFont="1" applyFill="1" applyBorder="1" applyAlignment="1">
      <alignment horizontal="left" vertical="center" wrapText="1" indent="1"/>
    </xf>
    <xf numFmtId="0" fontId="24" fillId="44" borderId="17" xfId="55" applyFont="1" applyFill="1" applyBorder="1" applyAlignment="1">
      <alignment horizontal="center" vertical="center" wrapText="1"/>
    </xf>
    <xf numFmtId="0" fontId="24" fillId="44" borderId="20" xfId="55" applyFont="1" applyFill="1" applyBorder="1" applyAlignment="1">
      <alignment horizontal="center" vertical="center" wrapText="1"/>
    </xf>
    <xf numFmtId="0" fontId="24" fillId="44" borderId="21" xfId="55" applyFont="1" applyFill="1" applyBorder="1" applyAlignment="1">
      <alignment horizontal="center" vertical="center" wrapText="1"/>
    </xf>
    <xf numFmtId="0" fontId="24" fillId="44" borderId="19" xfId="55" applyFont="1" applyFill="1" applyBorder="1" applyAlignment="1">
      <alignment horizontal="left" vertical="center" wrapText="1" indent="1"/>
    </xf>
    <xf numFmtId="0" fontId="24" fillId="44" borderId="17" xfId="55" applyFont="1" applyFill="1" applyBorder="1" applyAlignment="1">
      <alignment horizontal="left" vertical="center" wrapText="1" indent="2"/>
    </xf>
    <xf numFmtId="0" fontId="24" fillId="44" borderId="20" xfId="55" applyFont="1" applyFill="1" applyBorder="1" applyAlignment="1">
      <alignment horizontal="left" vertical="center" wrapText="1" indent="2"/>
    </xf>
    <xf numFmtId="0" fontId="24" fillId="44" borderId="21" xfId="55" applyFont="1" applyFill="1" applyBorder="1" applyAlignment="1">
      <alignment horizontal="left" vertical="center" wrapText="1" indent="2"/>
    </xf>
    <xf numFmtId="0" fontId="24" fillId="44" borderId="19" xfId="55" applyFont="1" applyFill="1" applyBorder="1" applyAlignment="1">
      <alignment horizontal="left" vertical="top" wrapText="1" indent="1"/>
    </xf>
    <xf numFmtId="0" fontId="24" fillId="44" borderId="17" xfId="55" applyFont="1" applyFill="1" applyBorder="1" applyAlignment="1">
      <alignment horizontal="center" vertical="top" wrapText="1"/>
    </xf>
    <xf numFmtId="0" fontId="24" fillId="44" borderId="20" xfId="55" applyFont="1" applyFill="1" applyBorder="1" applyAlignment="1">
      <alignment horizontal="center" vertical="top" wrapText="1"/>
    </xf>
    <xf numFmtId="0" fontId="24" fillId="44" borderId="21" xfId="55" applyFont="1" applyFill="1" applyBorder="1" applyAlignment="1">
      <alignment horizontal="center" vertical="top" wrapText="1"/>
    </xf>
    <xf numFmtId="0" fontId="23" fillId="45" borderId="22" xfId="53" applyFill="1" applyBorder="1" applyAlignment="1">
      <alignment horizontal="center" vertical="center"/>
    </xf>
    <xf numFmtId="0" fontId="23" fillId="45" borderId="34" xfId="53" applyFill="1" applyBorder="1" applyAlignment="1">
      <alignment horizontal="center" vertical="center"/>
    </xf>
    <xf numFmtId="0" fontId="27" fillId="44" borderId="35" xfId="55" applyFill="1" applyBorder="1" applyAlignment="1">
      <alignment horizontal="left" vertical="center"/>
    </xf>
    <xf numFmtId="0" fontId="27" fillId="44" borderId="36" xfId="55" applyFill="1" applyBorder="1" applyAlignment="1">
      <alignment horizontal="left" vertical="center"/>
    </xf>
    <xf numFmtId="0" fontId="23" fillId="45" borderId="25" xfId="53" applyFill="1" applyBorder="1" applyAlignment="1">
      <alignment horizontal="left" vertical="center"/>
    </xf>
    <xf numFmtId="0" fontId="23" fillId="45" borderId="29" xfId="53" applyFill="1" applyBorder="1" applyAlignment="1">
      <alignment horizontal="left" vertical="center"/>
    </xf>
    <xf numFmtId="0" fontId="28" fillId="44" borderId="0" xfId="55" applyFont="1" applyFill="1" applyAlignment="1">
      <alignment horizontal="left" vertical="top" wrapText="1"/>
    </xf>
    <xf numFmtId="0" fontId="23" fillId="45" borderId="22" xfId="53" applyFill="1" applyBorder="1" applyAlignment="1">
      <alignment horizontal="left" vertical="center"/>
    </xf>
    <xf numFmtId="0" fontId="27" fillId="44" borderId="24" xfId="55" applyFill="1" applyBorder="1" applyAlignment="1">
      <alignment horizontal="left" vertical="center"/>
    </xf>
    <xf numFmtId="0" fontId="27" fillId="44" borderId="26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7" fillId="44" borderId="31" xfId="55" applyFill="1" applyBorder="1" applyAlignment="1">
      <alignment horizontal="left" vertical="center"/>
    </xf>
    <xf numFmtId="170" fontId="0" fillId="0" borderId="0" xfId="0" applyNumberFormat="1"/>
    <xf numFmtId="0" fontId="1" fillId="49" borderId="0" xfId="0" applyFont="1" applyFill="1"/>
  </cellXfs>
  <cellStyles count="56">
    <cellStyle name="20% - Accent1" xfId="29" builtinId="30" customBuiltin="1"/>
    <cellStyle name="20% - Accent2" xfId="33" builtinId="34" customBuiltin="1"/>
    <cellStyle name="20% - Accent3" xfId="37" builtinId="38" customBuiltin="1"/>
    <cellStyle name="20% - Accent4" xfId="41" builtinId="42" customBuiltin="1"/>
    <cellStyle name="20% - Accent5" xfId="45" builtinId="46" customBuiltin="1"/>
    <cellStyle name="20% - Accent6" xfId="49" builtinId="50" customBuiltin="1"/>
    <cellStyle name="40% - Accent1" xfId="30" builtinId="31" customBuiltin="1"/>
    <cellStyle name="40% - Accent2" xfId="34" builtinId="35" customBuiltin="1"/>
    <cellStyle name="40% - Accent3" xfId="38" builtinId="39" customBuiltin="1"/>
    <cellStyle name="40% - Accent4" xfId="42" builtinId="43" customBuiltin="1"/>
    <cellStyle name="40% - Accent5" xfId="46" builtinId="47" customBuiltin="1"/>
    <cellStyle name="40% - Accent6" xfId="50" builtinId="51" customBuiltin="1"/>
    <cellStyle name="60% - Accent1" xfId="31" builtinId="32" customBuiltin="1"/>
    <cellStyle name="60% - Accent2" xfId="35" builtinId="36" customBuiltin="1"/>
    <cellStyle name="60% - Accent3" xfId="39" builtinId="40" customBuiltin="1"/>
    <cellStyle name="60% - Accent4" xfId="43" builtinId="44" customBuiltin="1"/>
    <cellStyle name="60% - Accent5" xfId="47" builtinId="48" customBuiltin="1"/>
    <cellStyle name="60% - Accent6" xfId="51" builtinId="52" customBuiltin="1"/>
    <cellStyle name="Accent1" xfId="28" builtinId="29" customBuiltin="1"/>
    <cellStyle name="Accent2" xfId="32" builtinId="33" customBuiltin="1"/>
    <cellStyle name="Accent3" xfId="36" builtinId="37" customBuiltin="1"/>
    <cellStyle name="Accent4" xfId="40" builtinId="41" customBuiltin="1"/>
    <cellStyle name="Accent5" xfId="44" builtinId="45" customBuiltin="1"/>
    <cellStyle name="Accent6" xfId="48" builtinId="49" customBuiltin="1"/>
    <cellStyle name="Bad" xfId="17" builtinId="27" customBuiltin="1"/>
    <cellStyle name="Calculation" xfId="21" builtinId="22" customBuiltin="1"/>
    <cellStyle name="Check Cell" xfId="23" builtinId="23" customBuiltin="1"/>
    <cellStyle name="Comma" xfId="52" builtinId="3"/>
    <cellStyle name="Comma 2" xfId="6"/>
    <cellStyle name="Explanatory Text" xfId="26" builtinId="53" customBuiltin="1"/>
    <cellStyle name="Good" xfId="16" builtinId="26" customBuiltin="1"/>
    <cellStyle name="Heading 1" xfId="12" builtinId="16" customBuiltin="1"/>
    <cellStyle name="Heading 2" xfId="13" builtinId="17" customBuiltin="1"/>
    <cellStyle name="Heading 3" xfId="14" builtinId="18" customBuiltin="1"/>
    <cellStyle name="Heading 4" xfId="15" builtinId="19" customBuiltin="1"/>
    <cellStyle name="Hyperlink" xfId="1" builtinId="8"/>
    <cellStyle name="Input" xfId="19" builtinId="20" customBuiltin="1"/>
    <cellStyle name="Linked Cell" xfId="22" builtinId="24" customBuiltin="1"/>
    <cellStyle name="Neutral" xfId="18" builtinId="28" customBuiltin="1"/>
    <cellStyle name="Normal" xfId="0" builtinId="0"/>
    <cellStyle name="Normal 11" xfId="8"/>
    <cellStyle name="Normal 2" xfId="2"/>
    <cellStyle name="Normal 2 2" xfId="4"/>
    <cellStyle name="Normal 2 3" xfId="55"/>
    <cellStyle name="Normal 3" xfId="3"/>
    <cellStyle name="Normal 3 2" xfId="53"/>
    <cellStyle name="Normal 4" xfId="7"/>
    <cellStyle name="Normal 4 2" xfId="10"/>
    <cellStyle name="Normal 4 2 2" xfId="5"/>
    <cellStyle name="Normal 5" xfId="9"/>
    <cellStyle name="Note" xfId="25" builtinId="10" customBuiltin="1"/>
    <cellStyle name="Output" xfId="20" builtinId="21" customBuiltin="1"/>
    <cellStyle name="Percent 2" xfId="54"/>
    <cellStyle name="Title" xfId="11" builtinId="15" customBuiltin="1"/>
    <cellStyle name="Total" xfId="27" builtinId="25" customBuiltin="1"/>
    <cellStyle name="Warning Text" xfId="2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4.xml"/><Relationship Id="rId47" Type="http://schemas.openxmlformats.org/officeDocument/2006/relationships/theme" Target="theme/theme1.xml"/><Relationship Id="rId50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45" Type="http://schemas.openxmlformats.org/officeDocument/2006/relationships/externalLink" Target="externalLinks/externalLink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5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 refreshError="1"/>
      <sheetData sheetId="1" refreshError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30"/>
  <sheetViews>
    <sheetView tabSelected="1" workbookViewId="0">
      <selection activeCell="A24" sqref="A24"/>
    </sheetView>
  </sheetViews>
  <sheetFormatPr defaultRowHeight="14.25" x14ac:dyDescent="0.45"/>
  <cols>
    <col min="1" max="1" width="10.1328125" customWidth="1"/>
    <col min="2" max="2" width="78.73046875" customWidth="1"/>
  </cols>
  <sheetData>
    <row r="1" spans="1:2" x14ac:dyDescent="0.45">
      <c r="A1" s="1" t="s">
        <v>46</v>
      </c>
    </row>
    <row r="3" spans="1:2" x14ac:dyDescent="0.45">
      <c r="A3" s="1" t="s">
        <v>0</v>
      </c>
      <c r="B3" s="7" t="s">
        <v>693</v>
      </c>
    </row>
    <row r="4" spans="1:2" x14ac:dyDescent="0.45">
      <c r="B4" t="s">
        <v>676</v>
      </c>
    </row>
    <row r="5" spans="1:2" x14ac:dyDescent="0.45">
      <c r="B5" s="2">
        <v>2021</v>
      </c>
    </row>
    <row r="6" spans="1:2" x14ac:dyDescent="0.45">
      <c r="B6" t="s">
        <v>332</v>
      </c>
    </row>
    <row r="7" spans="1:2" x14ac:dyDescent="0.45">
      <c r="B7" s="3" t="s">
        <v>36</v>
      </c>
    </row>
    <row r="8" spans="1:2" x14ac:dyDescent="0.45">
      <c r="B8" t="s">
        <v>682</v>
      </c>
    </row>
    <row r="10" spans="1:2" x14ac:dyDescent="0.45">
      <c r="B10" s="7" t="s">
        <v>694</v>
      </c>
    </row>
    <row r="11" spans="1:2" x14ac:dyDescent="0.45">
      <c r="B11" t="s">
        <v>322</v>
      </c>
    </row>
    <row r="12" spans="1:2" ht="15" customHeight="1" x14ac:dyDescent="0.45">
      <c r="B12" s="2">
        <v>2019</v>
      </c>
    </row>
    <row r="13" spans="1:2" x14ac:dyDescent="0.45">
      <c r="B13" t="s">
        <v>323</v>
      </c>
    </row>
    <row r="14" spans="1:2" x14ac:dyDescent="0.45">
      <c r="B14" s="3" t="s">
        <v>324</v>
      </c>
    </row>
    <row r="15" spans="1:2" x14ac:dyDescent="0.45">
      <c r="B15" t="s">
        <v>681</v>
      </c>
    </row>
    <row r="17" spans="1:2" x14ac:dyDescent="0.45">
      <c r="B17" t="s">
        <v>684</v>
      </c>
    </row>
    <row r="18" spans="1:2" x14ac:dyDescent="0.45">
      <c r="B18" s="2">
        <v>2021</v>
      </c>
    </row>
    <row r="19" spans="1:2" x14ac:dyDescent="0.45">
      <c r="B19" t="s">
        <v>683</v>
      </c>
    </row>
    <row r="20" spans="1:2" x14ac:dyDescent="0.45">
      <c r="B20" t="s">
        <v>685</v>
      </c>
    </row>
    <row r="22" spans="1:2" x14ac:dyDescent="0.45">
      <c r="A22" s="1" t="s">
        <v>1</v>
      </c>
    </row>
    <row r="23" spans="1:2" x14ac:dyDescent="0.45">
      <c r="A23" t="s">
        <v>686</v>
      </c>
    </row>
    <row r="24" spans="1:2" x14ac:dyDescent="0.45">
      <c r="A24" t="s">
        <v>687</v>
      </c>
    </row>
    <row r="26" spans="1:2" x14ac:dyDescent="0.45">
      <c r="A26" t="s">
        <v>678</v>
      </c>
    </row>
    <row r="27" spans="1:2" x14ac:dyDescent="0.45">
      <c r="A27">
        <v>1.1100000000000001</v>
      </c>
      <c r="B27" t="s">
        <v>679</v>
      </c>
    </row>
    <row r="29" spans="1:2" x14ac:dyDescent="0.45">
      <c r="A29" t="s">
        <v>38</v>
      </c>
    </row>
    <row r="30" spans="1:2" x14ac:dyDescent="0.45">
      <c r="A30" s="6">
        <v>0.9686815713640794</v>
      </c>
      <c r="B30" t="s">
        <v>39</v>
      </c>
    </row>
  </sheetData>
  <hyperlinks>
    <hyperlink ref="B7" r:id="rId1" display="https://stats.oecd.org/Index.aspx?DataSetCode=IOTS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6"/>
  <sheetViews>
    <sheetView workbookViewId="0">
      <selection activeCell="E6" sqref="E6"/>
    </sheetView>
  </sheetViews>
  <sheetFormatPr defaultRowHeight="14.25" x14ac:dyDescent="0.45"/>
  <cols>
    <col min="1" max="1" width="26.3984375" customWidth="1"/>
    <col min="2" max="4" width="10.1328125" customWidth="1"/>
    <col min="5" max="5" width="17.3984375" customWidth="1"/>
    <col min="6" max="6" width="14.73046875" customWidth="1"/>
    <col min="7" max="26" width="10.1328125" customWidth="1"/>
    <col min="27" max="27" width="13.86328125" customWidth="1"/>
    <col min="28" max="39" width="10.1328125" customWidth="1"/>
    <col min="40" max="40" width="12" bestFit="1" customWidth="1"/>
    <col min="41" max="41" width="10" bestFit="1" customWidth="1"/>
    <col min="42" max="42" width="11" bestFit="1" customWidth="1"/>
    <col min="43" max="43" width="9.265625" bestFit="1" customWidth="1"/>
  </cols>
  <sheetData>
    <row r="1" spans="1:43" s="4" customFormat="1" x14ac:dyDescent="0.45">
      <c r="A1" s="119" t="s">
        <v>37</v>
      </c>
      <c r="B1" s="120" t="s">
        <v>5</v>
      </c>
      <c r="C1" s="120" t="s">
        <v>104</v>
      </c>
      <c r="D1" s="122" t="s">
        <v>105</v>
      </c>
      <c r="E1" s="122" t="s">
        <v>6</v>
      </c>
      <c r="F1" s="122" t="s">
        <v>7</v>
      </c>
      <c r="G1" s="124" t="s">
        <v>8</v>
      </c>
      <c r="H1" s="120" t="s">
        <v>9</v>
      </c>
      <c r="I1" s="120" t="s">
        <v>10</v>
      </c>
      <c r="J1" s="120" t="s">
        <v>11</v>
      </c>
      <c r="K1" s="120" t="s">
        <v>12</v>
      </c>
      <c r="L1" s="120" t="s">
        <v>42</v>
      </c>
      <c r="M1" s="120" t="s">
        <v>43</v>
      </c>
      <c r="N1" s="120" t="s">
        <v>13</v>
      </c>
      <c r="O1" s="120" t="s">
        <v>314</v>
      </c>
      <c r="P1" s="120" t="s">
        <v>315</v>
      </c>
      <c r="Q1" s="120" t="s">
        <v>316</v>
      </c>
      <c r="R1" s="120" t="s">
        <v>317</v>
      </c>
      <c r="S1" s="120" t="s">
        <v>14</v>
      </c>
      <c r="T1" s="120" t="s">
        <v>15</v>
      </c>
      <c r="U1" s="120" t="s">
        <v>16</v>
      </c>
      <c r="V1" s="120" t="s">
        <v>17</v>
      </c>
      <c r="W1" s="120" t="s">
        <v>18</v>
      </c>
      <c r="X1" s="120" t="s">
        <v>19</v>
      </c>
      <c r="Y1" s="120" t="s">
        <v>20</v>
      </c>
      <c r="Z1" s="120" t="s">
        <v>319</v>
      </c>
      <c r="AA1" s="120" t="s">
        <v>320</v>
      </c>
      <c r="AB1" s="120" t="s">
        <v>318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</row>
    <row r="2" spans="1:43" x14ac:dyDescent="0.45">
      <c r="A2" s="121" t="s">
        <v>40</v>
      </c>
      <c r="B2" s="121">
        <v>68776391.566849634</v>
      </c>
      <c r="C2" s="121">
        <v>3641734.7520311666</v>
      </c>
      <c r="D2" s="123">
        <v>6432553.5901552578</v>
      </c>
      <c r="E2" s="123">
        <v>6296430.213866516</v>
      </c>
      <c r="F2" s="123">
        <v>290604.4714092238</v>
      </c>
      <c r="G2" s="125">
        <v>355990477.47629917</v>
      </c>
      <c r="H2" s="121">
        <v>38069185.754608318</v>
      </c>
      <c r="I2" s="121">
        <v>1162417.8856368952</v>
      </c>
      <c r="J2" s="121">
        <v>16467586.71318935</v>
      </c>
      <c r="K2" s="121">
        <v>42428252.825746678</v>
      </c>
      <c r="L2" s="121">
        <v>4203160241.5602322</v>
      </c>
      <c r="M2" s="121">
        <v>331916271.09497851</v>
      </c>
      <c r="N2" s="121">
        <v>8911870.4565495308</v>
      </c>
      <c r="O2" s="121">
        <v>1860361.5631136948</v>
      </c>
      <c r="P2" s="121">
        <v>8407663.0933455471</v>
      </c>
      <c r="Q2" s="121">
        <v>337061.64881137863</v>
      </c>
      <c r="R2" s="121">
        <v>2665851.2224172675</v>
      </c>
      <c r="S2" s="121">
        <v>17920609.070235468</v>
      </c>
      <c r="T2" s="121">
        <v>23248357.712737907</v>
      </c>
      <c r="U2" s="121">
        <v>2809176.5569558302</v>
      </c>
      <c r="V2" s="121">
        <v>9493079.3993679788</v>
      </c>
      <c r="W2" s="121">
        <v>10752365.442141281</v>
      </c>
      <c r="X2" s="121">
        <v>96190080.036453083</v>
      </c>
      <c r="Y2" s="121">
        <v>14627091.727597598</v>
      </c>
      <c r="Z2" s="121">
        <v>189213819.43675119</v>
      </c>
      <c r="AA2" s="121">
        <v>257177071.10194194</v>
      </c>
      <c r="AB2" s="121">
        <v>693844187.11396456</v>
      </c>
      <c r="AC2" s="121">
        <v>871813.41422767146</v>
      </c>
      <c r="AD2" s="121">
        <v>2465778939.9072642</v>
      </c>
      <c r="AE2" s="121">
        <v>2444564813.494391</v>
      </c>
      <c r="AF2" s="121">
        <v>169131802.36016825</v>
      </c>
      <c r="AG2" s="121">
        <v>1082792260.470768</v>
      </c>
      <c r="AH2" s="121">
        <v>195770545.57268044</v>
      </c>
      <c r="AI2" s="121">
        <v>2565843746.2291737</v>
      </c>
      <c r="AJ2" s="121">
        <v>50371441.710932128</v>
      </c>
      <c r="AK2" s="121">
        <v>1633875206.4197927</v>
      </c>
      <c r="AL2" s="121">
        <v>3096196906.5510068</v>
      </c>
      <c r="AM2" s="121">
        <v>2121332918794.0107</v>
      </c>
      <c r="AN2" s="121">
        <v>391222007435.75354</v>
      </c>
      <c r="AO2" s="121">
        <v>2809176.5569558302</v>
      </c>
      <c r="AP2" s="121">
        <v>2801911445.1705995</v>
      </c>
      <c r="AQ2" s="121">
        <v>0</v>
      </c>
    </row>
    <row r="4" spans="1:43" x14ac:dyDescent="0.45">
      <c r="E4" s="128" t="s">
        <v>688</v>
      </c>
      <c r="F4" s="129">
        <f>SUM(C2:E2)</f>
        <v>16370718.556052942</v>
      </c>
    </row>
    <row r="5" spans="1:43" x14ac:dyDescent="0.45">
      <c r="E5" s="126" t="s">
        <v>7</v>
      </c>
      <c r="F5" s="127">
        <f>F2</f>
        <v>290604.4714092238</v>
      </c>
    </row>
    <row r="6" spans="1:43" x14ac:dyDescent="0.45">
      <c r="E6" t="s">
        <v>689</v>
      </c>
      <c r="F6" s="6">
        <f>F5/F4</f>
        <v>1.7751479289940829E-2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7"/>
  <sheetViews>
    <sheetView workbookViewId="0">
      <selection activeCell="E15" sqref="E15"/>
    </sheetView>
  </sheetViews>
  <sheetFormatPr defaultRowHeight="14.25" x14ac:dyDescent="0.45"/>
  <cols>
    <col min="1" max="1" width="26.3984375" customWidth="1"/>
    <col min="2" max="3" width="10.1328125" customWidth="1"/>
    <col min="4" max="4" width="19.59765625" customWidth="1"/>
    <col min="5" max="26" width="10.1328125" customWidth="1"/>
    <col min="27" max="27" width="14.3984375" customWidth="1"/>
    <col min="28" max="39" width="10.1328125" customWidth="1"/>
    <col min="40" max="43" width="12" bestFit="1" customWidth="1"/>
  </cols>
  <sheetData>
    <row r="1" spans="1:43" s="4" customFormat="1" x14ac:dyDescent="0.45">
      <c r="A1" s="119" t="s">
        <v>37</v>
      </c>
      <c r="B1" s="120" t="s">
        <v>5</v>
      </c>
      <c r="C1" s="122" t="s">
        <v>104</v>
      </c>
      <c r="D1" s="122" t="s">
        <v>105</v>
      </c>
      <c r="E1" s="122" t="s">
        <v>6</v>
      </c>
      <c r="F1" s="124" t="s">
        <v>7</v>
      </c>
      <c r="G1" s="120" t="s">
        <v>8</v>
      </c>
      <c r="H1" s="120" t="s">
        <v>9</v>
      </c>
      <c r="I1" s="120" t="s">
        <v>10</v>
      </c>
      <c r="J1" s="120" t="s">
        <v>11</v>
      </c>
      <c r="K1" s="120" t="s">
        <v>12</v>
      </c>
      <c r="L1" s="120" t="s">
        <v>42</v>
      </c>
      <c r="M1" s="120" t="s">
        <v>43</v>
      </c>
      <c r="N1" s="120" t="s">
        <v>13</v>
      </c>
      <c r="O1" s="120" t="s">
        <v>314</v>
      </c>
      <c r="P1" s="120" t="s">
        <v>315</v>
      </c>
      <c r="Q1" s="120" t="s">
        <v>316</v>
      </c>
      <c r="R1" s="120" t="s">
        <v>317</v>
      </c>
      <c r="S1" s="120" t="s">
        <v>14</v>
      </c>
      <c r="T1" s="120" t="s">
        <v>15</v>
      </c>
      <c r="U1" s="120" t="s">
        <v>16</v>
      </c>
      <c r="V1" s="120" t="s">
        <v>17</v>
      </c>
      <c r="W1" s="120" t="s">
        <v>18</v>
      </c>
      <c r="X1" s="120" t="s">
        <v>19</v>
      </c>
      <c r="Y1" s="120" t="s">
        <v>20</v>
      </c>
      <c r="Z1" s="120" t="s">
        <v>319</v>
      </c>
      <c r="AA1" s="120" t="s">
        <v>320</v>
      </c>
      <c r="AB1" s="120" t="s">
        <v>318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</row>
    <row r="2" spans="1:43" x14ac:dyDescent="0.45">
      <c r="A2" s="121" t="s">
        <v>47</v>
      </c>
      <c r="B2" s="121">
        <v>106254584694.76874</v>
      </c>
      <c r="C2" s="123">
        <v>9628791687.5160847</v>
      </c>
      <c r="D2" s="123">
        <v>0</v>
      </c>
      <c r="E2" s="123">
        <v>1167939370.5936706</v>
      </c>
      <c r="F2" s="125">
        <v>174459551.00267071</v>
      </c>
      <c r="G2" s="121">
        <v>582606653457.76892</v>
      </c>
      <c r="H2" s="121">
        <v>153776455827.21915</v>
      </c>
      <c r="I2" s="121">
        <v>7536826965.9982195</v>
      </c>
      <c r="J2" s="121">
        <v>62052482175.540154</v>
      </c>
      <c r="K2" s="121">
        <v>165500893226.22427</v>
      </c>
      <c r="L2" s="121">
        <v>96910688602.811722</v>
      </c>
      <c r="M2" s="121">
        <v>285927282964.6286</v>
      </c>
      <c r="N2" s="121">
        <v>51074026454.642494</v>
      </c>
      <c r="O2" s="121">
        <v>6025150347.9249926</v>
      </c>
      <c r="P2" s="121">
        <v>9316053434.0822048</v>
      </c>
      <c r="Q2" s="121">
        <v>0</v>
      </c>
      <c r="R2" s="121">
        <v>3745407295.679213</v>
      </c>
      <c r="S2" s="121">
        <v>35435146825.755119</v>
      </c>
      <c r="T2" s="121">
        <v>138469737109.15253</v>
      </c>
      <c r="U2" s="121">
        <v>50996725665.247643</v>
      </c>
      <c r="V2" s="121">
        <v>28201517191.593853</v>
      </c>
      <c r="W2" s="121">
        <v>231611860581.30853</v>
      </c>
      <c r="X2" s="121">
        <v>52919461716.248199</v>
      </c>
      <c r="Y2" s="121">
        <v>198484888203.79974</v>
      </c>
      <c r="Z2" s="121">
        <v>125708435043.80859</v>
      </c>
      <c r="AA2" s="121">
        <v>34124227181.868675</v>
      </c>
      <c r="AB2" s="121">
        <v>44787951919.299683</v>
      </c>
      <c r="AC2" s="121">
        <v>7002792815.7052031</v>
      </c>
      <c r="AD2" s="121">
        <v>1250342690165.6843</v>
      </c>
      <c r="AE2" s="121">
        <v>459883900840.86798</v>
      </c>
      <c r="AF2" s="121">
        <v>685256095948.39185</v>
      </c>
      <c r="AG2" s="121">
        <v>188990162045.76044</v>
      </c>
      <c r="AH2" s="121">
        <v>243334070012.69952</v>
      </c>
      <c r="AI2" s="121">
        <v>75958874814.042877</v>
      </c>
      <c r="AJ2" s="121">
        <v>766082789394.85352</v>
      </c>
      <c r="AK2" s="121">
        <v>1427523655174.9453</v>
      </c>
      <c r="AL2" s="121">
        <v>316451801777.93158</v>
      </c>
      <c r="AM2" s="121">
        <v>75932332938.987503</v>
      </c>
      <c r="AN2" s="121">
        <v>559918484297.75085</v>
      </c>
      <c r="AO2" s="121">
        <v>2061070850766.8225</v>
      </c>
      <c r="AP2" s="121">
        <v>433991236174.62042</v>
      </c>
      <c r="AQ2" s="121">
        <v>20682998307.294415</v>
      </c>
    </row>
    <row r="5" spans="1:43" x14ac:dyDescent="0.45">
      <c r="D5" s="128" t="s">
        <v>690</v>
      </c>
      <c r="E5" s="128">
        <f>SUM(C2:E2)</f>
        <v>10796731058.109755</v>
      </c>
    </row>
    <row r="6" spans="1:43" x14ac:dyDescent="0.45">
      <c r="D6" s="126" t="s">
        <v>7</v>
      </c>
      <c r="E6" s="126">
        <f>F2</f>
        <v>174459551.00267071</v>
      </c>
    </row>
    <row r="7" spans="1:43" x14ac:dyDescent="0.45">
      <c r="D7" t="s">
        <v>691</v>
      </c>
      <c r="E7" s="6">
        <f>E6/E5</f>
        <v>1.6158552997541677E-2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C201"/>
  <sheetViews>
    <sheetView topLeftCell="A177" workbookViewId="0">
      <selection activeCell="I201" sqref="I201"/>
    </sheetView>
  </sheetViews>
  <sheetFormatPr defaultRowHeight="14.25" x14ac:dyDescent="0.45"/>
  <cols>
    <col min="1" max="1" width="31.265625" customWidth="1"/>
    <col min="2" max="2" width="20.1328125" customWidth="1"/>
    <col min="3" max="3" width="17.3984375" customWidth="1"/>
  </cols>
  <sheetData>
    <row r="1" spans="1:3" x14ac:dyDescent="0.45">
      <c r="A1" s="1" t="s">
        <v>312</v>
      </c>
      <c r="B1" s="1" t="s">
        <v>313</v>
      </c>
      <c r="C1" s="1" t="s">
        <v>45</v>
      </c>
    </row>
    <row r="2" spans="1:3" x14ac:dyDescent="0.45">
      <c r="A2" s="9" t="s">
        <v>306</v>
      </c>
      <c r="B2" s="9">
        <v>1</v>
      </c>
      <c r="C2" t="s">
        <v>5</v>
      </c>
    </row>
    <row r="3" spans="1:3" x14ac:dyDescent="0.45">
      <c r="A3" s="9" t="s">
        <v>305</v>
      </c>
      <c r="B3" s="9">
        <v>2</v>
      </c>
      <c r="C3" t="s">
        <v>5</v>
      </c>
    </row>
    <row r="4" spans="1:3" x14ac:dyDescent="0.45">
      <c r="A4" s="9" t="s">
        <v>304</v>
      </c>
      <c r="B4" s="9">
        <v>3</v>
      </c>
      <c r="C4" t="s">
        <v>5</v>
      </c>
    </row>
    <row r="5" spans="1:3" x14ac:dyDescent="0.45">
      <c r="A5" s="9" t="s">
        <v>303</v>
      </c>
      <c r="B5" s="9">
        <v>4</v>
      </c>
      <c r="C5" t="s">
        <v>5</v>
      </c>
    </row>
    <row r="6" spans="1:3" x14ac:dyDescent="0.45">
      <c r="A6" s="9" t="s">
        <v>302</v>
      </c>
      <c r="B6" s="9">
        <v>5</v>
      </c>
      <c r="C6" t="s">
        <v>5</v>
      </c>
    </row>
    <row r="7" spans="1:3" x14ac:dyDescent="0.45">
      <c r="A7" s="9" t="s">
        <v>301</v>
      </c>
      <c r="B7" s="9">
        <v>6</v>
      </c>
      <c r="C7" t="s">
        <v>5</v>
      </c>
    </row>
    <row r="8" spans="1:3" x14ac:dyDescent="0.45">
      <c r="A8" s="9" t="s">
        <v>300</v>
      </c>
      <c r="B8" s="9">
        <v>7</v>
      </c>
      <c r="C8" t="s">
        <v>5</v>
      </c>
    </row>
    <row r="9" spans="1:3" x14ac:dyDescent="0.45">
      <c r="A9" s="9" t="s">
        <v>299</v>
      </c>
      <c r="B9" s="9">
        <v>8</v>
      </c>
      <c r="C9" t="s">
        <v>5</v>
      </c>
    </row>
    <row r="10" spans="1:3" x14ac:dyDescent="0.45">
      <c r="A10" s="9" t="s">
        <v>298</v>
      </c>
      <c r="B10" s="9">
        <v>9</v>
      </c>
      <c r="C10" t="s">
        <v>5</v>
      </c>
    </row>
    <row r="11" spans="1:3" x14ac:dyDescent="0.45">
      <c r="A11" s="9" t="s">
        <v>297</v>
      </c>
      <c r="B11" s="9">
        <v>10</v>
      </c>
      <c r="C11" t="s">
        <v>5</v>
      </c>
    </row>
    <row r="12" spans="1:3" x14ac:dyDescent="0.45">
      <c r="A12" s="9" t="s">
        <v>296</v>
      </c>
      <c r="B12" s="9">
        <v>11</v>
      </c>
      <c r="C12" t="s">
        <v>5</v>
      </c>
    </row>
    <row r="13" spans="1:3" x14ac:dyDescent="0.45">
      <c r="A13" s="9" t="s">
        <v>295</v>
      </c>
      <c r="B13" s="9">
        <v>12</v>
      </c>
      <c r="C13" t="s">
        <v>5</v>
      </c>
    </row>
    <row r="14" spans="1:3" x14ac:dyDescent="0.45">
      <c r="A14" s="9" t="s">
        <v>294</v>
      </c>
      <c r="B14" s="9">
        <v>13</v>
      </c>
      <c r="C14" t="s">
        <v>5</v>
      </c>
    </row>
    <row r="15" spans="1:3" x14ac:dyDescent="0.45">
      <c r="A15" s="9" t="s">
        <v>293</v>
      </c>
      <c r="B15" s="9">
        <v>14</v>
      </c>
      <c r="C15" t="s">
        <v>5</v>
      </c>
    </row>
    <row r="16" spans="1:3" x14ac:dyDescent="0.45">
      <c r="A16" s="9" t="s">
        <v>292</v>
      </c>
      <c r="B16" s="9">
        <v>15</v>
      </c>
      <c r="C16" t="s">
        <v>5</v>
      </c>
    </row>
    <row r="17" spans="1:3" x14ac:dyDescent="0.45">
      <c r="A17" s="9" t="s">
        <v>291</v>
      </c>
      <c r="B17" s="9">
        <v>16</v>
      </c>
      <c r="C17" t="s">
        <v>5</v>
      </c>
    </row>
    <row r="18" spans="1:3" x14ac:dyDescent="0.45">
      <c r="A18" s="9" t="s">
        <v>290</v>
      </c>
      <c r="B18" s="9">
        <v>17</v>
      </c>
      <c r="C18" t="s">
        <v>5</v>
      </c>
    </row>
    <row r="19" spans="1:3" ht="28.5" x14ac:dyDescent="0.45">
      <c r="A19" s="9" t="s">
        <v>289</v>
      </c>
      <c r="B19" s="9">
        <v>18</v>
      </c>
      <c r="C19" t="s">
        <v>5</v>
      </c>
    </row>
    <row r="20" spans="1:3" ht="28.5" x14ac:dyDescent="0.45">
      <c r="A20" s="9" t="s">
        <v>288</v>
      </c>
      <c r="B20" s="9">
        <v>19</v>
      </c>
      <c r="C20" t="s">
        <v>5</v>
      </c>
    </row>
    <row r="21" spans="1:3" x14ac:dyDescent="0.45">
      <c r="A21" s="9" t="s">
        <v>287</v>
      </c>
      <c r="B21" s="9">
        <v>20</v>
      </c>
      <c r="C21" t="s">
        <v>104</v>
      </c>
    </row>
    <row r="22" spans="1:3" x14ac:dyDescent="0.45">
      <c r="A22" s="9" t="s">
        <v>286</v>
      </c>
      <c r="B22" s="9">
        <v>21</v>
      </c>
      <c r="C22" t="s">
        <v>104</v>
      </c>
    </row>
    <row r="23" spans="1:3" x14ac:dyDescent="0.45">
      <c r="A23" s="9" t="s">
        <v>285</v>
      </c>
      <c r="B23" s="9">
        <v>22</v>
      </c>
      <c r="C23" t="s">
        <v>104</v>
      </c>
    </row>
    <row r="24" spans="1:3" x14ac:dyDescent="0.45">
      <c r="A24" s="9" t="s">
        <v>284</v>
      </c>
      <c r="B24" s="9">
        <v>23</v>
      </c>
      <c r="C24" t="s">
        <v>104</v>
      </c>
    </row>
    <row r="25" spans="1:3" x14ac:dyDescent="0.45">
      <c r="A25" s="9" t="s">
        <v>283</v>
      </c>
      <c r="B25" s="9">
        <v>24</v>
      </c>
      <c r="C25" t="s">
        <v>104</v>
      </c>
    </row>
    <row r="26" spans="1:3" x14ac:dyDescent="0.45">
      <c r="A26" s="9" t="s">
        <v>282</v>
      </c>
      <c r="B26" s="9">
        <v>25</v>
      </c>
      <c r="C26" t="s">
        <v>104</v>
      </c>
    </row>
    <row r="27" spans="1:3" x14ac:dyDescent="0.45">
      <c r="A27" s="9" t="s">
        <v>281</v>
      </c>
      <c r="B27" s="9">
        <v>26</v>
      </c>
      <c r="C27" t="s">
        <v>104</v>
      </c>
    </row>
    <row r="28" spans="1:3" x14ac:dyDescent="0.45">
      <c r="A28" s="9" t="s">
        <v>280</v>
      </c>
      <c r="B28" s="9">
        <v>27</v>
      </c>
      <c r="C28" t="s">
        <v>104</v>
      </c>
    </row>
    <row r="29" spans="1:3" ht="42.75" x14ac:dyDescent="0.45">
      <c r="A29" s="9" t="s">
        <v>279</v>
      </c>
      <c r="B29" s="9">
        <v>28</v>
      </c>
      <c r="C29" t="s">
        <v>105</v>
      </c>
    </row>
    <row r="30" spans="1:3" ht="42.75" x14ac:dyDescent="0.45">
      <c r="A30" s="9" t="s">
        <v>278</v>
      </c>
      <c r="B30" s="9">
        <v>29</v>
      </c>
      <c r="C30" t="s">
        <v>105</v>
      </c>
    </row>
    <row r="31" spans="1:3" x14ac:dyDescent="0.45">
      <c r="A31" s="9" t="s">
        <v>277</v>
      </c>
      <c r="B31" s="9">
        <v>30</v>
      </c>
      <c r="C31" t="s">
        <v>105</v>
      </c>
    </row>
    <row r="32" spans="1:3" x14ac:dyDescent="0.45">
      <c r="A32" s="9" t="s">
        <v>276</v>
      </c>
      <c r="B32" s="9">
        <v>31</v>
      </c>
      <c r="C32" t="s">
        <v>105</v>
      </c>
    </row>
    <row r="33" spans="1:3" x14ac:dyDescent="0.45">
      <c r="A33" s="9" t="s">
        <v>275</v>
      </c>
      <c r="B33" s="9">
        <v>32</v>
      </c>
      <c r="C33" t="s">
        <v>6</v>
      </c>
    </row>
    <row r="34" spans="1:3" x14ac:dyDescent="0.45">
      <c r="A34" s="9" t="s">
        <v>274</v>
      </c>
      <c r="B34" s="9">
        <v>33</v>
      </c>
      <c r="C34" t="s">
        <v>6</v>
      </c>
    </row>
    <row r="35" spans="1:3" x14ac:dyDescent="0.45">
      <c r="A35" s="9" t="s">
        <v>273</v>
      </c>
      <c r="B35" s="9">
        <v>34</v>
      </c>
      <c r="C35" t="s">
        <v>6</v>
      </c>
    </row>
    <row r="36" spans="1:3" x14ac:dyDescent="0.45">
      <c r="A36" s="9" t="s">
        <v>272</v>
      </c>
      <c r="B36" s="9">
        <v>35</v>
      </c>
      <c r="C36" t="s">
        <v>6</v>
      </c>
    </row>
    <row r="37" spans="1:3" x14ac:dyDescent="0.45">
      <c r="A37" s="9" t="s">
        <v>271</v>
      </c>
      <c r="B37" s="9">
        <v>36</v>
      </c>
      <c r="C37" t="s">
        <v>6</v>
      </c>
    </row>
    <row r="38" spans="1:3" x14ac:dyDescent="0.45">
      <c r="A38" s="9" t="s">
        <v>270</v>
      </c>
      <c r="B38" s="9">
        <v>37</v>
      </c>
      <c r="C38" t="s">
        <v>6</v>
      </c>
    </row>
    <row r="39" spans="1:3" ht="28.5" x14ac:dyDescent="0.45">
      <c r="A39" s="9" t="s">
        <v>269</v>
      </c>
      <c r="B39" s="9">
        <v>38</v>
      </c>
      <c r="C39" t="s">
        <v>6</v>
      </c>
    </row>
    <row r="40" spans="1:3" ht="28.5" x14ac:dyDescent="0.45">
      <c r="A40" s="9" t="s">
        <v>268</v>
      </c>
      <c r="B40" s="9">
        <v>39</v>
      </c>
      <c r="C40" t="s">
        <v>6</v>
      </c>
    </row>
    <row r="41" spans="1:3" x14ac:dyDescent="0.45">
      <c r="A41" s="9" t="s">
        <v>267</v>
      </c>
      <c r="B41" s="9">
        <v>40</v>
      </c>
      <c r="C41" t="s">
        <v>6</v>
      </c>
    </row>
    <row r="42" spans="1:3" x14ac:dyDescent="0.45">
      <c r="A42" s="9" t="s">
        <v>266</v>
      </c>
      <c r="B42" s="9">
        <v>41</v>
      </c>
      <c r="C42" t="s">
        <v>6</v>
      </c>
    </row>
    <row r="43" spans="1:3" ht="42.75" x14ac:dyDescent="0.45">
      <c r="A43" s="9" t="s">
        <v>265</v>
      </c>
      <c r="B43" s="9">
        <v>42</v>
      </c>
      <c r="C43" t="s">
        <v>6</v>
      </c>
    </row>
    <row r="44" spans="1:3" x14ac:dyDescent="0.45">
      <c r="A44" s="9" t="s">
        <v>264</v>
      </c>
      <c r="B44" s="9">
        <v>43</v>
      </c>
      <c r="C44" t="s">
        <v>8</v>
      </c>
    </row>
    <row r="45" spans="1:3" x14ac:dyDescent="0.45">
      <c r="A45" s="9" t="s">
        <v>263</v>
      </c>
      <c r="B45" s="9">
        <v>44</v>
      </c>
      <c r="C45" t="s">
        <v>8</v>
      </c>
    </row>
    <row r="46" spans="1:3" x14ac:dyDescent="0.45">
      <c r="A46" s="9" t="s">
        <v>262</v>
      </c>
      <c r="B46" s="9">
        <v>45</v>
      </c>
      <c r="C46" t="s">
        <v>8</v>
      </c>
    </row>
    <row r="47" spans="1:3" x14ac:dyDescent="0.45">
      <c r="A47" s="9" t="s">
        <v>261</v>
      </c>
      <c r="B47" s="9">
        <v>46</v>
      </c>
      <c r="C47" t="s">
        <v>8</v>
      </c>
    </row>
    <row r="48" spans="1:3" x14ac:dyDescent="0.45">
      <c r="A48" s="9" t="s">
        <v>260</v>
      </c>
      <c r="B48" s="9">
        <v>47</v>
      </c>
      <c r="C48" t="s">
        <v>8</v>
      </c>
    </row>
    <row r="49" spans="1:3" x14ac:dyDescent="0.45">
      <c r="A49" s="9" t="s">
        <v>259</v>
      </c>
      <c r="B49" s="9">
        <v>48</v>
      </c>
      <c r="C49" t="s">
        <v>8</v>
      </c>
    </row>
    <row r="50" spans="1:3" x14ac:dyDescent="0.45">
      <c r="A50" s="9" t="s">
        <v>258</v>
      </c>
      <c r="B50" s="9">
        <v>49</v>
      </c>
      <c r="C50" t="s">
        <v>8</v>
      </c>
    </row>
    <row r="51" spans="1:3" x14ac:dyDescent="0.45">
      <c r="A51" s="9" t="s">
        <v>257</v>
      </c>
      <c r="B51" s="9">
        <v>50</v>
      </c>
      <c r="C51" t="s">
        <v>8</v>
      </c>
    </row>
    <row r="52" spans="1:3" x14ac:dyDescent="0.45">
      <c r="A52" s="9" t="s">
        <v>256</v>
      </c>
      <c r="B52" s="9">
        <v>51</v>
      </c>
      <c r="C52" t="s">
        <v>8</v>
      </c>
    </row>
    <row r="53" spans="1:3" x14ac:dyDescent="0.45">
      <c r="A53" s="9" t="s">
        <v>255</v>
      </c>
      <c r="B53" s="9">
        <v>52</v>
      </c>
      <c r="C53" t="s">
        <v>8</v>
      </c>
    </row>
    <row r="54" spans="1:3" x14ac:dyDescent="0.45">
      <c r="A54" s="9" t="s">
        <v>254</v>
      </c>
      <c r="B54" s="9">
        <v>53</v>
      </c>
      <c r="C54" t="s">
        <v>8</v>
      </c>
    </row>
    <row r="55" spans="1:3" x14ac:dyDescent="0.45">
      <c r="A55" s="9" t="s">
        <v>253</v>
      </c>
      <c r="B55" s="9">
        <v>54</v>
      </c>
      <c r="C55" t="s">
        <v>8</v>
      </c>
    </row>
    <row r="56" spans="1:3" x14ac:dyDescent="0.45">
      <c r="A56" s="9" t="s">
        <v>252</v>
      </c>
      <c r="B56" s="9">
        <v>55</v>
      </c>
      <c r="C56" t="s">
        <v>9</v>
      </c>
    </row>
    <row r="57" spans="1:3" x14ac:dyDescent="0.45">
      <c r="A57" s="9" t="s">
        <v>251</v>
      </c>
      <c r="B57" s="9">
        <v>56</v>
      </c>
      <c r="C57" t="s">
        <v>9</v>
      </c>
    </row>
    <row r="58" spans="1:3" x14ac:dyDescent="0.45">
      <c r="A58" s="9" t="s">
        <v>250</v>
      </c>
      <c r="B58" s="9">
        <v>57</v>
      </c>
      <c r="C58" t="s">
        <v>9</v>
      </c>
    </row>
    <row r="59" spans="1:3" ht="42.75" x14ac:dyDescent="0.45">
      <c r="A59" s="9" t="s">
        <v>249</v>
      </c>
      <c r="B59" s="9">
        <v>58</v>
      </c>
      <c r="C59" t="s">
        <v>10</v>
      </c>
    </row>
    <row r="60" spans="1:3" ht="42.75" x14ac:dyDescent="0.45">
      <c r="A60" s="9" t="s">
        <v>248</v>
      </c>
      <c r="B60" s="9">
        <v>59</v>
      </c>
      <c r="C60" t="s">
        <v>10</v>
      </c>
    </row>
    <row r="61" spans="1:3" x14ac:dyDescent="0.45">
      <c r="A61" s="9" t="s">
        <v>247</v>
      </c>
      <c r="B61" s="9">
        <v>60</v>
      </c>
      <c r="C61" t="s">
        <v>11</v>
      </c>
    </row>
    <row r="62" spans="1:3" ht="42.75" x14ac:dyDescent="0.45">
      <c r="A62" s="9" t="s">
        <v>246</v>
      </c>
      <c r="B62" s="9">
        <v>61</v>
      </c>
      <c r="C62" t="s">
        <v>11</v>
      </c>
    </row>
    <row r="63" spans="1:3" x14ac:dyDescent="0.45">
      <c r="A63" s="9" t="s">
        <v>101</v>
      </c>
      <c r="B63" s="9">
        <v>62</v>
      </c>
      <c r="C63" t="s">
        <v>11</v>
      </c>
    </row>
    <row r="64" spans="1:3" ht="28.5" x14ac:dyDescent="0.45">
      <c r="A64" s="9" t="s">
        <v>245</v>
      </c>
      <c r="B64" s="9">
        <v>63</v>
      </c>
      <c r="C64" t="s">
        <v>11</v>
      </c>
    </row>
    <row r="65" spans="1:3" x14ac:dyDescent="0.45">
      <c r="A65" s="9" t="s">
        <v>244</v>
      </c>
      <c r="B65" s="9">
        <v>64</v>
      </c>
      <c r="C65" t="s">
        <v>12</v>
      </c>
    </row>
    <row r="66" spans="1:3" x14ac:dyDescent="0.45">
      <c r="A66" s="9" t="s">
        <v>243</v>
      </c>
      <c r="B66" s="9">
        <v>65</v>
      </c>
      <c r="C66" t="s">
        <v>12</v>
      </c>
    </row>
    <row r="67" spans="1:3" x14ac:dyDescent="0.45">
      <c r="A67" s="9" t="s">
        <v>242</v>
      </c>
      <c r="B67" s="9">
        <v>66</v>
      </c>
      <c r="C67" t="s">
        <v>12</v>
      </c>
    </row>
    <row r="68" spans="1:3" x14ac:dyDescent="0.45">
      <c r="A68" s="9" t="s">
        <v>241</v>
      </c>
      <c r="B68" s="9">
        <v>67</v>
      </c>
      <c r="C68" t="s">
        <v>12</v>
      </c>
    </row>
    <row r="69" spans="1:3" x14ac:dyDescent="0.45">
      <c r="A69" s="9" t="s">
        <v>240</v>
      </c>
      <c r="B69" s="9">
        <v>68</v>
      </c>
      <c r="C69" t="s">
        <v>12</v>
      </c>
    </row>
    <row r="70" spans="1:3" x14ac:dyDescent="0.45">
      <c r="A70" s="9" t="s">
        <v>239</v>
      </c>
      <c r="B70" s="9">
        <v>69</v>
      </c>
      <c r="C70" t="s">
        <v>12</v>
      </c>
    </row>
    <row r="71" spans="1:3" x14ac:dyDescent="0.45">
      <c r="A71" s="9" t="s">
        <v>238</v>
      </c>
      <c r="B71" s="9">
        <v>70</v>
      </c>
      <c r="C71" t="s">
        <v>12</v>
      </c>
    </row>
    <row r="72" spans="1:3" x14ac:dyDescent="0.45">
      <c r="A72" s="9" t="s">
        <v>237</v>
      </c>
      <c r="B72" s="9">
        <v>71</v>
      </c>
      <c r="C72" t="s">
        <v>12</v>
      </c>
    </row>
    <row r="73" spans="1:3" x14ac:dyDescent="0.45">
      <c r="A73" s="9" t="s">
        <v>236</v>
      </c>
      <c r="B73" s="9">
        <v>72</v>
      </c>
      <c r="C73" t="s">
        <v>12</v>
      </c>
    </row>
    <row r="74" spans="1:3" x14ac:dyDescent="0.45">
      <c r="A74" s="9" t="s">
        <v>235</v>
      </c>
      <c r="B74" s="9">
        <v>73</v>
      </c>
      <c r="C74" t="s">
        <v>12</v>
      </c>
    </row>
    <row r="75" spans="1:3" x14ac:dyDescent="0.45">
      <c r="A75" s="9" t="s">
        <v>234</v>
      </c>
      <c r="B75" s="9">
        <v>74</v>
      </c>
      <c r="C75" t="s">
        <v>12</v>
      </c>
    </row>
    <row r="76" spans="1:3" x14ac:dyDescent="0.45">
      <c r="A76" s="9" t="s">
        <v>233</v>
      </c>
      <c r="B76" s="9">
        <v>75</v>
      </c>
      <c r="C76" t="s">
        <v>12</v>
      </c>
    </row>
    <row r="77" spans="1:3" x14ac:dyDescent="0.45">
      <c r="A77" s="9" t="s">
        <v>232</v>
      </c>
      <c r="B77" s="9">
        <v>76</v>
      </c>
      <c r="C77" t="s">
        <v>12</v>
      </c>
    </row>
    <row r="78" spans="1:3" x14ac:dyDescent="0.45">
      <c r="A78" s="9" t="s">
        <v>231</v>
      </c>
      <c r="B78" s="9">
        <v>77</v>
      </c>
      <c r="C78" t="s">
        <v>12</v>
      </c>
    </row>
    <row r="79" spans="1:3" x14ac:dyDescent="0.45">
      <c r="A79" s="9" t="s">
        <v>230</v>
      </c>
      <c r="B79" s="9">
        <v>78</v>
      </c>
      <c r="C79" t="s">
        <v>12</v>
      </c>
    </row>
    <row r="80" spans="1:3" x14ac:dyDescent="0.45">
      <c r="A80" s="9" t="s">
        <v>229</v>
      </c>
      <c r="B80" s="9">
        <v>79</v>
      </c>
      <c r="C80" t="s">
        <v>12</v>
      </c>
    </row>
    <row r="81" spans="1:3" x14ac:dyDescent="0.45">
      <c r="A81" s="9" t="s">
        <v>228</v>
      </c>
      <c r="B81" s="9">
        <v>80</v>
      </c>
      <c r="C81" t="s">
        <v>12</v>
      </c>
    </row>
    <row r="82" spans="1:3" x14ac:dyDescent="0.45">
      <c r="A82" s="9" t="s">
        <v>227</v>
      </c>
      <c r="B82" s="9">
        <v>81</v>
      </c>
      <c r="C82" t="s">
        <v>12</v>
      </c>
    </row>
    <row r="83" spans="1:3" x14ac:dyDescent="0.45">
      <c r="A83" s="9" t="s">
        <v>226</v>
      </c>
      <c r="B83" s="9">
        <v>82</v>
      </c>
      <c r="C83" t="s">
        <v>12</v>
      </c>
    </row>
    <row r="84" spans="1:3" x14ac:dyDescent="0.45">
      <c r="A84" s="9" t="s">
        <v>225</v>
      </c>
      <c r="B84" s="9">
        <v>83</v>
      </c>
      <c r="C84" t="s">
        <v>12</v>
      </c>
    </row>
    <row r="85" spans="1:3" x14ac:dyDescent="0.45">
      <c r="A85" s="9" t="s">
        <v>224</v>
      </c>
      <c r="B85" s="9">
        <v>84</v>
      </c>
      <c r="C85" t="s">
        <v>12</v>
      </c>
    </row>
    <row r="86" spans="1:3" x14ac:dyDescent="0.45">
      <c r="A86" s="9" t="s">
        <v>223</v>
      </c>
      <c r="B86" s="9">
        <v>85</v>
      </c>
      <c r="C86" t="s">
        <v>42</v>
      </c>
    </row>
    <row r="87" spans="1:3" x14ac:dyDescent="0.45">
      <c r="A87" s="9" t="s">
        <v>222</v>
      </c>
      <c r="B87" s="9">
        <v>86</v>
      </c>
      <c r="C87" t="s">
        <v>42</v>
      </c>
    </row>
    <row r="88" spans="1:3" ht="42.75" x14ac:dyDescent="0.45">
      <c r="A88" s="9" t="s">
        <v>221</v>
      </c>
      <c r="B88" s="9">
        <v>87</v>
      </c>
      <c r="C88" t="s">
        <v>42</v>
      </c>
    </row>
    <row r="89" spans="1:3" x14ac:dyDescent="0.45">
      <c r="A89" s="9" t="s">
        <v>220</v>
      </c>
      <c r="B89" s="9">
        <v>88</v>
      </c>
      <c r="C89" t="s">
        <v>42</v>
      </c>
    </row>
    <row r="90" spans="1:3" x14ac:dyDescent="0.45">
      <c r="A90" s="9" t="s">
        <v>219</v>
      </c>
      <c r="B90" s="9">
        <v>89</v>
      </c>
      <c r="C90" t="s">
        <v>42</v>
      </c>
    </row>
    <row r="91" spans="1:3" x14ac:dyDescent="0.45">
      <c r="A91" s="9" t="s">
        <v>218</v>
      </c>
      <c r="B91" s="9">
        <v>90</v>
      </c>
      <c r="C91" t="s">
        <v>42</v>
      </c>
    </row>
    <row r="92" spans="1:3" x14ac:dyDescent="0.45">
      <c r="A92" s="9" t="s">
        <v>217</v>
      </c>
      <c r="B92" s="9">
        <v>91</v>
      </c>
      <c r="C92" t="s">
        <v>42</v>
      </c>
    </row>
    <row r="93" spans="1:3" x14ac:dyDescent="0.45">
      <c r="A93" s="9" t="s">
        <v>216</v>
      </c>
      <c r="B93" s="9">
        <v>92</v>
      </c>
      <c r="C93" t="s">
        <v>42</v>
      </c>
    </row>
    <row r="94" spans="1:3" x14ac:dyDescent="0.45">
      <c r="A94" s="9" t="s">
        <v>215</v>
      </c>
      <c r="B94" s="9">
        <v>93</v>
      </c>
      <c r="C94" t="s">
        <v>12</v>
      </c>
    </row>
    <row r="95" spans="1:3" x14ac:dyDescent="0.45">
      <c r="A95" s="9" t="s">
        <v>214</v>
      </c>
      <c r="B95" s="9">
        <v>94</v>
      </c>
      <c r="C95" t="s">
        <v>12</v>
      </c>
    </row>
    <row r="96" spans="1:3" x14ac:dyDescent="0.45">
      <c r="A96" s="9" t="s">
        <v>213</v>
      </c>
      <c r="B96" s="9">
        <v>95</v>
      </c>
      <c r="C96" t="s">
        <v>12</v>
      </c>
    </row>
    <row r="97" spans="1:3" x14ac:dyDescent="0.45">
      <c r="A97" s="9" t="s">
        <v>212</v>
      </c>
      <c r="B97" s="9">
        <v>96</v>
      </c>
      <c r="C97" t="s">
        <v>13</v>
      </c>
    </row>
    <row r="98" spans="1:3" x14ac:dyDescent="0.45">
      <c r="A98" s="9" t="s">
        <v>211</v>
      </c>
      <c r="B98" s="9">
        <v>97</v>
      </c>
      <c r="C98" t="s">
        <v>314</v>
      </c>
    </row>
    <row r="99" spans="1:3" ht="42.75" x14ac:dyDescent="0.45">
      <c r="A99" s="9" t="s">
        <v>210</v>
      </c>
      <c r="B99" s="9">
        <v>98</v>
      </c>
      <c r="C99" t="s">
        <v>314</v>
      </c>
    </row>
    <row r="100" spans="1:3" x14ac:dyDescent="0.45">
      <c r="A100" s="9" t="s">
        <v>209</v>
      </c>
      <c r="B100" s="9">
        <v>99</v>
      </c>
      <c r="C100" t="s">
        <v>315</v>
      </c>
    </row>
    <row r="101" spans="1:3" ht="28.5" x14ac:dyDescent="0.45">
      <c r="A101" s="9" t="s">
        <v>208</v>
      </c>
      <c r="B101" s="9">
        <v>100</v>
      </c>
      <c r="C101" t="s">
        <v>315</v>
      </c>
    </row>
    <row r="102" spans="1:3" x14ac:dyDescent="0.45">
      <c r="A102" s="9" t="s">
        <v>207</v>
      </c>
      <c r="B102" s="9">
        <v>101</v>
      </c>
      <c r="C102" t="s">
        <v>315</v>
      </c>
    </row>
    <row r="103" spans="1:3" ht="28.5" x14ac:dyDescent="0.45">
      <c r="A103" s="9" t="s">
        <v>206</v>
      </c>
      <c r="B103" s="9">
        <v>102</v>
      </c>
      <c r="C103" t="s">
        <v>315</v>
      </c>
    </row>
    <row r="104" spans="1:3" x14ac:dyDescent="0.45">
      <c r="A104" s="9" t="s">
        <v>102</v>
      </c>
      <c r="B104" s="9">
        <v>103</v>
      </c>
      <c r="C104" t="s">
        <v>315</v>
      </c>
    </row>
    <row r="105" spans="1:3" ht="28.5" x14ac:dyDescent="0.45">
      <c r="A105" s="9" t="s">
        <v>205</v>
      </c>
      <c r="B105" s="9">
        <v>104</v>
      </c>
      <c r="C105" t="s">
        <v>316</v>
      </c>
    </row>
    <row r="106" spans="1:3" ht="42.75" x14ac:dyDescent="0.45">
      <c r="A106" s="9" t="s">
        <v>204</v>
      </c>
      <c r="B106" s="9">
        <v>105</v>
      </c>
      <c r="C106" t="s">
        <v>316</v>
      </c>
    </row>
    <row r="107" spans="1:3" x14ac:dyDescent="0.45">
      <c r="A107" s="9" t="s">
        <v>203</v>
      </c>
      <c r="B107" s="9">
        <v>106</v>
      </c>
      <c r="C107" t="s">
        <v>317</v>
      </c>
    </row>
    <row r="108" spans="1:3" ht="57" x14ac:dyDescent="0.45">
      <c r="A108" s="9" t="s">
        <v>202</v>
      </c>
      <c r="B108" s="9">
        <v>107</v>
      </c>
      <c r="C108" t="s">
        <v>317</v>
      </c>
    </row>
    <row r="109" spans="1:3" x14ac:dyDescent="0.45">
      <c r="A109" s="9" t="s">
        <v>201</v>
      </c>
      <c r="B109" s="9">
        <v>108</v>
      </c>
      <c r="C109" t="s">
        <v>317</v>
      </c>
    </row>
    <row r="110" spans="1:3" ht="42.75" x14ac:dyDescent="0.45">
      <c r="A110" s="9" t="s">
        <v>200</v>
      </c>
      <c r="B110" s="9">
        <v>109</v>
      </c>
      <c r="C110" t="s">
        <v>317</v>
      </c>
    </row>
    <row r="111" spans="1:3" ht="28.5" x14ac:dyDescent="0.45">
      <c r="A111" s="9" t="s">
        <v>199</v>
      </c>
      <c r="B111" s="9">
        <v>110</v>
      </c>
      <c r="C111" t="s">
        <v>317</v>
      </c>
    </row>
    <row r="112" spans="1:3" ht="42.75" x14ac:dyDescent="0.45">
      <c r="A112" s="9" t="s">
        <v>198</v>
      </c>
      <c r="B112" s="9">
        <v>111</v>
      </c>
      <c r="C112" t="s">
        <v>317</v>
      </c>
    </row>
    <row r="113" spans="1:3" x14ac:dyDescent="0.45">
      <c r="A113" s="9" t="s">
        <v>197</v>
      </c>
      <c r="B113" s="9">
        <v>112</v>
      </c>
      <c r="C113" t="s">
        <v>317</v>
      </c>
    </row>
    <row r="114" spans="1:3" ht="42.75" x14ac:dyDescent="0.45">
      <c r="A114" s="9" t="s">
        <v>196</v>
      </c>
      <c r="B114" s="9">
        <v>113</v>
      </c>
      <c r="C114" t="s">
        <v>317</v>
      </c>
    </row>
    <row r="115" spans="1:3" x14ac:dyDescent="0.45">
      <c r="A115" s="9" t="s">
        <v>195</v>
      </c>
      <c r="B115" s="9">
        <v>114</v>
      </c>
      <c r="C115" t="s">
        <v>317</v>
      </c>
    </row>
    <row r="116" spans="1:3" ht="57" x14ac:dyDescent="0.45">
      <c r="A116" s="9" t="s">
        <v>194</v>
      </c>
      <c r="B116" s="9">
        <v>115</v>
      </c>
      <c r="C116" t="s">
        <v>317</v>
      </c>
    </row>
    <row r="117" spans="1:3" x14ac:dyDescent="0.45">
      <c r="A117" s="9" t="s">
        <v>193</v>
      </c>
      <c r="B117" s="9">
        <v>116</v>
      </c>
      <c r="C117" t="s">
        <v>317</v>
      </c>
    </row>
    <row r="118" spans="1:3" ht="28.5" x14ac:dyDescent="0.45">
      <c r="A118" s="9" t="s">
        <v>192</v>
      </c>
      <c r="B118" s="9">
        <v>117</v>
      </c>
      <c r="C118" t="s">
        <v>14</v>
      </c>
    </row>
    <row r="119" spans="1:3" x14ac:dyDescent="0.45">
      <c r="A119" s="9" t="s">
        <v>191</v>
      </c>
      <c r="B119" s="9">
        <v>118</v>
      </c>
      <c r="C119" t="s">
        <v>17</v>
      </c>
    </row>
    <row r="120" spans="1:3" x14ac:dyDescent="0.45">
      <c r="A120" s="9" t="s">
        <v>190</v>
      </c>
      <c r="B120" s="9">
        <v>119</v>
      </c>
      <c r="C120" t="s">
        <v>15</v>
      </c>
    </row>
    <row r="121" spans="1:3" ht="28.5" x14ac:dyDescent="0.45">
      <c r="A121" s="9" t="s">
        <v>189</v>
      </c>
      <c r="B121" s="9">
        <v>120</v>
      </c>
      <c r="C121" t="s">
        <v>16</v>
      </c>
    </row>
    <row r="122" spans="1:3" ht="28.5" x14ac:dyDescent="0.45">
      <c r="A122" s="9" t="s">
        <v>188</v>
      </c>
      <c r="B122" s="9">
        <v>121</v>
      </c>
      <c r="C122" t="s">
        <v>15</v>
      </c>
    </row>
    <row r="123" spans="1:3" ht="28.5" x14ac:dyDescent="0.45">
      <c r="A123" s="9" t="s">
        <v>187</v>
      </c>
      <c r="B123" s="9">
        <v>122</v>
      </c>
      <c r="C123" t="s">
        <v>15</v>
      </c>
    </row>
    <row r="124" spans="1:3" ht="28.5" x14ac:dyDescent="0.45">
      <c r="A124" s="9" t="s">
        <v>186</v>
      </c>
      <c r="B124" s="9">
        <v>123</v>
      </c>
      <c r="C124" t="s">
        <v>18</v>
      </c>
    </row>
    <row r="125" spans="1:3" x14ac:dyDescent="0.45">
      <c r="A125" s="9" t="s">
        <v>185</v>
      </c>
      <c r="B125" s="9">
        <v>124</v>
      </c>
      <c r="C125" t="s">
        <v>19</v>
      </c>
    </row>
    <row r="126" spans="1:3" ht="28.5" x14ac:dyDescent="0.45">
      <c r="A126" s="9" t="s">
        <v>184</v>
      </c>
      <c r="B126" s="9">
        <v>125</v>
      </c>
      <c r="C126" t="s">
        <v>20</v>
      </c>
    </row>
    <row r="127" spans="1:3" x14ac:dyDescent="0.45">
      <c r="A127" s="9" t="s">
        <v>183</v>
      </c>
      <c r="B127" s="9">
        <v>126</v>
      </c>
      <c r="C127" t="s">
        <v>318</v>
      </c>
    </row>
    <row r="128" spans="1:3" ht="28.5" x14ac:dyDescent="0.45">
      <c r="A128" s="9" t="s">
        <v>182</v>
      </c>
      <c r="B128" s="9">
        <v>127</v>
      </c>
      <c r="C128" t="s">
        <v>318</v>
      </c>
    </row>
    <row r="129" spans="1:3" x14ac:dyDescent="0.45">
      <c r="A129" s="9" t="s">
        <v>181</v>
      </c>
      <c r="B129" s="9">
        <v>128</v>
      </c>
      <c r="C129" t="s">
        <v>319</v>
      </c>
    </row>
    <row r="130" spans="1:3" x14ac:dyDescent="0.45">
      <c r="A130" s="9" t="s">
        <v>180</v>
      </c>
      <c r="B130" s="9">
        <v>129</v>
      </c>
      <c r="C130" t="s">
        <v>319</v>
      </c>
    </row>
    <row r="131" spans="1:3" x14ac:dyDescent="0.45">
      <c r="A131" s="9" t="s">
        <v>179</v>
      </c>
      <c r="B131" s="9">
        <v>130</v>
      </c>
      <c r="C131" t="s">
        <v>319</v>
      </c>
    </row>
    <row r="132" spans="1:3" x14ac:dyDescent="0.45">
      <c r="A132" s="9" t="s">
        <v>178</v>
      </c>
      <c r="B132" s="9">
        <v>131</v>
      </c>
      <c r="C132" t="s">
        <v>319</v>
      </c>
    </row>
    <row r="133" spans="1:3" x14ac:dyDescent="0.45">
      <c r="A133" s="9" t="s">
        <v>177</v>
      </c>
      <c r="B133" s="9">
        <v>132</v>
      </c>
      <c r="C133" t="s">
        <v>319</v>
      </c>
    </row>
    <row r="134" spans="1:3" ht="28.5" x14ac:dyDescent="0.45">
      <c r="A134" s="9" t="s">
        <v>176</v>
      </c>
      <c r="B134" s="9">
        <v>133</v>
      </c>
      <c r="C134" t="s">
        <v>319</v>
      </c>
    </row>
    <row r="135" spans="1:3" x14ac:dyDescent="0.45">
      <c r="A135" s="9" t="s">
        <v>175</v>
      </c>
      <c r="B135" s="9">
        <v>134</v>
      </c>
      <c r="C135" t="s">
        <v>319</v>
      </c>
    </row>
    <row r="136" spans="1:3" x14ac:dyDescent="0.45">
      <c r="A136" s="9" t="s">
        <v>174</v>
      </c>
      <c r="B136" s="9">
        <v>135</v>
      </c>
      <c r="C136" t="s">
        <v>319</v>
      </c>
    </row>
    <row r="137" spans="1:3" x14ac:dyDescent="0.45">
      <c r="A137" s="9" t="s">
        <v>173</v>
      </c>
      <c r="B137" s="9">
        <v>136</v>
      </c>
      <c r="C137" t="s">
        <v>319</v>
      </c>
    </row>
    <row r="138" spans="1:3" x14ac:dyDescent="0.45">
      <c r="A138" s="9" t="s">
        <v>172</v>
      </c>
      <c r="B138" s="9">
        <v>137</v>
      </c>
      <c r="C138" t="s">
        <v>319</v>
      </c>
    </row>
    <row r="139" spans="1:3" x14ac:dyDescent="0.45">
      <c r="A139" s="9" t="s">
        <v>171</v>
      </c>
      <c r="B139" s="9">
        <v>138</v>
      </c>
      <c r="C139" t="s">
        <v>319</v>
      </c>
    </row>
    <row r="140" spans="1:3" x14ac:dyDescent="0.45">
      <c r="A140" s="9" t="s">
        <v>170</v>
      </c>
      <c r="B140" s="9">
        <v>139</v>
      </c>
      <c r="C140" t="s">
        <v>319</v>
      </c>
    </row>
    <row r="141" spans="1:3" x14ac:dyDescent="0.45">
      <c r="A141" s="9" t="s">
        <v>169</v>
      </c>
      <c r="B141" s="9">
        <v>140</v>
      </c>
      <c r="C141" t="s">
        <v>319</v>
      </c>
    </row>
    <row r="142" spans="1:3" ht="28.5" x14ac:dyDescent="0.45">
      <c r="A142" s="9" t="s">
        <v>168</v>
      </c>
      <c r="B142" s="9">
        <v>141</v>
      </c>
      <c r="C142" t="s">
        <v>319</v>
      </c>
    </row>
    <row r="143" spans="1:3" x14ac:dyDescent="0.45">
      <c r="A143" s="9" t="s">
        <v>167</v>
      </c>
      <c r="B143" s="9">
        <v>142</v>
      </c>
      <c r="C143" t="s">
        <v>320</v>
      </c>
    </row>
    <row r="144" spans="1:3" x14ac:dyDescent="0.45">
      <c r="A144" s="9" t="s">
        <v>166</v>
      </c>
      <c r="B144" s="9">
        <v>143</v>
      </c>
      <c r="C144" t="s">
        <v>320</v>
      </c>
    </row>
    <row r="145" spans="1:3" x14ac:dyDescent="0.45">
      <c r="A145" s="9" t="s">
        <v>165</v>
      </c>
      <c r="B145" s="9">
        <v>144</v>
      </c>
      <c r="C145" t="s">
        <v>320</v>
      </c>
    </row>
    <row r="146" spans="1:3" x14ac:dyDescent="0.45">
      <c r="A146" s="9" t="s">
        <v>164</v>
      </c>
      <c r="B146" s="9">
        <v>145</v>
      </c>
      <c r="C146" t="s">
        <v>320</v>
      </c>
    </row>
    <row r="147" spans="1:3" x14ac:dyDescent="0.45">
      <c r="A147" s="9" t="s">
        <v>163</v>
      </c>
      <c r="B147" s="9">
        <v>146</v>
      </c>
      <c r="C147" t="s">
        <v>320</v>
      </c>
    </row>
    <row r="148" spans="1:3" ht="28.5" x14ac:dyDescent="0.45">
      <c r="A148" s="9" t="s">
        <v>162</v>
      </c>
      <c r="B148" s="9">
        <v>147</v>
      </c>
      <c r="C148" t="s">
        <v>320</v>
      </c>
    </row>
    <row r="149" spans="1:3" x14ac:dyDescent="0.45">
      <c r="A149" s="9" t="s">
        <v>161</v>
      </c>
      <c r="B149" s="9">
        <v>148</v>
      </c>
      <c r="C149" t="s">
        <v>318</v>
      </c>
    </row>
    <row r="150" spans="1:3" ht="28.5" x14ac:dyDescent="0.45">
      <c r="A150" s="9" t="s">
        <v>160</v>
      </c>
      <c r="B150" s="9">
        <v>149</v>
      </c>
      <c r="C150" t="s">
        <v>318</v>
      </c>
    </row>
    <row r="151" spans="1:3" x14ac:dyDescent="0.45">
      <c r="A151" s="9" t="s">
        <v>159</v>
      </c>
      <c r="B151" s="9">
        <v>150</v>
      </c>
      <c r="C151" t="s">
        <v>21</v>
      </c>
    </row>
    <row r="152" spans="1:3" ht="57" x14ac:dyDescent="0.45">
      <c r="A152" s="9" t="s">
        <v>158</v>
      </c>
      <c r="B152" s="9">
        <v>151</v>
      </c>
      <c r="C152" t="s">
        <v>21</v>
      </c>
    </row>
    <row r="153" spans="1:3" ht="57" x14ac:dyDescent="0.45">
      <c r="A153" s="9" t="s">
        <v>157</v>
      </c>
      <c r="B153" s="9">
        <v>152</v>
      </c>
      <c r="C153" t="s">
        <v>22</v>
      </c>
    </row>
    <row r="154" spans="1:3" x14ac:dyDescent="0.45">
      <c r="A154" s="9" t="s">
        <v>156</v>
      </c>
      <c r="B154" s="9">
        <v>153</v>
      </c>
      <c r="C154" t="s">
        <v>22</v>
      </c>
    </row>
    <row r="155" spans="1:3" ht="42.75" x14ac:dyDescent="0.45">
      <c r="A155" s="9" t="s">
        <v>155</v>
      </c>
      <c r="B155" s="9">
        <v>154</v>
      </c>
      <c r="C155" t="s">
        <v>22</v>
      </c>
    </row>
    <row r="156" spans="1:3" ht="57" x14ac:dyDescent="0.45">
      <c r="A156" s="9" t="s">
        <v>321</v>
      </c>
      <c r="B156" s="9">
        <v>155</v>
      </c>
      <c r="C156" t="s">
        <v>22</v>
      </c>
    </row>
    <row r="157" spans="1:3" x14ac:dyDescent="0.45">
      <c r="A157" s="9" t="s">
        <v>153</v>
      </c>
      <c r="B157" s="9">
        <v>156</v>
      </c>
      <c r="C157" t="s">
        <v>24</v>
      </c>
    </row>
    <row r="158" spans="1:3" x14ac:dyDescent="0.45">
      <c r="A158" s="9" t="s">
        <v>152</v>
      </c>
      <c r="B158" s="9">
        <v>157</v>
      </c>
      <c r="C158" t="s">
        <v>23</v>
      </c>
    </row>
    <row r="159" spans="1:3" x14ac:dyDescent="0.45">
      <c r="A159" s="9" t="s">
        <v>151</v>
      </c>
      <c r="B159" s="9">
        <v>158</v>
      </c>
      <c r="C159" t="s">
        <v>23</v>
      </c>
    </row>
    <row r="160" spans="1:3" x14ac:dyDescent="0.45">
      <c r="A160" s="9" t="s">
        <v>150</v>
      </c>
      <c r="B160" s="9">
        <v>159</v>
      </c>
      <c r="C160" t="s">
        <v>23</v>
      </c>
    </row>
    <row r="161" spans="1:3" ht="28.5" x14ac:dyDescent="0.45">
      <c r="A161" s="9" t="s">
        <v>149</v>
      </c>
      <c r="B161" s="9">
        <v>160</v>
      </c>
      <c r="C161" t="s">
        <v>23</v>
      </c>
    </row>
    <row r="162" spans="1:3" x14ac:dyDescent="0.45">
      <c r="A162" s="9" t="s">
        <v>148</v>
      </c>
      <c r="B162" s="9">
        <v>161</v>
      </c>
      <c r="C162" t="s">
        <v>23</v>
      </c>
    </row>
    <row r="163" spans="1:3" x14ac:dyDescent="0.45">
      <c r="A163" s="9" t="s">
        <v>147</v>
      </c>
      <c r="B163" s="9">
        <v>162</v>
      </c>
      <c r="C163" t="s">
        <v>23</v>
      </c>
    </row>
    <row r="164" spans="1:3" ht="28.5" x14ac:dyDescent="0.45">
      <c r="A164" s="9" t="s">
        <v>146</v>
      </c>
      <c r="B164" s="9">
        <v>163</v>
      </c>
      <c r="C164" t="s">
        <v>23</v>
      </c>
    </row>
    <row r="165" spans="1:3" ht="28.5" x14ac:dyDescent="0.45">
      <c r="A165" s="9" t="s">
        <v>145</v>
      </c>
      <c r="B165" s="9">
        <v>164</v>
      </c>
      <c r="C165" t="s">
        <v>26</v>
      </c>
    </row>
    <row r="166" spans="1:3" ht="42.75" x14ac:dyDescent="0.45">
      <c r="A166" s="9" t="s">
        <v>144</v>
      </c>
      <c r="B166" s="9">
        <v>165</v>
      </c>
      <c r="C166" t="s">
        <v>28</v>
      </c>
    </row>
    <row r="167" spans="1:3" ht="42.75" x14ac:dyDescent="0.45">
      <c r="A167" s="9" t="s">
        <v>143</v>
      </c>
      <c r="B167" s="9">
        <v>166</v>
      </c>
      <c r="C167" t="s">
        <v>28</v>
      </c>
    </row>
    <row r="168" spans="1:3" ht="28.5" x14ac:dyDescent="0.45">
      <c r="A168" s="9" t="s">
        <v>142</v>
      </c>
      <c r="B168" s="9">
        <v>167</v>
      </c>
      <c r="C168" t="s">
        <v>28</v>
      </c>
    </row>
    <row r="169" spans="1:3" x14ac:dyDescent="0.45">
      <c r="A169" s="9" t="s">
        <v>141</v>
      </c>
      <c r="B169" s="9">
        <v>168</v>
      </c>
      <c r="C169" t="s">
        <v>29</v>
      </c>
    </row>
    <row r="170" spans="1:3" ht="42.75" x14ac:dyDescent="0.45">
      <c r="A170" s="9" t="s">
        <v>140</v>
      </c>
      <c r="B170" s="9">
        <v>169</v>
      </c>
      <c r="C170" t="s">
        <v>30</v>
      </c>
    </row>
    <row r="171" spans="1:3" x14ac:dyDescent="0.45">
      <c r="A171" s="9" t="s">
        <v>139</v>
      </c>
      <c r="B171" s="9">
        <v>170</v>
      </c>
      <c r="C171" t="s">
        <v>27</v>
      </c>
    </row>
    <row r="172" spans="1:3" ht="28.5" x14ac:dyDescent="0.45">
      <c r="A172" s="9" t="s">
        <v>138</v>
      </c>
      <c r="B172" s="9">
        <v>171</v>
      </c>
      <c r="C172" t="s">
        <v>30</v>
      </c>
    </row>
    <row r="173" spans="1:3" x14ac:dyDescent="0.45">
      <c r="A173" s="9" t="s">
        <v>137</v>
      </c>
      <c r="B173" s="9">
        <v>172</v>
      </c>
      <c r="C173" t="s">
        <v>30</v>
      </c>
    </row>
    <row r="174" spans="1:3" ht="42.75" x14ac:dyDescent="0.45">
      <c r="A174" s="9" t="s">
        <v>136</v>
      </c>
      <c r="B174" s="9">
        <v>173</v>
      </c>
      <c r="C174" t="s">
        <v>31</v>
      </c>
    </row>
    <row r="175" spans="1:3" x14ac:dyDescent="0.45">
      <c r="A175" s="9" t="s">
        <v>135</v>
      </c>
      <c r="B175" s="9">
        <v>174</v>
      </c>
      <c r="C175" t="s">
        <v>32</v>
      </c>
    </row>
    <row r="176" spans="1:3" x14ac:dyDescent="0.45">
      <c r="A176" s="9" t="s">
        <v>134</v>
      </c>
      <c r="B176" s="9">
        <v>175</v>
      </c>
      <c r="C176" t="s">
        <v>33</v>
      </c>
    </row>
    <row r="177" spans="1:3" ht="28.5" x14ac:dyDescent="0.45">
      <c r="A177" s="9" t="s">
        <v>133</v>
      </c>
      <c r="B177" s="9">
        <v>176</v>
      </c>
      <c r="C177" t="s">
        <v>318</v>
      </c>
    </row>
    <row r="178" spans="1:3" ht="28.5" x14ac:dyDescent="0.45">
      <c r="A178" s="9" t="s">
        <v>132</v>
      </c>
      <c r="B178" s="9">
        <v>177</v>
      </c>
      <c r="C178" t="s">
        <v>318</v>
      </c>
    </row>
    <row r="179" spans="1:3" ht="28.5" x14ac:dyDescent="0.45">
      <c r="A179" s="9" t="s">
        <v>131</v>
      </c>
      <c r="B179" s="9">
        <v>178</v>
      </c>
      <c r="C179" t="s">
        <v>318</v>
      </c>
    </row>
    <row r="180" spans="1:3" ht="28.5" x14ac:dyDescent="0.45">
      <c r="A180" s="9" t="s">
        <v>130</v>
      </c>
      <c r="B180" s="9">
        <v>179</v>
      </c>
      <c r="C180" t="s">
        <v>318</v>
      </c>
    </row>
    <row r="181" spans="1:3" ht="28.5" x14ac:dyDescent="0.45">
      <c r="A181" s="9" t="s">
        <v>129</v>
      </c>
      <c r="B181" s="9">
        <v>180</v>
      </c>
      <c r="C181" t="s">
        <v>318</v>
      </c>
    </row>
    <row r="182" spans="1:3" ht="28.5" x14ac:dyDescent="0.45">
      <c r="A182" s="9" t="s">
        <v>128</v>
      </c>
      <c r="B182" s="9">
        <v>181</v>
      </c>
      <c r="C182" t="s">
        <v>318</v>
      </c>
    </row>
    <row r="183" spans="1:3" ht="28.5" x14ac:dyDescent="0.45">
      <c r="A183" s="9" t="s">
        <v>127</v>
      </c>
      <c r="B183" s="9">
        <v>182</v>
      </c>
      <c r="C183" t="s">
        <v>318</v>
      </c>
    </row>
    <row r="184" spans="1:3" ht="28.5" x14ac:dyDescent="0.45">
      <c r="A184" s="9" t="s">
        <v>126</v>
      </c>
      <c r="B184" s="9">
        <v>183</v>
      </c>
      <c r="C184" t="s">
        <v>318</v>
      </c>
    </row>
    <row r="185" spans="1:3" ht="28.5" x14ac:dyDescent="0.45">
      <c r="A185" s="9" t="s">
        <v>125</v>
      </c>
      <c r="B185" s="9">
        <v>184</v>
      </c>
      <c r="C185" t="s">
        <v>318</v>
      </c>
    </row>
    <row r="186" spans="1:3" ht="28.5" x14ac:dyDescent="0.45">
      <c r="A186" s="9" t="s">
        <v>124</v>
      </c>
      <c r="B186" s="9">
        <v>185</v>
      </c>
      <c r="C186" t="s">
        <v>318</v>
      </c>
    </row>
    <row r="187" spans="1:3" ht="28.5" x14ac:dyDescent="0.45">
      <c r="A187" s="9" t="s">
        <v>123</v>
      </c>
      <c r="B187" s="9">
        <v>186</v>
      </c>
      <c r="C187" t="s">
        <v>318</v>
      </c>
    </row>
    <row r="188" spans="1:3" ht="28.5" x14ac:dyDescent="0.45">
      <c r="A188" s="9" t="s">
        <v>122</v>
      </c>
      <c r="B188" s="9">
        <v>187</v>
      </c>
      <c r="C188" t="s">
        <v>318</v>
      </c>
    </row>
    <row r="189" spans="1:3" ht="28.5" x14ac:dyDescent="0.45">
      <c r="A189" s="9" t="s">
        <v>121</v>
      </c>
      <c r="B189" s="9">
        <v>188</v>
      </c>
      <c r="C189" t="s">
        <v>318</v>
      </c>
    </row>
    <row r="190" spans="1:3" ht="28.5" x14ac:dyDescent="0.45">
      <c r="A190" s="9" t="s">
        <v>120</v>
      </c>
      <c r="B190" s="9">
        <v>189</v>
      </c>
      <c r="C190" t="s">
        <v>318</v>
      </c>
    </row>
    <row r="191" spans="1:3" x14ac:dyDescent="0.45">
      <c r="A191" s="9" t="s">
        <v>119</v>
      </c>
      <c r="B191" s="9">
        <v>190</v>
      </c>
      <c r="C191" t="s">
        <v>318</v>
      </c>
    </row>
    <row r="192" spans="1:3" x14ac:dyDescent="0.45">
      <c r="A192" s="9" t="s">
        <v>118</v>
      </c>
      <c r="B192" s="9">
        <v>191</v>
      </c>
      <c r="C192" t="s">
        <v>318</v>
      </c>
    </row>
    <row r="193" spans="1:3" x14ac:dyDescent="0.45">
      <c r="A193" s="9" t="s">
        <v>117</v>
      </c>
      <c r="B193" s="9">
        <v>192</v>
      </c>
      <c r="C193" t="s">
        <v>318</v>
      </c>
    </row>
    <row r="194" spans="1:3" ht="28.5" x14ac:dyDescent="0.45">
      <c r="A194" s="9" t="s">
        <v>116</v>
      </c>
      <c r="B194" s="9">
        <v>193</v>
      </c>
      <c r="C194" t="s">
        <v>318</v>
      </c>
    </row>
    <row r="195" spans="1:3" x14ac:dyDescent="0.45">
      <c r="A195" s="9" t="s">
        <v>115</v>
      </c>
      <c r="B195" s="9">
        <v>194</v>
      </c>
      <c r="C195" t="s">
        <v>318</v>
      </c>
    </row>
    <row r="196" spans="1:3" x14ac:dyDescent="0.45">
      <c r="A196" s="9" t="s">
        <v>114</v>
      </c>
      <c r="B196" s="9">
        <v>195</v>
      </c>
      <c r="C196" t="s">
        <v>318</v>
      </c>
    </row>
    <row r="197" spans="1:3" ht="28.5" x14ac:dyDescent="0.45">
      <c r="A197" s="9" t="s">
        <v>113</v>
      </c>
      <c r="B197" s="9">
        <v>196</v>
      </c>
      <c r="C197" t="s">
        <v>34</v>
      </c>
    </row>
    <row r="198" spans="1:3" ht="28.5" x14ac:dyDescent="0.45">
      <c r="A198" s="9" t="s">
        <v>112</v>
      </c>
      <c r="B198" s="9">
        <v>197</v>
      </c>
      <c r="C198" t="s">
        <v>34</v>
      </c>
    </row>
    <row r="199" spans="1:3" x14ac:dyDescent="0.45">
      <c r="A199" s="9" t="s">
        <v>111</v>
      </c>
      <c r="B199" s="9">
        <v>198</v>
      </c>
      <c r="C199" t="s">
        <v>34</v>
      </c>
    </row>
    <row r="200" spans="1:3" ht="28.5" x14ac:dyDescent="0.45">
      <c r="A200" s="9" t="s">
        <v>110</v>
      </c>
      <c r="B200" s="9">
        <v>199</v>
      </c>
      <c r="C200" t="s">
        <v>35</v>
      </c>
    </row>
    <row r="201" spans="1:3" ht="28.5" x14ac:dyDescent="0.45">
      <c r="A201" s="9" t="s">
        <v>109</v>
      </c>
      <c r="B201" s="9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L201"/>
  <sheetViews>
    <sheetView workbookViewId="0">
      <selection activeCell="I201" sqref="I201"/>
    </sheetView>
  </sheetViews>
  <sheetFormatPr defaultRowHeight="14.25" x14ac:dyDescent="0.45"/>
  <cols>
    <col min="2" max="11" width="18" customWidth="1"/>
    <col min="12" max="12" width="14" customWidth="1"/>
  </cols>
  <sheetData>
    <row r="1" spans="1:12" ht="97.5" customHeight="1" x14ac:dyDescent="0.45">
      <c r="A1" s="8" t="str">
        <f>GBR!A1</f>
        <v>Sector</v>
      </c>
      <c r="B1" s="8" t="str">
        <f>GBR!B1</f>
        <v>Sector ID</v>
      </c>
      <c r="C1" s="8" t="s">
        <v>326</v>
      </c>
      <c r="D1" s="8" t="str">
        <f>GBR!C1</f>
        <v>Final consumption expenditure by households</v>
      </c>
      <c r="E1" s="8" t="str">
        <f>GBR!D1</f>
        <v>Final consumption expenditure by non-profit organisations serving households (NPISH)</v>
      </c>
      <c r="F1" s="8" t="str">
        <f>GBR!E1</f>
        <v>Final consumption expenditure by government</v>
      </c>
      <c r="G1" s="8" t="str">
        <f>GBR!F1</f>
        <v>Gross fixed capital formation</v>
      </c>
      <c r="H1" s="8" t="str">
        <f>GBR!G1</f>
        <v>Changes in inventories</v>
      </c>
      <c r="I1" s="8" t="str">
        <f>GBR!H1</f>
        <v>Changes in valuables</v>
      </c>
      <c r="J1" s="8" t="str">
        <f>GBR!I1</f>
        <v>Exports: Total (fob)</v>
      </c>
      <c r="L1" t="s">
        <v>325</v>
      </c>
    </row>
    <row r="2" spans="1:12" x14ac:dyDescent="0.45">
      <c r="A2" t="str">
        <f>GBR!A2</f>
        <v>Paddy rice</v>
      </c>
      <c r="B2">
        <f>GBR!B2</f>
        <v>1</v>
      </c>
      <c r="C2" t="str">
        <f>VLOOKUP(B2,'ISIC Code Mapping'!$B$2:$C$201, 2, FALSE)</f>
        <v>ISIC 01T03</v>
      </c>
      <c r="D2" s="16">
        <f>SUM(GBR:AUT!C2)</f>
        <v>1073.3433831599723</v>
      </c>
      <c r="E2" s="16">
        <f>SUM(GBR:AUT!D2)</f>
        <v>6.8394734605463885</v>
      </c>
      <c r="F2" s="16">
        <f>SUM(GBR:AUT!E2)</f>
        <v>1.1086743996409463</v>
      </c>
      <c r="G2" s="16">
        <f>SUM(GBR:AUT!F2)</f>
        <v>4.4496949771253517E-3</v>
      </c>
      <c r="H2" s="16">
        <f>SUM(GBR:AUT!G2)</f>
        <v>9.989360327513058</v>
      </c>
      <c r="I2" s="16">
        <f>SUM(GBR:AUT!H2)</f>
        <v>0</v>
      </c>
      <c r="J2" s="16">
        <f>SUM(GBR:AUT!I2)</f>
        <v>88.660957444353599</v>
      </c>
      <c r="L2" s="16">
        <f>SUM(D2:E2)</f>
        <v>1080.1828566205186</v>
      </c>
    </row>
    <row r="3" spans="1:12" x14ac:dyDescent="0.45">
      <c r="A3" t="str">
        <f>GBR!A3</f>
        <v>Wheat</v>
      </c>
      <c r="B3">
        <f>GBR!B3</f>
        <v>2</v>
      </c>
      <c r="C3" t="str">
        <f>VLOOKUP(B3,'ISIC Code Mapping'!$B$2:$C$201, 2, FALSE)</f>
        <v>ISIC 01T03</v>
      </c>
      <c r="D3" s="16">
        <f>SUM(GBR:AUT!C3)</f>
        <v>6462.4388359407803</v>
      </c>
      <c r="E3" s="16">
        <f>SUM(GBR:AUT!D3)</f>
        <v>24.121782789605483</v>
      </c>
      <c r="F3" s="16">
        <f>SUM(GBR:AUT!E3)</f>
        <v>190.6311588594146</v>
      </c>
      <c r="G3" s="16">
        <f>SUM(GBR:AUT!F3)</f>
        <v>0.28102453778650738</v>
      </c>
      <c r="H3" s="16">
        <f>SUM(GBR:AUT!G3)</f>
        <v>481.41329759773851</v>
      </c>
      <c r="I3" s="16">
        <f>SUM(GBR:AUT!H3)</f>
        <v>0</v>
      </c>
      <c r="J3" s="16">
        <f>SUM(GBR:AUT!I3)</f>
        <v>15596.952752834832</v>
      </c>
      <c r="L3" s="16">
        <f t="shared" ref="L3:L66" si="0">SUM(D3:E3)</f>
        <v>6486.5606187303856</v>
      </c>
    </row>
    <row r="4" spans="1:12" x14ac:dyDescent="0.45">
      <c r="A4" t="str">
        <f>GBR!A4</f>
        <v>Cereal grains nec</v>
      </c>
      <c r="B4">
        <f>GBR!B4</f>
        <v>3</v>
      </c>
      <c r="C4" t="str">
        <f>VLOOKUP(B4,'ISIC Code Mapping'!$B$2:$C$201, 2, FALSE)</f>
        <v>ISIC 01T03</v>
      </c>
      <c r="D4" s="16">
        <f>SUM(GBR:AUT!C4)</f>
        <v>2472.9934706818431</v>
      </c>
      <c r="E4" s="16">
        <f>SUM(GBR:AUT!D4)</f>
        <v>4.6828416623171272</v>
      </c>
      <c r="F4" s="16">
        <f>SUM(GBR:AUT!E4)</f>
        <v>70.392770876274355</v>
      </c>
      <c r="G4" s="16">
        <f>SUM(GBR:AUT!F4)</f>
        <v>0.29949570866137337</v>
      </c>
      <c r="H4" s="16">
        <f>SUM(GBR:AUT!G4)</f>
        <v>426.76732298516089</v>
      </c>
      <c r="I4" s="16">
        <f>SUM(GBR:AUT!H4)</f>
        <v>0</v>
      </c>
      <c r="J4" s="16">
        <f>SUM(GBR:AUT!I4)</f>
        <v>10183.432893029229</v>
      </c>
      <c r="L4" s="16">
        <f t="shared" si="0"/>
        <v>2477.6763123441601</v>
      </c>
    </row>
    <row r="5" spans="1:12" x14ac:dyDescent="0.45">
      <c r="A5" t="str">
        <f>GBR!A5</f>
        <v>Vegetables, fruit, nuts</v>
      </c>
      <c r="B5">
        <f>GBR!B5</f>
        <v>4</v>
      </c>
      <c r="C5" t="str">
        <f>VLOOKUP(B5,'ISIC Code Mapping'!$B$2:$C$201, 2, FALSE)</f>
        <v>ISIC 01T03</v>
      </c>
      <c r="D5" s="16">
        <f>SUM(GBR:AUT!C5)</f>
        <v>48086.545816823374</v>
      </c>
      <c r="E5" s="16">
        <f>SUM(GBR:AUT!D5)</f>
        <v>423.72771119445213</v>
      </c>
      <c r="F5" s="16">
        <f>SUM(GBR:AUT!E5)</f>
        <v>684.30188610977461</v>
      </c>
      <c r="G5" s="16">
        <f>SUM(GBR:AUT!F5)</f>
        <v>4.3580972370376321</v>
      </c>
      <c r="H5" s="16">
        <f>SUM(GBR:AUT!G5)</f>
        <v>1024.7637978846772</v>
      </c>
      <c r="I5" s="16">
        <f>SUM(GBR:AUT!H5)</f>
        <v>0</v>
      </c>
      <c r="J5" s="16">
        <f>SUM(GBR:AUT!I5)</f>
        <v>39648.297311241608</v>
      </c>
      <c r="L5" s="16">
        <f t="shared" si="0"/>
        <v>48510.273528017824</v>
      </c>
    </row>
    <row r="6" spans="1:12" x14ac:dyDescent="0.45">
      <c r="A6" t="str">
        <f>GBR!A6</f>
        <v>Oil seeds</v>
      </c>
      <c r="B6">
        <f>GBR!B6</f>
        <v>5</v>
      </c>
      <c r="C6" t="str">
        <f>VLOOKUP(B6,'ISIC Code Mapping'!$B$2:$C$201, 2, FALSE)</f>
        <v>ISIC 01T03</v>
      </c>
      <c r="D6" s="16">
        <f>SUM(GBR:AUT!C6)</f>
        <v>2890.0797149279456</v>
      </c>
      <c r="E6" s="16">
        <f>SUM(GBR:AUT!D6)</f>
        <v>6.8703760546022741</v>
      </c>
      <c r="F6" s="16">
        <f>SUM(GBR:AUT!E6)</f>
        <v>33.170571234102695</v>
      </c>
      <c r="G6" s="16">
        <f>SUM(GBR:AUT!F6)</f>
        <v>3.7513491153806006E-2</v>
      </c>
      <c r="H6" s="16">
        <f>SUM(GBR:AUT!G6)</f>
        <v>270.11661818067006</v>
      </c>
      <c r="I6" s="16">
        <f>SUM(GBR:AUT!H6)</f>
        <v>0</v>
      </c>
      <c r="J6" s="16">
        <f>SUM(GBR:AUT!I6)</f>
        <v>5984.018046429288</v>
      </c>
      <c r="L6" s="16">
        <f t="shared" si="0"/>
        <v>2896.9500909825479</v>
      </c>
    </row>
    <row r="7" spans="1:12" x14ac:dyDescent="0.45">
      <c r="A7" t="str">
        <f>GBR!A7</f>
        <v>Sugar cane, sugar beet</v>
      </c>
      <c r="B7">
        <f>GBR!B7</f>
        <v>6</v>
      </c>
      <c r="C7" t="str">
        <f>VLOOKUP(B7,'ISIC Code Mapping'!$B$2:$C$201, 2, FALSE)</f>
        <v>ISIC 01T03</v>
      </c>
      <c r="D7" s="16">
        <f>SUM(GBR:AUT!C7)</f>
        <v>0</v>
      </c>
      <c r="E7" s="16">
        <f>SUM(GBR:AUT!D7)</f>
        <v>0</v>
      </c>
      <c r="F7" s="16">
        <f>SUM(GBR:AUT!E7)</f>
        <v>2.5723377793527731</v>
      </c>
      <c r="G7" s="16">
        <f>SUM(GBR:AUT!F7)</f>
        <v>0</v>
      </c>
      <c r="H7" s="16">
        <f>SUM(GBR:AUT!G7)</f>
        <v>550.73203354487191</v>
      </c>
      <c r="I7" s="16">
        <f>SUM(GBR:AUT!H7)</f>
        <v>0</v>
      </c>
      <c r="J7" s="16">
        <f>SUM(GBR:AUT!I7)</f>
        <v>70.026843774053745</v>
      </c>
      <c r="L7" s="16">
        <f t="shared" si="0"/>
        <v>0</v>
      </c>
    </row>
    <row r="8" spans="1:12" x14ac:dyDescent="0.45">
      <c r="A8" t="str">
        <f>GBR!A8</f>
        <v>Plant-based fibers</v>
      </c>
      <c r="B8">
        <f>GBR!B8</f>
        <v>7</v>
      </c>
      <c r="C8" t="str">
        <f>VLOOKUP(B8,'ISIC Code Mapping'!$B$2:$C$201, 2, FALSE)</f>
        <v>ISIC 01T03</v>
      </c>
      <c r="D8" s="16">
        <f>SUM(GBR:AUT!C8)</f>
        <v>522.67529480248106</v>
      </c>
      <c r="E8" s="16">
        <f>SUM(GBR:AUT!D8)</f>
        <v>2.9298042781459008E-2</v>
      </c>
      <c r="F8" s="16">
        <f>SUM(GBR:AUT!E8)</f>
        <v>0.12594175967999149</v>
      </c>
      <c r="G8" s="16">
        <f>SUM(GBR:AUT!F8)</f>
        <v>5.8632954958922155E-3</v>
      </c>
      <c r="H8" s="16">
        <f>SUM(GBR:AUT!G8)</f>
        <v>2.17442498018299</v>
      </c>
      <c r="I8" s="16">
        <f>SUM(GBR:AUT!H8)</f>
        <v>0</v>
      </c>
      <c r="J8" s="16">
        <f>SUM(GBR:AUT!I8)</f>
        <v>466.63637778790843</v>
      </c>
      <c r="L8" s="16">
        <f t="shared" si="0"/>
        <v>522.70459284526248</v>
      </c>
    </row>
    <row r="9" spans="1:12" x14ac:dyDescent="0.45">
      <c r="A9" t="str">
        <f>GBR!A9</f>
        <v>Crops nec</v>
      </c>
      <c r="B9">
        <f>GBR!B9</f>
        <v>8</v>
      </c>
      <c r="C9" t="str">
        <f>VLOOKUP(B9,'ISIC Code Mapping'!$B$2:$C$201, 2, FALSE)</f>
        <v>ISIC 01T03</v>
      </c>
      <c r="D9" s="16">
        <f>SUM(GBR:AUT!C9)</f>
        <v>3519.2954189380457</v>
      </c>
      <c r="E9" s="16">
        <f>SUM(GBR:AUT!D9)</f>
        <v>16.149245264326169</v>
      </c>
      <c r="F9" s="16">
        <f>SUM(GBR:AUT!E9)</f>
        <v>94.327585320359518</v>
      </c>
      <c r="G9" s="16">
        <f>SUM(GBR:AUT!F9)</f>
        <v>295.3844434267163</v>
      </c>
      <c r="H9" s="16">
        <f>SUM(GBR:AUT!G9)</f>
        <v>118.99080613652062</v>
      </c>
      <c r="I9" s="16">
        <f>SUM(GBR:AUT!H9)</f>
        <v>0</v>
      </c>
      <c r="J9" s="16">
        <f>SUM(GBR:AUT!I9)</f>
        <v>2094.1089280744291</v>
      </c>
      <c r="L9" s="16">
        <f t="shared" si="0"/>
        <v>3535.4446642023718</v>
      </c>
    </row>
    <row r="10" spans="1:12" x14ac:dyDescent="0.45">
      <c r="A10" t="str">
        <f>GBR!A10</f>
        <v>Cattle</v>
      </c>
      <c r="B10">
        <f>GBR!B10</f>
        <v>9</v>
      </c>
      <c r="C10" t="str">
        <f>VLOOKUP(B10,'ISIC Code Mapping'!$B$2:$C$201, 2, FALSE)</f>
        <v>ISIC 01T03</v>
      </c>
      <c r="D10" s="16">
        <f>SUM(GBR:AUT!C10)</f>
        <v>0</v>
      </c>
      <c r="E10" s="16">
        <f>SUM(GBR:AUT!D10)</f>
        <v>0</v>
      </c>
      <c r="F10" s="16">
        <f>SUM(GBR:AUT!E10)</f>
        <v>1.9958141676964207</v>
      </c>
      <c r="G10" s="16">
        <f>SUM(GBR:AUT!F10)</f>
        <v>2320.7156618559275</v>
      </c>
      <c r="H10" s="16">
        <f>SUM(GBR:AUT!G10)</f>
        <v>617.88089633785057</v>
      </c>
      <c r="I10" s="16">
        <f>SUM(GBR:AUT!H10)</f>
        <v>0</v>
      </c>
      <c r="J10" s="16">
        <f>SUM(GBR:AUT!I10)</f>
        <v>3124.4464072270625</v>
      </c>
      <c r="L10" s="16">
        <f t="shared" si="0"/>
        <v>0</v>
      </c>
    </row>
    <row r="11" spans="1:12" x14ac:dyDescent="0.45">
      <c r="A11" t="str">
        <f>GBR!A11</f>
        <v>Pigs</v>
      </c>
      <c r="B11">
        <f>GBR!B11</f>
        <v>10</v>
      </c>
      <c r="C11" t="str">
        <f>VLOOKUP(B11,'ISIC Code Mapping'!$B$2:$C$201, 2, FALSE)</f>
        <v>ISIC 01T03</v>
      </c>
      <c r="D11" s="16">
        <f>SUM(GBR:AUT!C11)</f>
        <v>0</v>
      </c>
      <c r="E11" s="16">
        <f>SUM(GBR:AUT!D11)</f>
        <v>0</v>
      </c>
      <c r="F11" s="16">
        <f>SUM(GBR:AUT!E11)</f>
        <v>29.299344579583984</v>
      </c>
      <c r="G11" s="16">
        <f>SUM(GBR:AUT!F11)</f>
        <v>2383.0672519903169</v>
      </c>
      <c r="H11" s="16">
        <f>SUM(GBR:AUT!G11)</f>
        <v>751.62867219673865</v>
      </c>
      <c r="I11" s="16">
        <f>SUM(GBR:AUT!H11)</f>
        <v>0</v>
      </c>
      <c r="J11" s="16">
        <f>SUM(GBR:AUT!I11)</f>
        <v>2852.0004178735994</v>
      </c>
      <c r="L11" s="16">
        <f t="shared" si="0"/>
        <v>0</v>
      </c>
    </row>
    <row r="12" spans="1:12" x14ac:dyDescent="0.45">
      <c r="A12" t="str">
        <f>GBR!A12</f>
        <v>Poultry</v>
      </c>
      <c r="B12">
        <f>GBR!B12</f>
        <v>11</v>
      </c>
      <c r="C12" t="str">
        <f>VLOOKUP(B12,'ISIC Code Mapping'!$B$2:$C$201, 2, FALSE)</f>
        <v>ISIC 01T03</v>
      </c>
      <c r="D12" s="16">
        <f>SUM(GBR:AUT!C12)</f>
        <v>17395.026853015774</v>
      </c>
      <c r="E12" s="16">
        <f>SUM(GBR:AUT!D12)</f>
        <v>45.26873703985752</v>
      </c>
      <c r="F12" s="16">
        <f>SUM(GBR:AUT!E12)</f>
        <v>222.80581105013923</v>
      </c>
      <c r="G12" s="16">
        <f>SUM(GBR:AUT!F12)</f>
        <v>584.41404466234724</v>
      </c>
      <c r="H12" s="16">
        <f>SUM(GBR:AUT!G12)</f>
        <v>435.48677793395501</v>
      </c>
      <c r="I12" s="16">
        <f>SUM(GBR:AUT!H12)</f>
        <v>0</v>
      </c>
      <c r="J12" s="16">
        <f>SUM(GBR:AUT!I12)</f>
        <v>2729.5754265847463</v>
      </c>
      <c r="L12" s="16">
        <f t="shared" si="0"/>
        <v>17440.29559005563</v>
      </c>
    </row>
    <row r="13" spans="1:12" x14ac:dyDescent="0.45">
      <c r="A13" t="str">
        <f>GBR!A13</f>
        <v>Meat animals nec</v>
      </c>
      <c r="B13">
        <f>GBR!B13</f>
        <v>12</v>
      </c>
      <c r="C13" t="str">
        <f>VLOOKUP(B13,'ISIC Code Mapping'!$B$2:$C$201, 2, FALSE)</f>
        <v>ISIC 01T03</v>
      </c>
      <c r="D13" s="16">
        <f>SUM(GBR:AUT!C13)</f>
        <v>6216.9204850811248</v>
      </c>
      <c r="E13" s="16">
        <f>SUM(GBR:AUT!D13)</f>
        <v>21.376853619433735</v>
      </c>
      <c r="F13" s="16">
        <f>SUM(GBR:AUT!E13)</f>
        <v>24.023513122120161</v>
      </c>
      <c r="G13" s="16">
        <f>SUM(GBR:AUT!F13)</f>
        <v>461.27068270018265</v>
      </c>
      <c r="H13" s="16">
        <f>SUM(GBR:AUT!G13)</f>
        <v>134.75338747560605</v>
      </c>
      <c r="I13" s="16">
        <f>SUM(GBR:AUT!H13)</f>
        <v>0</v>
      </c>
      <c r="J13" s="16">
        <f>SUM(GBR:AUT!I13)</f>
        <v>2460.5964912326212</v>
      </c>
      <c r="L13" s="16">
        <f t="shared" si="0"/>
        <v>6238.2973387005586</v>
      </c>
    </row>
    <row r="14" spans="1:12" x14ac:dyDescent="0.45">
      <c r="A14" t="str">
        <f>GBR!A14</f>
        <v>Animal products nec</v>
      </c>
      <c r="B14">
        <f>GBR!B14</f>
        <v>13</v>
      </c>
      <c r="C14" t="str">
        <f>VLOOKUP(B14,'ISIC Code Mapping'!$B$2:$C$201, 2, FALSE)</f>
        <v>ISIC 01T03</v>
      </c>
      <c r="D14" s="16">
        <f>SUM(GBR:AUT!C14)</f>
        <v>1928.2338874568577</v>
      </c>
      <c r="E14" s="16">
        <f>SUM(GBR:AUT!D14)</f>
        <v>2.1602137365365355</v>
      </c>
      <c r="F14" s="16">
        <f>SUM(GBR:AUT!E14)</f>
        <v>4.5053713711725054</v>
      </c>
      <c r="G14" s="16">
        <f>SUM(GBR:AUT!F14)</f>
        <v>2.4299821453010866</v>
      </c>
      <c r="H14" s="16">
        <f>SUM(GBR:AUT!G14)</f>
        <v>19.774768822110907</v>
      </c>
      <c r="I14" s="16">
        <f>SUM(GBR:AUT!H14)</f>
        <v>0</v>
      </c>
      <c r="J14" s="16">
        <f>SUM(GBR:AUT!I14)</f>
        <v>996.53646999707473</v>
      </c>
      <c r="L14" s="16">
        <f t="shared" si="0"/>
        <v>1930.3941011933941</v>
      </c>
    </row>
    <row r="15" spans="1:12" x14ac:dyDescent="0.45">
      <c r="A15" t="str">
        <f>GBR!A15</f>
        <v>Raw milk</v>
      </c>
      <c r="B15">
        <f>GBR!B15</f>
        <v>14</v>
      </c>
      <c r="C15" t="str">
        <f>VLOOKUP(B15,'ISIC Code Mapping'!$B$2:$C$201, 2, FALSE)</f>
        <v>ISIC 01T03</v>
      </c>
      <c r="D15" s="16">
        <f>SUM(GBR:AUT!C15)</f>
        <v>3956.7885956539608</v>
      </c>
      <c r="E15" s="16">
        <f>SUM(GBR:AUT!D15)</f>
        <v>14.083187583560305</v>
      </c>
      <c r="F15" s="16">
        <f>SUM(GBR:AUT!E15)</f>
        <v>193.66876575975471</v>
      </c>
      <c r="G15" s="16">
        <f>SUM(GBR:AUT!F15)</f>
        <v>0.22554212755977707</v>
      </c>
      <c r="H15" s="16">
        <f>SUM(GBR:AUT!G15)</f>
        <v>1028.1642923803795</v>
      </c>
      <c r="I15" s="16">
        <f>SUM(GBR:AUT!H15)</f>
        <v>0</v>
      </c>
      <c r="J15" s="16">
        <f>SUM(GBR:AUT!I15)</f>
        <v>0</v>
      </c>
      <c r="L15" s="16">
        <f t="shared" si="0"/>
        <v>3970.871783237521</v>
      </c>
    </row>
    <row r="16" spans="1:12" x14ac:dyDescent="0.45">
      <c r="A16" t="str">
        <f>GBR!A16</f>
        <v>Wool, silk-worm cocoons</v>
      </c>
      <c r="B16">
        <f>GBR!B16</f>
        <v>15</v>
      </c>
      <c r="C16" t="str">
        <f>VLOOKUP(B16,'ISIC Code Mapping'!$B$2:$C$201, 2, FALSE)</f>
        <v>ISIC 01T03</v>
      </c>
      <c r="D16" s="16">
        <f>SUM(GBR:AUT!C16)</f>
        <v>0</v>
      </c>
      <c r="E16" s="16">
        <f>SUM(GBR:AUT!D16)</f>
        <v>0</v>
      </c>
      <c r="F16" s="16">
        <f>SUM(GBR:AUT!E16)</f>
        <v>1.1272511883430176</v>
      </c>
      <c r="G16" s="16">
        <f>SUM(GBR:AUT!F16)</f>
        <v>0.15798211285493394</v>
      </c>
      <c r="H16" s="16">
        <f>SUM(GBR:AUT!G16)</f>
        <v>5.1850187711395339</v>
      </c>
      <c r="I16" s="16">
        <f>SUM(GBR:AUT!H16)</f>
        <v>0</v>
      </c>
      <c r="J16" s="16">
        <f>SUM(GBR:AUT!I16)</f>
        <v>88.550399738339834</v>
      </c>
      <c r="L16" s="16">
        <f t="shared" si="0"/>
        <v>0</v>
      </c>
    </row>
    <row r="17" spans="1:12" x14ac:dyDescent="0.45">
      <c r="A17" t="str">
        <f>GBR!A17</f>
        <v>Manure (conventional treatment)</v>
      </c>
      <c r="B17">
        <f>GBR!B17</f>
        <v>16</v>
      </c>
      <c r="C17" t="str">
        <f>VLOOKUP(B17,'ISIC Code Mapping'!$B$2:$C$201, 2, FALSE)</f>
        <v>ISIC 01T03</v>
      </c>
      <c r="D17" s="16">
        <f>SUM(GBR:AUT!C17)</f>
        <v>0</v>
      </c>
      <c r="E17" s="16">
        <f>SUM(GBR:AUT!D17)</f>
        <v>0</v>
      </c>
      <c r="F17" s="16">
        <f>SUM(GBR:AUT!E17)</f>
        <v>0</v>
      </c>
      <c r="G17" s="16">
        <f>SUM(GBR:AUT!F17)</f>
        <v>0</v>
      </c>
      <c r="H17" s="16">
        <f>SUM(GBR:AUT!G17)</f>
        <v>0</v>
      </c>
      <c r="I17" s="16">
        <f>SUM(GBR:AUT!H17)</f>
        <v>0</v>
      </c>
      <c r="J17" s="16">
        <f>SUM(GBR:AUT!I17)</f>
        <v>0</v>
      </c>
      <c r="L17" s="16">
        <f t="shared" si="0"/>
        <v>0</v>
      </c>
    </row>
    <row r="18" spans="1:12" x14ac:dyDescent="0.45">
      <c r="A18" t="str">
        <f>GBR!A18</f>
        <v>Manure (biogas treatment)</v>
      </c>
      <c r="B18">
        <f>GBR!B18</f>
        <v>17</v>
      </c>
      <c r="C18" t="str">
        <f>VLOOKUP(B18,'ISIC Code Mapping'!$B$2:$C$201, 2, FALSE)</f>
        <v>ISIC 01T03</v>
      </c>
      <c r="D18" s="16">
        <f>SUM(GBR:AUT!C18)</f>
        <v>0</v>
      </c>
      <c r="E18" s="16">
        <f>SUM(GBR:AUT!D18)</f>
        <v>0</v>
      </c>
      <c r="F18" s="16">
        <f>SUM(GBR:AUT!E18)</f>
        <v>0</v>
      </c>
      <c r="G18" s="16">
        <f>SUM(GBR:AUT!F18)</f>
        <v>0</v>
      </c>
      <c r="H18" s="16">
        <f>SUM(GBR:AUT!G18)</f>
        <v>0</v>
      </c>
      <c r="I18" s="16">
        <f>SUM(GBR:AUT!H18)</f>
        <v>0</v>
      </c>
      <c r="J18" s="16">
        <f>SUM(GBR:AUT!I18)</f>
        <v>0</v>
      </c>
      <c r="L18" s="16">
        <f t="shared" si="0"/>
        <v>0</v>
      </c>
    </row>
    <row r="19" spans="1:12" x14ac:dyDescent="0.45">
      <c r="A19" t="str">
        <f>GBR!A19</f>
        <v>Products of forestry, logging and related services (02)</v>
      </c>
      <c r="B19">
        <f>GBR!B19</f>
        <v>18</v>
      </c>
      <c r="C19" t="str">
        <f>VLOOKUP(B19,'ISIC Code Mapping'!$B$2:$C$201, 2, FALSE)</f>
        <v>ISIC 01T03</v>
      </c>
      <c r="D19" s="16">
        <f>SUM(GBR:AUT!C19)</f>
        <v>5525.1167607142088</v>
      </c>
      <c r="E19" s="16">
        <f>SUM(GBR:AUT!D19)</f>
        <v>237.85650242460031</v>
      </c>
      <c r="F19" s="16">
        <f>SUM(GBR:AUT!E19)</f>
        <v>185.59987081811107</v>
      </c>
      <c r="G19" s="16">
        <f>SUM(GBR:AUT!F19)</f>
        <v>1139.7309166780497</v>
      </c>
      <c r="H19" s="16">
        <f>SUM(GBR:AUT!G19)</f>
        <v>1828.8198490461934</v>
      </c>
      <c r="I19" s="16">
        <f>SUM(GBR:AUT!H19)</f>
        <v>0</v>
      </c>
      <c r="J19" s="16">
        <f>SUM(GBR:AUT!I19)</f>
        <v>6013.2986647644148</v>
      </c>
      <c r="L19" s="16">
        <f t="shared" si="0"/>
        <v>5762.9732631388088</v>
      </c>
    </row>
    <row r="20" spans="1:12" x14ac:dyDescent="0.45">
      <c r="A20" t="str">
        <f>GBR!A20</f>
        <v>Fish and other fishing products; services incidental of fishing (05)</v>
      </c>
      <c r="B20">
        <f>GBR!B20</f>
        <v>19</v>
      </c>
      <c r="C20" t="str">
        <f>VLOOKUP(B20,'ISIC Code Mapping'!$B$2:$C$201, 2, FALSE)</f>
        <v>ISIC 01T03</v>
      </c>
      <c r="D20" s="16">
        <f>SUM(GBR:AUT!C20)</f>
        <v>7057.7848643920343</v>
      </c>
      <c r="E20" s="16">
        <f>SUM(GBR:AUT!D20)</f>
        <v>0.65274446273791864</v>
      </c>
      <c r="F20" s="16">
        <f>SUM(GBR:AUT!E20)</f>
        <v>3.2187932093683154</v>
      </c>
      <c r="G20" s="16">
        <f>SUM(GBR:AUT!F20)</f>
        <v>5.3179326942763101</v>
      </c>
      <c r="H20" s="16">
        <f>SUM(GBR:AUT!G20)</f>
        <v>43.155824110009277</v>
      </c>
      <c r="I20" s="16">
        <f>SUM(GBR:AUT!H20)</f>
        <v>0</v>
      </c>
      <c r="J20" s="16">
        <f>SUM(GBR:AUT!I20)</f>
        <v>5584.6327906937759</v>
      </c>
      <c r="L20" s="16">
        <f t="shared" si="0"/>
        <v>7058.4376088547724</v>
      </c>
    </row>
    <row r="21" spans="1:12" x14ac:dyDescent="0.45">
      <c r="A21" t="str">
        <f>GBR!A21</f>
        <v>Anthracite</v>
      </c>
      <c r="B21">
        <f>GBR!B21</f>
        <v>20</v>
      </c>
      <c r="C21" t="str">
        <f>VLOOKUP(B21,'ISIC Code Mapping'!$B$2:$C$201, 2, FALSE)</f>
        <v>ISIC 05</v>
      </c>
      <c r="D21" s="16">
        <f>SUM(GBR:AUT!C21)</f>
        <v>36.926611168737075</v>
      </c>
      <c r="E21" s="16">
        <f>SUM(GBR:AUT!D21)</f>
        <v>0</v>
      </c>
      <c r="F21" s="16">
        <f>SUM(GBR:AUT!E21)</f>
        <v>0.34859141964304763</v>
      </c>
      <c r="G21" s="16">
        <f>SUM(GBR:AUT!F21)</f>
        <v>5.2472353877699733</v>
      </c>
      <c r="H21" s="16">
        <f>SUM(GBR:AUT!G21)</f>
        <v>50.634388578527449</v>
      </c>
      <c r="I21" s="16">
        <f>SUM(GBR:AUT!H21)</f>
        <v>0</v>
      </c>
      <c r="J21" s="16">
        <f>SUM(GBR:AUT!I21)</f>
        <v>83.5831100989314</v>
      </c>
      <c r="L21" s="16">
        <f t="shared" si="0"/>
        <v>36.926611168737075</v>
      </c>
    </row>
    <row r="22" spans="1:12" x14ac:dyDescent="0.45">
      <c r="A22" t="str">
        <f>GBR!A22</f>
        <v>Coking Coal</v>
      </c>
      <c r="B22">
        <f>GBR!B22</f>
        <v>21</v>
      </c>
      <c r="C22" t="str">
        <f>VLOOKUP(B22,'ISIC Code Mapping'!$B$2:$C$201, 2, FALSE)</f>
        <v>ISIC 05</v>
      </c>
      <c r="D22" s="16">
        <f>SUM(GBR:AUT!C22)</f>
        <v>4.1505545589144753E-3</v>
      </c>
      <c r="E22" s="16">
        <f>SUM(GBR:AUT!D22)</f>
        <v>2.5204870158104145E-2</v>
      </c>
      <c r="F22" s="16">
        <f>SUM(GBR:AUT!E22)</f>
        <v>3.9030477637176414E-3</v>
      </c>
      <c r="G22" s="16">
        <f>SUM(GBR:AUT!F22)</f>
        <v>0.86478547919437609</v>
      </c>
      <c r="H22" s="16">
        <f>SUM(GBR:AUT!G22)</f>
        <v>12.441053556921537</v>
      </c>
      <c r="I22" s="16">
        <f>SUM(GBR:AUT!H22)</f>
        <v>0</v>
      </c>
      <c r="J22" s="16">
        <f>SUM(GBR:AUT!I22)</f>
        <v>61.239558652119285</v>
      </c>
      <c r="L22" s="16">
        <f t="shared" si="0"/>
        <v>2.935542471701862E-2</v>
      </c>
    </row>
    <row r="23" spans="1:12" x14ac:dyDescent="0.45">
      <c r="A23" t="str">
        <f>GBR!A23</f>
        <v>Other Bituminous Coal</v>
      </c>
      <c r="B23">
        <f>GBR!B23</f>
        <v>22</v>
      </c>
      <c r="C23" t="str">
        <f>VLOOKUP(B23,'ISIC Code Mapping'!$B$2:$C$201, 2, FALSE)</f>
        <v>ISIC 05</v>
      </c>
      <c r="D23" s="16">
        <f>SUM(GBR:AUT!C23)</f>
        <v>2472.9802060606667</v>
      </c>
      <c r="E23" s="16">
        <f>SUM(GBR:AUT!D23)</f>
        <v>60.392451586773433</v>
      </c>
      <c r="F23" s="16">
        <f>SUM(GBR:AUT!E23)</f>
        <v>9.2943361425189401</v>
      </c>
      <c r="G23" s="16">
        <f>SUM(GBR:AUT!F23)</f>
        <v>1.8416165957366997</v>
      </c>
      <c r="H23" s="16">
        <f>SUM(GBR:AUT!G23)</f>
        <v>140.87629312770292</v>
      </c>
      <c r="I23" s="16">
        <f>SUM(GBR:AUT!H23)</f>
        <v>0</v>
      </c>
      <c r="J23" s="16">
        <f>SUM(GBR:AUT!I23)</f>
        <v>1572.8244126362906</v>
      </c>
      <c r="L23" s="16">
        <f t="shared" si="0"/>
        <v>2533.3726576474401</v>
      </c>
    </row>
    <row r="24" spans="1:12" x14ac:dyDescent="0.45">
      <c r="A24" t="str">
        <f>GBR!A24</f>
        <v>Sub-Bituminous Coal</v>
      </c>
      <c r="B24">
        <f>GBR!B24</f>
        <v>23</v>
      </c>
      <c r="C24" t="str">
        <f>VLOOKUP(B24,'ISIC Code Mapping'!$B$2:$C$201, 2, FALSE)</f>
        <v>ISIC 05</v>
      </c>
      <c r="D24" s="16">
        <f>SUM(GBR:AUT!C24)</f>
        <v>0.64623967844044283</v>
      </c>
      <c r="E24" s="16">
        <f>SUM(GBR:AUT!D24)</f>
        <v>0</v>
      </c>
      <c r="F24" s="16">
        <f>SUM(GBR:AUT!E24)</f>
        <v>4.8110837870654146</v>
      </c>
      <c r="G24" s="16">
        <f>SUM(GBR:AUT!F24)</f>
        <v>0.94657281583078845</v>
      </c>
      <c r="H24" s="16">
        <f>SUM(GBR:AUT!G24)</f>
        <v>4.8359840702760364</v>
      </c>
      <c r="I24" s="16">
        <f>SUM(GBR:AUT!H24)</f>
        <v>0</v>
      </c>
      <c r="J24" s="16">
        <f>SUM(GBR:AUT!I24)</f>
        <v>10.82148615882028</v>
      </c>
      <c r="L24" s="16">
        <f t="shared" si="0"/>
        <v>0.64623967844044283</v>
      </c>
    </row>
    <row r="25" spans="1:12" x14ac:dyDescent="0.45">
      <c r="A25" t="str">
        <f>GBR!A25</f>
        <v>Patent Fuel</v>
      </c>
      <c r="B25">
        <f>GBR!B25</f>
        <v>24</v>
      </c>
      <c r="C25" t="str">
        <f>VLOOKUP(B25,'ISIC Code Mapping'!$B$2:$C$201, 2, FALSE)</f>
        <v>ISIC 05</v>
      </c>
      <c r="D25" s="16">
        <f>SUM(GBR:AUT!C25)</f>
        <v>40.886851069030648</v>
      </c>
      <c r="E25" s="16">
        <f>SUM(GBR:AUT!D25)</f>
        <v>0</v>
      </c>
      <c r="F25" s="16">
        <f>SUM(GBR:AUT!E25)</f>
        <v>0</v>
      </c>
      <c r="G25" s="16">
        <f>SUM(GBR:AUT!F25)</f>
        <v>2.9290509972452554</v>
      </c>
      <c r="H25" s="16">
        <f>SUM(GBR:AUT!G25)</f>
        <v>0.96567831958086514</v>
      </c>
      <c r="I25" s="16">
        <f>SUM(GBR:AUT!H25)</f>
        <v>0</v>
      </c>
      <c r="J25" s="16">
        <f>SUM(GBR:AUT!I25)</f>
        <v>13.722533688781299</v>
      </c>
      <c r="L25" s="16">
        <f t="shared" si="0"/>
        <v>40.886851069030648</v>
      </c>
    </row>
    <row r="26" spans="1:12" x14ac:dyDescent="0.45">
      <c r="A26" t="str">
        <f>GBR!A26</f>
        <v>Lignite/Brown Coal</v>
      </c>
      <c r="B26">
        <f>GBR!B26</f>
        <v>25</v>
      </c>
      <c r="C26" t="str">
        <f>VLOOKUP(B26,'ISIC Code Mapping'!$B$2:$C$201, 2, FALSE)</f>
        <v>ISIC 05</v>
      </c>
      <c r="D26" s="16">
        <f>SUM(GBR:AUT!C26)</f>
        <v>656.70936749861733</v>
      </c>
      <c r="E26" s="16">
        <f>SUM(GBR:AUT!D26)</f>
        <v>0.17864965419136841</v>
      </c>
      <c r="F26" s="16">
        <f>SUM(GBR:AUT!E26)</f>
        <v>3.4977943070339172</v>
      </c>
      <c r="G26" s="16">
        <f>SUM(GBR:AUT!F26)</f>
        <v>0.79854845505206873</v>
      </c>
      <c r="H26" s="16">
        <f>SUM(GBR:AUT!G26)</f>
        <v>41.888526868653024</v>
      </c>
      <c r="I26" s="16">
        <f>SUM(GBR:AUT!H26)</f>
        <v>0</v>
      </c>
      <c r="J26" s="16">
        <f>SUM(GBR:AUT!I26)</f>
        <v>288.54148629227922</v>
      </c>
      <c r="L26" s="16">
        <f t="shared" si="0"/>
        <v>656.88801715280874</v>
      </c>
    </row>
    <row r="27" spans="1:12" x14ac:dyDescent="0.45">
      <c r="A27" t="str">
        <f>GBR!A27</f>
        <v>BKB/Peat Briquettes</v>
      </c>
      <c r="B27">
        <f>GBR!B27</f>
        <v>26</v>
      </c>
      <c r="C27" t="str">
        <f>VLOOKUP(B27,'ISIC Code Mapping'!$B$2:$C$201, 2, FALSE)</f>
        <v>ISIC 05</v>
      </c>
      <c r="D27" s="16">
        <f>SUM(GBR:AUT!C27)</f>
        <v>261.75854194338712</v>
      </c>
      <c r="E27" s="16">
        <f>SUM(GBR:AUT!D27)</f>
        <v>0</v>
      </c>
      <c r="F27" s="16">
        <f>SUM(GBR:AUT!E27)</f>
        <v>3.1775701071638731</v>
      </c>
      <c r="G27" s="16">
        <f>SUM(GBR:AUT!F27)</f>
        <v>39.444378425496211</v>
      </c>
      <c r="H27" s="16">
        <f>SUM(GBR:AUT!G27)</f>
        <v>54.960029814102306</v>
      </c>
      <c r="I27" s="16">
        <f>SUM(GBR:AUT!H27)</f>
        <v>0</v>
      </c>
      <c r="J27" s="16">
        <f>SUM(GBR:AUT!I27)</f>
        <v>256.68183624765783</v>
      </c>
      <c r="L27" s="16">
        <f t="shared" si="0"/>
        <v>261.75854194338712</v>
      </c>
    </row>
    <row r="28" spans="1:12" x14ac:dyDescent="0.45">
      <c r="A28" t="str">
        <f>GBR!A28</f>
        <v>Peat</v>
      </c>
      <c r="B28">
        <f>GBR!B28</f>
        <v>27</v>
      </c>
      <c r="C28" t="str">
        <f>VLOOKUP(B28,'ISIC Code Mapping'!$B$2:$C$201, 2, FALSE)</f>
        <v>ISIC 05</v>
      </c>
      <c r="D28" s="16">
        <f>SUM(GBR:AUT!C28)</f>
        <v>3.182769920483234</v>
      </c>
      <c r="E28" s="16">
        <f>SUM(GBR:AUT!D28)</f>
        <v>0</v>
      </c>
      <c r="F28" s="16">
        <f>SUM(GBR:AUT!E28)</f>
        <v>0.68814753110503379</v>
      </c>
      <c r="G28" s="16">
        <f>SUM(GBR:AUT!F28)</f>
        <v>39.236989190935908</v>
      </c>
      <c r="H28" s="16">
        <f>SUM(GBR:AUT!G28)</f>
        <v>172.27695483715965</v>
      </c>
      <c r="I28" s="16">
        <f>SUM(GBR:AUT!H28)</f>
        <v>0</v>
      </c>
      <c r="J28" s="16">
        <f>SUM(GBR:AUT!I28)</f>
        <v>95.323285332388338</v>
      </c>
      <c r="L28" s="16">
        <f t="shared" si="0"/>
        <v>3.182769920483234</v>
      </c>
    </row>
    <row r="29" spans="1:12" x14ac:dyDescent="0.45">
      <c r="A29" t="str">
        <f>GBR!A29</f>
        <v>Crude petroleum and services related to crude oil extraction, excluding surveying</v>
      </c>
      <c r="B29">
        <f>GBR!B29</f>
        <v>28</v>
      </c>
      <c r="C29" t="str">
        <f>VLOOKUP(B29,'ISIC Code Mapping'!$B$2:$C$201, 2, FALSE)</f>
        <v>ISIC 06</v>
      </c>
      <c r="D29" s="16">
        <f>SUM(GBR:AUT!C29)</f>
        <v>1700.8433332208688</v>
      </c>
      <c r="E29" s="16">
        <f>SUM(GBR:AUT!D29)</f>
        <v>0</v>
      </c>
      <c r="F29" s="16">
        <f>SUM(GBR:AUT!E29)</f>
        <v>251.61689954089573</v>
      </c>
      <c r="G29" s="16">
        <f>SUM(GBR:AUT!F29)</f>
        <v>248.7119660698003</v>
      </c>
      <c r="H29" s="16">
        <f>SUM(GBR:AUT!G29)</f>
        <v>183.51338705989829</v>
      </c>
      <c r="I29" s="16">
        <f>SUM(GBR:AUT!H29)</f>
        <v>0</v>
      </c>
      <c r="J29" s="16">
        <f>SUM(GBR:AUT!I29)</f>
        <v>23654.741391513217</v>
      </c>
      <c r="L29" s="16">
        <f t="shared" si="0"/>
        <v>1700.8433332208688</v>
      </c>
    </row>
    <row r="30" spans="1:12" x14ac:dyDescent="0.45">
      <c r="A30" t="str">
        <f>GBR!A30</f>
        <v>Natural gas and services related to natural gas extraction, excluding surveying</v>
      </c>
      <c r="B30">
        <f>GBR!B30</f>
        <v>29</v>
      </c>
      <c r="C30" t="str">
        <f>VLOOKUP(B30,'ISIC Code Mapping'!$B$2:$C$201, 2, FALSE)</f>
        <v>ISIC 06</v>
      </c>
      <c r="D30" s="16">
        <f>SUM(GBR:AUT!C30)</f>
        <v>0</v>
      </c>
      <c r="E30" s="16">
        <f>SUM(GBR:AUT!D30)</f>
        <v>0</v>
      </c>
      <c r="F30" s="16">
        <f>SUM(GBR:AUT!E30)</f>
        <v>1.6085638646246625</v>
      </c>
      <c r="G30" s="16">
        <f>SUM(GBR:AUT!F30)</f>
        <v>456.77565972347031</v>
      </c>
      <c r="H30" s="16">
        <f>SUM(GBR:AUT!G30)</f>
        <v>511.37045003146545</v>
      </c>
      <c r="I30" s="16">
        <f>SUM(GBR:AUT!H30)</f>
        <v>0</v>
      </c>
      <c r="J30" s="16">
        <f>SUM(GBR:AUT!I30)</f>
        <v>25210.091609819552</v>
      </c>
      <c r="L30" s="16">
        <f t="shared" si="0"/>
        <v>0</v>
      </c>
    </row>
    <row r="31" spans="1:12" x14ac:dyDescent="0.45">
      <c r="A31" t="str">
        <f>GBR!A31</f>
        <v>Natural Gas Liquids</v>
      </c>
      <c r="B31">
        <f>GBR!B31</f>
        <v>30</v>
      </c>
      <c r="C31" t="str">
        <f>VLOOKUP(B31,'ISIC Code Mapping'!$B$2:$C$201, 2, FALSE)</f>
        <v>ISIC 06</v>
      </c>
      <c r="D31" s="16">
        <f>SUM(GBR:AUT!C31)</f>
        <v>0</v>
      </c>
      <c r="E31" s="16">
        <f>SUM(GBR:AUT!D31)</f>
        <v>0</v>
      </c>
      <c r="F31" s="16">
        <f>SUM(GBR:AUT!E31)</f>
        <v>3.9389141025591694E-3</v>
      </c>
      <c r="G31" s="16">
        <f>SUM(GBR:AUT!F31)</f>
        <v>287.71708472445613</v>
      </c>
      <c r="H31" s="16">
        <f>SUM(GBR:AUT!G31)</f>
        <v>18.846995167384787</v>
      </c>
      <c r="I31" s="16">
        <f>SUM(GBR:AUT!H31)</f>
        <v>0</v>
      </c>
      <c r="J31" s="16">
        <f>SUM(GBR:AUT!I31)</f>
        <v>173.14609052275497</v>
      </c>
      <c r="L31" s="16">
        <f t="shared" si="0"/>
        <v>0</v>
      </c>
    </row>
    <row r="32" spans="1:12" x14ac:dyDescent="0.45">
      <c r="A32" t="str">
        <f>GBR!A32</f>
        <v>Other Hydrocarbons</v>
      </c>
      <c r="B32">
        <f>GBR!B32</f>
        <v>31</v>
      </c>
      <c r="C32" t="str">
        <f>VLOOKUP(B32,'ISIC Code Mapping'!$B$2:$C$201, 2, FALSE)</f>
        <v>ISIC 06</v>
      </c>
      <c r="D32" s="16">
        <f>SUM(GBR:AUT!C32)</f>
        <v>0</v>
      </c>
      <c r="E32" s="16">
        <f>SUM(GBR:AUT!D32)</f>
        <v>0</v>
      </c>
      <c r="F32" s="16">
        <f>SUM(GBR:AUT!E32)</f>
        <v>0.43811940863742771</v>
      </c>
      <c r="G32" s="16">
        <f>SUM(GBR:AUT!F32)</f>
        <v>12.670117695075881</v>
      </c>
      <c r="H32" s="16">
        <f>SUM(GBR:AUT!G32)</f>
        <v>0.28640198249131393</v>
      </c>
      <c r="I32" s="16">
        <f>SUM(GBR:AUT!H32)</f>
        <v>0</v>
      </c>
      <c r="J32" s="16">
        <f>SUM(GBR:AUT!I32)</f>
        <v>0.20965210676761886</v>
      </c>
      <c r="L32" s="16">
        <f t="shared" si="0"/>
        <v>0</v>
      </c>
    </row>
    <row r="33" spans="1:12" x14ac:dyDescent="0.45">
      <c r="A33" t="str">
        <f>GBR!A33</f>
        <v>Uranium and thorium ores (12)</v>
      </c>
      <c r="B33">
        <f>GBR!B33</f>
        <v>32</v>
      </c>
      <c r="C33" t="str">
        <f>VLOOKUP(B33,'ISIC Code Mapping'!$B$2:$C$201, 2, FALSE)</f>
        <v>ISIC 07T08</v>
      </c>
      <c r="D33" s="16">
        <f>SUM(GBR:AUT!C33)</f>
        <v>0</v>
      </c>
      <c r="E33" s="16">
        <f>SUM(GBR:AUT!D33)</f>
        <v>0</v>
      </c>
      <c r="F33" s="16">
        <f>SUM(GBR:AUT!E33)</f>
        <v>6.013982802794632</v>
      </c>
      <c r="G33" s="16">
        <f>SUM(GBR:AUT!F33)</f>
        <v>19.0629472296025</v>
      </c>
      <c r="H33" s="16">
        <f>SUM(GBR:AUT!G33)</f>
        <v>34.096651980365039</v>
      </c>
      <c r="I33" s="16">
        <f>SUM(GBR:AUT!H33)</f>
        <v>0</v>
      </c>
      <c r="J33" s="16">
        <f>SUM(GBR:AUT!I33)</f>
        <v>0.19029432774464111</v>
      </c>
      <c r="L33" s="16">
        <f t="shared" si="0"/>
        <v>0</v>
      </c>
    </row>
    <row r="34" spans="1:12" x14ac:dyDescent="0.45">
      <c r="A34" t="str">
        <f>GBR!A34</f>
        <v>Iron ores</v>
      </c>
      <c r="B34">
        <f>GBR!B34</f>
        <v>33</v>
      </c>
      <c r="C34" t="str">
        <f>VLOOKUP(B34,'ISIC Code Mapping'!$B$2:$C$201, 2, FALSE)</f>
        <v>ISIC 07T08</v>
      </c>
      <c r="D34" s="16">
        <f>SUM(GBR:AUT!C34)</f>
        <v>0</v>
      </c>
      <c r="E34" s="16">
        <f>SUM(GBR:AUT!D34)</f>
        <v>0</v>
      </c>
      <c r="F34" s="16">
        <f>SUM(GBR:AUT!E34)</f>
        <v>0.25407321566317453</v>
      </c>
      <c r="G34" s="16">
        <f>SUM(GBR:AUT!F34)</f>
        <v>10.624789027285436</v>
      </c>
      <c r="H34" s="16">
        <f>SUM(GBR:AUT!G34)</f>
        <v>15.687563871261254</v>
      </c>
      <c r="I34" s="16">
        <f>SUM(GBR:AUT!H34)</f>
        <v>0</v>
      </c>
      <c r="J34" s="16">
        <f>SUM(GBR:AUT!I34)</f>
        <v>256.51368913056086</v>
      </c>
      <c r="L34" s="16">
        <f t="shared" si="0"/>
        <v>0</v>
      </c>
    </row>
    <row r="35" spans="1:12" x14ac:dyDescent="0.45">
      <c r="A35" t="str">
        <f>GBR!A35</f>
        <v>Copper ores and concentrates</v>
      </c>
      <c r="B35">
        <f>GBR!B35</f>
        <v>34</v>
      </c>
      <c r="C35" t="str">
        <f>VLOOKUP(B35,'ISIC Code Mapping'!$B$2:$C$201, 2, FALSE)</f>
        <v>ISIC 07T08</v>
      </c>
      <c r="D35" s="16">
        <f>SUM(GBR:AUT!C35)</f>
        <v>0</v>
      </c>
      <c r="E35" s="16">
        <f>SUM(GBR:AUT!D35)</f>
        <v>0</v>
      </c>
      <c r="F35" s="16">
        <f>SUM(GBR:AUT!E35)</f>
        <v>2.6604619243601433</v>
      </c>
      <c r="G35" s="16">
        <f>SUM(GBR:AUT!F35)</f>
        <v>34.326645258293119</v>
      </c>
      <c r="H35" s="16">
        <f>SUM(GBR:AUT!G35)</f>
        <v>1428.1120953691873</v>
      </c>
      <c r="I35" s="16">
        <f>SUM(GBR:AUT!H35)</f>
        <v>0</v>
      </c>
      <c r="J35" s="16">
        <f>SUM(GBR:AUT!I35)</f>
        <v>2028.552572228007</v>
      </c>
      <c r="L35" s="16">
        <f t="shared" si="0"/>
        <v>0</v>
      </c>
    </row>
    <row r="36" spans="1:12" x14ac:dyDescent="0.45">
      <c r="A36" t="str">
        <f>GBR!A36</f>
        <v>Nickel ores and concentrates</v>
      </c>
      <c r="B36">
        <f>GBR!B36</f>
        <v>35</v>
      </c>
      <c r="C36" t="str">
        <f>VLOOKUP(B36,'ISIC Code Mapping'!$B$2:$C$201, 2, FALSE)</f>
        <v>ISIC 07T08</v>
      </c>
      <c r="D36" s="16">
        <f>SUM(GBR:AUT!C36)</f>
        <v>0</v>
      </c>
      <c r="E36" s="16">
        <f>SUM(GBR:AUT!D36)</f>
        <v>0</v>
      </c>
      <c r="F36" s="16">
        <f>SUM(GBR:AUT!E36)</f>
        <v>0.19164933100490619</v>
      </c>
      <c r="G36" s="16">
        <f>SUM(GBR:AUT!F36)</f>
        <v>0.13984380112815464</v>
      </c>
      <c r="H36" s="16">
        <f>SUM(GBR:AUT!G36)</f>
        <v>0.80113636252855447</v>
      </c>
      <c r="I36" s="16">
        <f>SUM(GBR:AUT!H36)</f>
        <v>0</v>
      </c>
      <c r="J36" s="16">
        <f>SUM(GBR:AUT!I36)</f>
        <v>328.48425927614835</v>
      </c>
      <c r="L36" s="16">
        <f t="shared" si="0"/>
        <v>0</v>
      </c>
    </row>
    <row r="37" spans="1:12" x14ac:dyDescent="0.45">
      <c r="A37" t="str">
        <f>GBR!A37</f>
        <v>Aluminium ores and concentrates</v>
      </c>
      <c r="B37">
        <f>GBR!B37</f>
        <v>36</v>
      </c>
      <c r="C37" t="str">
        <f>VLOOKUP(B37,'ISIC Code Mapping'!$B$2:$C$201, 2, FALSE)</f>
        <v>ISIC 07T08</v>
      </c>
      <c r="D37" s="16">
        <f>SUM(GBR:AUT!C37)</f>
        <v>0</v>
      </c>
      <c r="E37" s="16">
        <f>SUM(GBR:AUT!D37)</f>
        <v>0</v>
      </c>
      <c r="F37" s="16">
        <f>SUM(GBR:AUT!E37)</f>
        <v>6.3856159826274184E-2</v>
      </c>
      <c r="G37" s="16">
        <f>SUM(GBR:AUT!F37)</f>
        <v>1.1406465013333427E-2</v>
      </c>
      <c r="H37" s="16">
        <f>SUM(GBR:AUT!G37)</f>
        <v>18.772092167816119</v>
      </c>
      <c r="I37" s="16">
        <f>SUM(GBR:AUT!H37)</f>
        <v>0</v>
      </c>
      <c r="J37" s="16">
        <f>SUM(GBR:AUT!I37)</f>
        <v>49.983200795784683</v>
      </c>
      <c r="L37" s="16">
        <f t="shared" si="0"/>
        <v>0</v>
      </c>
    </row>
    <row r="38" spans="1:12" x14ac:dyDescent="0.45">
      <c r="A38" t="str">
        <f>GBR!A38</f>
        <v>Precious metal ores and concentrates</v>
      </c>
      <c r="B38">
        <f>GBR!B38</f>
        <v>37</v>
      </c>
      <c r="C38" t="str">
        <f>VLOOKUP(B38,'ISIC Code Mapping'!$B$2:$C$201, 2, FALSE)</f>
        <v>ISIC 07T08</v>
      </c>
      <c r="D38" s="16">
        <f>SUM(GBR:AUT!C38)</f>
        <v>0</v>
      </c>
      <c r="E38" s="16">
        <f>SUM(GBR:AUT!D38)</f>
        <v>0</v>
      </c>
      <c r="F38" s="16">
        <f>SUM(GBR:AUT!E38)</f>
        <v>0.22193085876710808</v>
      </c>
      <c r="G38" s="16">
        <f>SUM(GBR:AUT!F38)</f>
        <v>50.92270573017754</v>
      </c>
      <c r="H38" s="16">
        <f>SUM(GBR:AUT!G38)</f>
        <v>616.58751124938613</v>
      </c>
      <c r="I38" s="16">
        <f>SUM(GBR:AUT!H38)</f>
        <v>0</v>
      </c>
      <c r="J38" s="16">
        <f>SUM(GBR:AUT!I38)</f>
        <v>733.09573064432266</v>
      </c>
      <c r="L38" s="16">
        <f t="shared" si="0"/>
        <v>0</v>
      </c>
    </row>
    <row r="39" spans="1:12" x14ac:dyDescent="0.45">
      <c r="A39" t="str">
        <f>GBR!A39</f>
        <v>Lead, zinc and tin ores and concentrates</v>
      </c>
      <c r="B39">
        <f>GBR!B39</f>
        <v>38</v>
      </c>
      <c r="C39" t="str">
        <f>VLOOKUP(B39,'ISIC Code Mapping'!$B$2:$C$201, 2, FALSE)</f>
        <v>ISIC 07T08</v>
      </c>
      <c r="D39" s="16">
        <f>SUM(GBR:AUT!C39)</f>
        <v>0</v>
      </c>
      <c r="E39" s="16">
        <f>SUM(GBR:AUT!D39)</f>
        <v>0</v>
      </c>
      <c r="F39" s="16">
        <f>SUM(GBR:AUT!E39)</f>
        <v>0.97324833350640316</v>
      </c>
      <c r="G39" s="16">
        <f>SUM(GBR:AUT!F39)</f>
        <v>3.2165157486548086</v>
      </c>
      <c r="H39" s="16">
        <f>SUM(GBR:AUT!G39)</f>
        <v>762.39677628567415</v>
      </c>
      <c r="I39" s="16">
        <f>SUM(GBR:AUT!H39)</f>
        <v>0</v>
      </c>
      <c r="J39" s="16">
        <f>SUM(GBR:AUT!I39)</f>
        <v>654.58695594904623</v>
      </c>
      <c r="L39" s="16">
        <f t="shared" si="0"/>
        <v>0</v>
      </c>
    </row>
    <row r="40" spans="1:12" x14ac:dyDescent="0.45">
      <c r="A40" t="str">
        <f>GBR!A40</f>
        <v>Other non-ferrous metal ores and concentrates</v>
      </c>
      <c r="B40">
        <f>GBR!B40</f>
        <v>39</v>
      </c>
      <c r="C40" t="str">
        <f>VLOOKUP(B40,'ISIC Code Mapping'!$B$2:$C$201, 2, FALSE)</f>
        <v>ISIC 07T08</v>
      </c>
      <c r="D40" s="16">
        <f>SUM(GBR:AUT!C40)</f>
        <v>0</v>
      </c>
      <c r="E40" s="16">
        <f>SUM(GBR:AUT!D40)</f>
        <v>0</v>
      </c>
      <c r="F40" s="16">
        <f>SUM(GBR:AUT!E40)</f>
        <v>0.15958483780551758</v>
      </c>
      <c r="G40" s="16">
        <f>SUM(GBR:AUT!F40)</f>
        <v>0.10369739308486563</v>
      </c>
      <c r="H40" s="16">
        <f>SUM(GBR:AUT!G40)</f>
        <v>83.096120170745166</v>
      </c>
      <c r="I40" s="16">
        <f>SUM(GBR:AUT!H40)</f>
        <v>0</v>
      </c>
      <c r="J40" s="16">
        <f>SUM(GBR:AUT!I40)</f>
        <v>104.2199580897734</v>
      </c>
      <c r="L40" s="16">
        <f t="shared" si="0"/>
        <v>0</v>
      </c>
    </row>
    <row r="41" spans="1:12" x14ac:dyDescent="0.45">
      <c r="A41" t="str">
        <f>GBR!A41</f>
        <v>Stone</v>
      </c>
      <c r="B41">
        <f>GBR!B41</f>
        <v>40</v>
      </c>
      <c r="C41" t="str">
        <f>VLOOKUP(B41,'ISIC Code Mapping'!$B$2:$C$201, 2, FALSE)</f>
        <v>ISIC 07T08</v>
      </c>
      <c r="D41" s="16">
        <f>SUM(GBR:AUT!C41)</f>
        <v>0</v>
      </c>
      <c r="E41" s="16">
        <f>SUM(GBR:AUT!D41)</f>
        <v>0</v>
      </c>
      <c r="F41" s="16">
        <f>SUM(GBR:AUT!E41)</f>
        <v>1.8926934638956272</v>
      </c>
      <c r="G41" s="16">
        <f>SUM(GBR:AUT!F41)</f>
        <v>671.29647302647891</v>
      </c>
      <c r="H41" s="16">
        <f>SUM(GBR:AUT!G41)</f>
        <v>1149.2301189990178</v>
      </c>
      <c r="I41" s="16">
        <f>SUM(GBR:AUT!H41)</f>
        <v>0</v>
      </c>
      <c r="J41" s="16">
        <f>SUM(GBR:AUT!I41)</f>
        <v>2413.7463650994546</v>
      </c>
      <c r="L41" s="16">
        <f t="shared" si="0"/>
        <v>0</v>
      </c>
    </row>
    <row r="42" spans="1:12" x14ac:dyDescent="0.45">
      <c r="A42" t="str">
        <f>GBR!A42</f>
        <v>Sand and clay</v>
      </c>
      <c r="B42">
        <f>GBR!B42</f>
        <v>41</v>
      </c>
      <c r="C42" t="str">
        <f>VLOOKUP(B42,'ISIC Code Mapping'!$B$2:$C$201, 2, FALSE)</f>
        <v>ISIC 07T08</v>
      </c>
      <c r="D42" s="16">
        <f>SUM(GBR:AUT!C42)</f>
        <v>0</v>
      </c>
      <c r="E42" s="16">
        <f>SUM(GBR:AUT!D42)</f>
        <v>0</v>
      </c>
      <c r="F42" s="16">
        <f>SUM(GBR:AUT!E42)</f>
        <v>5.190266676844983</v>
      </c>
      <c r="G42" s="16">
        <f>SUM(GBR:AUT!F42)</f>
        <v>127.86779837968555</v>
      </c>
      <c r="H42" s="16">
        <f>SUM(GBR:AUT!G42)</f>
        <v>1935.5156927617315</v>
      </c>
      <c r="I42" s="16">
        <f>SUM(GBR:AUT!H42)</f>
        <v>0</v>
      </c>
      <c r="J42" s="16">
        <f>SUM(GBR:AUT!I42)</f>
        <v>3161.3664947243592</v>
      </c>
      <c r="L42" s="16">
        <f t="shared" si="0"/>
        <v>0</v>
      </c>
    </row>
    <row r="43" spans="1:12" x14ac:dyDescent="0.45">
      <c r="A43" t="str">
        <f>GBR!A43</f>
        <v>Chemical and fertilizer minerals, salt and other mining and quarrying products n.e.c.</v>
      </c>
      <c r="B43">
        <f>GBR!B43</f>
        <v>42</v>
      </c>
      <c r="C43" t="str">
        <f>VLOOKUP(B43,'ISIC Code Mapping'!$B$2:$C$201, 2, FALSE)</f>
        <v>ISIC 07T08</v>
      </c>
      <c r="D43" s="16">
        <f>SUM(GBR:AUT!C43)</f>
        <v>756.01170265987639</v>
      </c>
      <c r="E43" s="16">
        <f>SUM(GBR:AUT!D43)</f>
        <v>0</v>
      </c>
      <c r="F43" s="16">
        <f>SUM(GBR:AUT!E43)</f>
        <v>11.504875221037828</v>
      </c>
      <c r="G43" s="16">
        <f>SUM(GBR:AUT!F43)</f>
        <v>61.810535628979686</v>
      </c>
      <c r="H43" s="16">
        <f>SUM(GBR:AUT!G43)</f>
        <v>475.02738873707062</v>
      </c>
      <c r="I43" s="16">
        <f>SUM(GBR:AUT!H43)</f>
        <v>0</v>
      </c>
      <c r="J43" s="16">
        <f>SUM(GBR:AUT!I43)</f>
        <v>4719.7229881097046</v>
      </c>
      <c r="L43" s="16">
        <f t="shared" si="0"/>
        <v>756.01170265987639</v>
      </c>
    </row>
    <row r="44" spans="1:12" x14ac:dyDescent="0.45">
      <c r="A44" t="str">
        <f>GBR!A44</f>
        <v>Products of meat cattle</v>
      </c>
      <c r="B44">
        <f>GBR!B44</f>
        <v>43</v>
      </c>
      <c r="C44" t="str">
        <f>VLOOKUP(B44,'ISIC Code Mapping'!$B$2:$C$201, 2, FALSE)</f>
        <v>ISIC 10T12</v>
      </c>
      <c r="D44" s="16">
        <f>SUM(GBR:AUT!C44)</f>
        <v>19744.5816135069</v>
      </c>
      <c r="E44" s="16">
        <f>SUM(GBR:AUT!D44)</f>
        <v>46.286740695262544</v>
      </c>
      <c r="F44" s="16">
        <f>SUM(GBR:AUT!E44)</f>
        <v>11.140010340471299</v>
      </c>
      <c r="G44" s="16">
        <f>SUM(GBR:AUT!F44)</f>
        <v>9.5359438793977472E-2</v>
      </c>
      <c r="H44" s="16">
        <f>SUM(GBR:AUT!G44)</f>
        <v>200.43123732949616</v>
      </c>
      <c r="I44" s="16">
        <f>SUM(GBR:AUT!H44)</f>
        <v>0</v>
      </c>
      <c r="J44" s="16">
        <f>SUM(GBR:AUT!I44)</f>
        <v>11822.976518182753</v>
      </c>
      <c r="L44" s="16">
        <f t="shared" si="0"/>
        <v>19790.868354202161</v>
      </c>
    </row>
    <row r="45" spans="1:12" x14ac:dyDescent="0.45">
      <c r="A45" t="str">
        <f>GBR!A45</f>
        <v>Products of meat pigs</v>
      </c>
      <c r="B45">
        <f>GBR!B45</f>
        <v>44</v>
      </c>
      <c r="C45" t="str">
        <f>VLOOKUP(B45,'ISIC Code Mapping'!$B$2:$C$201, 2, FALSE)</f>
        <v>ISIC 10T12</v>
      </c>
      <c r="D45" s="16">
        <f>SUM(GBR:AUT!C45)</f>
        <v>23361.885472474234</v>
      </c>
      <c r="E45" s="16">
        <f>SUM(GBR:AUT!D45)</f>
        <v>29.992771596100987</v>
      </c>
      <c r="F45" s="16">
        <f>SUM(GBR:AUT!E45)</f>
        <v>23.252237263226881</v>
      </c>
      <c r="G45" s="16">
        <f>SUM(GBR:AUT!F45)</f>
        <v>0.11351683969010654</v>
      </c>
      <c r="H45" s="16">
        <f>SUM(GBR:AUT!G45)</f>
        <v>292.67088027219057</v>
      </c>
      <c r="I45" s="16">
        <f>SUM(GBR:AUT!H45)</f>
        <v>0</v>
      </c>
      <c r="J45" s="16">
        <f>SUM(GBR:AUT!I45)</f>
        <v>20865.437073429362</v>
      </c>
      <c r="L45" s="16">
        <f t="shared" si="0"/>
        <v>23391.878244070336</v>
      </c>
    </row>
    <row r="46" spans="1:12" x14ac:dyDescent="0.45">
      <c r="A46" t="str">
        <f>GBR!A46</f>
        <v>Products of meat poultry</v>
      </c>
      <c r="B46">
        <f>GBR!B46</f>
        <v>45</v>
      </c>
      <c r="C46" t="str">
        <f>VLOOKUP(B46,'ISIC Code Mapping'!$B$2:$C$201, 2, FALSE)</f>
        <v>ISIC 10T12</v>
      </c>
      <c r="D46" s="16">
        <f>SUM(GBR:AUT!C46)</f>
        <v>60172.276704212811</v>
      </c>
      <c r="E46" s="16">
        <f>SUM(GBR:AUT!D46)</f>
        <v>100.67278638345931</v>
      </c>
      <c r="F46" s="16">
        <f>SUM(GBR:AUT!E46)</f>
        <v>3.1349296536900746</v>
      </c>
      <c r="G46" s="16">
        <f>SUM(GBR:AUT!F46)</f>
        <v>9.5972910348935792E-2</v>
      </c>
      <c r="H46" s="16">
        <f>SUM(GBR:AUT!G46)</f>
        <v>271.02163334073794</v>
      </c>
      <c r="I46" s="16">
        <f>SUM(GBR:AUT!H46)</f>
        <v>0</v>
      </c>
      <c r="J46" s="16">
        <f>SUM(GBR:AUT!I46)</f>
        <v>10492.861583201782</v>
      </c>
      <c r="L46" s="16">
        <f t="shared" si="0"/>
        <v>60272.949490596271</v>
      </c>
    </row>
    <row r="47" spans="1:12" x14ac:dyDescent="0.45">
      <c r="A47" t="str">
        <f>GBR!A47</f>
        <v>Meat products nec</v>
      </c>
      <c r="B47">
        <f>GBR!B47</f>
        <v>46</v>
      </c>
      <c r="C47" t="str">
        <f>VLOOKUP(B47,'ISIC Code Mapping'!$B$2:$C$201, 2, FALSE)</f>
        <v>ISIC 10T12</v>
      </c>
      <c r="D47" s="16">
        <f>SUM(GBR:AUT!C47)</f>
        <v>62974.42740891115</v>
      </c>
      <c r="E47" s="16">
        <f>SUM(GBR:AUT!D47)</f>
        <v>34.664366036456805</v>
      </c>
      <c r="F47" s="16">
        <f>SUM(GBR:AUT!E47)</f>
        <v>2.6696932848140489</v>
      </c>
      <c r="G47" s="16">
        <f>SUM(GBR:AUT!F47)</f>
        <v>9.757445441064562E-2</v>
      </c>
      <c r="H47" s="16">
        <f>SUM(GBR:AUT!G47)</f>
        <v>613.5497407566121</v>
      </c>
      <c r="I47" s="16">
        <f>SUM(GBR:AUT!H47)</f>
        <v>0</v>
      </c>
      <c r="J47" s="16">
        <f>SUM(GBR:AUT!I47)</f>
        <v>8105.7212804939427</v>
      </c>
      <c r="L47" s="16">
        <f t="shared" si="0"/>
        <v>63009.091774947607</v>
      </c>
    </row>
    <row r="48" spans="1:12" x14ac:dyDescent="0.45">
      <c r="A48" t="str">
        <f>GBR!A48</f>
        <v>products of Vegetable oils and fats</v>
      </c>
      <c r="B48">
        <f>GBR!B48</f>
        <v>47</v>
      </c>
      <c r="C48" t="str">
        <f>VLOOKUP(B48,'ISIC Code Mapping'!$B$2:$C$201, 2, FALSE)</f>
        <v>ISIC 10T12</v>
      </c>
      <c r="D48" s="16">
        <f>SUM(GBR:AUT!C48)</f>
        <v>3199.2508973149606</v>
      </c>
      <c r="E48" s="16">
        <f>SUM(GBR:AUT!D48)</f>
        <v>4.0151117996265349</v>
      </c>
      <c r="F48" s="16">
        <f>SUM(GBR:AUT!E48)</f>
        <v>5.4625402279026654</v>
      </c>
      <c r="G48" s="16">
        <f>SUM(GBR:AUT!F48)</f>
        <v>0.10935109248072722</v>
      </c>
      <c r="H48" s="16">
        <f>SUM(GBR:AUT!G48)</f>
        <v>73.046283860253141</v>
      </c>
      <c r="I48" s="16">
        <f>SUM(GBR:AUT!H48)</f>
        <v>0</v>
      </c>
      <c r="J48" s="16">
        <f>SUM(GBR:AUT!I48)</f>
        <v>12639.03293872866</v>
      </c>
      <c r="L48" s="16">
        <f t="shared" si="0"/>
        <v>3203.2660091145872</v>
      </c>
    </row>
    <row r="49" spans="1:12" x14ac:dyDescent="0.45">
      <c r="A49" t="str">
        <f>GBR!A49</f>
        <v>Dairy products</v>
      </c>
      <c r="B49">
        <f>GBR!B49</f>
        <v>48</v>
      </c>
      <c r="C49" t="str">
        <f>VLOOKUP(B49,'ISIC Code Mapping'!$B$2:$C$201, 2, FALSE)</f>
        <v>ISIC 10T12</v>
      </c>
      <c r="D49" s="16">
        <f>SUM(GBR:AUT!C49)</f>
        <v>64866.73072442472</v>
      </c>
      <c r="E49" s="16">
        <f>SUM(GBR:AUT!D49)</f>
        <v>151.9548274277152</v>
      </c>
      <c r="F49" s="16">
        <f>SUM(GBR:AUT!E49)</f>
        <v>61.733262990839364</v>
      </c>
      <c r="G49" s="16">
        <f>SUM(GBR:AUT!F49)</f>
        <v>0.12146330007373532</v>
      </c>
      <c r="H49" s="16">
        <f>SUM(GBR:AUT!G49)</f>
        <v>905.49879027456598</v>
      </c>
      <c r="I49" s="16">
        <f>SUM(GBR:AUT!H49)</f>
        <v>0</v>
      </c>
      <c r="J49" s="16">
        <f>SUM(GBR:AUT!I49)</f>
        <v>64144.981008536146</v>
      </c>
      <c r="L49" s="16">
        <f t="shared" si="0"/>
        <v>65018.685551852439</v>
      </c>
    </row>
    <row r="50" spans="1:12" x14ac:dyDescent="0.45">
      <c r="A50" t="str">
        <f>GBR!A50</f>
        <v>Processed rice</v>
      </c>
      <c r="B50">
        <f>GBR!B50</f>
        <v>49</v>
      </c>
      <c r="C50" t="str">
        <f>VLOOKUP(B50,'ISIC Code Mapping'!$B$2:$C$201, 2, FALSE)</f>
        <v>ISIC 10T12</v>
      </c>
      <c r="D50" s="16">
        <f>SUM(GBR:AUT!C50)</f>
        <v>887.87936156888668</v>
      </c>
      <c r="E50" s="16">
        <f>SUM(GBR:AUT!D50)</f>
        <v>0.60573186081151498</v>
      </c>
      <c r="F50" s="16">
        <f>SUM(GBR:AUT!E50)</f>
        <v>3.0315380150497226</v>
      </c>
      <c r="G50" s="16">
        <f>SUM(GBR:AUT!F50)</f>
        <v>7.9827021425428857E-2</v>
      </c>
      <c r="H50" s="16">
        <f>SUM(GBR:AUT!G50)</f>
        <v>20.667672338183259</v>
      </c>
      <c r="I50" s="16">
        <f>SUM(GBR:AUT!H50)</f>
        <v>0</v>
      </c>
      <c r="J50" s="16">
        <f>SUM(GBR:AUT!I50)</f>
        <v>1191.3949953795079</v>
      </c>
      <c r="L50" s="16">
        <f t="shared" si="0"/>
        <v>888.48509342969817</v>
      </c>
    </row>
    <row r="51" spans="1:12" x14ac:dyDescent="0.45">
      <c r="A51" t="str">
        <f>GBR!A51</f>
        <v>Sugar</v>
      </c>
      <c r="B51">
        <f>GBR!B51</f>
        <v>50</v>
      </c>
      <c r="C51" t="str">
        <f>VLOOKUP(B51,'ISIC Code Mapping'!$B$2:$C$201, 2, FALSE)</f>
        <v>ISIC 10T12</v>
      </c>
      <c r="D51" s="16">
        <f>SUM(GBR:AUT!C51)</f>
        <v>6012.5112732943599</v>
      </c>
      <c r="E51" s="16">
        <f>SUM(GBR:AUT!D51)</f>
        <v>10.166735949562387</v>
      </c>
      <c r="F51" s="16">
        <f>SUM(GBR:AUT!E51)</f>
        <v>7.0207737935863461</v>
      </c>
      <c r="G51" s="16">
        <f>SUM(GBR:AUT!F51)</f>
        <v>9.3579744349052016E-2</v>
      </c>
      <c r="H51" s="16">
        <f>SUM(GBR:AUT!G51)</f>
        <v>59.64491295922322</v>
      </c>
      <c r="I51" s="16">
        <f>SUM(GBR:AUT!H51)</f>
        <v>0</v>
      </c>
      <c r="J51" s="16">
        <f>SUM(GBR:AUT!I51)</f>
        <v>5259.2065191765441</v>
      </c>
      <c r="L51" s="16">
        <f t="shared" si="0"/>
        <v>6022.6780092439221</v>
      </c>
    </row>
    <row r="52" spans="1:12" x14ac:dyDescent="0.45">
      <c r="A52" t="str">
        <f>GBR!A52</f>
        <v>Food products nec</v>
      </c>
      <c r="B52">
        <f>GBR!B52</f>
        <v>51</v>
      </c>
      <c r="C52" t="str">
        <f>VLOOKUP(B52,'ISIC Code Mapping'!$B$2:$C$201, 2, FALSE)</f>
        <v>ISIC 10T12</v>
      </c>
      <c r="D52" s="16">
        <f>SUM(GBR:AUT!C52)</f>
        <v>225934.23931991289</v>
      </c>
      <c r="E52" s="16">
        <f>SUM(GBR:AUT!D52)</f>
        <v>378.53175892122073</v>
      </c>
      <c r="F52" s="16">
        <f>SUM(GBR:AUT!E52)</f>
        <v>604.88785798546064</v>
      </c>
      <c r="G52" s="16">
        <f>SUM(GBR:AUT!F52)</f>
        <v>0.1156785923519285</v>
      </c>
      <c r="H52" s="16">
        <f>SUM(GBR:AUT!G52)</f>
        <v>3044.5738522310285</v>
      </c>
      <c r="I52" s="16">
        <f>SUM(GBR:AUT!H52)</f>
        <v>0</v>
      </c>
      <c r="J52" s="16">
        <f>SUM(GBR:AUT!I52)</f>
        <v>194252.58981842099</v>
      </c>
      <c r="L52" s="16">
        <f t="shared" si="0"/>
        <v>226312.77107883411</v>
      </c>
    </row>
    <row r="53" spans="1:12" x14ac:dyDescent="0.45">
      <c r="A53" t="str">
        <f>GBR!A53</f>
        <v>Beverages</v>
      </c>
      <c r="B53">
        <f>GBR!B53</f>
        <v>52</v>
      </c>
      <c r="C53" t="str">
        <f>VLOOKUP(B53,'ISIC Code Mapping'!$B$2:$C$201, 2, FALSE)</f>
        <v>ISIC 10T12</v>
      </c>
      <c r="D53" s="16">
        <f>SUM(GBR:AUT!C53)</f>
        <v>34770.807744897997</v>
      </c>
      <c r="E53" s="16">
        <f>SUM(GBR:AUT!D53)</f>
        <v>8.4372447439556719</v>
      </c>
      <c r="F53" s="16">
        <f>SUM(GBR:AUT!E53)</f>
        <v>33.174351965998795</v>
      </c>
      <c r="G53" s="16">
        <f>SUM(GBR:AUT!F53)</f>
        <v>0.11292758659074054</v>
      </c>
      <c r="H53" s="16">
        <f>SUM(GBR:AUT!G53)</f>
        <v>1275.5331869849167</v>
      </c>
      <c r="I53" s="16">
        <f>SUM(GBR:AUT!H53)</f>
        <v>0</v>
      </c>
      <c r="J53" s="16">
        <f>SUM(GBR:AUT!I53)</f>
        <v>63743.553587374372</v>
      </c>
      <c r="L53" s="16">
        <f t="shared" si="0"/>
        <v>34779.244989641949</v>
      </c>
    </row>
    <row r="54" spans="1:12" x14ac:dyDescent="0.45">
      <c r="A54" t="str">
        <f>GBR!A54</f>
        <v>Fish products</v>
      </c>
      <c r="B54">
        <f>GBR!B54</f>
        <v>53</v>
      </c>
      <c r="C54" t="str">
        <f>VLOOKUP(B54,'ISIC Code Mapping'!$B$2:$C$201, 2, FALSE)</f>
        <v>ISIC 10T12</v>
      </c>
      <c r="D54" s="16">
        <f>SUM(GBR:AUT!C54)</f>
        <v>34516.602544186571</v>
      </c>
      <c r="E54" s="16">
        <f>SUM(GBR:AUT!D54)</f>
        <v>107.84354133080424</v>
      </c>
      <c r="F54" s="16">
        <f>SUM(GBR:AUT!E54)</f>
        <v>79.989981624034087</v>
      </c>
      <c r="G54" s="16">
        <f>SUM(GBR:AUT!F54)</f>
        <v>2.4730549034273592E-2</v>
      </c>
      <c r="H54" s="16">
        <f>SUM(GBR:AUT!G54)</f>
        <v>108.15630725151873</v>
      </c>
      <c r="I54" s="16">
        <f>SUM(GBR:AUT!H54)</f>
        <v>0</v>
      </c>
      <c r="J54" s="16">
        <f>SUM(GBR:AUT!I54)</f>
        <v>18897.2389796186</v>
      </c>
      <c r="L54" s="16">
        <f t="shared" si="0"/>
        <v>34624.446085517375</v>
      </c>
    </row>
    <row r="55" spans="1:12" x14ac:dyDescent="0.45">
      <c r="A55" t="str">
        <f>GBR!A55</f>
        <v>Tobacco products (16)</v>
      </c>
      <c r="B55">
        <f>GBR!B55</f>
        <v>54</v>
      </c>
      <c r="C55" t="str">
        <f>VLOOKUP(B55,'ISIC Code Mapping'!$B$2:$C$201, 2, FALSE)</f>
        <v>ISIC 10T12</v>
      </c>
      <c r="D55" s="16">
        <f>SUM(GBR:AUT!C55)</f>
        <v>17774.19787613408</v>
      </c>
      <c r="E55" s="16">
        <f>SUM(GBR:AUT!D55)</f>
        <v>11.647955386072287</v>
      </c>
      <c r="F55" s="16">
        <f>SUM(GBR:AUT!E55)</f>
        <v>9.300240267967947</v>
      </c>
      <c r="G55" s="16">
        <f>SUM(GBR:AUT!F55)</f>
        <v>1.3469968026046929E-2</v>
      </c>
      <c r="H55" s="16">
        <f>SUM(GBR:AUT!G55)</f>
        <v>309.9814861222485</v>
      </c>
      <c r="I55" s="16">
        <f>SUM(GBR:AUT!H55)</f>
        <v>0</v>
      </c>
      <c r="J55" s="16">
        <f>SUM(GBR:AUT!I55)</f>
        <v>15396.42872400429</v>
      </c>
      <c r="L55" s="16">
        <f t="shared" si="0"/>
        <v>17785.845831520153</v>
      </c>
    </row>
    <row r="56" spans="1:12" x14ac:dyDescent="0.45">
      <c r="A56" t="str">
        <f>GBR!A56</f>
        <v>Textiles (17)</v>
      </c>
      <c r="B56">
        <f>GBR!B56</f>
        <v>55</v>
      </c>
      <c r="C56" t="str">
        <f>VLOOKUP(B56,'ISIC Code Mapping'!$B$2:$C$201, 2, FALSE)</f>
        <v>ISIC 13T15</v>
      </c>
      <c r="D56" s="16">
        <f>SUM(GBR:AUT!C56)</f>
        <v>26343.107384226387</v>
      </c>
      <c r="E56" s="16">
        <f>SUM(GBR:AUT!D56)</f>
        <v>37.652726507938354</v>
      </c>
      <c r="F56" s="16">
        <f>SUM(GBR:AUT!E56)</f>
        <v>66.186419981998085</v>
      </c>
      <c r="G56" s="16">
        <f>SUM(GBR:AUT!F56)</f>
        <v>951.03917710020198</v>
      </c>
      <c r="H56" s="16">
        <f>SUM(GBR:AUT!G56)</f>
        <v>423.88083997750925</v>
      </c>
      <c r="I56" s="16">
        <f>SUM(GBR:AUT!H56)</f>
        <v>0</v>
      </c>
      <c r="J56" s="16">
        <f>SUM(GBR:AUT!I56)</f>
        <v>70761.977320515682</v>
      </c>
      <c r="L56" s="16">
        <f t="shared" si="0"/>
        <v>26380.760110734325</v>
      </c>
    </row>
    <row r="57" spans="1:12" x14ac:dyDescent="0.45">
      <c r="A57" t="str">
        <f>GBR!A57</f>
        <v>Wearing apparel; furs (18)</v>
      </c>
      <c r="B57">
        <f>GBR!B57</f>
        <v>56</v>
      </c>
      <c r="C57" t="str">
        <f>VLOOKUP(B57,'ISIC Code Mapping'!$B$2:$C$201, 2, FALSE)</f>
        <v>ISIC 13T15</v>
      </c>
      <c r="D57" s="16">
        <f>SUM(GBR:AUT!C57)</f>
        <v>54312.49819630057</v>
      </c>
      <c r="E57" s="16">
        <f>SUM(GBR:AUT!D57)</f>
        <v>330.32079582268739</v>
      </c>
      <c r="F57" s="16">
        <f>SUM(GBR:AUT!E57)</f>
        <v>170.37480814817835</v>
      </c>
      <c r="G57" s="16">
        <f>SUM(GBR:AUT!F57)</f>
        <v>183.47964337815046</v>
      </c>
      <c r="H57" s="16">
        <f>SUM(GBR:AUT!G57)</f>
        <v>777.30169377677714</v>
      </c>
      <c r="I57" s="16">
        <f>SUM(GBR:AUT!H57)</f>
        <v>0</v>
      </c>
      <c r="J57" s="16">
        <f>SUM(GBR:AUT!I57)</f>
        <v>61938.450543974228</v>
      </c>
      <c r="L57" s="16">
        <f t="shared" si="0"/>
        <v>54642.818992123255</v>
      </c>
    </row>
    <row r="58" spans="1:12" x14ac:dyDescent="0.45">
      <c r="A58" t="str">
        <f>GBR!A58</f>
        <v>Leather and leather products (19)</v>
      </c>
      <c r="B58">
        <f>GBR!B58</f>
        <v>57</v>
      </c>
      <c r="C58" t="str">
        <f>VLOOKUP(B58,'ISIC Code Mapping'!$B$2:$C$201, 2, FALSE)</f>
        <v>ISIC 13T15</v>
      </c>
      <c r="D58" s="16">
        <f>SUM(GBR:AUT!C58)</f>
        <v>16282.13482801202</v>
      </c>
      <c r="E58" s="16">
        <f>SUM(GBR:AUT!D58)</f>
        <v>24.349884952198195</v>
      </c>
      <c r="F58" s="16">
        <f>SUM(GBR:AUT!E58)</f>
        <v>62.238200442397797</v>
      </c>
      <c r="G58" s="16">
        <f>SUM(GBR:AUT!F58)</f>
        <v>54.257837880030287</v>
      </c>
      <c r="H58" s="16">
        <f>SUM(GBR:AUT!G58)</f>
        <v>804.07755498825168</v>
      </c>
      <c r="I58" s="16">
        <f>SUM(GBR:AUT!H58)</f>
        <v>0</v>
      </c>
      <c r="J58" s="16">
        <f>SUM(GBR:AUT!I58)</f>
        <v>40960.985461720258</v>
      </c>
      <c r="L58" s="16">
        <f t="shared" si="0"/>
        <v>16306.484712964218</v>
      </c>
    </row>
    <row r="59" spans="1:12" x14ac:dyDescent="0.45">
      <c r="A59" t="str">
        <f>GBR!A59</f>
        <v>Wood and products of wood and cork (except furniture); articles of straw and plaiting materials (20)</v>
      </c>
      <c r="B59">
        <f>GBR!B59</f>
        <v>58</v>
      </c>
      <c r="C59" t="str">
        <f>VLOOKUP(B59,'ISIC Code Mapping'!$B$2:$C$201, 2, FALSE)</f>
        <v>ISIC 16</v>
      </c>
      <c r="D59" s="16">
        <f>SUM(GBR:AUT!C59)</f>
        <v>8820.2168565424436</v>
      </c>
      <c r="E59" s="16">
        <f>SUM(GBR:AUT!D59)</f>
        <v>0</v>
      </c>
      <c r="F59" s="16">
        <f>SUM(GBR:AUT!E59)</f>
        <v>0.19625410858719522</v>
      </c>
      <c r="G59" s="16">
        <f>SUM(GBR:AUT!F59)</f>
        <v>9056.6468938877024</v>
      </c>
      <c r="H59" s="16">
        <f>SUM(GBR:AUT!G59)</f>
        <v>995.15850283689792</v>
      </c>
      <c r="I59" s="16">
        <f>SUM(GBR:AUT!H59)</f>
        <v>0</v>
      </c>
      <c r="J59" s="16">
        <f>SUM(GBR:AUT!I59)</f>
        <v>49844.018155468002</v>
      </c>
      <c r="L59" s="16">
        <f t="shared" si="0"/>
        <v>8820.2168565424436</v>
      </c>
    </row>
    <row r="60" spans="1:12" x14ac:dyDescent="0.45">
      <c r="A60" t="str">
        <f>GBR!A60</f>
        <v>Wood material for treatment, Re-processing of secondary wood material into new wood material</v>
      </c>
      <c r="B60">
        <f>GBR!B60</f>
        <v>59</v>
      </c>
      <c r="C60" t="str">
        <f>VLOOKUP(B60,'ISIC Code Mapping'!$B$2:$C$201, 2, FALSE)</f>
        <v>ISIC 16</v>
      </c>
      <c r="D60" s="16">
        <f>SUM(GBR:AUT!C60)</f>
        <v>0</v>
      </c>
      <c r="E60" s="16">
        <f>SUM(GBR:AUT!D60)</f>
        <v>0</v>
      </c>
      <c r="F60" s="16">
        <f>SUM(GBR:AUT!E60)</f>
        <v>0</v>
      </c>
      <c r="G60" s="16">
        <f>SUM(GBR:AUT!F60)</f>
        <v>0</v>
      </c>
      <c r="H60" s="16">
        <f>SUM(GBR:AUT!G60)</f>
        <v>0</v>
      </c>
      <c r="I60" s="16">
        <f>SUM(GBR:AUT!H60)</f>
        <v>0</v>
      </c>
      <c r="J60" s="16">
        <f>SUM(GBR:AUT!I60)</f>
        <v>0</v>
      </c>
      <c r="L60" s="16">
        <f t="shared" si="0"/>
        <v>0</v>
      </c>
    </row>
    <row r="61" spans="1:12" x14ac:dyDescent="0.45">
      <c r="A61" t="str">
        <f>GBR!A61</f>
        <v>Pulp</v>
      </c>
      <c r="B61">
        <f>GBR!B61</f>
        <v>60</v>
      </c>
      <c r="C61" t="str">
        <f>VLOOKUP(B61,'ISIC Code Mapping'!$B$2:$C$201, 2, FALSE)</f>
        <v>ISIC 17T18</v>
      </c>
      <c r="D61" s="16">
        <f>SUM(GBR:AUT!C61)</f>
        <v>0</v>
      </c>
      <c r="E61" s="16">
        <f>SUM(GBR:AUT!D61)</f>
        <v>0</v>
      </c>
      <c r="F61" s="16">
        <f>SUM(GBR:AUT!E61)</f>
        <v>113.49536532960398</v>
      </c>
      <c r="G61" s="16">
        <f>SUM(GBR:AUT!F61)</f>
        <v>8.8991152093530784E-2</v>
      </c>
      <c r="H61" s="16">
        <f>SUM(GBR:AUT!G61)</f>
        <v>913.3275660282211</v>
      </c>
      <c r="I61" s="16">
        <f>SUM(GBR:AUT!H61)</f>
        <v>0</v>
      </c>
      <c r="J61" s="16">
        <f>SUM(GBR:AUT!I61)</f>
        <v>11338.470732075493</v>
      </c>
      <c r="L61" s="16">
        <f t="shared" si="0"/>
        <v>0</v>
      </c>
    </row>
    <row r="62" spans="1:12" x14ac:dyDescent="0.45">
      <c r="A62" t="str">
        <f>GBR!A62</f>
        <v>Secondary paper for treatment, Re-processing of secondary paper into new pulp</v>
      </c>
      <c r="B62">
        <f>GBR!B62</f>
        <v>61</v>
      </c>
      <c r="C62" t="str">
        <f>VLOOKUP(B62,'ISIC Code Mapping'!$B$2:$C$201, 2, FALSE)</f>
        <v>ISIC 17T18</v>
      </c>
      <c r="D62" s="16">
        <f>SUM(GBR:AUT!C62)</f>
        <v>0</v>
      </c>
      <c r="E62" s="16">
        <f>SUM(GBR:AUT!D62)</f>
        <v>0</v>
      </c>
      <c r="F62" s="16">
        <f>SUM(GBR:AUT!E62)</f>
        <v>0</v>
      </c>
      <c r="G62" s="16">
        <f>SUM(GBR:AUT!F62)</f>
        <v>0</v>
      </c>
      <c r="H62" s="16">
        <f>SUM(GBR:AUT!G62)</f>
        <v>0</v>
      </c>
      <c r="I62" s="16">
        <f>SUM(GBR:AUT!H62)</f>
        <v>0</v>
      </c>
      <c r="J62" s="16">
        <f>SUM(GBR:AUT!I62)</f>
        <v>0</v>
      </c>
      <c r="L62" s="16">
        <f t="shared" si="0"/>
        <v>0</v>
      </c>
    </row>
    <row r="63" spans="1:12" x14ac:dyDescent="0.45">
      <c r="A63" t="str">
        <f>GBR!A63</f>
        <v>Paper and paper products</v>
      </c>
      <c r="B63">
        <f>GBR!B63</f>
        <v>62</v>
      </c>
      <c r="C63" t="str">
        <f>VLOOKUP(B63,'ISIC Code Mapping'!$B$2:$C$201, 2, FALSE)</f>
        <v>ISIC 17T18</v>
      </c>
      <c r="D63" s="16">
        <f>SUM(GBR:AUT!C63)</f>
        <v>13557.397932278591</v>
      </c>
      <c r="E63" s="16">
        <f>SUM(GBR:AUT!D63)</f>
        <v>0</v>
      </c>
      <c r="F63" s="16">
        <f>SUM(GBR:AUT!E63)</f>
        <v>142.97941715483444</v>
      </c>
      <c r="G63" s="16">
        <f>SUM(GBR:AUT!F63)</f>
        <v>2.1486718524173559E-3</v>
      </c>
      <c r="H63" s="16">
        <f>SUM(GBR:AUT!G63)</f>
        <v>594.86872686427023</v>
      </c>
      <c r="I63" s="16">
        <f>SUM(GBR:AUT!H63)</f>
        <v>0</v>
      </c>
      <c r="J63" s="16">
        <f>SUM(GBR:AUT!I63)</f>
        <v>79278.319660046618</v>
      </c>
      <c r="L63" s="16">
        <f t="shared" si="0"/>
        <v>13557.397932278591</v>
      </c>
    </row>
    <row r="64" spans="1:12" x14ac:dyDescent="0.45">
      <c r="A64" t="str">
        <f>GBR!A64</f>
        <v>Printed matter and recorded media (22)</v>
      </c>
      <c r="B64">
        <f>GBR!B64</f>
        <v>63</v>
      </c>
      <c r="C64" t="str">
        <f>VLOOKUP(B64,'ISIC Code Mapping'!$B$2:$C$201, 2, FALSE)</f>
        <v>ISIC 17T18</v>
      </c>
      <c r="D64" s="16">
        <f>SUM(GBR:AUT!C64)</f>
        <v>78887.828353241872</v>
      </c>
      <c r="E64" s="16">
        <f>SUM(GBR:AUT!D64)</f>
        <v>303.20549727241121</v>
      </c>
      <c r="F64" s="16">
        <f>SUM(GBR:AUT!E64)</f>
        <v>1316.302716518532</v>
      </c>
      <c r="G64" s="16">
        <f>SUM(GBR:AUT!F64)</f>
        <v>29749.571188054644</v>
      </c>
      <c r="H64" s="16">
        <f>SUM(GBR:AUT!G64)</f>
        <v>955.50309571666901</v>
      </c>
      <c r="I64" s="16">
        <f>SUM(GBR:AUT!H64)</f>
        <v>0</v>
      </c>
      <c r="J64" s="16">
        <f>SUM(GBR:AUT!I64)</f>
        <v>37562.292999084413</v>
      </c>
      <c r="L64" s="16">
        <f t="shared" si="0"/>
        <v>79191.033850514286</v>
      </c>
    </row>
    <row r="65" spans="1:12" x14ac:dyDescent="0.45">
      <c r="A65" t="str">
        <f>GBR!A65</f>
        <v>Coke Oven Coke</v>
      </c>
      <c r="B65">
        <f>GBR!B65</f>
        <v>64</v>
      </c>
      <c r="C65" t="str">
        <f>VLOOKUP(B65,'ISIC Code Mapping'!$B$2:$C$201, 2, FALSE)</f>
        <v>ISIC 19</v>
      </c>
      <c r="D65" s="16">
        <f>SUM(GBR:AUT!C65)</f>
        <v>375.99231868256351</v>
      </c>
      <c r="E65" s="16">
        <f>SUM(GBR:AUT!D65)</f>
        <v>0.53530724505272664</v>
      </c>
      <c r="F65" s="16">
        <f>SUM(GBR:AUT!E65)</f>
        <v>0.54433663069711313</v>
      </c>
      <c r="G65" s="16">
        <f>SUM(GBR:AUT!F65)</f>
        <v>0</v>
      </c>
      <c r="H65" s="16">
        <f>SUM(GBR:AUT!G65)</f>
        <v>28.901526844759218</v>
      </c>
      <c r="I65" s="16">
        <f>SUM(GBR:AUT!H65)</f>
        <v>0</v>
      </c>
      <c r="J65" s="16">
        <f>SUM(GBR:AUT!I65)</f>
        <v>1866.7511005929857</v>
      </c>
      <c r="L65" s="16">
        <f t="shared" si="0"/>
        <v>376.52762592761621</v>
      </c>
    </row>
    <row r="66" spans="1:12" x14ac:dyDescent="0.45">
      <c r="A66" t="str">
        <f>GBR!A66</f>
        <v>Gas Coke</v>
      </c>
      <c r="B66">
        <f>GBR!B66</f>
        <v>65</v>
      </c>
      <c r="C66" t="str">
        <f>VLOOKUP(B66,'ISIC Code Mapping'!$B$2:$C$201, 2, FALSE)</f>
        <v>ISIC 19</v>
      </c>
      <c r="D66" s="16">
        <f>SUM(GBR:AUT!C66)</f>
        <v>0</v>
      </c>
      <c r="E66" s="16">
        <f>SUM(GBR:AUT!D66)</f>
        <v>0</v>
      </c>
      <c r="F66" s="16">
        <f>SUM(GBR:AUT!E66)</f>
        <v>0</v>
      </c>
      <c r="G66" s="16">
        <f>SUM(GBR:AUT!F66)</f>
        <v>0</v>
      </c>
      <c r="H66" s="16">
        <f>SUM(GBR:AUT!G66)</f>
        <v>0</v>
      </c>
      <c r="I66" s="16">
        <f>SUM(GBR:AUT!H66)</f>
        <v>0</v>
      </c>
      <c r="J66" s="16">
        <f>SUM(GBR:AUT!I66)</f>
        <v>0</v>
      </c>
      <c r="L66" s="16">
        <f t="shared" si="0"/>
        <v>0</v>
      </c>
    </row>
    <row r="67" spans="1:12" x14ac:dyDescent="0.45">
      <c r="A67" t="str">
        <f>GBR!A67</f>
        <v>Coal Tar</v>
      </c>
      <c r="B67">
        <f>GBR!B67</f>
        <v>66</v>
      </c>
      <c r="C67" t="str">
        <f>VLOOKUP(B67,'ISIC Code Mapping'!$B$2:$C$201, 2, FALSE)</f>
        <v>ISIC 19</v>
      </c>
      <c r="D67" s="16">
        <f>SUM(GBR:AUT!C67)</f>
        <v>0</v>
      </c>
      <c r="E67" s="16">
        <f>SUM(GBR:AUT!D67)</f>
        <v>0</v>
      </c>
      <c r="F67" s="16">
        <f>SUM(GBR:AUT!E67)</f>
        <v>0</v>
      </c>
      <c r="G67" s="16">
        <f>SUM(GBR:AUT!F67)</f>
        <v>0</v>
      </c>
      <c r="H67" s="16">
        <f>SUM(GBR:AUT!G67)</f>
        <v>1.7321230978817677</v>
      </c>
      <c r="I67" s="16">
        <f>SUM(GBR:AUT!H67)</f>
        <v>0</v>
      </c>
      <c r="J67" s="16">
        <f>SUM(GBR:AUT!I67)</f>
        <v>82.030793726289161</v>
      </c>
      <c r="L67" s="16">
        <f t="shared" ref="L67:L130" si="1">SUM(D67:E67)</f>
        <v>0</v>
      </c>
    </row>
    <row r="68" spans="1:12" x14ac:dyDescent="0.45">
      <c r="A68" t="str">
        <f>GBR!A68</f>
        <v>Motor Gasoline</v>
      </c>
      <c r="B68">
        <f>GBR!B68</f>
        <v>67</v>
      </c>
      <c r="C68" t="str">
        <f>VLOOKUP(B68,'ISIC Code Mapping'!$B$2:$C$201, 2, FALSE)</f>
        <v>ISIC 19</v>
      </c>
      <c r="D68" s="16">
        <f>SUM(GBR:AUT!C68)</f>
        <v>76414.664663659758</v>
      </c>
      <c r="E68" s="16">
        <f>SUM(GBR:AUT!D68)</f>
        <v>14.676473270061251</v>
      </c>
      <c r="F68" s="16">
        <f>SUM(GBR:AUT!E68)</f>
        <v>19.946512049361512</v>
      </c>
      <c r="G68" s="16">
        <f>SUM(GBR:AUT!F68)</f>
        <v>0</v>
      </c>
      <c r="H68" s="16">
        <f>SUM(GBR:AUT!G68)</f>
        <v>526.5519383315692</v>
      </c>
      <c r="I68" s="16">
        <f>SUM(GBR:AUT!H68)</f>
        <v>0</v>
      </c>
      <c r="J68" s="16">
        <f>SUM(GBR:AUT!I68)</f>
        <v>35134.823419435423</v>
      </c>
      <c r="L68" s="16">
        <f t="shared" si="1"/>
        <v>76429.341136929812</v>
      </c>
    </row>
    <row r="69" spans="1:12" x14ac:dyDescent="0.45">
      <c r="A69" t="str">
        <f>GBR!A69</f>
        <v>Aviation Gasoline</v>
      </c>
      <c r="B69">
        <f>GBR!B69</f>
        <v>68</v>
      </c>
      <c r="C69" t="str">
        <f>VLOOKUP(B69,'ISIC Code Mapping'!$B$2:$C$201, 2, FALSE)</f>
        <v>ISIC 19</v>
      </c>
      <c r="D69" s="16">
        <f>SUM(GBR:AUT!C69)</f>
        <v>4.9675320252890094</v>
      </c>
      <c r="E69" s="16">
        <f>SUM(GBR:AUT!D69)</f>
        <v>3.333450209796944E-2</v>
      </c>
      <c r="F69" s="16">
        <f>SUM(GBR:AUT!E69)</f>
        <v>1.3759107476532757E-2</v>
      </c>
      <c r="G69" s="16">
        <f>SUM(GBR:AUT!F69)</f>
        <v>0</v>
      </c>
      <c r="H69" s="16">
        <f>SUM(GBR:AUT!G69)</f>
        <v>0.15019565973778334</v>
      </c>
      <c r="I69" s="16">
        <f>SUM(GBR:AUT!H69)</f>
        <v>0</v>
      </c>
      <c r="J69" s="16">
        <f>SUM(GBR:AUT!I69)</f>
        <v>0</v>
      </c>
      <c r="L69" s="16">
        <f t="shared" si="1"/>
        <v>5.0008665273869788</v>
      </c>
    </row>
    <row r="70" spans="1:12" x14ac:dyDescent="0.45">
      <c r="A70" t="str">
        <f>GBR!A70</f>
        <v>Gasoline Type Jet Fuel</v>
      </c>
      <c r="B70">
        <f>GBR!B70</f>
        <v>69</v>
      </c>
      <c r="C70" t="str">
        <f>VLOOKUP(B70,'ISIC Code Mapping'!$B$2:$C$201, 2, FALSE)</f>
        <v>ISIC 19</v>
      </c>
      <c r="D70" s="16">
        <f>SUM(GBR:AUT!C70)</f>
        <v>0.87110581449062097</v>
      </c>
      <c r="E70" s="16">
        <f>SUM(GBR:AUT!D70)</f>
        <v>0</v>
      </c>
      <c r="F70" s="16">
        <f>SUM(GBR:AUT!E70)</f>
        <v>5.4329772355215392E-3</v>
      </c>
      <c r="G70" s="16">
        <f>SUM(GBR:AUT!F70)</f>
        <v>0</v>
      </c>
      <c r="H70" s="16">
        <f>SUM(GBR:AUT!G70)</f>
        <v>0.10535299401202149</v>
      </c>
      <c r="I70" s="16">
        <f>SUM(GBR:AUT!H70)</f>
        <v>0</v>
      </c>
      <c r="J70" s="16">
        <f>SUM(GBR:AUT!I70)</f>
        <v>0</v>
      </c>
      <c r="L70" s="16">
        <f t="shared" si="1"/>
        <v>0.87110581449062097</v>
      </c>
    </row>
    <row r="71" spans="1:12" x14ac:dyDescent="0.45">
      <c r="A71" t="str">
        <f>GBR!A71</f>
        <v>Kerosene Type Jet Fuel</v>
      </c>
      <c r="B71">
        <f>GBR!B71</f>
        <v>70</v>
      </c>
      <c r="C71" t="str">
        <f>VLOOKUP(B71,'ISIC Code Mapping'!$B$2:$C$201, 2, FALSE)</f>
        <v>ISIC 19</v>
      </c>
      <c r="D71" s="16">
        <f>SUM(GBR:AUT!C71)</f>
        <v>865.20418931422353</v>
      </c>
      <c r="E71" s="16">
        <f>SUM(GBR:AUT!D71)</f>
        <v>2.8924281524621351</v>
      </c>
      <c r="F71" s="16">
        <f>SUM(GBR:AUT!E71)</f>
        <v>3.9802248765775228</v>
      </c>
      <c r="G71" s="16">
        <f>SUM(GBR:AUT!F71)</f>
        <v>0</v>
      </c>
      <c r="H71" s="16">
        <f>SUM(GBR:AUT!G71)</f>
        <v>225.96975566156328</v>
      </c>
      <c r="I71" s="16">
        <f>SUM(GBR:AUT!H71)</f>
        <v>0</v>
      </c>
      <c r="J71" s="16">
        <f>SUM(GBR:AUT!I71)</f>
        <v>10304.303489441139</v>
      </c>
      <c r="L71" s="16">
        <f t="shared" si="1"/>
        <v>868.09661746668564</v>
      </c>
    </row>
    <row r="72" spans="1:12" x14ac:dyDescent="0.45">
      <c r="A72" t="str">
        <f>GBR!A72</f>
        <v>Kerosene</v>
      </c>
      <c r="B72">
        <f>GBR!B72</f>
        <v>71</v>
      </c>
      <c r="C72" t="str">
        <f>VLOOKUP(B72,'ISIC Code Mapping'!$B$2:$C$201, 2, FALSE)</f>
        <v>ISIC 19</v>
      </c>
      <c r="D72" s="16">
        <f>SUM(GBR:AUT!C72)</f>
        <v>2676.1692489375114</v>
      </c>
      <c r="E72" s="16">
        <f>SUM(GBR:AUT!D72)</f>
        <v>0</v>
      </c>
      <c r="F72" s="16">
        <f>SUM(GBR:AUT!E72)</f>
        <v>0</v>
      </c>
      <c r="G72" s="16">
        <f>SUM(GBR:AUT!F72)</f>
        <v>0</v>
      </c>
      <c r="H72" s="16">
        <f>SUM(GBR:AUT!G72)</f>
        <v>8.1211638556756061</v>
      </c>
      <c r="I72" s="16">
        <f>SUM(GBR:AUT!H72)</f>
        <v>0</v>
      </c>
      <c r="J72" s="16">
        <f>SUM(GBR:AUT!I72)</f>
        <v>3149.7454938311712</v>
      </c>
      <c r="L72" s="16">
        <f t="shared" si="1"/>
        <v>2676.1692489375114</v>
      </c>
    </row>
    <row r="73" spans="1:12" x14ac:dyDescent="0.45">
      <c r="A73" t="str">
        <f>GBR!A73</f>
        <v>Gas/Diesel Oil</v>
      </c>
      <c r="B73">
        <f>GBR!B73</f>
        <v>72</v>
      </c>
      <c r="C73" t="str">
        <f>VLOOKUP(B73,'ISIC Code Mapping'!$B$2:$C$201, 2, FALSE)</f>
        <v>ISIC 19</v>
      </c>
      <c r="D73" s="16">
        <f>SUM(GBR:AUT!C73)</f>
        <v>59445.503579545242</v>
      </c>
      <c r="E73" s="16">
        <f>SUM(GBR:AUT!D73)</f>
        <v>41.447419893856413</v>
      </c>
      <c r="F73" s="16">
        <f>SUM(GBR:AUT!E73)</f>
        <v>67.14244564919386</v>
      </c>
      <c r="G73" s="16">
        <f>SUM(GBR:AUT!F73)</f>
        <v>0</v>
      </c>
      <c r="H73" s="16">
        <f>SUM(GBR:AUT!G73)</f>
        <v>1117.7242878542334</v>
      </c>
      <c r="I73" s="16">
        <f>SUM(GBR:AUT!H73)</f>
        <v>0</v>
      </c>
      <c r="J73" s="16">
        <f>SUM(GBR:AUT!I73)</f>
        <v>0</v>
      </c>
      <c r="L73" s="16">
        <f t="shared" si="1"/>
        <v>59486.950999439097</v>
      </c>
    </row>
    <row r="74" spans="1:12" x14ac:dyDescent="0.45">
      <c r="A74" t="str">
        <f>GBR!A74</f>
        <v>Heavy Fuel Oil</v>
      </c>
      <c r="B74">
        <f>GBR!B74</f>
        <v>73</v>
      </c>
      <c r="C74" t="str">
        <f>VLOOKUP(B74,'ISIC Code Mapping'!$B$2:$C$201, 2, FALSE)</f>
        <v>ISIC 19</v>
      </c>
      <c r="D74" s="16">
        <f>SUM(GBR:AUT!C74)</f>
        <v>133.27863022320597</v>
      </c>
      <c r="E74" s="16">
        <f>SUM(GBR:AUT!D74)</f>
        <v>3.060143361571491E-2</v>
      </c>
      <c r="F74" s="16">
        <f>SUM(GBR:AUT!E74)</f>
        <v>0.2802972369182351</v>
      </c>
      <c r="G74" s="16">
        <f>SUM(GBR:AUT!F74)</f>
        <v>0</v>
      </c>
      <c r="H74" s="16">
        <f>SUM(GBR:AUT!G74)</f>
        <v>110.28792444798795</v>
      </c>
      <c r="I74" s="16">
        <f>SUM(GBR:AUT!H74)</f>
        <v>0</v>
      </c>
      <c r="J74" s="16">
        <f>SUM(GBR:AUT!I74)</f>
        <v>14673.34901144978</v>
      </c>
      <c r="L74" s="16">
        <f t="shared" si="1"/>
        <v>133.30923165682168</v>
      </c>
    </row>
    <row r="75" spans="1:12" x14ac:dyDescent="0.45">
      <c r="A75" t="str">
        <f>GBR!A75</f>
        <v>Refinery Gas</v>
      </c>
      <c r="B75">
        <f>GBR!B75</f>
        <v>74</v>
      </c>
      <c r="C75" t="str">
        <f>VLOOKUP(B75,'ISIC Code Mapping'!$B$2:$C$201, 2, FALSE)</f>
        <v>ISIC 19</v>
      </c>
      <c r="D75" s="16">
        <f>SUM(GBR:AUT!C75)</f>
        <v>0</v>
      </c>
      <c r="E75" s="16">
        <f>SUM(GBR:AUT!D75)</f>
        <v>0</v>
      </c>
      <c r="F75" s="16">
        <f>SUM(GBR:AUT!E75)</f>
        <v>0</v>
      </c>
      <c r="G75" s="16">
        <f>SUM(GBR:AUT!F75)</f>
        <v>0</v>
      </c>
      <c r="H75" s="16">
        <f>SUM(GBR:AUT!G75)</f>
        <v>4.7187847839493751</v>
      </c>
      <c r="I75" s="16">
        <f>SUM(GBR:AUT!H75)</f>
        <v>0</v>
      </c>
      <c r="J75" s="16">
        <f>SUM(GBR:AUT!I75)</f>
        <v>5.2359923675719795</v>
      </c>
      <c r="L75" s="16">
        <f t="shared" si="1"/>
        <v>0</v>
      </c>
    </row>
    <row r="76" spans="1:12" x14ac:dyDescent="0.45">
      <c r="A76" t="str">
        <f>GBR!A76</f>
        <v>Liquefied Petroleum Gases (LPG)</v>
      </c>
      <c r="B76">
        <f>GBR!B76</f>
        <v>75</v>
      </c>
      <c r="C76" t="str">
        <f>VLOOKUP(B76,'ISIC Code Mapping'!$B$2:$C$201, 2, FALSE)</f>
        <v>ISIC 19</v>
      </c>
      <c r="D76" s="16">
        <f>SUM(GBR:AUT!C76)</f>
        <v>2128.2289691985511</v>
      </c>
      <c r="E76" s="16">
        <f>SUM(GBR:AUT!D76)</f>
        <v>3.20090444832472</v>
      </c>
      <c r="F76" s="16">
        <f>SUM(GBR:AUT!E76)</f>
        <v>6.0230205246818924</v>
      </c>
      <c r="G76" s="16">
        <f>SUM(GBR:AUT!F76)</f>
        <v>0</v>
      </c>
      <c r="H76" s="16">
        <f>SUM(GBR:AUT!G76)</f>
        <v>86.355215726142873</v>
      </c>
      <c r="I76" s="16">
        <f>SUM(GBR:AUT!H76)</f>
        <v>0</v>
      </c>
      <c r="J76" s="16">
        <f>SUM(GBR:AUT!I76)</f>
        <v>4438.2046385839094</v>
      </c>
      <c r="L76" s="16">
        <f t="shared" si="1"/>
        <v>2131.4298736468759</v>
      </c>
    </row>
    <row r="77" spans="1:12" x14ac:dyDescent="0.45">
      <c r="A77" t="str">
        <f>GBR!A77</f>
        <v>Refinery Feedstocks</v>
      </c>
      <c r="B77">
        <f>GBR!B77</f>
        <v>76</v>
      </c>
      <c r="C77" t="str">
        <f>VLOOKUP(B77,'ISIC Code Mapping'!$B$2:$C$201, 2, FALSE)</f>
        <v>ISIC 19</v>
      </c>
      <c r="D77" s="16">
        <f>SUM(GBR:AUT!C77)</f>
        <v>0</v>
      </c>
      <c r="E77" s="16">
        <f>SUM(GBR:AUT!D77)</f>
        <v>0</v>
      </c>
      <c r="F77" s="16">
        <f>SUM(GBR:AUT!E77)</f>
        <v>0</v>
      </c>
      <c r="G77" s="16">
        <f>SUM(GBR:AUT!F77)</f>
        <v>0</v>
      </c>
      <c r="H77" s="16">
        <f>SUM(GBR:AUT!G77)</f>
        <v>110.19798333853193</v>
      </c>
      <c r="I77" s="16">
        <f>SUM(GBR:AUT!H77)</f>
        <v>0</v>
      </c>
      <c r="J77" s="16">
        <f>SUM(GBR:AUT!I77)</f>
        <v>1250.8384125942364</v>
      </c>
      <c r="L77" s="16">
        <f t="shared" si="1"/>
        <v>0</v>
      </c>
    </row>
    <row r="78" spans="1:12" x14ac:dyDescent="0.45">
      <c r="A78" t="str">
        <f>GBR!A78</f>
        <v>Ethane</v>
      </c>
      <c r="B78">
        <f>GBR!B78</f>
        <v>77</v>
      </c>
      <c r="C78" t="str">
        <f>VLOOKUP(B78,'ISIC Code Mapping'!$B$2:$C$201, 2, FALSE)</f>
        <v>ISIC 19</v>
      </c>
      <c r="D78" s="16">
        <f>SUM(GBR:AUT!C78)</f>
        <v>0</v>
      </c>
      <c r="E78" s="16">
        <f>SUM(GBR:AUT!D78)</f>
        <v>0</v>
      </c>
      <c r="F78" s="16">
        <f>SUM(GBR:AUT!E78)</f>
        <v>0</v>
      </c>
      <c r="G78" s="16">
        <f>SUM(GBR:AUT!F78)</f>
        <v>0</v>
      </c>
      <c r="H78" s="16">
        <f>SUM(GBR:AUT!G78)</f>
        <v>0.31314000901050937</v>
      </c>
      <c r="I78" s="16">
        <f>SUM(GBR:AUT!H78)</f>
        <v>0</v>
      </c>
      <c r="J78" s="16">
        <f>SUM(GBR:AUT!I78)</f>
        <v>0</v>
      </c>
      <c r="L78" s="16">
        <f t="shared" si="1"/>
        <v>0</v>
      </c>
    </row>
    <row r="79" spans="1:12" x14ac:dyDescent="0.45">
      <c r="A79" t="str">
        <f>GBR!A79</f>
        <v>Naphtha</v>
      </c>
      <c r="B79">
        <f>GBR!B79</f>
        <v>78</v>
      </c>
      <c r="C79" t="str">
        <f>VLOOKUP(B79,'ISIC Code Mapping'!$B$2:$C$201, 2, FALSE)</f>
        <v>ISIC 19</v>
      </c>
      <c r="D79" s="16">
        <f>SUM(GBR:AUT!C79)</f>
        <v>0</v>
      </c>
      <c r="E79" s="16">
        <f>SUM(GBR:AUT!D79)</f>
        <v>0</v>
      </c>
      <c r="F79" s="16">
        <f>SUM(GBR:AUT!E79)</f>
        <v>0</v>
      </c>
      <c r="G79" s="16">
        <f>SUM(GBR:AUT!F79)</f>
        <v>0</v>
      </c>
      <c r="H79" s="16">
        <f>SUM(GBR:AUT!G79)</f>
        <v>127.90785021487551</v>
      </c>
      <c r="I79" s="16">
        <f>SUM(GBR:AUT!H79)</f>
        <v>0</v>
      </c>
      <c r="J79" s="16">
        <f>SUM(GBR:AUT!I79)</f>
        <v>7103.7199592259731</v>
      </c>
      <c r="L79" s="16">
        <f t="shared" si="1"/>
        <v>0</v>
      </c>
    </row>
    <row r="80" spans="1:12" x14ac:dyDescent="0.45">
      <c r="A80" t="str">
        <f>GBR!A80</f>
        <v>White Spirit &amp; SBP</v>
      </c>
      <c r="B80">
        <f>GBR!B80</f>
        <v>79</v>
      </c>
      <c r="C80" t="str">
        <f>VLOOKUP(B80,'ISIC Code Mapping'!$B$2:$C$201, 2, FALSE)</f>
        <v>ISIC 19</v>
      </c>
      <c r="D80" s="16">
        <f>SUM(GBR:AUT!C80)</f>
        <v>0</v>
      </c>
      <c r="E80" s="16">
        <f>SUM(GBR:AUT!D80)</f>
        <v>0</v>
      </c>
      <c r="F80" s="16">
        <f>SUM(GBR:AUT!E80)</f>
        <v>0</v>
      </c>
      <c r="G80" s="16">
        <f>SUM(GBR:AUT!F80)</f>
        <v>0</v>
      </c>
      <c r="H80" s="16">
        <f>SUM(GBR:AUT!G80)</f>
        <v>9.018520885834576</v>
      </c>
      <c r="I80" s="16">
        <f>SUM(GBR:AUT!H80)</f>
        <v>0</v>
      </c>
      <c r="J80" s="16">
        <f>SUM(GBR:AUT!I80)</f>
        <v>932.12278347058555</v>
      </c>
      <c r="L80" s="16">
        <f t="shared" si="1"/>
        <v>0</v>
      </c>
    </row>
    <row r="81" spans="1:12" x14ac:dyDescent="0.45">
      <c r="A81" t="str">
        <f>GBR!A81</f>
        <v>Lubricants</v>
      </c>
      <c r="B81">
        <f>GBR!B81</f>
        <v>80</v>
      </c>
      <c r="C81" t="str">
        <f>VLOOKUP(B81,'ISIC Code Mapping'!$B$2:$C$201, 2, FALSE)</f>
        <v>ISIC 19</v>
      </c>
      <c r="D81" s="16">
        <f>SUM(GBR:AUT!C81)</f>
        <v>0</v>
      </c>
      <c r="E81" s="16">
        <f>SUM(GBR:AUT!D81)</f>
        <v>0</v>
      </c>
      <c r="F81" s="16">
        <f>SUM(GBR:AUT!E81)</f>
        <v>0</v>
      </c>
      <c r="G81" s="16">
        <f>SUM(GBR:AUT!F81)</f>
        <v>0</v>
      </c>
      <c r="H81" s="16">
        <f>SUM(GBR:AUT!G81)</f>
        <v>28.684040778892957</v>
      </c>
      <c r="I81" s="16">
        <f>SUM(GBR:AUT!H81)</f>
        <v>0</v>
      </c>
      <c r="J81" s="16">
        <f>SUM(GBR:AUT!I81)</f>
        <v>194.99246824090213</v>
      </c>
      <c r="L81" s="16">
        <f t="shared" si="1"/>
        <v>0</v>
      </c>
    </row>
    <row r="82" spans="1:12" x14ac:dyDescent="0.45">
      <c r="A82" t="str">
        <f>GBR!A82</f>
        <v>Bitumen</v>
      </c>
      <c r="B82">
        <f>GBR!B82</f>
        <v>81</v>
      </c>
      <c r="C82" t="str">
        <f>VLOOKUP(B82,'ISIC Code Mapping'!$B$2:$C$201, 2, FALSE)</f>
        <v>ISIC 19</v>
      </c>
      <c r="D82" s="16">
        <f>SUM(GBR:AUT!C82)</f>
        <v>0</v>
      </c>
      <c r="E82" s="16">
        <f>SUM(GBR:AUT!D82)</f>
        <v>0</v>
      </c>
      <c r="F82" s="16">
        <f>SUM(GBR:AUT!E82)</f>
        <v>0</v>
      </c>
      <c r="G82" s="16">
        <f>SUM(GBR:AUT!F82)</f>
        <v>0</v>
      </c>
      <c r="H82" s="16">
        <f>SUM(GBR:AUT!G82)</f>
        <v>42.729777747550571</v>
      </c>
      <c r="I82" s="16">
        <f>SUM(GBR:AUT!H82)</f>
        <v>0</v>
      </c>
      <c r="J82" s="16">
        <f>SUM(GBR:AUT!I82)</f>
        <v>1371.7488355514538</v>
      </c>
      <c r="L82" s="16">
        <f t="shared" si="1"/>
        <v>0</v>
      </c>
    </row>
    <row r="83" spans="1:12" x14ac:dyDescent="0.45">
      <c r="A83" t="str">
        <f>GBR!A83</f>
        <v>Paraffin Waxes</v>
      </c>
      <c r="B83">
        <f>GBR!B83</f>
        <v>82</v>
      </c>
      <c r="C83" t="str">
        <f>VLOOKUP(B83,'ISIC Code Mapping'!$B$2:$C$201, 2, FALSE)</f>
        <v>ISIC 19</v>
      </c>
      <c r="D83" s="16">
        <f>SUM(GBR:AUT!C83)</f>
        <v>0</v>
      </c>
      <c r="E83" s="16">
        <f>SUM(GBR:AUT!D83)</f>
        <v>0</v>
      </c>
      <c r="F83" s="16">
        <f>SUM(GBR:AUT!E83)</f>
        <v>0</v>
      </c>
      <c r="G83" s="16">
        <f>SUM(GBR:AUT!F83)</f>
        <v>0</v>
      </c>
      <c r="H83" s="16">
        <f>SUM(GBR:AUT!G83)</f>
        <v>4.4493044378957061</v>
      </c>
      <c r="I83" s="16">
        <f>SUM(GBR:AUT!H83)</f>
        <v>0</v>
      </c>
      <c r="J83" s="16">
        <f>SUM(GBR:AUT!I83)</f>
        <v>199.69222466400555</v>
      </c>
      <c r="L83" s="16">
        <f t="shared" si="1"/>
        <v>0</v>
      </c>
    </row>
    <row r="84" spans="1:12" x14ac:dyDescent="0.45">
      <c r="A84" t="str">
        <f>GBR!A84</f>
        <v>Petroleum Coke</v>
      </c>
      <c r="B84">
        <f>GBR!B84</f>
        <v>83</v>
      </c>
      <c r="C84" t="str">
        <f>VLOOKUP(B84,'ISIC Code Mapping'!$B$2:$C$201, 2, FALSE)</f>
        <v>ISIC 19</v>
      </c>
      <c r="D84" s="16">
        <f>SUM(GBR:AUT!C84)</f>
        <v>0.13662615582616319</v>
      </c>
      <c r="E84" s="16">
        <f>SUM(GBR:AUT!D84)</f>
        <v>0</v>
      </c>
      <c r="F84" s="16">
        <f>SUM(GBR:AUT!E84)</f>
        <v>0</v>
      </c>
      <c r="G84" s="16">
        <f>SUM(GBR:AUT!F84)</f>
        <v>0</v>
      </c>
      <c r="H84" s="16">
        <f>SUM(GBR:AUT!G84)</f>
        <v>4.3449249802304628</v>
      </c>
      <c r="I84" s="16">
        <f>SUM(GBR:AUT!H84)</f>
        <v>0</v>
      </c>
      <c r="J84" s="16">
        <f>SUM(GBR:AUT!I84)</f>
        <v>168.03992047381627</v>
      </c>
      <c r="L84" s="16">
        <f t="shared" si="1"/>
        <v>0.13662615582616319</v>
      </c>
    </row>
    <row r="85" spans="1:12" x14ac:dyDescent="0.45">
      <c r="A85" t="str">
        <f>GBR!A85</f>
        <v>Non-specified Petroleum Products</v>
      </c>
      <c r="B85">
        <f>GBR!B85</f>
        <v>84</v>
      </c>
      <c r="C85" t="str">
        <f>VLOOKUP(B85,'ISIC Code Mapping'!$B$2:$C$201, 2, FALSE)</f>
        <v>ISIC 19</v>
      </c>
      <c r="D85" s="16">
        <f>SUM(GBR:AUT!C85)</f>
        <v>0</v>
      </c>
      <c r="E85" s="16">
        <f>SUM(GBR:AUT!D85)</f>
        <v>0</v>
      </c>
      <c r="F85" s="16">
        <f>SUM(GBR:AUT!E85)</f>
        <v>0</v>
      </c>
      <c r="G85" s="16">
        <f>SUM(GBR:AUT!F85)</f>
        <v>0</v>
      </c>
      <c r="H85" s="16">
        <f>SUM(GBR:AUT!G85)</f>
        <v>10.471451568095693</v>
      </c>
      <c r="I85" s="16">
        <f>SUM(GBR:AUT!H85)</f>
        <v>0</v>
      </c>
      <c r="J85" s="16">
        <f>SUM(GBR:AUT!I85)</f>
        <v>701.19036088758287</v>
      </c>
      <c r="L85" s="16">
        <f t="shared" si="1"/>
        <v>0</v>
      </c>
    </row>
    <row r="86" spans="1:12" x14ac:dyDescent="0.45">
      <c r="A86" t="str">
        <f>GBR!A86</f>
        <v>Nuclear fuel</v>
      </c>
      <c r="B86">
        <f>GBR!B86</f>
        <v>85</v>
      </c>
      <c r="C86" t="str">
        <f>VLOOKUP(B86,'ISIC Code Mapping'!$B$2:$C$201, 2, FALSE)</f>
        <v>ISIC 20</v>
      </c>
      <c r="D86" s="16">
        <f>SUM(GBR:AUT!C86)</f>
        <v>0</v>
      </c>
      <c r="E86" s="16">
        <f>SUM(GBR:AUT!D86)</f>
        <v>8.8602961023428808E-3</v>
      </c>
      <c r="F86" s="16">
        <f>SUM(GBR:AUT!E86)</f>
        <v>0.36789197913578375</v>
      </c>
      <c r="G86" s="16">
        <f>SUM(GBR:AUT!F86)</f>
        <v>2.8404242113933575</v>
      </c>
      <c r="H86" s="16">
        <f>SUM(GBR:AUT!G86)</f>
        <v>14.042327489880403</v>
      </c>
      <c r="I86" s="16">
        <f>SUM(GBR:AUT!H86)</f>
        <v>0</v>
      </c>
      <c r="J86" s="16">
        <f>SUM(GBR:AUT!I86)</f>
        <v>5795.167488069088</v>
      </c>
      <c r="L86" s="16">
        <f t="shared" si="1"/>
        <v>8.8602961023428808E-3</v>
      </c>
    </row>
    <row r="87" spans="1:12" x14ac:dyDescent="0.45">
      <c r="A87" t="str">
        <f>GBR!A87</f>
        <v>Plastics, basic</v>
      </c>
      <c r="B87">
        <f>GBR!B87</f>
        <v>86</v>
      </c>
      <c r="C87" t="str">
        <f>VLOOKUP(B87,'ISIC Code Mapping'!$B$2:$C$201, 2, FALSE)</f>
        <v>ISIC 20</v>
      </c>
      <c r="D87" s="16">
        <f>SUM(GBR:AUT!C87)</f>
        <v>0</v>
      </c>
      <c r="E87" s="16">
        <f>SUM(GBR:AUT!D87)</f>
        <v>270.04129051949928</v>
      </c>
      <c r="F87" s="16">
        <f>SUM(GBR:AUT!E87)</f>
        <v>101989.0854709126</v>
      </c>
      <c r="G87" s="16">
        <f>SUM(GBR:AUT!F87)</f>
        <v>5.9488670751115196</v>
      </c>
      <c r="H87" s="16">
        <f>SUM(GBR:AUT!G87)</f>
        <v>4575.2459351452198</v>
      </c>
      <c r="I87" s="16">
        <f>SUM(GBR:AUT!H87)</f>
        <v>0</v>
      </c>
      <c r="J87" s="16">
        <f>SUM(GBR:AUT!I87)</f>
        <v>48687.977348685396</v>
      </c>
      <c r="L87" s="16">
        <f t="shared" si="1"/>
        <v>270.04129051949928</v>
      </c>
    </row>
    <row r="88" spans="1:12" x14ac:dyDescent="0.45">
      <c r="A88" t="str">
        <f>GBR!A88</f>
        <v>Secondary plastic for treatment, Re-processing of secondary plastic into new plastic</v>
      </c>
      <c r="B88">
        <f>GBR!B88</f>
        <v>87</v>
      </c>
      <c r="C88" t="str">
        <f>VLOOKUP(B88,'ISIC Code Mapping'!$B$2:$C$201, 2, FALSE)</f>
        <v>ISIC 20</v>
      </c>
      <c r="D88" s="16">
        <f>SUM(GBR:AUT!C88)</f>
        <v>0</v>
      </c>
      <c r="E88" s="16">
        <f>SUM(GBR:AUT!D88)</f>
        <v>0</v>
      </c>
      <c r="F88" s="16">
        <f>SUM(GBR:AUT!E88)</f>
        <v>0</v>
      </c>
      <c r="G88" s="16">
        <f>SUM(GBR:AUT!F88)</f>
        <v>0</v>
      </c>
      <c r="H88" s="16">
        <f>SUM(GBR:AUT!G88)</f>
        <v>0</v>
      </c>
      <c r="I88" s="16">
        <f>SUM(GBR:AUT!H88)</f>
        <v>0</v>
      </c>
      <c r="J88" s="16">
        <f>SUM(GBR:AUT!I88)</f>
        <v>0</v>
      </c>
      <c r="L88" s="16">
        <f t="shared" si="1"/>
        <v>0</v>
      </c>
    </row>
    <row r="89" spans="1:12" x14ac:dyDescent="0.45">
      <c r="A89" t="str">
        <f>GBR!A89</f>
        <v>N-fertiliser</v>
      </c>
      <c r="B89">
        <f>GBR!B89</f>
        <v>88</v>
      </c>
      <c r="C89" t="str">
        <f>VLOOKUP(B89,'ISIC Code Mapping'!$B$2:$C$201, 2, FALSE)</f>
        <v>ISIC 20</v>
      </c>
      <c r="D89" s="16">
        <f>SUM(GBR:AUT!C89)</f>
        <v>155.48351940891843</v>
      </c>
      <c r="E89" s="16">
        <f>SUM(GBR:AUT!D89)</f>
        <v>4.5729369899592684E-2</v>
      </c>
      <c r="F89" s="16">
        <f>SUM(GBR:AUT!E89)</f>
        <v>32.136146168420382</v>
      </c>
      <c r="G89" s="16">
        <f>SUM(GBR:AUT!F89)</f>
        <v>2.1520283582853947</v>
      </c>
      <c r="H89" s="16">
        <f>SUM(GBR:AUT!G89)</f>
        <v>4.0977574475257663</v>
      </c>
      <c r="I89" s="16">
        <f>SUM(GBR:AUT!H89)</f>
        <v>0</v>
      </c>
      <c r="J89" s="16">
        <f>SUM(GBR:AUT!I89)</f>
        <v>593.64158330566011</v>
      </c>
      <c r="L89" s="16">
        <f t="shared" si="1"/>
        <v>155.52924877881802</v>
      </c>
    </row>
    <row r="90" spans="1:12" x14ac:dyDescent="0.45">
      <c r="A90" t="str">
        <f>GBR!A90</f>
        <v>P- and other fertiliser</v>
      </c>
      <c r="B90">
        <f>GBR!B90</f>
        <v>89</v>
      </c>
      <c r="C90" t="str">
        <f>VLOOKUP(B90,'ISIC Code Mapping'!$B$2:$C$201, 2, FALSE)</f>
        <v>ISIC 20</v>
      </c>
      <c r="D90" s="16">
        <f>SUM(GBR:AUT!C90)</f>
        <v>276.47385290109537</v>
      </c>
      <c r="E90" s="16">
        <f>SUM(GBR:AUT!D90)</f>
        <v>10.305479194612044</v>
      </c>
      <c r="F90" s="16">
        <f>SUM(GBR:AUT!E90)</f>
        <v>271.61933983242062</v>
      </c>
      <c r="G90" s="16">
        <f>SUM(GBR:AUT!F90)</f>
        <v>0.92288074828914157</v>
      </c>
      <c r="H90" s="16">
        <f>SUM(GBR:AUT!G90)</f>
        <v>72.349943017810247</v>
      </c>
      <c r="I90" s="16">
        <f>SUM(GBR:AUT!H90)</f>
        <v>0</v>
      </c>
      <c r="J90" s="16">
        <f>SUM(GBR:AUT!I90)</f>
        <v>5036.17891117811</v>
      </c>
      <c r="L90" s="16">
        <f t="shared" si="1"/>
        <v>286.77933209570739</v>
      </c>
    </row>
    <row r="91" spans="1:12" x14ac:dyDescent="0.45">
      <c r="A91" t="str">
        <f>GBR!A91</f>
        <v>Chemicals nec</v>
      </c>
      <c r="B91">
        <f>GBR!B91</f>
        <v>90</v>
      </c>
      <c r="C91" t="str">
        <f>VLOOKUP(B91,'ISIC Code Mapping'!$B$2:$C$201, 2, FALSE)</f>
        <v>ISIC 20</v>
      </c>
      <c r="D91" s="16">
        <f>SUM(GBR:AUT!C91)</f>
        <v>34145.998030550778</v>
      </c>
      <c r="E91" s="16">
        <f>SUM(GBR:AUT!D91)</f>
        <v>49.497232533534259</v>
      </c>
      <c r="F91" s="16">
        <f>SUM(GBR:AUT!E91)</f>
        <v>4207.864129209418</v>
      </c>
      <c r="G91" s="16">
        <f>SUM(GBR:AUT!F91)</f>
        <v>129.42680117050091</v>
      </c>
      <c r="H91" s="16">
        <f>SUM(GBR:AUT!G91)</f>
        <v>407.44953868169398</v>
      </c>
      <c r="I91" s="16">
        <f>SUM(GBR:AUT!H91)</f>
        <v>0</v>
      </c>
      <c r="J91" s="16">
        <f>SUM(GBR:AUT!I91)</f>
        <v>161097.85823452193</v>
      </c>
      <c r="L91" s="16">
        <f t="shared" si="1"/>
        <v>34195.495263084311</v>
      </c>
    </row>
    <row r="92" spans="1:12" x14ac:dyDescent="0.45">
      <c r="A92" t="str">
        <f>GBR!A92</f>
        <v>Charcoal</v>
      </c>
      <c r="B92">
        <f>GBR!B92</f>
        <v>91</v>
      </c>
      <c r="C92" t="str">
        <f>VLOOKUP(B92,'ISIC Code Mapping'!$B$2:$C$201, 2, FALSE)</f>
        <v>ISIC 20</v>
      </c>
      <c r="D92" s="16">
        <f>SUM(GBR:AUT!C92)</f>
        <v>24.97386550768066</v>
      </c>
      <c r="E92" s="16">
        <f>SUM(GBR:AUT!D92)</f>
        <v>2.3106847488796722E-5</v>
      </c>
      <c r="F92" s="16">
        <f>SUM(GBR:AUT!E92)</f>
        <v>2.8713705801803808</v>
      </c>
      <c r="G92" s="16">
        <f>SUM(GBR:AUT!F92)</f>
        <v>1.1675830867468024E-2</v>
      </c>
      <c r="H92" s="16">
        <f>SUM(GBR:AUT!G92)</f>
        <v>0.20494124065994809</v>
      </c>
      <c r="I92" s="16">
        <f>SUM(GBR:AUT!H92)</f>
        <v>0</v>
      </c>
      <c r="J92" s="16">
        <f>SUM(GBR:AUT!I92)</f>
        <v>22.610357743453957</v>
      </c>
      <c r="L92" s="16">
        <f t="shared" si="1"/>
        <v>24.97388861452815</v>
      </c>
    </row>
    <row r="93" spans="1:12" x14ac:dyDescent="0.45">
      <c r="A93" t="str">
        <f>GBR!A93</f>
        <v>Additives/Blending Components</v>
      </c>
      <c r="B93">
        <f>GBR!B93</f>
        <v>92</v>
      </c>
      <c r="C93" t="str">
        <f>VLOOKUP(B93,'ISIC Code Mapping'!$B$2:$C$201, 2, FALSE)</f>
        <v>ISIC 20</v>
      </c>
      <c r="D93" s="16">
        <f>SUM(GBR:AUT!C93)</f>
        <v>17.496814065526479</v>
      </c>
      <c r="E93" s="16">
        <f>SUM(GBR:AUT!D93)</f>
        <v>4.9566559255934733E-3</v>
      </c>
      <c r="F93" s="16">
        <f>SUM(GBR:AUT!E93)</f>
        <v>0.98170423675331719</v>
      </c>
      <c r="G93" s="16">
        <f>SUM(GBR:AUT!F93)</f>
        <v>0.40137745646721873</v>
      </c>
      <c r="H93" s="16">
        <f>SUM(GBR:AUT!G93)</f>
        <v>1.4943058323635678</v>
      </c>
      <c r="I93" s="16">
        <f>SUM(GBR:AUT!H93)</f>
        <v>0</v>
      </c>
      <c r="J93" s="16">
        <f>SUM(GBR:AUT!I93)</f>
        <v>336.40282483635184</v>
      </c>
      <c r="L93" s="16">
        <f t="shared" si="1"/>
        <v>17.501770721452072</v>
      </c>
    </row>
    <row r="94" spans="1:12" x14ac:dyDescent="0.45">
      <c r="A94" t="str">
        <f>GBR!A94</f>
        <v>Biogasoline</v>
      </c>
      <c r="B94">
        <f>GBR!B94</f>
        <v>93</v>
      </c>
      <c r="C94" t="str">
        <f>VLOOKUP(B94,'ISIC Code Mapping'!$B$2:$C$201, 2, FALSE)</f>
        <v>ISIC 19</v>
      </c>
      <c r="D94" s="16">
        <f>SUM(GBR:AUT!C94)</f>
        <v>485.07736349897885</v>
      </c>
      <c r="E94" s="16">
        <f>SUM(GBR:AUT!D94)</f>
        <v>0.17874651419640136</v>
      </c>
      <c r="F94" s="16">
        <f>SUM(GBR:AUT!E94)</f>
        <v>2.7086164335936642</v>
      </c>
      <c r="G94" s="16">
        <f>SUM(GBR:AUT!F94)</f>
        <v>4.5249238105108907</v>
      </c>
      <c r="H94" s="16">
        <f>SUM(GBR:AUT!G94)</f>
        <v>2.8980419203716594</v>
      </c>
      <c r="I94" s="16">
        <f>SUM(GBR:AUT!H94)</f>
        <v>0</v>
      </c>
      <c r="J94" s="16">
        <f>SUM(GBR:AUT!I94)</f>
        <v>392.41157470100165</v>
      </c>
      <c r="L94" s="16">
        <f t="shared" si="1"/>
        <v>485.25611001317526</v>
      </c>
    </row>
    <row r="95" spans="1:12" x14ac:dyDescent="0.45">
      <c r="A95" t="str">
        <f>GBR!A95</f>
        <v>Biodiesels</v>
      </c>
      <c r="B95">
        <f>GBR!B95</f>
        <v>94</v>
      </c>
      <c r="C95" t="str">
        <f>VLOOKUP(B95,'ISIC Code Mapping'!$B$2:$C$201, 2, FALSE)</f>
        <v>ISIC 19</v>
      </c>
      <c r="D95" s="16">
        <f>SUM(GBR:AUT!C95)</f>
        <v>455.12121687300777</v>
      </c>
      <c r="E95" s="16">
        <f>SUM(GBR:AUT!D95)</f>
        <v>0.14633263636874275</v>
      </c>
      <c r="F95" s="16">
        <f>SUM(GBR:AUT!E95)</f>
        <v>44.236486449568567</v>
      </c>
      <c r="G95" s="16">
        <f>SUM(GBR:AUT!F95)</f>
        <v>5.7163897950696843</v>
      </c>
      <c r="H95" s="16">
        <f>SUM(GBR:AUT!G95)</f>
        <v>10.174389331034853</v>
      </c>
      <c r="I95" s="16">
        <f>SUM(GBR:AUT!H95)</f>
        <v>0</v>
      </c>
      <c r="J95" s="16">
        <f>SUM(GBR:AUT!I95)</f>
        <v>18.23797132985592</v>
      </c>
      <c r="L95" s="16">
        <f t="shared" si="1"/>
        <v>455.26754950937652</v>
      </c>
    </row>
    <row r="96" spans="1:12" x14ac:dyDescent="0.45">
      <c r="A96" t="str">
        <f>GBR!A96</f>
        <v>Other Liquid Biofuels</v>
      </c>
      <c r="B96">
        <f>GBR!B96</f>
        <v>95</v>
      </c>
      <c r="C96" t="str">
        <f>VLOOKUP(B96,'ISIC Code Mapping'!$B$2:$C$201, 2, FALSE)</f>
        <v>ISIC 19</v>
      </c>
      <c r="D96" s="16">
        <f>SUM(GBR:AUT!C96)</f>
        <v>185.17183354294437</v>
      </c>
      <c r="E96" s="16">
        <f>SUM(GBR:AUT!D96)</f>
        <v>6.8064501898968126E-4</v>
      </c>
      <c r="F96" s="16">
        <f>SUM(GBR:AUT!E96)</f>
        <v>19.809529849696457</v>
      </c>
      <c r="G96" s="16">
        <f>SUM(GBR:AUT!F96)</f>
        <v>5.8312531308112154</v>
      </c>
      <c r="H96" s="16">
        <f>SUM(GBR:AUT!G96)</f>
        <v>2.9931758110597548</v>
      </c>
      <c r="I96" s="16">
        <f>SUM(GBR:AUT!H96)</f>
        <v>0</v>
      </c>
      <c r="J96" s="16">
        <f>SUM(GBR:AUT!I96)</f>
        <v>135.16868274639586</v>
      </c>
      <c r="L96" s="16">
        <f t="shared" si="1"/>
        <v>185.17251418796337</v>
      </c>
    </row>
    <row r="97" spans="1:12" x14ac:dyDescent="0.45">
      <c r="A97" t="str">
        <f>GBR!A97</f>
        <v>Rubber and plastic products (25)</v>
      </c>
      <c r="B97">
        <f>GBR!B97</f>
        <v>96</v>
      </c>
      <c r="C97" t="str">
        <f>VLOOKUP(B97,'ISIC Code Mapping'!$B$2:$C$201, 2, FALSE)</f>
        <v>ISIC 22</v>
      </c>
      <c r="D97" s="16">
        <f>SUM(GBR:AUT!C97)</f>
        <v>20119.800277309801</v>
      </c>
      <c r="E97" s="16">
        <f>SUM(GBR:AUT!D97)</f>
        <v>0</v>
      </c>
      <c r="F97" s="16">
        <f>SUM(GBR:AUT!E97)</f>
        <v>79.751408154509718</v>
      </c>
      <c r="G97" s="16">
        <f>SUM(GBR:AUT!F97)</f>
        <v>2049.8814063944551</v>
      </c>
      <c r="H97" s="16">
        <f>SUM(GBR:AUT!G97)</f>
        <v>1545.2786233267173</v>
      </c>
      <c r="I97" s="16">
        <f>SUM(GBR:AUT!H97)</f>
        <v>0</v>
      </c>
      <c r="J97" s="16">
        <f>SUM(GBR:AUT!I97)</f>
        <v>165623.59240602347</v>
      </c>
      <c r="L97" s="16">
        <f t="shared" si="1"/>
        <v>20119.800277309801</v>
      </c>
    </row>
    <row r="98" spans="1:12" x14ac:dyDescent="0.45">
      <c r="A98" t="str">
        <f>GBR!A98</f>
        <v>Glass and glass products</v>
      </c>
      <c r="B98">
        <f>GBR!B98</f>
        <v>97</v>
      </c>
      <c r="C98" t="str">
        <f>VLOOKUP(B98,'ISIC Code Mapping'!$B$2:$C$201, 2, FALSE)</f>
        <v>ISIC 231</v>
      </c>
      <c r="D98" s="16">
        <f>SUM(GBR:AUT!C98)</f>
        <v>0</v>
      </c>
      <c r="E98" s="16">
        <f>SUM(GBR:AUT!D98)</f>
        <v>0</v>
      </c>
      <c r="F98" s="16">
        <f>SUM(GBR:AUT!E98)</f>
        <v>0</v>
      </c>
      <c r="G98" s="16">
        <f>SUM(GBR:AUT!F98)</f>
        <v>177.83508138163387</v>
      </c>
      <c r="H98" s="16">
        <f>SUM(GBR:AUT!G98)</f>
        <v>513.67020583713156</v>
      </c>
      <c r="I98" s="16">
        <f>SUM(GBR:AUT!H98)</f>
        <v>0</v>
      </c>
      <c r="J98" s="16">
        <f>SUM(GBR:AUT!I98)</f>
        <v>22778.426695657567</v>
      </c>
      <c r="L98" s="16">
        <f t="shared" si="1"/>
        <v>0</v>
      </c>
    </row>
    <row r="99" spans="1:12" x14ac:dyDescent="0.45">
      <c r="A99" t="str">
        <f>GBR!A99</f>
        <v>Secondary glass for treatment, Re-processing of secondary glass into new glass</v>
      </c>
      <c r="B99">
        <f>GBR!B99</f>
        <v>98</v>
      </c>
      <c r="C99" t="str">
        <f>VLOOKUP(B99,'ISIC Code Mapping'!$B$2:$C$201, 2, FALSE)</f>
        <v>ISIC 231</v>
      </c>
      <c r="D99" s="16">
        <f>SUM(GBR:AUT!C99)</f>
        <v>0</v>
      </c>
      <c r="E99" s="16">
        <f>SUM(GBR:AUT!D99)</f>
        <v>0</v>
      </c>
      <c r="F99" s="16">
        <f>SUM(GBR:AUT!E99)</f>
        <v>0</v>
      </c>
      <c r="G99" s="16">
        <f>SUM(GBR:AUT!F99)</f>
        <v>0</v>
      </c>
      <c r="H99" s="16">
        <f>SUM(GBR:AUT!G99)</f>
        <v>0</v>
      </c>
      <c r="I99" s="16">
        <f>SUM(GBR:AUT!H99)</f>
        <v>0</v>
      </c>
      <c r="J99" s="16">
        <f>SUM(GBR:AUT!I99)</f>
        <v>0</v>
      </c>
      <c r="L99" s="16">
        <f t="shared" si="1"/>
        <v>0</v>
      </c>
    </row>
    <row r="100" spans="1:12" x14ac:dyDescent="0.45">
      <c r="A100" t="str">
        <f>GBR!A100</f>
        <v>Ceramic goods</v>
      </c>
      <c r="B100">
        <f>GBR!B100</f>
        <v>99</v>
      </c>
      <c r="C100" t="str">
        <f>VLOOKUP(B100,'ISIC Code Mapping'!$B$2:$C$201, 2, FALSE)</f>
        <v>ISIC 239</v>
      </c>
      <c r="D100" s="16">
        <f>SUM(GBR:AUT!C100)</f>
        <v>4319.3356200714325</v>
      </c>
      <c r="E100" s="16">
        <f>SUM(GBR:AUT!D100)</f>
        <v>0</v>
      </c>
      <c r="F100" s="16">
        <f>SUM(GBR:AUT!E100)</f>
        <v>0</v>
      </c>
      <c r="G100" s="16">
        <f>SUM(GBR:AUT!F100)</f>
        <v>284.46906288264159</v>
      </c>
      <c r="H100" s="16">
        <f>SUM(GBR:AUT!G100)</f>
        <v>275.01631715097744</v>
      </c>
      <c r="I100" s="16">
        <f>SUM(GBR:AUT!H100)</f>
        <v>0</v>
      </c>
      <c r="J100" s="16">
        <f>SUM(GBR:AUT!I100)</f>
        <v>13449.030198946015</v>
      </c>
      <c r="L100" s="16">
        <f t="shared" si="1"/>
        <v>4319.3356200714325</v>
      </c>
    </row>
    <row r="101" spans="1:12" x14ac:dyDescent="0.45">
      <c r="A101" t="str">
        <f>GBR!A101</f>
        <v>Bricks, tiles and construction products, in baked clay</v>
      </c>
      <c r="B101">
        <f>GBR!B101</f>
        <v>100</v>
      </c>
      <c r="C101" t="str">
        <f>VLOOKUP(B101,'ISIC Code Mapping'!$B$2:$C$201, 2, FALSE)</f>
        <v>ISIC 239</v>
      </c>
      <c r="D101" s="16">
        <f>SUM(GBR:AUT!C101)</f>
        <v>41.703064967517527</v>
      </c>
      <c r="E101" s="16">
        <f>SUM(GBR:AUT!D101)</f>
        <v>0</v>
      </c>
      <c r="F101" s="16">
        <f>SUM(GBR:AUT!E101)</f>
        <v>0</v>
      </c>
      <c r="G101" s="16">
        <f>SUM(GBR:AUT!F101)</f>
        <v>330.07881020770009</v>
      </c>
      <c r="H101" s="16">
        <f>SUM(GBR:AUT!G101)</f>
        <v>120.92827159202442</v>
      </c>
      <c r="I101" s="16">
        <f>SUM(GBR:AUT!H101)</f>
        <v>0</v>
      </c>
      <c r="J101" s="16">
        <f>SUM(GBR:AUT!I101)</f>
        <v>1437.5000165760493</v>
      </c>
      <c r="L101" s="16">
        <f t="shared" si="1"/>
        <v>41.703064967517527</v>
      </c>
    </row>
    <row r="102" spans="1:12" x14ac:dyDescent="0.45">
      <c r="A102" t="str">
        <f>GBR!A102</f>
        <v>Cement, lime and plaster</v>
      </c>
      <c r="B102">
        <f>GBR!B102</f>
        <v>101</v>
      </c>
      <c r="C102" t="str">
        <f>VLOOKUP(B102,'ISIC Code Mapping'!$B$2:$C$201, 2, FALSE)</f>
        <v>ISIC 239</v>
      </c>
      <c r="D102" s="16">
        <f>SUM(GBR:AUT!C102)</f>
        <v>351.59043313092485</v>
      </c>
      <c r="E102" s="16">
        <f>SUM(GBR:AUT!D102)</f>
        <v>0</v>
      </c>
      <c r="F102" s="16">
        <f>SUM(GBR:AUT!E102)</f>
        <v>0</v>
      </c>
      <c r="G102" s="16">
        <f>SUM(GBR:AUT!F102)</f>
        <v>433.7681269234414</v>
      </c>
      <c r="H102" s="16">
        <f>SUM(GBR:AUT!G102)</f>
        <v>1317.6158794737648</v>
      </c>
      <c r="I102" s="16">
        <f>SUM(GBR:AUT!H102)</f>
        <v>0</v>
      </c>
      <c r="J102" s="16">
        <f>SUM(GBR:AUT!I102)</f>
        <v>12965.107667599736</v>
      </c>
      <c r="L102" s="16">
        <f t="shared" si="1"/>
        <v>351.59043313092485</v>
      </c>
    </row>
    <row r="103" spans="1:12" x14ac:dyDescent="0.45">
      <c r="A103" t="str">
        <f>GBR!A103</f>
        <v>Ash for treatment, Re-processing of ash into clinker</v>
      </c>
      <c r="B103">
        <f>GBR!B103</f>
        <v>102</v>
      </c>
      <c r="C103" t="str">
        <f>VLOOKUP(B103,'ISIC Code Mapping'!$B$2:$C$201, 2, FALSE)</f>
        <v>ISIC 239</v>
      </c>
      <c r="D103" s="16">
        <f>SUM(GBR:AUT!C103)</f>
        <v>0</v>
      </c>
      <c r="E103" s="16">
        <f>SUM(GBR:AUT!D103)</f>
        <v>0</v>
      </c>
      <c r="F103" s="16">
        <f>SUM(GBR:AUT!E103)</f>
        <v>0</v>
      </c>
      <c r="G103" s="16">
        <f>SUM(GBR:AUT!F103)</f>
        <v>0</v>
      </c>
      <c r="H103" s="16">
        <f>SUM(GBR:AUT!G103)</f>
        <v>0</v>
      </c>
      <c r="I103" s="16">
        <f>SUM(GBR:AUT!H103)</f>
        <v>0</v>
      </c>
      <c r="J103" s="16">
        <f>SUM(GBR:AUT!I103)</f>
        <v>0</v>
      </c>
      <c r="L103" s="16">
        <f t="shared" si="1"/>
        <v>0</v>
      </c>
    </row>
    <row r="104" spans="1:12" x14ac:dyDescent="0.45">
      <c r="A104" t="str">
        <f>GBR!A104</f>
        <v>Other non-metallic mineral products</v>
      </c>
      <c r="B104">
        <f>GBR!B104</f>
        <v>103</v>
      </c>
      <c r="C104" t="str">
        <f>VLOOKUP(B104,'ISIC Code Mapping'!$B$2:$C$201, 2, FALSE)</f>
        <v>ISIC 239</v>
      </c>
      <c r="D104" s="16">
        <f>SUM(GBR:AUT!C104)</f>
        <v>8505.9390849198735</v>
      </c>
      <c r="E104" s="16">
        <f>SUM(GBR:AUT!D104)</f>
        <v>0</v>
      </c>
      <c r="F104" s="16">
        <f>SUM(GBR:AUT!E104)</f>
        <v>0</v>
      </c>
      <c r="G104" s="16">
        <f>SUM(GBR:AUT!F104)</f>
        <v>226.23063991572948</v>
      </c>
      <c r="H104" s="16">
        <f>SUM(GBR:AUT!G104)</f>
        <v>368.165669484327</v>
      </c>
      <c r="I104" s="16">
        <f>SUM(GBR:AUT!H104)</f>
        <v>0</v>
      </c>
      <c r="J104" s="16">
        <f>SUM(GBR:AUT!I104)</f>
        <v>17101.170383029988</v>
      </c>
      <c r="L104" s="16">
        <f t="shared" si="1"/>
        <v>8505.9390849198735</v>
      </c>
    </row>
    <row r="105" spans="1:12" x14ac:dyDescent="0.45">
      <c r="A105" t="str">
        <f>GBR!A105</f>
        <v>Basic iron and steel and of ferro-alloys and first products thereof</v>
      </c>
      <c r="B105">
        <f>GBR!B105</f>
        <v>104</v>
      </c>
      <c r="C105" t="str">
        <f>VLOOKUP(B105,'ISIC Code Mapping'!$B$2:$C$201, 2, FALSE)</f>
        <v>ISIC 241</v>
      </c>
      <c r="D105" s="16">
        <f>SUM(GBR:AUT!C105)</f>
        <v>7.5949221889743868</v>
      </c>
      <c r="E105" s="16">
        <f>SUM(GBR:AUT!D105)</f>
        <v>0</v>
      </c>
      <c r="F105" s="16">
        <f>SUM(GBR:AUT!E105)</f>
        <v>7.1592247380647595E-2</v>
      </c>
      <c r="G105" s="16">
        <f>SUM(GBR:AUT!F105)</f>
        <v>549.63111281580086</v>
      </c>
      <c r="H105" s="16">
        <f>SUM(GBR:AUT!G105)</f>
        <v>1174.7830739577694</v>
      </c>
      <c r="I105" s="16">
        <f>SUM(GBR:AUT!H105)</f>
        <v>0</v>
      </c>
      <c r="J105" s="16">
        <f>SUM(GBR:AUT!I105)</f>
        <v>123182.51527091303</v>
      </c>
      <c r="L105" s="16">
        <f t="shared" si="1"/>
        <v>7.5949221889743868</v>
      </c>
    </row>
    <row r="106" spans="1:12" x14ac:dyDescent="0.45">
      <c r="A106" t="str">
        <f>GBR!A106</f>
        <v>Secondary steel for treatment, Re-processing of secondary steel into new steel</v>
      </c>
      <c r="B106">
        <f>GBR!B106</f>
        <v>105</v>
      </c>
      <c r="C106" t="str">
        <f>VLOOKUP(B106,'ISIC Code Mapping'!$B$2:$C$201, 2, FALSE)</f>
        <v>ISIC 241</v>
      </c>
      <c r="D106" s="16">
        <f>SUM(GBR:AUT!C106)</f>
        <v>0</v>
      </c>
      <c r="E106" s="16">
        <f>SUM(GBR:AUT!D106)</f>
        <v>0</v>
      </c>
      <c r="F106" s="16">
        <f>SUM(GBR:AUT!E106)</f>
        <v>0</v>
      </c>
      <c r="G106" s="16">
        <f>SUM(GBR:AUT!F106)</f>
        <v>0</v>
      </c>
      <c r="H106" s="16">
        <f>SUM(GBR:AUT!G106)</f>
        <v>0</v>
      </c>
      <c r="I106" s="16">
        <f>SUM(GBR:AUT!H106)</f>
        <v>0</v>
      </c>
      <c r="J106" s="16">
        <f>SUM(GBR:AUT!I106)</f>
        <v>0</v>
      </c>
      <c r="L106" s="16">
        <f t="shared" si="1"/>
        <v>0</v>
      </c>
    </row>
    <row r="107" spans="1:12" x14ac:dyDescent="0.45">
      <c r="A107" t="str">
        <f>GBR!A107</f>
        <v>Precious metals</v>
      </c>
      <c r="B107">
        <f>GBR!B107</f>
        <v>106</v>
      </c>
      <c r="C107" t="str">
        <f>VLOOKUP(B107,'ISIC Code Mapping'!$B$2:$C$201, 2, FALSE)</f>
        <v>ISIC 242</v>
      </c>
      <c r="D107" s="16">
        <f>SUM(GBR:AUT!C107)</f>
        <v>62.309085398716533</v>
      </c>
      <c r="E107" s="16">
        <f>SUM(GBR:AUT!D107)</f>
        <v>0</v>
      </c>
      <c r="F107" s="16">
        <f>SUM(GBR:AUT!E107)</f>
        <v>8.545980562266799E-3</v>
      </c>
      <c r="G107" s="16">
        <f>SUM(GBR:AUT!F107)</f>
        <v>145.17112985928102</v>
      </c>
      <c r="H107" s="16">
        <f>SUM(GBR:AUT!G107)</f>
        <v>267.44645820947221</v>
      </c>
      <c r="I107" s="16">
        <f>SUM(GBR:AUT!H107)</f>
        <v>0</v>
      </c>
      <c r="J107" s="16">
        <f>SUM(GBR:AUT!I107)</f>
        <v>14448.627622868124</v>
      </c>
      <c r="L107" s="16">
        <f t="shared" si="1"/>
        <v>62.309085398716533</v>
      </c>
    </row>
    <row r="108" spans="1:12" x14ac:dyDescent="0.45">
      <c r="A108" t="str">
        <f>GBR!A108</f>
        <v>Secondary preciuos metals for treatment, Re-processing of secondary preciuos metals into new preciuos metals</v>
      </c>
      <c r="B108">
        <f>GBR!B108</f>
        <v>107</v>
      </c>
      <c r="C108" t="str">
        <f>VLOOKUP(B108,'ISIC Code Mapping'!$B$2:$C$201, 2, FALSE)</f>
        <v>ISIC 242</v>
      </c>
      <c r="D108" s="16">
        <f>SUM(GBR:AUT!C108)</f>
        <v>0</v>
      </c>
      <c r="E108" s="16">
        <f>SUM(GBR:AUT!D108)</f>
        <v>0</v>
      </c>
      <c r="F108" s="16">
        <f>SUM(GBR:AUT!E108)</f>
        <v>0</v>
      </c>
      <c r="G108" s="16">
        <f>SUM(GBR:AUT!F108)</f>
        <v>0</v>
      </c>
      <c r="H108" s="16">
        <f>SUM(GBR:AUT!G108)</f>
        <v>0</v>
      </c>
      <c r="I108" s="16">
        <f>SUM(GBR:AUT!H108)</f>
        <v>0</v>
      </c>
      <c r="J108" s="16">
        <f>SUM(GBR:AUT!I108)</f>
        <v>0</v>
      </c>
      <c r="L108" s="16">
        <f t="shared" si="1"/>
        <v>0</v>
      </c>
    </row>
    <row r="109" spans="1:12" x14ac:dyDescent="0.45">
      <c r="A109" t="str">
        <f>GBR!A109</f>
        <v>Aluminium and aluminium products</v>
      </c>
      <c r="B109">
        <f>GBR!B109</f>
        <v>108</v>
      </c>
      <c r="C109" t="str">
        <f>VLOOKUP(B109,'ISIC Code Mapping'!$B$2:$C$201, 2, FALSE)</f>
        <v>ISIC 242</v>
      </c>
      <c r="D109" s="16">
        <f>SUM(GBR:AUT!C109)</f>
        <v>17.972101403822922</v>
      </c>
      <c r="E109" s="16">
        <f>SUM(GBR:AUT!D109)</f>
        <v>0</v>
      </c>
      <c r="F109" s="16">
        <f>SUM(GBR:AUT!E109)</f>
        <v>6.1854487257442914E-2</v>
      </c>
      <c r="G109" s="16">
        <f>SUM(GBR:AUT!F109)</f>
        <v>162.518205497178</v>
      </c>
      <c r="H109" s="16">
        <f>SUM(GBR:AUT!G109)</f>
        <v>716.29535929476629</v>
      </c>
      <c r="I109" s="16">
        <f>SUM(GBR:AUT!H109)</f>
        <v>0</v>
      </c>
      <c r="J109" s="16">
        <f>SUM(GBR:AUT!I109)</f>
        <v>40738.953641353262</v>
      </c>
      <c r="L109" s="16">
        <f t="shared" si="1"/>
        <v>17.972101403822922</v>
      </c>
    </row>
    <row r="110" spans="1:12" x14ac:dyDescent="0.45">
      <c r="A110" t="str">
        <f>GBR!A110</f>
        <v>Secondary aluminium for treatment, Re-processing of secondary aluminium into new aluminium</v>
      </c>
      <c r="B110">
        <f>GBR!B110</f>
        <v>109</v>
      </c>
      <c r="C110" t="str">
        <f>VLOOKUP(B110,'ISIC Code Mapping'!$B$2:$C$201, 2, FALSE)</f>
        <v>ISIC 242</v>
      </c>
      <c r="D110" s="16">
        <f>SUM(GBR:AUT!C110)</f>
        <v>0</v>
      </c>
      <c r="E110" s="16">
        <f>SUM(GBR:AUT!D110)</f>
        <v>0</v>
      </c>
      <c r="F110" s="16">
        <f>SUM(GBR:AUT!E110)</f>
        <v>0</v>
      </c>
      <c r="G110" s="16">
        <f>SUM(GBR:AUT!F110)</f>
        <v>0</v>
      </c>
      <c r="H110" s="16">
        <f>SUM(GBR:AUT!G110)</f>
        <v>0</v>
      </c>
      <c r="I110" s="16">
        <f>SUM(GBR:AUT!H110)</f>
        <v>0</v>
      </c>
      <c r="J110" s="16">
        <f>SUM(GBR:AUT!I110)</f>
        <v>0</v>
      </c>
      <c r="L110" s="16">
        <f t="shared" si="1"/>
        <v>0</v>
      </c>
    </row>
    <row r="111" spans="1:12" x14ac:dyDescent="0.45">
      <c r="A111" t="str">
        <f>GBR!A111</f>
        <v>Lead, zinc and tin and products thereof</v>
      </c>
      <c r="B111">
        <f>GBR!B111</f>
        <v>110</v>
      </c>
      <c r="C111" t="str">
        <f>VLOOKUP(B111,'ISIC Code Mapping'!$B$2:$C$201, 2, FALSE)</f>
        <v>ISIC 242</v>
      </c>
      <c r="D111" s="16">
        <f>SUM(GBR:AUT!C111)</f>
        <v>0</v>
      </c>
      <c r="E111" s="16">
        <f>SUM(GBR:AUT!D111)</f>
        <v>0</v>
      </c>
      <c r="F111" s="16">
        <f>SUM(GBR:AUT!E111)</f>
        <v>6.923166319919008E-2</v>
      </c>
      <c r="G111" s="16">
        <f>SUM(GBR:AUT!F111)</f>
        <v>261.93994467085139</v>
      </c>
      <c r="H111" s="16">
        <f>SUM(GBR:AUT!G111)</f>
        <v>259.22622668833952</v>
      </c>
      <c r="I111" s="16">
        <f>SUM(GBR:AUT!H111)</f>
        <v>0</v>
      </c>
      <c r="J111" s="16">
        <f>SUM(GBR:AUT!I111)</f>
        <v>5642.6416345472871</v>
      </c>
      <c r="L111" s="16">
        <f t="shared" si="1"/>
        <v>0</v>
      </c>
    </row>
    <row r="112" spans="1:12" x14ac:dyDescent="0.45">
      <c r="A112" t="str">
        <f>GBR!A112</f>
        <v>Secondary lead for treatment, Re-processing of secondary lead into new lead</v>
      </c>
      <c r="B112">
        <f>GBR!B112</f>
        <v>111</v>
      </c>
      <c r="C112" t="str">
        <f>VLOOKUP(B112,'ISIC Code Mapping'!$B$2:$C$201, 2, FALSE)</f>
        <v>ISIC 242</v>
      </c>
      <c r="D112" s="16">
        <f>SUM(GBR:AUT!C112)</f>
        <v>0</v>
      </c>
      <c r="E112" s="16">
        <f>SUM(GBR:AUT!D112)</f>
        <v>0</v>
      </c>
      <c r="F112" s="16">
        <f>SUM(GBR:AUT!E112)</f>
        <v>0</v>
      </c>
      <c r="G112" s="16">
        <f>SUM(GBR:AUT!F112)</f>
        <v>0</v>
      </c>
      <c r="H112" s="16">
        <f>SUM(GBR:AUT!G112)</f>
        <v>0</v>
      </c>
      <c r="I112" s="16">
        <f>SUM(GBR:AUT!H112)</f>
        <v>0</v>
      </c>
      <c r="J112" s="16">
        <f>SUM(GBR:AUT!I112)</f>
        <v>0</v>
      </c>
      <c r="L112" s="16">
        <f t="shared" si="1"/>
        <v>0</v>
      </c>
    </row>
    <row r="113" spans="1:12" x14ac:dyDescent="0.45">
      <c r="A113" t="str">
        <f>GBR!A113</f>
        <v>Copper products</v>
      </c>
      <c r="B113">
        <f>GBR!B113</f>
        <v>112</v>
      </c>
      <c r="C113" t="str">
        <f>VLOOKUP(B113,'ISIC Code Mapping'!$B$2:$C$201, 2, FALSE)</f>
        <v>ISIC 242</v>
      </c>
      <c r="D113" s="16">
        <f>SUM(GBR:AUT!C113)</f>
        <v>0</v>
      </c>
      <c r="E113" s="16">
        <f>SUM(GBR:AUT!D113)</f>
        <v>0</v>
      </c>
      <c r="F113" s="16">
        <f>SUM(GBR:AUT!E113)</f>
        <v>6.5291111452221301E-2</v>
      </c>
      <c r="G113" s="16">
        <f>SUM(GBR:AUT!F113)</f>
        <v>182.41419262132041</v>
      </c>
      <c r="H113" s="16">
        <f>SUM(GBR:AUT!G113)</f>
        <v>672.92176559844518</v>
      </c>
      <c r="I113" s="16">
        <f>SUM(GBR:AUT!H113)</f>
        <v>0</v>
      </c>
      <c r="J113" s="16">
        <f>SUM(GBR:AUT!I113)</f>
        <v>43515.033654563427</v>
      </c>
      <c r="L113" s="16">
        <f t="shared" si="1"/>
        <v>0</v>
      </c>
    </row>
    <row r="114" spans="1:12" x14ac:dyDescent="0.45">
      <c r="A114" t="str">
        <f>GBR!A114</f>
        <v>Secondary copper for treatment, Re-processing of secondary copper into new copper</v>
      </c>
      <c r="B114">
        <f>GBR!B114</f>
        <v>113</v>
      </c>
      <c r="C114" t="str">
        <f>VLOOKUP(B114,'ISIC Code Mapping'!$B$2:$C$201, 2, FALSE)</f>
        <v>ISIC 242</v>
      </c>
      <c r="D114" s="16">
        <f>SUM(GBR:AUT!C114)</f>
        <v>0</v>
      </c>
      <c r="E114" s="16">
        <f>SUM(GBR:AUT!D114)</f>
        <v>0</v>
      </c>
      <c r="F114" s="16">
        <f>SUM(GBR:AUT!E114)</f>
        <v>0</v>
      </c>
      <c r="G114" s="16">
        <f>SUM(GBR:AUT!F114)</f>
        <v>0</v>
      </c>
      <c r="H114" s="16">
        <f>SUM(GBR:AUT!G114)</f>
        <v>0</v>
      </c>
      <c r="I114" s="16">
        <f>SUM(GBR:AUT!H114)</f>
        <v>0</v>
      </c>
      <c r="J114" s="16">
        <f>SUM(GBR:AUT!I114)</f>
        <v>0</v>
      </c>
      <c r="L114" s="16">
        <f t="shared" si="1"/>
        <v>0</v>
      </c>
    </row>
    <row r="115" spans="1:12" x14ac:dyDescent="0.45">
      <c r="A115" t="str">
        <f>GBR!A115</f>
        <v>Other non-ferrous metal products</v>
      </c>
      <c r="B115">
        <f>GBR!B115</f>
        <v>114</v>
      </c>
      <c r="C115" t="str">
        <f>VLOOKUP(B115,'ISIC Code Mapping'!$B$2:$C$201, 2, FALSE)</f>
        <v>ISIC 242</v>
      </c>
      <c r="D115" s="16">
        <f>SUM(GBR:AUT!C115)</f>
        <v>16.300025020817138</v>
      </c>
      <c r="E115" s="16">
        <f>SUM(GBR:AUT!D115)</f>
        <v>0</v>
      </c>
      <c r="F115" s="16">
        <f>SUM(GBR:AUT!E115)</f>
        <v>5.804028739960302E-2</v>
      </c>
      <c r="G115" s="16">
        <f>SUM(GBR:AUT!F115)</f>
        <v>126.14513611794303</v>
      </c>
      <c r="H115" s="16">
        <f>SUM(GBR:AUT!G115)</f>
        <v>130.52871486119994</v>
      </c>
      <c r="I115" s="16">
        <f>SUM(GBR:AUT!H115)</f>
        <v>0</v>
      </c>
      <c r="J115" s="16">
        <f>SUM(GBR:AUT!I115)</f>
        <v>8301.3954817051326</v>
      </c>
      <c r="L115" s="16">
        <f t="shared" si="1"/>
        <v>16.300025020817138</v>
      </c>
    </row>
    <row r="116" spans="1:12" x14ac:dyDescent="0.45">
      <c r="A116" t="str">
        <f>GBR!A116</f>
        <v>Secondary other non-ferrous metals for treatment, Re-processing of secondary other non-ferrous metals into new other non-ferrous metals</v>
      </c>
      <c r="B116">
        <f>GBR!B116</f>
        <v>115</v>
      </c>
      <c r="C116" t="str">
        <f>VLOOKUP(B116,'ISIC Code Mapping'!$B$2:$C$201, 2, FALSE)</f>
        <v>ISIC 242</v>
      </c>
      <c r="D116" s="16">
        <f>SUM(GBR:AUT!C116)</f>
        <v>0</v>
      </c>
      <c r="E116" s="16">
        <f>SUM(GBR:AUT!D116)</f>
        <v>0</v>
      </c>
      <c r="F116" s="16">
        <f>SUM(GBR:AUT!E116)</f>
        <v>0</v>
      </c>
      <c r="G116" s="16">
        <f>SUM(GBR:AUT!F116)</f>
        <v>0</v>
      </c>
      <c r="H116" s="16">
        <f>SUM(GBR:AUT!G116)</f>
        <v>0</v>
      </c>
      <c r="I116" s="16">
        <f>SUM(GBR:AUT!H116)</f>
        <v>0</v>
      </c>
      <c r="J116" s="16">
        <f>SUM(GBR:AUT!I116)</f>
        <v>0</v>
      </c>
      <c r="L116" s="16">
        <f t="shared" si="1"/>
        <v>0</v>
      </c>
    </row>
    <row r="117" spans="1:12" x14ac:dyDescent="0.45">
      <c r="A117" t="str">
        <f>GBR!A117</f>
        <v>Foundry work services</v>
      </c>
      <c r="B117">
        <f>GBR!B117</f>
        <v>116</v>
      </c>
      <c r="C117" t="str">
        <f>VLOOKUP(B117,'ISIC Code Mapping'!$B$2:$C$201, 2, FALSE)</f>
        <v>ISIC 242</v>
      </c>
      <c r="D117" s="16">
        <f>SUM(GBR:AUT!C117)</f>
        <v>0.82643836824352579</v>
      </c>
      <c r="E117" s="16">
        <f>SUM(GBR:AUT!D117)</f>
        <v>0</v>
      </c>
      <c r="F117" s="16">
        <f>SUM(GBR:AUT!E117)</f>
        <v>6.8948051665222249E-2</v>
      </c>
      <c r="G117" s="16">
        <f>SUM(GBR:AUT!F117)</f>
        <v>485.70457630530251</v>
      </c>
      <c r="H117" s="16">
        <f>SUM(GBR:AUT!G117)</f>
        <v>410.0329590900954</v>
      </c>
      <c r="I117" s="16">
        <f>SUM(GBR:AUT!H117)</f>
        <v>0</v>
      </c>
      <c r="J117" s="16">
        <f>SUM(GBR:AUT!I117)</f>
        <v>0</v>
      </c>
      <c r="L117" s="16">
        <f t="shared" si="1"/>
        <v>0.82643836824352579</v>
      </c>
    </row>
    <row r="118" spans="1:12" x14ac:dyDescent="0.45">
      <c r="A118" t="str">
        <f>GBR!A118</f>
        <v>Fabricated metal products, except machinery and equipment (28)</v>
      </c>
      <c r="B118">
        <f>GBR!B118</f>
        <v>117</v>
      </c>
      <c r="C118" t="str">
        <f>VLOOKUP(B118,'ISIC Code Mapping'!$B$2:$C$201, 2, FALSE)</f>
        <v>ISIC 25</v>
      </c>
      <c r="D118" s="16">
        <f>SUM(GBR:AUT!C118)</f>
        <v>21176.429032799842</v>
      </c>
      <c r="E118" s="16">
        <f>SUM(GBR:AUT!D118)</f>
        <v>0</v>
      </c>
      <c r="F118" s="16">
        <f>SUM(GBR:AUT!E118)</f>
        <v>45.518627721517447</v>
      </c>
      <c r="G118" s="16">
        <f>SUM(GBR:AUT!F118)</f>
        <v>45648.156055053558</v>
      </c>
      <c r="H118" s="16">
        <f>SUM(GBR:AUT!G118)</f>
        <v>2365.699335530966</v>
      </c>
      <c r="I118" s="16">
        <f>SUM(GBR:AUT!H118)</f>
        <v>0</v>
      </c>
      <c r="J118" s="16">
        <f>SUM(GBR:AUT!I118)</f>
        <v>180797.61319588398</v>
      </c>
      <c r="L118" s="16">
        <f t="shared" si="1"/>
        <v>21176.429032799842</v>
      </c>
    </row>
    <row r="119" spans="1:12" x14ac:dyDescent="0.45">
      <c r="A119" t="str">
        <f>GBR!A119</f>
        <v>Machinery and equipment n.e.c. (29)</v>
      </c>
      <c r="B119">
        <f>GBR!B119</f>
        <v>118</v>
      </c>
      <c r="C119" t="str">
        <f>VLOOKUP(B119,'ISIC Code Mapping'!$B$2:$C$201, 2, FALSE)</f>
        <v>ISIC 28</v>
      </c>
      <c r="D119" s="16">
        <f>SUM(GBR:AUT!C119)</f>
        <v>1631.5823563837282</v>
      </c>
      <c r="E119" s="16">
        <f>SUM(GBR:AUT!D119)</f>
        <v>3.540889018263663</v>
      </c>
      <c r="F119" s="16">
        <f>SUM(GBR:AUT!E119)</f>
        <v>9.0466682200874082</v>
      </c>
      <c r="G119" s="16">
        <f>SUM(GBR:AUT!F119)</f>
        <v>101343.43818529902</v>
      </c>
      <c r="H119" s="16">
        <f>SUM(GBR:AUT!G119)</f>
        <v>4008.3807070741304</v>
      </c>
      <c r="I119" s="16">
        <f>SUM(GBR:AUT!H119)</f>
        <v>0</v>
      </c>
      <c r="J119" s="16">
        <f>SUM(GBR:AUT!I119)</f>
        <v>526542.52572871232</v>
      </c>
      <c r="L119" s="16">
        <f t="shared" si="1"/>
        <v>1635.1232454019919</v>
      </c>
    </row>
    <row r="120" spans="1:12" x14ac:dyDescent="0.45">
      <c r="A120" t="str">
        <f>GBR!A120</f>
        <v>Office machinery and computers (30)</v>
      </c>
      <c r="B120">
        <f>GBR!B120</f>
        <v>119</v>
      </c>
      <c r="C120" t="str">
        <f>VLOOKUP(B120,'ISIC Code Mapping'!$B$2:$C$201, 2, FALSE)</f>
        <v>ISIC 26</v>
      </c>
      <c r="D120" s="16">
        <f>SUM(GBR:AUT!C120)</f>
        <v>7255.5793845443013</v>
      </c>
      <c r="E120" s="16">
        <f>SUM(GBR:AUT!D120)</f>
        <v>163.99823907891209</v>
      </c>
      <c r="F120" s="16">
        <f>SUM(GBR:AUT!E120)</f>
        <v>27.507001534027104</v>
      </c>
      <c r="G120" s="16">
        <f>SUM(GBR:AUT!F120)</f>
        <v>10759.937491717255</v>
      </c>
      <c r="H120" s="16">
        <f>SUM(GBR:AUT!G120)</f>
        <v>889.01982329569057</v>
      </c>
      <c r="I120" s="16">
        <f>SUM(GBR:AUT!H120)</f>
        <v>0</v>
      </c>
      <c r="J120" s="16">
        <f>SUM(GBR:AUT!I120)</f>
        <v>52922.182064235974</v>
      </c>
      <c r="L120" s="16">
        <f t="shared" si="1"/>
        <v>7419.5776236232132</v>
      </c>
    </row>
    <row r="121" spans="1:12" x14ac:dyDescent="0.45">
      <c r="A121" t="str">
        <f>GBR!A121</f>
        <v>Electrical machinery and apparatus n.e.c. (31)</v>
      </c>
      <c r="B121">
        <f>GBR!B121</f>
        <v>120</v>
      </c>
      <c r="C121" t="str">
        <f>VLOOKUP(B121,'ISIC Code Mapping'!$B$2:$C$201, 2, FALSE)</f>
        <v>ISIC 27</v>
      </c>
      <c r="D121" s="16">
        <f>SUM(GBR:AUT!C121)</f>
        <v>12358.910826091271</v>
      </c>
      <c r="E121" s="16">
        <f>SUM(GBR:AUT!D121)</f>
        <v>19.029375857594083</v>
      </c>
      <c r="F121" s="16">
        <f>SUM(GBR:AUT!E121)</f>
        <v>0.49882080220837521</v>
      </c>
      <c r="G121" s="16">
        <f>SUM(GBR:AUT!F121)</f>
        <v>37715.874842907549</v>
      </c>
      <c r="H121" s="16">
        <f>SUM(GBR:AUT!G121)</f>
        <v>3159.733318346252</v>
      </c>
      <c r="I121" s="16">
        <f>SUM(GBR:AUT!H121)</f>
        <v>0</v>
      </c>
      <c r="J121" s="16">
        <f>SUM(GBR:AUT!I121)</f>
        <v>236350.37839222077</v>
      </c>
      <c r="L121" s="16">
        <f t="shared" si="1"/>
        <v>12377.940201948864</v>
      </c>
    </row>
    <row r="122" spans="1:12" x14ac:dyDescent="0.45">
      <c r="A122" t="str">
        <f>GBR!A122</f>
        <v>Radio, television and communication equipment and apparatus (32)</v>
      </c>
      <c r="B122">
        <f>GBR!B122</f>
        <v>121</v>
      </c>
      <c r="C122" t="str">
        <f>VLOOKUP(B122,'ISIC Code Mapping'!$B$2:$C$201, 2, FALSE)</f>
        <v>ISIC 26</v>
      </c>
      <c r="D122" s="16">
        <f>SUM(GBR:AUT!C122)</f>
        <v>22604.786091153957</v>
      </c>
      <c r="E122" s="16">
        <f>SUM(GBR:AUT!D122)</f>
        <v>104.62517033630638</v>
      </c>
      <c r="F122" s="16">
        <f>SUM(GBR:AUT!E122)</f>
        <v>15.901679349066283</v>
      </c>
      <c r="G122" s="16">
        <f>SUM(GBR:AUT!F122)</f>
        <v>20326.776520179326</v>
      </c>
      <c r="H122" s="16">
        <f>SUM(GBR:AUT!G122)</f>
        <v>10725.772811497171</v>
      </c>
      <c r="I122" s="16">
        <f>SUM(GBR:AUT!H122)</f>
        <v>0</v>
      </c>
      <c r="J122" s="16">
        <f>SUM(GBR:AUT!I122)</f>
        <v>127525.48605995694</v>
      </c>
      <c r="L122" s="16">
        <f t="shared" si="1"/>
        <v>22709.411261490262</v>
      </c>
    </row>
    <row r="123" spans="1:12" x14ac:dyDescent="0.45">
      <c r="A123" t="str">
        <f>GBR!A123</f>
        <v>Medical, precision and optical instruments, watches and clocks (33)</v>
      </c>
      <c r="B123">
        <f>GBR!B123</f>
        <v>122</v>
      </c>
      <c r="C123" t="str">
        <f>VLOOKUP(B123,'ISIC Code Mapping'!$B$2:$C$201, 2, FALSE)</f>
        <v>ISIC 26</v>
      </c>
      <c r="D123" s="16">
        <f>SUM(GBR:AUT!C123)</f>
        <v>21485.937357785799</v>
      </c>
      <c r="E123" s="16">
        <f>SUM(GBR:AUT!D123)</f>
        <v>142.55088472695198</v>
      </c>
      <c r="F123" s="16">
        <f>SUM(GBR:AUT!E123)</f>
        <v>3697.523549180265</v>
      </c>
      <c r="G123" s="16">
        <f>SUM(GBR:AUT!F123)</f>
        <v>36011.414866696156</v>
      </c>
      <c r="H123" s="16">
        <f>SUM(GBR:AUT!G123)</f>
        <v>1525.5937355083465</v>
      </c>
      <c r="I123" s="16">
        <f>SUM(GBR:AUT!H123)</f>
        <v>0</v>
      </c>
      <c r="J123" s="16">
        <f>SUM(GBR:AUT!I123)</f>
        <v>165697.21945223471</v>
      </c>
      <c r="L123" s="16">
        <f t="shared" si="1"/>
        <v>21628.488242512751</v>
      </c>
    </row>
    <row r="124" spans="1:12" x14ac:dyDescent="0.45">
      <c r="A124" t="str">
        <f>GBR!A124</f>
        <v>Motor vehicles, trailers and semi-trailers (34)</v>
      </c>
      <c r="B124">
        <f>GBR!B124</f>
        <v>123</v>
      </c>
      <c r="C124" t="str">
        <f>VLOOKUP(B124,'ISIC Code Mapping'!$B$2:$C$201, 2, FALSE)</f>
        <v>ISIC 29</v>
      </c>
      <c r="D124" s="16">
        <f>SUM(GBR:AUT!C124)</f>
        <v>99492.584205328094</v>
      </c>
      <c r="E124" s="16">
        <f>SUM(GBR:AUT!D124)</f>
        <v>58.555149713823226</v>
      </c>
      <c r="F124" s="16">
        <f>SUM(GBR:AUT!E124)</f>
        <v>24.153532272580485</v>
      </c>
      <c r="G124" s="16">
        <f>SUM(GBR:AUT!F124)</f>
        <v>59265.636765483476</v>
      </c>
      <c r="H124" s="16">
        <f>SUM(GBR:AUT!G124)</f>
        <v>1510.9044407972697</v>
      </c>
      <c r="I124" s="16">
        <f>SUM(GBR:AUT!H124)</f>
        <v>0</v>
      </c>
      <c r="J124" s="16">
        <f>SUM(GBR:AUT!I124)</f>
        <v>620120.02860312397</v>
      </c>
      <c r="L124" s="16">
        <f t="shared" si="1"/>
        <v>99551.139355041916</v>
      </c>
    </row>
    <row r="125" spans="1:12" x14ac:dyDescent="0.45">
      <c r="A125" t="str">
        <f>GBR!A125</f>
        <v>Other transport equipment (35)</v>
      </c>
      <c r="B125">
        <f>GBR!B125</f>
        <v>124</v>
      </c>
      <c r="C125" t="str">
        <f>VLOOKUP(B125,'ISIC Code Mapping'!$B$2:$C$201, 2, FALSE)</f>
        <v>ISIC 30</v>
      </c>
      <c r="D125" s="16">
        <f>SUM(GBR:AUT!C125)</f>
        <v>13564.397394430187</v>
      </c>
      <c r="E125" s="16">
        <f>SUM(GBR:AUT!D125)</f>
        <v>1064.5553372237589</v>
      </c>
      <c r="F125" s="16">
        <f>SUM(GBR:AUT!E125)</f>
        <v>694.24833780559663</v>
      </c>
      <c r="G125" s="16">
        <f>SUM(GBR:AUT!F125)</f>
        <v>24336.876921236679</v>
      </c>
      <c r="H125" s="16">
        <f>SUM(GBR:AUT!G125)</f>
        <v>2838.8232381584075</v>
      </c>
      <c r="I125" s="16">
        <f>SUM(GBR:AUT!H125)</f>
        <v>0</v>
      </c>
      <c r="J125" s="16">
        <f>SUM(GBR:AUT!I125)</f>
        <v>187870.29667340397</v>
      </c>
      <c r="L125" s="16">
        <f t="shared" si="1"/>
        <v>14628.952731653946</v>
      </c>
    </row>
    <row r="126" spans="1:12" x14ac:dyDescent="0.45">
      <c r="A126" t="str">
        <f>GBR!A126</f>
        <v>Furniture; other manufactured goods n.e.c. (36)</v>
      </c>
      <c r="B126">
        <f>GBR!B126</f>
        <v>125</v>
      </c>
      <c r="C126" t="str">
        <f>VLOOKUP(B126,'ISIC Code Mapping'!$B$2:$C$201, 2, FALSE)</f>
        <v>ISIC 31T33</v>
      </c>
      <c r="D126" s="16">
        <f>SUM(GBR:AUT!C126)</f>
        <v>124081.99871380937</v>
      </c>
      <c r="E126" s="16">
        <f>SUM(GBR:AUT!D126)</f>
        <v>242.79708843957533</v>
      </c>
      <c r="F126" s="16">
        <f>SUM(GBR:AUT!E126)</f>
        <v>93.505759400206344</v>
      </c>
      <c r="G126" s="16">
        <f>SUM(GBR:AUT!F126)</f>
        <v>34104.531604116957</v>
      </c>
      <c r="H126" s="16">
        <f>SUM(GBR:AUT!G126)</f>
        <v>3624.5146325564015</v>
      </c>
      <c r="I126" s="16">
        <f>SUM(GBR:AUT!H126)</f>
        <v>0</v>
      </c>
      <c r="J126" s="16">
        <f>SUM(GBR:AUT!I126)</f>
        <v>122101.30680554722</v>
      </c>
      <c r="L126" s="16">
        <f t="shared" si="1"/>
        <v>124324.79580224895</v>
      </c>
    </row>
    <row r="127" spans="1:12" x14ac:dyDescent="0.45">
      <c r="A127" t="str">
        <f>GBR!A127</f>
        <v>Secondary raw materials</v>
      </c>
      <c r="B127">
        <f>GBR!B127</f>
        <v>126</v>
      </c>
      <c r="C127" t="str">
        <f>VLOOKUP(B127,'ISIC Code Mapping'!$B$2:$C$201, 2, FALSE)</f>
        <v>ISIC 36T39</v>
      </c>
      <c r="D127" s="16">
        <f>SUM(GBR:AUT!C127)</f>
        <v>61.316548089261204</v>
      </c>
      <c r="E127" s="16">
        <f>SUM(GBR:AUT!D127)</f>
        <v>0</v>
      </c>
      <c r="F127" s="16">
        <f>SUM(GBR:AUT!E127)</f>
        <v>4.5509264712535899E-2</v>
      </c>
      <c r="G127" s="16">
        <f>SUM(GBR:AUT!F127)</f>
        <v>2.7415657910922286</v>
      </c>
      <c r="H127" s="16">
        <f>SUM(GBR:AUT!G127)</f>
        <v>938.72589254899401</v>
      </c>
      <c r="I127" s="16">
        <f>SUM(GBR:AUT!H127)</f>
        <v>0</v>
      </c>
      <c r="J127" s="16">
        <f>SUM(GBR:AUT!I127)</f>
        <v>0</v>
      </c>
      <c r="L127" s="16">
        <f t="shared" si="1"/>
        <v>61.316548089261204</v>
      </c>
    </row>
    <row r="128" spans="1:12" x14ac:dyDescent="0.45">
      <c r="A128" t="str">
        <f>GBR!A128</f>
        <v>Bottles for treatment, Recycling of bottles by direct reuse</v>
      </c>
      <c r="B128">
        <f>GBR!B128</f>
        <v>127</v>
      </c>
      <c r="C128" t="str">
        <f>VLOOKUP(B128,'ISIC Code Mapping'!$B$2:$C$201, 2, FALSE)</f>
        <v>ISIC 36T39</v>
      </c>
      <c r="D128" s="16">
        <f>SUM(GBR:AUT!C128)</f>
        <v>0</v>
      </c>
      <c r="E128" s="16">
        <f>SUM(GBR:AUT!D128)</f>
        <v>0</v>
      </c>
      <c r="F128" s="16">
        <f>SUM(GBR:AUT!E128)</f>
        <v>0</v>
      </c>
      <c r="G128" s="16">
        <f>SUM(GBR:AUT!F128)</f>
        <v>0</v>
      </c>
      <c r="H128" s="16">
        <f>SUM(GBR:AUT!G128)</f>
        <v>0</v>
      </c>
      <c r="I128" s="16">
        <f>SUM(GBR:AUT!H128)</f>
        <v>0</v>
      </c>
      <c r="J128" s="16">
        <f>SUM(GBR:AUT!I128)</f>
        <v>0</v>
      </c>
      <c r="L128" s="16">
        <f t="shared" si="1"/>
        <v>0</v>
      </c>
    </row>
    <row r="129" spans="1:12" x14ac:dyDescent="0.45">
      <c r="A129" t="str">
        <f>GBR!A129</f>
        <v>Electricity by coal</v>
      </c>
      <c r="B129">
        <f>GBR!B129</f>
        <v>128</v>
      </c>
      <c r="C129" t="str">
        <f>VLOOKUP(B129,'ISIC Code Mapping'!$B$2:$C$201, 2, FALSE)</f>
        <v>ISIC 351</v>
      </c>
      <c r="D129" s="16">
        <f>SUM(GBR:AUT!C129)</f>
        <v>16003.839602087539</v>
      </c>
      <c r="E129" s="16">
        <f>SUM(GBR:AUT!D129)</f>
        <v>0</v>
      </c>
      <c r="F129" s="16">
        <f>SUM(GBR:AUT!E129)</f>
        <v>92.749960332760864</v>
      </c>
      <c r="G129" s="16">
        <f>SUM(GBR:AUT!F129)</f>
        <v>0</v>
      </c>
      <c r="H129" s="16">
        <f>SUM(GBR:AUT!G129)</f>
        <v>92.047138934497653</v>
      </c>
      <c r="I129" s="16">
        <f>SUM(GBR:AUT!H129)</f>
        <v>0</v>
      </c>
      <c r="J129" s="16">
        <f>SUM(GBR:AUT!I129)</f>
        <v>0</v>
      </c>
      <c r="L129" s="16">
        <f t="shared" si="1"/>
        <v>16003.839602087539</v>
      </c>
    </row>
    <row r="130" spans="1:12" x14ac:dyDescent="0.45">
      <c r="A130" t="str">
        <f>GBR!A130</f>
        <v>Electricity by gas</v>
      </c>
      <c r="B130">
        <f>GBR!B130</f>
        <v>129</v>
      </c>
      <c r="C130" t="str">
        <f>VLOOKUP(B130,'ISIC Code Mapping'!$B$2:$C$201, 2, FALSE)</f>
        <v>ISIC 351</v>
      </c>
      <c r="D130" s="16">
        <f>SUM(GBR:AUT!C130)</f>
        <v>17617.3460857719</v>
      </c>
      <c r="E130" s="16">
        <f>SUM(GBR:AUT!D130)</f>
        <v>0</v>
      </c>
      <c r="F130" s="16">
        <f>SUM(GBR:AUT!E130)</f>
        <v>103.28933340353473</v>
      </c>
      <c r="G130" s="16">
        <f>SUM(GBR:AUT!F130)</f>
        <v>0</v>
      </c>
      <c r="H130" s="16">
        <f>SUM(GBR:AUT!G130)</f>
        <v>85.086423992557229</v>
      </c>
      <c r="I130" s="16">
        <f>SUM(GBR:AUT!H130)</f>
        <v>0</v>
      </c>
      <c r="J130" s="16">
        <f>SUM(GBR:AUT!I130)</f>
        <v>0</v>
      </c>
      <c r="L130" s="16">
        <f t="shared" si="1"/>
        <v>17617.3460857719</v>
      </c>
    </row>
    <row r="131" spans="1:12" x14ac:dyDescent="0.45">
      <c r="A131" t="str">
        <f>GBR!A131</f>
        <v>Electricity by nuclear</v>
      </c>
      <c r="B131">
        <f>GBR!B131</f>
        <v>130</v>
      </c>
      <c r="C131" t="str">
        <f>VLOOKUP(B131,'ISIC Code Mapping'!$B$2:$C$201, 2, FALSE)</f>
        <v>ISIC 351</v>
      </c>
      <c r="D131" s="16">
        <f>SUM(GBR:AUT!C131)</f>
        <v>16441.578986084503</v>
      </c>
      <c r="E131" s="16">
        <f>SUM(GBR:AUT!D131)</f>
        <v>0</v>
      </c>
      <c r="F131" s="16">
        <f>SUM(GBR:AUT!E131)</f>
        <v>61.376195809008642</v>
      </c>
      <c r="G131" s="16">
        <f>SUM(GBR:AUT!F131)</f>
        <v>0</v>
      </c>
      <c r="H131" s="16">
        <f>SUM(GBR:AUT!G131)</f>
        <v>52.38421536186803</v>
      </c>
      <c r="I131" s="16">
        <f>SUM(GBR:AUT!H131)</f>
        <v>0</v>
      </c>
      <c r="J131" s="16">
        <f>SUM(GBR:AUT!I131)</f>
        <v>0</v>
      </c>
      <c r="L131" s="16">
        <f t="shared" ref="L131:L194" si="2">SUM(D131:E131)</f>
        <v>16441.578986084503</v>
      </c>
    </row>
    <row r="132" spans="1:12" x14ac:dyDescent="0.45">
      <c r="A132" t="str">
        <f>GBR!A132</f>
        <v>Electricity by hydro</v>
      </c>
      <c r="B132">
        <f>GBR!B132</f>
        <v>131</v>
      </c>
      <c r="C132" t="str">
        <f>VLOOKUP(B132,'ISIC Code Mapping'!$B$2:$C$201, 2, FALSE)</f>
        <v>ISIC 351</v>
      </c>
      <c r="D132" s="16">
        <f>SUM(GBR:AUT!C132)</f>
        <v>6023.5864504219198</v>
      </c>
      <c r="E132" s="16">
        <f>SUM(GBR:AUT!D132)</f>
        <v>0</v>
      </c>
      <c r="F132" s="16">
        <f>SUM(GBR:AUT!E132)</f>
        <v>11.432944293539389</v>
      </c>
      <c r="G132" s="16">
        <f>SUM(GBR:AUT!F132)</f>
        <v>0</v>
      </c>
      <c r="H132" s="16">
        <f>SUM(GBR:AUT!G132)</f>
        <v>9.4992652957968655</v>
      </c>
      <c r="I132" s="16">
        <f>SUM(GBR:AUT!H132)</f>
        <v>0</v>
      </c>
      <c r="J132" s="16">
        <f>SUM(GBR:AUT!I132)</f>
        <v>0</v>
      </c>
      <c r="L132" s="16">
        <f t="shared" si="2"/>
        <v>6023.5864504219198</v>
      </c>
    </row>
    <row r="133" spans="1:12" x14ac:dyDescent="0.45">
      <c r="A133" t="str">
        <f>GBR!A133</f>
        <v>Electricity by wind</v>
      </c>
      <c r="B133">
        <f>GBR!B133</f>
        <v>132</v>
      </c>
      <c r="C133" t="str">
        <f>VLOOKUP(B133,'ISIC Code Mapping'!$B$2:$C$201, 2, FALSE)</f>
        <v>ISIC 351</v>
      </c>
      <c r="D133" s="16">
        <f>SUM(GBR:AUT!C133)</f>
        <v>3517.592279203523</v>
      </c>
      <c r="E133" s="16">
        <f>SUM(GBR:AUT!D133)</f>
        <v>0</v>
      </c>
      <c r="F133" s="16">
        <f>SUM(GBR:AUT!E133)</f>
        <v>26.077885493428852</v>
      </c>
      <c r="G133" s="16">
        <f>SUM(GBR:AUT!F133)</f>
        <v>0</v>
      </c>
      <c r="H133" s="16">
        <f>SUM(GBR:AUT!G133)</f>
        <v>16.184824645381511</v>
      </c>
      <c r="I133" s="16">
        <f>SUM(GBR:AUT!H133)</f>
        <v>0</v>
      </c>
      <c r="J133" s="16">
        <f>SUM(GBR:AUT!I133)</f>
        <v>0</v>
      </c>
      <c r="L133" s="16">
        <f t="shared" si="2"/>
        <v>3517.592279203523</v>
      </c>
    </row>
    <row r="134" spans="1:12" x14ac:dyDescent="0.45">
      <c r="A134" t="str">
        <f>GBR!A134</f>
        <v>Electricity by petroleum and other oil derivatives</v>
      </c>
      <c r="B134">
        <f>GBR!B134</f>
        <v>133</v>
      </c>
      <c r="C134" t="str">
        <f>VLOOKUP(B134,'ISIC Code Mapping'!$B$2:$C$201, 2, FALSE)</f>
        <v>ISIC 351</v>
      </c>
      <c r="D134" s="16">
        <f>SUM(GBR:AUT!C134)</f>
        <v>1702.7180142549237</v>
      </c>
      <c r="E134" s="16">
        <f>SUM(GBR:AUT!D134)</f>
        <v>0</v>
      </c>
      <c r="F134" s="16">
        <f>SUM(GBR:AUT!E134)</f>
        <v>3.7125397205659696</v>
      </c>
      <c r="G134" s="16">
        <f>SUM(GBR:AUT!F134)</f>
        <v>0</v>
      </c>
      <c r="H134" s="16">
        <f>SUM(GBR:AUT!G134)</f>
        <v>4.1545579636780587</v>
      </c>
      <c r="I134" s="16">
        <f>SUM(GBR:AUT!H134)</f>
        <v>0</v>
      </c>
      <c r="J134" s="16">
        <f>SUM(GBR:AUT!I134)</f>
        <v>0</v>
      </c>
      <c r="L134" s="16">
        <f t="shared" si="2"/>
        <v>1702.7180142549237</v>
      </c>
    </row>
    <row r="135" spans="1:12" x14ac:dyDescent="0.45">
      <c r="A135" t="str">
        <f>GBR!A135</f>
        <v>Electricity by biomass and waste</v>
      </c>
      <c r="B135">
        <f>GBR!B135</f>
        <v>134</v>
      </c>
      <c r="C135" t="str">
        <f>VLOOKUP(B135,'ISIC Code Mapping'!$B$2:$C$201, 2, FALSE)</f>
        <v>ISIC 351</v>
      </c>
      <c r="D135" s="16">
        <f>SUM(GBR:AUT!C135)</f>
        <v>2931.5142442119914</v>
      </c>
      <c r="E135" s="16">
        <f>SUM(GBR:AUT!D135)</f>
        <v>0</v>
      </c>
      <c r="F135" s="16">
        <f>SUM(GBR:AUT!E135)</f>
        <v>13.328988920742024</v>
      </c>
      <c r="G135" s="16">
        <f>SUM(GBR:AUT!F135)</f>
        <v>0</v>
      </c>
      <c r="H135" s="16">
        <f>SUM(GBR:AUT!G135)</f>
        <v>12.514018393817176</v>
      </c>
      <c r="I135" s="16">
        <f>SUM(GBR:AUT!H135)</f>
        <v>0</v>
      </c>
      <c r="J135" s="16">
        <f>SUM(GBR:AUT!I135)</f>
        <v>0</v>
      </c>
      <c r="L135" s="16">
        <f t="shared" si="2"/>
        <v>2931.5142442119914</v>
      </c>
    </row>
    <row r="136" spans="1:12" x14ac:dyDescent="0.45">
      <c r="A136" t="str">
        <f>GBR!A136</f>
        <v>Electricity by solar photovoltaic</v>
      </c>
      <c r="B136">
        <f>GBR!B136</f>
        <v>135</v>
      </c>
      <c r="C136" t="str">
        <f>VLOOKUP(B136,'ISIC Code Mapping'!$B$2:$C$201, 2, FALSE)</f>
        <v>ISIC 351</v>
      </c>
      <c r="D136" s="16">
        <f>SUM(GBR:AUT!C136)</f>
        <v>752.94590496077797</v>
      </c>
      <c r="E136" s="16">
        <f>SUM(GBR:AUT!D136)</f>
        <v>0</v>
      </c>
      <c r="F136" s="16">
        <f>SUM(GBR:AUT!E136)</f>
        <v>2.3402321773222932</v>
      </c>
      <c r="G136" s="16">
        <f>SUM(GBR:AUT!F136)</f>
        <v>0</v>
      </c>
      <c r="H136" s="16">
        <f>SUM(GBR:AUT!G136)</f>
        <v>5.143625533985051</v>
      </c>
      <c r="I136" s="16">
        <f>SUM(GBR:AUT!H136)</f>
        <v>0</v>
      </c>
      <c r="J136" s="16">
        <f>SUM(GBR:AUT!I136)</f>
        <v>0</v>
      </c>
      <c r="L136" s="16">
        <f t="shared" si="2"/>
        <v>752.94590496077797</v>
      </c>
    </row>
    <row r="137" spans="1:12" x14ac:dyDescent="0.45">
      <c r="A137" t="str">
        <f>GBR!A137</f>
        <v>Electricity by solar thermal</v>
      </c>
      <c r="B137">
        <f>GBR!B137</f>
        <v>136</v>
      </c>
      <c r="C137" t="str">
        <f>VLOOKUP(B137,'ISIC Code Mapping'!$B$2:$C$201, 2, FALSE)</f>
        <v>ISIC 351</v>
      </c>
      <c r="D137" s="16">
        <f>SUM(GBR:AUT!C137)</f>
        <v>21.176317515829751</v>
      </c>
      <c r="E137" s="16">
        <f>SUM(GBR:AUT!D137)</f>
        <v>0</v>
      </c>
      <c r="F137" s="16">
        <f>SUM(GBR:AUT!E137)</f>
        <v>0</v>
      </c>
      <c r="G137" s="16">
        <f>SUM(GBR:AUT!F137)</f>
        <v>0</v>
      </c>
      <c r="H137" s="16">
        <f>SUM(GBR:AUT!G137)</f>
        <v>0</v>
      </c>
      <c r="I137" s="16">
        <f>SUM(GBR:AUT!H137)</f>
        <v>0</v>
      </c>
      <c r="J137" s="16">
        <f>SUM(GBR:AUT!I137)</f>
        <v>0</v>
      </c>
      <c r="L137" s="16">
        <f t="shared" si="2"/>
        <v>21.176317515829751</v>
      </c>
    </row>
    <row r="138" spans="1:12" x14ac:dyDescent="0.45">
      <c r="A138" t="str">
        <f>GBR!A138</f>
        <v>Electricity by tide, wave, ocean</v>
      </c>
      <c r="B138">
        <f>GBR!B138</f>
        <v>137</v>
      </c>
      <c r="C138" t="str">
        <f>VLOOKUP(B138,'ISIC Code Mapping'!$B$2:$C$201, 2, FALSE)</f>
        <v>ISIC 351</v>
      </c>
      <c r="D138" s="16">
        <f>SUM(GBR:AUT!C138)</f>
        <v>10.234764314914786</v>
      </c>
      <c r="E138" s="16">
        <f>SUM(GBR:AUT!D138)</f>
        <v>0</v>
      </c>
      <c r="F138" s="16">
        <f>SUM(GBR:AUT!E138)</f>
        <v>0</v>
      </c>
      <c r="G138" s="16">
        <f>SUM(GBR:AUT!F138)</f>
        <v>0</v>
      </c>
      <c r="H138" s="16">
        <f>SUM(GBR:AUT!G138)</f>
        <v>0</v>
      </c>
      <c r="I138" s="16">
        <f>SUM(GBR:AUT!H138)</f>
        <v>0</v>
      </c>
      <c r="J138" s="16">
        <f>SUM(GBR:AUT!I138)</f>
        <v>0</v>
      </c>
      <c r="L138" s="16">
        <f t="shared" si="2"/>
        <v>10.234764314914786</v>
      </c>
    </row>
    <row r="139" spans="1:12" x14ac:dyDescent="0.45">
      <c r="A139" t="str">
        <f>GBR!A139</f>
        <v>Electricity by Geothermal</v>
      </c>
      <c r="B139">
        <f>GBR!B139</f>
        <v>138</v>
      </c>
      <c r="C139" t="str">
        <f>VLOOKUP(B139,'ISIC Code Mapping'!$B$2:$C$201, 2, FALSE)</f>
        <v>ISIC 351</v>
      </c>
      <c r="D139" s="16">
        <f>SUM(GBR:AUT!C139)</f>
        <v>150.82518488100095</v>
      </c>
      <c r="E139" s="16">
        <f>SUM(GBR:AUT!D139)</f>
        <v>0</v>
      </c>
      <c r="F139" s="16">
        <f>SUM(GBR:AUT!E139)</f>
        <v>1.5467628785241661E-3</v>
      </c>
      <c r="G139" s="16">
        <f>SUM(GBR:AUT!F139)</f>
        <v>0</v>
      </c>
      <c r="H139" s="16">
        <f>SUM(GBR:AUT!G139)</f>
        <v>1.1469723084287339E-2</v>
      </c>
      <c r="I139" s="16">
        <f>SUM(GBR:AUT!H139)</f>
        <v>0</v>
      </c>
      <c r="J139" s="16">
        <f>SUM(GBR:AUT!I139)</f>
        <v>0</v>
      </c>
      <c r="L139" s="16">
        <f t="shared" si="2"/>
        <v>150.82518488100095</v>
      </c>
    </row>
    <row r="140" spans="1:12" x14ac:dyDescent="0.45">
      <c r="A140" t="str">
        <f>GBR!A140</f>
        <v>Electricity nec</v>
      </c>
      <c r="B140">
        <f>GBR!B140</f>
        <v>139</v>
      </c>
      <c r="C140" t="str">
        <f>VLOOKUP(B140,'ISIC Code Mapping'!$B$2:$C$201, 2, FALSE)</f>
        <v>ISIC 351</v>
      </c>
      <c r="D140" s="16">
        <f>SUM(GBR:AUT!C140)</f>
        <v>677.98038139489495</v>
      </c>
      <c r="E140" s="16">
        <f>SUM(GBR:AUT!D140)</f>
        <v>0</v>
      </c>
      <c r="F140" s="16">
        <f>SUM(GBR:AUT!E140)</f>
        <v>3.4436525648908338</v>
      </c>
      <c r="G140" s="16">
        <f>SUM(GBR:AUT!F140)</f>
        <v>0</v>
      </c>
      <c r="H140" s="16">
        <f>SUM(GBR:AUT!G140)</f>
        <v>4.1785818174233711</v>
      </c>
      <c r="I140" s="16">
        <f>SUM(GBR:AUT!H140)</f>
        <v>0</v>
      </c>
      <c r="J140" s="16">
        <f>SUM(GBR:AUT!I140)</f>
        <v>0</v>
      </c>
      <c r="L140" s="16">
        <f t="shared" si="2"/>
        <v>677.98038139489495</v>
      </c>
    </row>
    <row r="141" spans="1:12" x14ac:dyDescent="0.45">
      <c r="A141" t="str">
        <f>GBR!A141</f>
        <v>Transmission services of electricity</v>
      </c>
      <c r="B141">
        <f>GBR!B141</f>
        <v>140</v>
      </c>
      <c r="C141" t="str">
        <f>VLOOKUP(B141,'ISIC Code Mapping'!$B$2:$C$201, 2, FALSE)</f>
        <v>ISIC 351</v>
      </c>
      <c r="D141" s="16">
        <f>SUM(GBR:AUT!C141)</f>
        <v>10348.906602006209</v>
      </c>
      <c r="E141" s="16">
        <f>SUM(GBR:AUT!D141)</f>
        <v>0</v>
      </c>
      <c r="F141" s="16">
        <f>SUM(GBR:AUT!E141)</f>
        <v>57.382276794328533</v>
      </c>
      <c r="G141" s="16">
        <f>SUM(GBR:AUT!F141)</f>
        <v>0</v>
      </c>
      <c r="H141" s="16">
        <f>SUM(GBR:AUT!G141)</f>
        <v>99.879005519246817</v>
      </c>
      <c r="I141" s="16">
        <f>SUM(GBR:AUT!H141)</f>
        <v>0</v>
      </c>
      <c r="J141" s="16">
        <f>SUM(GBR:AUT!I141)</f>
        <v>0</v>
      </c>
      <c r="L141" s="16">
        <f t="shared" si="2"/>
        <v>10348.906602006209</v>
      </c>
    </row>
    <row r="142" spans="1:12" x14ac:dyDescent="0.45">
      <c r="A142" t="str">
        <f>GBR!A142</f>
        <v>Distribution and trade services of electricity</v>
      </c>
      <c r="B142">
        <f>GBR!B142</f>
        <v>141</v>
      </c>
      <c r="C142" t="str">
        <f>VLOOKUP(B142,'ISIC Code Mapping'!$B$2:$C$201, 2, FALSE)</f>
        <v>ISIC 351</v>
      </c>
      <c r="D142" s="16">
        <f>SUM(GBR:AUT!C142)</f>
        <v>51866.537562910504</v>
      </c>
      <c r="E142" s="16">
        <f>SUM(GBR:AUT!D142)</f>
        <v>0</v>
      </c>
      <c r="F142" s="16">
        <f>SUM(GBR:AUT!E142)</f>
        <v>291.0231025021244</v>
      </c>
      <c r="G142" s="16">
        <f>SUM(GBR:AUT!F142)</f>
        <v>0</v>
      </c>
      <c r="H142" s="16">
        <f>SUM(GBR:AUT!G142)</f>
        <v>373.90495599892205</v>
      </c>
      <c r="I142" s="16">
        <f>SUM(GBR:AUT!H142)</f>
        <v>0</v>
      </c>
      <c r="J142" s="16">
        <f>SUM(GBR:AUT!I142)</f>
        <v>0</v>
      </c>
      <c r="L142" s="16">
        <f t="shared" si="2"/>
        <v>51866.537562910504</v>
      </c>
    </row>
    <row r="143" spans="1:12" x14ac:dyDescent="0.45">
      <c r="A143" t="str">
        <f>GBR!A143</f>
        <v>Coke oven gas</v>
      </c>
      <c r="B143">
        <f>GBR!B143</f>
        <v>142</v>
      </c>
      <c r="C143" t="str">
        <f>VLOOKUP(B143,'ISIC Code Mapping'!$B$2:$C$201, 2, FALSE)</f>
        <v>ISIC 352T353</v>
      </c>
      <c r="D143" s="16">
        <f>SUM(GBR:AUT!C143)</f>
        <v>0</v>
      </c>
      <c r="E143" s="16">
        <f>SUM(GBR:AUT!D143)</f>
        <v>0</v>
      </c>
      <c r="F143" s="16">
        <f>SUM(GBR:AUT!E143)</f>
        <v>0</v>
      </c>
      <c r="G143" s="16">
        <f>SUM(GBR:AUT!F143)</f>
        <v>9.8823650995797649</v>
      </c>
      <c r="H143" s="16">
        <f>SUM(GBR:AUT!G143)</f>
        <v>1.2693965202768309</v>
      </c>
      <c r="I143" s="16">
        <f>SUM(GBR:AUT!H143)</f>
        <v>0</v>
      </c>
      <c r="J143" s="16">
        <f>SUM(GBR:AUT!I143)</f>
        <v>2.1992946053947855</v>
      </c>
      <c r="L143" s="16">
        <f t="shared" si="2"/>
        <v>0</v>
      </c>
    </row>
    <row r="144" spans="1:12" x14ac:dyDescent="0.45">
      <c r="A144" t="str">
        <f>GBR!A144</f>
        <v>Blast Furnace Gas</v>
      </c>
      <c r="B144">
        <f>GBR!B144</f>
        <v>143</v>
      </c>
      <c r="C144" t="str">
        <f>VLOOKUP(B144,'ISIC Code Mapping'!$B$2:$C$201, 2, FALSE)</f>
        <v>ISIC 352T353</v>
      </c>
      <c r="D144" s="16">
        <f>SUM(GBR:AUT!C144)</f>
        <v>0</v>
      </c>
      <c r="E144" s="16">
        <f>SUM(GBR:AUT!D144)</f>
        <v>0</v>
      </c>
      <c r="F144" s="16">
        <f>SUM(GBR:AUT!E144)</f>
        <v>0</v>
      </c>
      <c r="G144" s="16">
        <f>SUM(GBR:AUT!F144)</f>
        <v>2.4590852156935497</v>
      </c>
      <c r="H144" s="16">
        <f>SUM(GBR:AUT!G144)</f>
        <v>2.3415599900848529</v>
      </c>
      <c r="I144" s="16">
        <f>SUM(GBR:AUT!H144)</f>
        <v>0</v>
      </c>
      <c r="J144" s="16">
        <f>SUM(GBR:AUT!I144)</f>
        <v>4.9788849064287941</v>
      </c>
      <c r="L144" s="16">
        <f t="shared" si="2"/>
        <v>0</v>
      </c>
    </row>
    <row r="145" spans="1:12" x14ac:dyDescent="0.45">
      <c r="A145" t="str">
        <f>GBR!A145</f>
        <v>Oxygen Steel Furnace Gas</v>
      </c>
      <c r="B145">
        <f>GBR!B145</f>
        <v>144</v>
      </c>
      <c r="C145" t="str">
        <f>VLOOKUP(B145,'ISIC Code Mapping'!$B$2:$C$201, 2, FALSE)</f>
        <v>ISIC 352T353</v>
      </c>
      <c r="D145" s="16">
        <f>SUM(GBR:AUT!C145)</f>
        <v>0</v>
      </c>
      <c r="E145" s="16">
        <f>SUM(GBR:AUT!D145)</f>
        <v>0</v>
      </c>
      <c r="F145" s="16">
        <f>SUM(GBR:AUT!E145)</f>
        <v>0</v>
      </c>
      <c r="G145" s="16">
        <f>SUM(GBR:AUT!F145)</f>
        <v>54.612785005923165</v>
      </c>
      <c r="H145" s="16">
        <f>SUM(GBR:AUT!G145)</f>
        <v>0.1510349097705751</v>
      </c>
      <c r="I145" s="16">
        <f>SUM(GBR:AUT!H145)</f>
        <v>0</v>
      </c>
      <c r="J145" s="16">
        <f>SUM(GBR:AUT!I145)</f>
        <v>0</v>
      </c>
      <c r="L145" s="16">
        <f t="shared" si="2"/>
        <v>0</v>
      </c>
    </row>
    <row r="146" spans="1:12" x14ac:dyDescent="0.45">
      <c r="A146" t="str">
        <f>GBR!A146</f>
        <v>Gas Works Gas</v>
      </c>
      <c r="B146">
        <f>GBR!B146</f>
        <v>145</v>
      </c>
      <c r="C146" t="str">
        <f>VLOOKUP(B146,'ISIC Code Mapping'!$B$2:$C$201, 2, FALSE)</f>
        <v>ISIC 352T353</v>
      </c>
      <c r="D146" s="16">
        <f>SUM(GBR:AUT!C146)</f>
        <v>0.91868183605158782</v>
      </c>
      <c r="E146" s="16">
        <f>SUM(GBR:AUT!D146)</f>
        <v>0</v>
      </c>
      <c r="F146" s="16">
        <f>SUM(GBR:AUT!E146)</f>
        <v>1.3609790570332647E-4</v>
      </c>
      <c r="G146" s="16">
        <f>SUM(GBR:AUT!F146)</f>
        <v>0</v>
      </c>
      <c r="H146" s="16">
        <f>SUM(GBR:AUT!G146)</f>
        <v>3.9827255123794393E-4</v>
      </c>
      <c r="I146" s="16">
        <f>SUM(GBR:AUT!H146)</f>
        <v>0</v>
      </c>
      <c r="J146" s="16">
        <f>SUM(GBR:AUT!I146)</f>
        <v>2.0770315474683804E-2</v>
      </c>
      <c r="L146" s="16">
        <f t="shared" si="2"/>
        <v>0.91868183605158782</v>
      </c>
    </row>
    <row r="147" spans="1:12" x14ac:dyDescent="0.45">
      <c r="A147" t="str">
        <f>GBR!A147</f>
        <v>Biogas</v>
      </c>
      <c r="B147">
        <f>GBR!B147</f>
        <v>146</v>
      </c>
      <c r="C147" t="str">
        <f>VLOOKUP(B147,'ISIC Code Mapping'!$B$2:$C$201, 2, FALSE)</f>
        <v>ISIC 352T353</v>
      </c>
      <c r="D147" s="16">
        <f>SUM(GBR:AUT!C147)</f>
        <v>9.5105482820988225</v>
      </c>
      <c r="E147" s="16">
        <f>SUM(GBR:AUT!D147)</f>
        <v>0</v>
      </c>
      <c r="F147" s="16">
        <f>SUM(GBR:AUT!E147)</f>
        <v>0.38175434281878262</v>
      </c>
      <c r="G147" s="16">
        <f>SUM(GBR:AUT!F147)</f>
        <v>0.23554710401553353</v>
      </c>
      <c r="H147" s="16">
        <f>SUM(GBR:AUT!G147)</f>
        <v>14.882213169916886</v>
      </c>
      <c r="I147" s="16">
        <f>SUM(GBR:AUT!H147)</f>
        <v>0</v>
      </c>
      <c r="J147" s="16">
        <f>SUM(GBR:AUT!I147)</f>
        <v>16.465649772658569</v>
      </c>
      <c r="L147" s="16">
        <f t="shared" si="2"/>
        <v>9.5105482820988225</v>
      </c>
    </row>
    <row r="148" spans="1:12" x14ac:dyDescent="0.45">
      <c r="A148" t="str">
        <f>GBR!A148</f>
        <v>Distribution services of gaseous fuels through mains</v>
      </c>
      <c r="B148">
        <f>GBR!B148</f>
        <v>147</v>
      </c>
      <c r="C148" t="str">
        <f>VLOOKUP(B148,'ISIC Code Mapping'!$B$2:$C$201, 2, FALSE)</f>
        <v>ISIC 352T353</v>
      </c>
      <c r="D148" s="16">
        <f>SUM(GBR:AUT!C148)</f>
        <v>72424.568374615308</v>
      </c>
      <c r="E148" s="16">
        <f>SUM(GBR:AUT!D148)</f>
        <v>0</v>
      </c>
      <c r="F148" s="16">
        <f>SUM(GBR:AUT!E148)</f>
        <v>188.582047136835</v>
      </c>
      <c r="G148" s="16">
        <f>SUM(GBR:AUT!F148)</f>
        <v>0</v>
      </c>
      <c r="H148" s="16">
        <f>SUM(GBR:AUT!G148)</f>
        <v>83.380621055884291</v>
      </c>
      <c r="I148" s="16">
        <f>SUM(GBR:AUT!H148)</f>
        <v>0</v>
      </c>
      <c r="J148" s="16">
        <f>SUM(GBR:AUT!I148)</f>
        <v>0</v>
      </c>
      <c r="L148" s="16">
        <f t="shared" si="2"/>
        <v>72424.568374615308</v>
      </c>
    </row>
    <row r="149" spans="1:12" x14ac:dyDescent="0.45">
      <c r="A149" t="str">
        <f>GBR!A149</f>
        <v>Steam and hot water supply services</v>
      </c>
      <c r="B149">
        <f>GBR!B149</f>
        <v>148</v>
      </c>
      <c r="C149" t="str">
        <f>VLOOKUP(B149,'ISIC Code Mapping'!$B$2:$C$201, 2, FALSE)</f>
        <v>ISIC 36T39</v>
      </c>
      <c r="D149" s="16">
        <f>SUM(GBR:AUT!C149)</f>
        <v>8459.9657591619416</v>
      </c>
      <c r="E149" s="16">
        <f>SUM(GBR:AUT!D149)</f>
        <v>0</v>
      </c>
      <c r="F149" s="16">
        <f>SUM(GBR:AUT!E149)</f>
        <v>17.91384968352078</v>
      </c>
      <c r="G149" s="16">
        <f>SUM(GBR:AUT!F149)</f>
        <v>0</v>
      </c>
      <c r="H149" s="16">
        <f>SUM(GBR:AUT!G149)</f>
        <v>9.4041121417670421</v>
      </c>
      <c r="I149" s="16">
        <f>SUM(GBR:AUT!H149)</f>
        <v>0</v>
      </c>
      <c r="J149" s="16">
        <f>SUM(GBR:AUT!I149)</f>
        <v>0</v>
      </c>
      <c r="L149" s="16">
        <f t="shared" si="2"/>
        <v>8459.9657591619416</v>
      </c>
    </row>
    <row r="150" spans="1:12" x14ac:dyDescent="0.45">
      <c r="A150" t="str">
        <f>GBR!A150</f>
        <v>Collected and purified water, distribution services of water (41)</v>
      </c>
      <c r="B150">
        <f>GBR!B150</f>
        <v>149</v>
      </c>
      <c r="C150" t="str">
        <f>VLOOKUP(B150,'ISIC Code Mapping'!$B$2:$C$201, 2, FALSE)</f>
        <v>ISIC 36T39</v>
      </c>
      <c r="D150" s="16">
        <f>SUM(GBR:AUT!C150)</f>
        <v>30965.400525461799</v>
      </c>
      <c r="E150" s="16">
        <f>SUM(GBR:AUT!D150)</f>
        <v>14.996578055603711</v>
      </c>
      <c r="F150" s="16">
        <f>SUM(GBR:AUT!E150)</f>
        <v>606.57965771037618</v>
      </c>
      <c r="G150" s="16">
        <f>SUM(GBR:AUT!F150)</f>
        <v>0</v>
      </c>
      <c r="H150" s="16">
        <f>SUM(GBR:AUT!G150)</f>
        <v>1340.7670976970644</v>
      </c>
      <c r="I150" s="16">
        <f>SUM(GBR:AUT!H150)</f>
        <v>0</v>
      </c>
      <c r="J150" s="16">
        <f>SUM(GBR:AUT!I150)</f>
        <v>0</v>
      </c>
      <c r="L150" s="16">
        <f t="shared" si="2"/>
        <v>30980.397103517404</v>
      </c>
    </row>
    <row r="151" spans="1:12" x14ac:dyDescent="0.45">
      <c r="A151" t="str">
        <f>GBR!A151</f>
        <v>Construction work (45)</v>
      </c>
      <c r="B151">
        <f>GBR!B151</f>
        <v>150</v>
      </c>
      <c r="C151" t="str">
        <f>VLOOKUP(B151,'ISIC Code Mapping'!$B$2:$C$201, 2, FALSE)</f>
        <v>ISIC 41T43</v>
      </c>
      <c r="D151" s="16">
        <f>SUM(GBR:AUT!C151)</f>
        <v>53263.137450608992</v>
      </c>
      <c r="E151" s="16">
        <f>SUM(GBR:AUT!D151)</f>
        <v>0.36413379647462374</v>
      </c>
      <c r="F151" s="16">
        <f>SUM(GBR:AUT!E151)</f>
        <v>2524.6870705236661</v>
      </c>
      <c r="G151" s="16">
        <f>SUM(GBR:AUT!F151)</f>
        <v>1324964.5420493316</v>
      </c>
      <c r="H151" s="16">
        <f>SUM(GBR:AUT!G151)</f>
        <v>3176.4742204518789</v>
      </c>
      <c r="I151" s="16">
        <f>SUM(GBR:AUT!H151)</f>
        <v>0</v>
      </c>
      <c r="J151" s="16">
        <f>SUM(GBR:AUT!I151)</f>
        <v>99716.690160836166</v>
      </c>
      <c r="L151" s="16">
        <f t="shared" si="2"/>
        <v>53263.501584405465</v>
      </c>
    </row>
    <row r="152" spans="1:12" x14ac:dyDescent="0.45">
      <c r="A152" t="str">
        <f>GBR!A152</f>
        <v>Secondary construction material for treatment, Re-processing of secondary construction material into aggregates</v>
      </c>
      <c r="B152">
        <f>GBR!B152</f>
        <v>151</v>
      </c>
      <c r="C152" t="str">
        <f>VLOOKUP(B152,'ISIC Code Mapping'!$B$2:$C$201, 2, FALSE)</f>
        <v>ISIC 41T43</v>
      </c>
      <c r="D152" s="16">
        <f>SUM(GBR:AUT!C152)</f>
        <v>0</v>
      </c>
      <c r="E152" s="16">
        <f>SUM(GBR:AUT!D152)</f>
        <v>0</v>
      </c>
      <c r="F152" s="16">
        <f>SUM(GBR:AUT!E152)</f>
        <v>0</v>
      </c>
      <c r="G152" s="16">
        <f>SUM(GBR:AUT!F152)</f>
        <v>0</v>
      </c>
      <c r="H152" s="16">
        <f>SUM(GBR:AUT!G152)</f>
        <v>0</v>
      </c>
      <c r="I152" s="16">
        <f>SUM(GBR:AUT!H152)</f>
        <v>0</v>
      </c>
      <c r="J152" s="16">
        <f>SUM(GBR:AUT!I152)</f>
        <v>0</v>
      </c>
      <c r="L152" s="16">
        <f t="shared" si="2"/>
        <v>0</v>
      </c>
    </row>
    <row r="153" spans="1:12" x14ac:dyDescent="0.45">
      <c r="A153" t="str">
        <f>GBR!A153</f>
        <v>Sale, maintenance, repair of motor vehicles, motor vehicles parts, motorcycles, motor cycles parts and accessoiries</v>
      </c>
      <c r="B153">
        <f>GBR!B153</f>
        <v>152</v>
      </c>
      <c r="C153" t="str">
        <f>VLOOKUP(B153,'ISIC Code Mapping'!$B$2:$C$201, 2, FALSE)</f>
        <v>ISIC 45T47</v>
      </c>
      <c r="D153" s="16">
        <f>SUM(GBR:AUT!C153)</f>
        <v>137757.6145536071</v>
      </c>
      <c r="E153" s="16">
        <f>SUM(GBR:AUT!D153)</f>
        <v>0</v>
      </c>
      <c r="F153" s="16">
        <f>SUM(GBR:AUT!E153)</f>
        <v>0.59488980392664104</v>
      </c>
      <c r="G153" s="16">
        <f>SUM(GBR:AUT!F153)</f>
        <v>1658.9181296038971</v>
      </c>
      <c r="H153" s="16">
        <f>SUM(GBR:AUT!G153)</f>
        <v>3.2563075178910417</v>
      </c>
      <c r="I153" s="16">
        <f>SUM(GBR:AUT!H153)</f>
        <v>0</v>
      </c>
      <c r="J153" s="16">
        <f>SUM(GBR:AUT!I153)</f>
        <v>20022.9189841511</v>
      </c>
      <c r="L153" s="16">
        <f t="shared" si="2"/>
        <v>137757.6145536071</v>
      </c>
    </row>
    <row r="154" spans="1:12" x14ac:dyDescent="0.45">
      <c r="A154" t="str">
        <f>GBR!A154</f>
        <v>Retail trade services of motor fuel</v>
      </c>
      <c r="B154">
        <f>GBR!B154</f>
        <v>153</v>
      </c>
      <c r="C154" t="str">
        <f>VLOOKUP(B154,'ISIC Code Mapping'!$B$2:$C$201, 2, FALSE)</f>
        <v>ISIC 45T47</v>
      </c>
      <c r="D154" s="16">
        <f>SUM(GBR:AUT!C154)</f>
        <v>6138.3926447262347</v>
      </c>
      <c r="E154" s="16">
        <f>SUM(GBR:AUT!D154)</f>
        <v>0</v>
      </c>
      <c r="F154" s="16">
        <f>SUM(GBR:AUT!E154)</f>
        <v>6.8780426332547093E-2</v>
      </c>
      <c r="G154" s="16">
        <f>SUM(GBR:AUT!F154)</f>
        <v>1399.6267095583619</v>
      </c>
      <c r="H154" s="16">
        <f>SUM(GBR:AUT!G154)</f>
        <v>0.43327409138678658</v>
      </c>
      <c r="I154" s="16">
        <f>SUM(GBR:AUT!H154)</f>
        <v>0</v>
      </c>
      <c r="J154" s="16">
        <f>SUM(GBR:AUT!I154)</f>
        <v>2329.4844728532285</v>
      </c>
      <c r="L154" s="16">
        <f t="shared" si="2"/>
        <v>6138.3926447262347</v>
      </c>
    </row>
    <row r="155" spans="1:12" x14ac:dyDescent="0.45">
      <c r="A155" t="str">
        <f>GBR!A155</f>
        <v>Wholesale trade and commission trade services, except of motor vehicles and motorcycles (51)</v>
      </c>
      <c r="B155">
        <f>GBR!B155</f>
        <v>154</v>
      </c>
      <c r="C155" t="str">
        <f>VLOOKUP(B155,'ISIC Code Mapping'!$B$2:$C$201, 2, FALSE)</f>
        <v>ISIC 45T47</v>
      </c>
      <c r="D155" s="16">
        <f>SUM(GBR:AUT!C155)</f>
        <v>2195.4833563900015</v>
      </c>
      <c r="E155" s="16">
        <f>SUM(GBR:AUT!D155)</f>
        <v>3.3676411875354617</v>
      </c>
      <c r="F155" s="16">
        <f>SUM(GBR:AUT!E155)</f>
        <v>30.8524790873754</v>
      </c>
      <c r="G155" s="16">
        <f>SUM(GBR:AUT!F155)</f>
        <v>0</v>
      </c>
      <c r="H155" s="16">
        <f>SUM(GBR:AUT!G155)</f>
        <v>0</v>
      </c>
      <c r="I155" s="16">
        <f>SUM(GBR:AUT!H155)</f>
        <v>0</v>
      </c>
      <c r="J155" s="16">
        <f>SUM(GBR:AUT!I155)</f>
        <v>85260.724783271304</v>
      </c>
      <c r="L155" s="16">
        <f t="shared" si="2"/>
        <v>2198.8509975775369</v>
      </c>
    </row>
    <row r="156" spans="1:12" x14ac:dyDescent="0.45">
      <c r="A156" t="str">
        <f>GBR!A156</f>
        <v>Retail  trade services, except of motor vehicles and motorcycles; repair services of personal and household goods (52)</v>
      </c>
      <c r="B156">
        <f>GBR!B156</f>
        <v>155</v>
      </c>
      <c r="C156" t="str">
        <f>VLOOKUP(B156,'ISIC Code Mapping'!$B$2:$C$201, 2, FALSE)</f>
        <v>ISIC 45T47</v>
      </c>
      <c r="D156" s="16">
        <f>SUM(GBR:AUT!C156)</f>
        <v>3799.7391226617597</v>
      </c>
      <c r="E156" s="16">
        <f>SUM(GBR:AUT!D156)</f>
        <v>5.6917368807123028</v>
      </c>
      <c r="F156" s="16">
        <f>SUM(GBR:AUT!E156)</f>
        <v>25.694413905667403</v>
      </c>
      <c r="G156" s="16">
        <f>SUM(GBR:AUT!F156)</f>
        <v>0</v>
      </c>
      <c r="H156" s="16">
        <f>SUM(GBR:AUT!G156)</f>
        <v>0</v>
      </c>
      <c r="I156" s="16">
        <f>SUM(GBR:AUT!H156)</f>
        <v>0</v>
      </c>
      <c r="J156" s="16">
        <f>SUM(GBR:AUT!I156)</f>
        <v>55206.762815656009</v>
      </c>
      <c r="L156" s="16">
        <f t="shared" si="2"/>
        <v>3805.4308595424718</v>
      </c>
    </row>
    <row r="157" spans="1:12" x14ac:dyDescent="0.45">
      <c r="A157" t="str">
        <f>GBR!A157</f>
        <v>Hotel and restaurant services (55)</v>
      </c>
      <c r="B157">
        <f>GBR!B157</f>
        <v>156</v>
      </c>
      <c r="C157" t="str">
        <f>VLOOKUP(B157,'ISIC Code Mapping'!$B$2:$C$201, 2, FALSE)</f>
        <v>ISIC 55T56</v>
      </c>
      <c r="D157" s="16">
        <f>SUM(GBR:AUT!C157)</f>
        <v>526605.3360769063</v>
      </c>
      <c r="E157" s="16">
        <f>SUM(GBR:AUT!D157)</f>
        <v>1089.9974684708461</v>
      </c>
      <c r="F157" s="16">
        <f>SUM(GBR:AUT!E157)</f>
        <v>3068.5413760043029</v>
      </c>
      <c r="G157" s="16">
        <f>SUM(GBR:AUT!F157)</f>
        <v>0</v>
      </c>
      <c r="H157" s="16">
        <f>SUM(GBR:AUT!G157)</f>
        <v>8.8119991131473956</v>
      </c>
      <c r="I157" s="16">
        <f>SUM(GBR:AUT!H157)</f>
        <v>0</v>
      </c>
      <c r="J157" s="16">
        <f>SUM(GBR:AUT!I157)</f>
        <v>350974.49705957441</v>
      </c>
      <c r="L157" s="16">
        <f t="shared" si="2"/>
        <v>527695.33354537713</v>
      </c>
    </row>
    <row r="158" spans="1:12" x14ac:dyDescent="0.45">
      <c r="A158" t="str">
        <f>GBR!A158</f>
        <v>Railway transportation services</v>
      </c>
      <c r="B158">
        <f>GBR!B158</f>
        <v>157</v>
      </c>
      <c r="C158" t="str">
        <f>VLOOKUP(B158,'ISIC Code Mapping'!$B$2:$C$201, 2, FALSE)</f>
        <v>ISIC 49T53</v>
      </c>
      <c r="D158" s="16">
        <f>SUM(GBR:AUT!C158)</f>
        <v>56638.842006809769</v>
      </c>
      <c r="E158" s="16">
        <f>SUM(GBR:AUT!D158)</f>
        <v>0</v>
      </c>
      <c r="F158" s="16">
        <f>SUM(GBR:AUT!E158)</f>
        <v>576.32274028299014</v>
      </c>
      <c r="G158" s="16">
        <f>SUM(GBR:AUT!F158)</f>
        <v>0.43799703273830598</v>
      </c>
      <c r="H158" s="16">
        <f>SUM(GBR:AUT!G158)</f>
        <v>1.1866345114986805</v>
      </c>
      <c r="I158" s="16">
        <f>SUM(GBR:AUT!H158)</f>
        <v>0</v>
      </c>
      <c r="J158" s="16">
        <f>SUM(GBR:AUT!I158)</f>
        <v>25664.826527878526</v>
      </c>
      <c r="L158" s="16">
        <f t="shared" si="2"/>
        <v>56638.842006809769</v>
      </c>
    </row>
    <row r="159" spans="1:12" x14ac:dyDescent="0.45">
      <c r="A159" t="str">
        <f>GBR!A159</f>
        <v>Other land transportation services</v>
      </c>
      <c r="B159">
        <f>GBR!B159</f>
        <v>158</v>
      </c>
      <c r="C159" t="str">
        <f>VLOOKUP(B159,'ISIC Code Mapping'!$B$2:$C$201, 2, FALSE)</f>
        <v>ISIC 49T53</v>
      </c>
      <c r="D159" s="16">
        <f>SUM(GBR:AUT!C159)</f>
        <v>81640.483950646754</v>
      </c>
      <c r="E159" s="16">
        <f>SUM(GBR:AUT!D159)</f>
        <v>0.86678478067416798</v>
      </c>
      <c r="F159" s="16">
        <f>SUM(GBR:AUT!E159)</f>
        <v>23084.954411695056</v>
      </c>
      <c r="G159" s="16">
        <f>SUM(GBR:AUT!F159)</f>
        <v>287.51311883765931</v>
      </c>
      <c r="H159" s="16">
        <f>SUM(GBR:AUT!G159)</f>
        <v>3.138135695204705</v>
      </c>
      <c r="I159" s="16">
        <f>SUM(GBR:AUT!H159)</f>
        <v>0</v>
      </c>
      <c r="J159" s="16">
        <f>SUM(GBR:AUT!I159)</f>
        <v>125089.8088214153</v>
      </c>
      <c r="L159" s="16">
        <f t="shared" si="2"/>
        <v>81641.350735427433</v>
      </c>
    </row>
    <row r="160" spans="1:12" x14ac:dyDescent="0.45">
      <c r="A160" t="str">
        <f>GBR!A160</f>
        <v>Transportation services via pipelines</v>
      </c>
      <c r="B160">
        <f>GBR!B160</f>
        <v>159</v>
      </c>
      <c r="C160" t="str">
        <f>VLOOKUP(B160,'ISIC Code Mapping'!$B$2:$C$201, 2, FALSE)</f>
        <v>ISIC 49T53</v>
      </c>
      <c r="D160" s="16">
        <f>SUM(GBR:AUT!C160)</f>
        <v>0</v>
      </c>
      <c r="E160" s="16">
        <f>SUM(GBR:AUT!D160)</f>
        <v>0</v>
      </c>
      <c r="F160" s="16">
        <f>SUM(GBR:AUT!E160)</f>
        <v>0</v>
      </c>
      <c r="G160" s="16">
        <f>SUM(GBR:AUT!F160)</f>
        <v>0</v>
      </c>
      <c r="H160" s="16">
        <f>SUM(GBR:AUT!G160)</f>
        <v>0.28102813949665234</v>
      </c>
      <c r="I160" s="16">
        <f>SUM(GBR:AUT!H160)</f>
        <v>0</v>
      </c>
      <c r="J160" s="16">
        <f>SUM(GBR:AUT!I160)</f>
        <v>3802.6932078548625</v>
      </c>
      <c r="L160" s="16">
        <f t="shared" si="2"/>
        <v>0</v>
      </c>
    </row>
    <row r="161" spans="1:12" x14ac:dyDescent="0.45">
      <c r="A161" t="str">
        <f>GBR!A161</f>
        <v>Sea and coastal water transportation services</v>
      </c>
      <c r="B161">
        <f>GBR!B161</f>
        <v>160</v>
      </c>
      <c r="C161" t="str">
        <f>VLOOKUP(B161,'ISIC Code Mapping'!$B$2:$C$201, 2, FALSE)</f>
        <v>ISIC 49T53</v>
      </c>
      <c r="D161" s="16">
        <f>SUM(GBR:AUT!C161)</f>
        <v>10714.541808563714</v>
      </c>
      <c r="E161" s="16">
        <f>SUM(GBR:AUT!D161)</f>
        <v>0</v>
      </c>
      <c r="F161" s="16">
        <f>SUM(GBR:AUT!E161)</f>
        <v>134.36600559448988</v>
      </c>
      <c r="G161" s="16">
        <f>SUM(GBR:AUT!F161)</f>
        <v>107.45902041832713</v>
      </c>
      <c r="H161" s="16">
        <f>SUM(GBR:AUT!G161)</f>
        <v>16.290482026851087</v>
      </c>
      <c r="I161" s="16">
        <f>SUM(GBR:AUT!H161)</f>
        <v>0</v>
      </c>
      <c r="J161" s="16">
        <f>SUM(GBR:AUT!I161)</f>
        <v>59829.47106377942</v>
      </c>
      <c r="L161" s="16">
        <f t="shared" si="2"/>
        <v>10714.541808563714</v>
      </c>
    </row>
    <row r="162" spans="1:12" x14ac:dyDescent="0.45">
      <c r="A162" t="str">
        <f>GBR!A162</f>
        <v>Inland water transportation services</v>
      </c>
      <c r="B162">
        <f>GBR!B162</f>
        <v>161</v>
      </c>
      <c r="C162" t="str">
        <f>VLOOKUP(B162,'ISIC Code Mapping'!$B$2:$C$201, 2, FALSE)</f>
        <v>ISIC 49T53</v>
      </c>
      <c r="D162" s="16">
        <f>SUM(GBR:AUT!C162)</f>
        <v>2747.7183634741286</v>
      </c>
      <c r="E162" s="16">
        <f>SUM(GBR:AUT!D162)</f>
        <v>0</v>
      </c>
      <c r="F162" s="16">
        <f>SUM(GBR:AUT!E162)</f>
        <v>0.33812951273901815</v>
      </c>
      <c r="G162" s="16">
        <f>SUM(GBR:AUT!F162)</f>
        <v>1.6118433759041695</v>
      </c>
      <c r="H162" s="16">
        <f>SUM(GBR:AUT!G162)</f>
        <v>4.1478490703743685</v>
      </c>
      <c r="I162" s="16">
        <f>SUM(GBR:AUT!H162)</f>
        <v>0</v>
      </c>
      <c r="J162" s="16">
        <f>SUM(GBR:AUT!I162)</f>
        <v>3218.2175155197924</v>
      </c>
      <c r="L162" s="16">
        <f t="shared" si="2"/>
        <v>2747.7183634741286</v>
      </c>
    </row>
    <row r="163" spans="1:12" x14ac:dyDescent="0.45">
      <c r="A163" t="str">
        <f>GBR!A163</f>
        <v>Air transport services (62)</v>
      </c>
      <c r="B163">
        <f>GBR!B163</f>
        <v>162</v>
      </c>
      <c r="C163" t="str">
        <f>VLOOKUP(B163,'ISIC Code Mapping'!$B$2:$C$201, 2, FALSE)</f>
        <v>ISIC 49T53</v>
      </c>
      <c r="D163" s="16">
        <f>SUM(GBR:AUT!C163)</f>
        <v>47349.183167661817</v>
      </c>
      <c r="E163" s="16">
        <f>SUM(GBR:AUT!D163)</f>
        <v>0</v>
      </c>
      <c r="F163" s="16">
        <f>SUM(GBR:AUT!E163)</f>
        <v>461.30561436106126</v>
      </c>
      <c r="G163" s="16">
        <f>SUM(GBR:AUT!F163)</f>
        <v>0</v>
      </c>
      <c r="H163" s="16">
        <f>SUM(GBR:AUT!G163)</f>
        <v>2.5899726301348562E-2</v>
      </c>
      <c r="I163" s="16">
        <f>SUM(GBR:AUT!H163)</f>
        <v>0</v>
      </c>
      <c r="J163" s="16">
        <f>SUM(GBR:AUT!I163)</f>
        <v>89916.565601018898</v>
      </c>
      <c r="L163" s="16">
        <f t="shared" si="2"/>
        <v>47349.183167661817</v>
      </c>
    </row>
    <row r="164" spans="1:12" x14ac:dyDescent="0.45">
      <c r="A164" t="str">
        <f>GBR!A164</f>
        <v>Supporting and auxiliary transport services; travel agency services (63)</v>
      </c>
      <c r="B164">
        <f>GBR!B164</f>
        <v>163</v>
      </c>
      <c r="C164" t="str">
        <f>VLOOKUP(B164,'ISIC Code Mapping'!$B$2:$C$201, 2, FALSE)</f>
        <v>ISIC 49T53</v>
      </c>
      <c r="D164" s="16">
        <f>SUM(GBR:AUT!C164)</f>
        <v>73384.04020108156</v>
      </c>
      <c r="E164" s="16">
        <f>SUM(GBR:AUT!D164)</f>
        <v>876.78769034991433</v>
      </c>
      <c r="F164" s="16">
        <f>SUM(GBR:AUT!E164)</f>
        <v>36592.946790135175</v>
      </c>
      <c r="G164" s="16">
        <f>SUM(GBR:AUT!F164)</f>
        <v>0</v>
      </c>
      <c r="H164" s="16">
        <f>SUM(GBR:AUT!G164)</f>
        <v>40.917512605655624</v>
      </c>
      <c r="I164" s="16">
        <f>SUM(GBR:AUT!H164)</f>
        <v>0</v>
      </c>
      <c r="J164" s="16">
        <f>SUM(GBR:AUT!I164)</f>
        <v>75727.365967306614</v>
      </c>
      <c r="L164" s="16">
        <f t="shared" si="2"/>
        <v>74260.827891431472</v>
      </c>
    </row>
    <row r="165" spans="1:12" x14ac:dyDescent="0.45">
      <c r="A165" t="str">
        <f>GBR!A165</f>
        <v>Post and telecommunication services (64)</v>
      </c>
      <c r="B165">
        <f>GBR!B165</f>
        <v>164</v>
      </c>
      <c r="C165" t="str">
        <f>VLOOKUP(B165,'ISIC Code Mapping'!$B$2:$C$201, 2, FALSE)</f>
        <v>ISIC 61</v>
      </c>
      <c r="D165" s="16">
        <f>SUM(GBR:AUT!C165)</f>
        <v>208551.86875163109</v>
      </c>
      <c r="E165" s="16">
        <f>SUM(GBR:AUT!D165)</f>
        <v>0</v>
      </c>
      <c r="F165" s="16">
        <f>SUM(GBR:AUT!E165)</f>
        <v>1587.3499470816012</v>
      </c>
      <c r="G165" s="16">
        <f>SUM(GBR:AUT!F165)</f>
        <v>1809.3370474138417</v>
      </c>
      <c r="H165" s="16">
        <f>SUM(GBR:AUT!G165)</f>
        <v>20.666069839236485</v>
      </c>
      <c r="I165" s="16">
        <f>SUM(GBR:AUT!H165)</f>
        <v>0</v>
      </c>
      <c r="J165" s="16">
        <f>SUM(GBR:AUT!I165)</f>
        <v>71066.525300963141</v>
      </c>
      <c r="L165" s="16">
        <f t="shared" si="2"/>
        <v>208551.86875163109</v>
      </c>
    </row>
    <row r="166" spans="1:12" x14ac:dyDescent="0.45">
      <c r="A166" t="str">
        <f>GBR!A166</f>
        <v>Financial intermediation services, except insurance and pension funding services (65)</v>
      </c>
      <c r="B166">
        <f>GBR!B166</f>
        <v>165</v>
      </c>
      <c r="C166" t="str">
        <f>VLOOKUP(B166,'ISIC Code Mapping'!$B$2:$C$201, 2, FALSE)</f>
        <v>ISIC 64T66</v>
      </c>
      <c r="D166" s="16">
        <f>SUM(GBR:AUT!C166)</f>
        <v>180219.80978505683</v>
      </c>
      <c r="E166" s="16">
        <f>SUM(GBR:AUT!D166)</f>
        <v>365.40152726927596</v>
      </c>
      <c r="F166" s="16">
        <f>SUM(GBR:AUT!E166)</f>
        <v>310.52465173684652</v>
      </c>
      <c r="G166" s="16">
        <f>SUM(GBR:AUT!F166)</f>
        <v>177.46028379970917</v>
      </c>
      <c r="H166" s="16">
        <f>SUM(GBR:AUT!G166)</f>
        <v>0</v>
      </c>
      <c r="I166" s="16">
        <f>SUM(GBR:AUT!H166)</f>
        <v>0</v>
      </c>
      <c r="J166" s="16">
        <f>SUM(GBR:AUT!I166)</f>
        <v>100550.88858913573</v>
      </c>
      <c r="L166" s="16">
        <f t="shared" si="2"/>
        <v>180585.21131232611</v>
      </c>
    </row>
    <row r="167" spans="1:12" x14ac:dyDescent="0.45">
      <c r="A167" t="str">
        <f>GBR!A167</f>
        <v>Insurance and pension funding services, except compulsory social security services (66)</v>
      </c>
      <c r="B167">
        <f>GBR!B167</f>
        <v>166</v>
      </c>
      <c r="C167" t="str">
        <f>VLOOKUP(B167,'ISIC Code Mapping'!$B$2:$C$201, 2, FALSE)</f>
        <v>ISIC 64T66</v>
      </c>
      <c r="D167" s="16">
        <f>SUM(GBR:AUT!C167)</f>
        <v>178257.59231263245</v>
      </c>
      <c r="E167" s="16">
        <f>SUM(GBR:AUT!D167)</f>
        <v>0</v>
      </c>
      <c r="F167" s="16">
        <f>SUM(GBR:AUT!E167)</f>
        <v>20.040006467338539</v>
      </c>
      <c r="G167" s="16">
        <f>SUM(GBR:AUT!F167)</f>
        <v>0</v>
      </c>
      <c r="H167" s="16">
        <f>SUM(GBR:AUT!G167)</f>
        <v>0</v>
      </c>
      <c r="I167" s="16">
        <f>SUM(GBR:AUT!H167)</f>
        <v>0</v>
      </c>
      <c r="J167" s="16">
        <f>SUM(GBR:AUT!I167)</f>
        <v>51281.844339281131</v>
      </c>
      <c r="L167" s="16">
        <f t="shared" si="2"/>
        <v>178257.59231263245</v>
      </c>
    </row>
    <row r="168" spans="1:12" x14ac:dyDescent="0.45">
      <c r="A168" t="str">
        <f>GBR!A168</f>
        <v>Services auxiliary to financial intermediation (67)</v>
      </c>
      <c r="B168">
        <f>GBR!B168</f>
        <v>167</v>
      </c>
      <c r="C168" t="str">
        <f>VLOOKUP(B168,'ISIC Code Mapping'!$B$2:$C$201, 2, FALSE)</f>
        <v>ISIC 64T66</v>
      </c>
      <c r="D168" s="16">
        <f>SUM(GBR:AUT!C168)</f>
        <v>18275.095917489136</v>
      </c>
      <c r="E168" s="16">
        <f>SUM(GBR:AUT!D168)</f>
        <v>0</v>
      </c>
      <c r="F168" s="16">
        <f>SUM(GBR:AUT!E168)</f>
        <v>86.209029928819305</v>
      </c>
      <c r="G168" s="16">
        <f>SUM(GBR:AUT!F168)</f>
        <v>745.46616528093864</v>
      </c>
      <c r="H168" s="16">
        <f>SUM(GBR:AUT!G168)</f>
        <v>7.0313827572732341</v>
      </c>
      <c r="I168" s="16">
        <f>SUM(GBR:AUT!H168)</f>
        <v>0</v>
      </c>
      <c r="J168" s="16">
        <f>SUM(GBR:AUT!I168)</f>
        <v>19112.719534572789</v>
      </c>
      <c r="L168" s="16">
        <f t="shared" si="2"/>
        <v>18275.095917489136</v>
      </c>
    </row>
    <row r="169" spans="1:12" x14ac:dyDescent="0.45">
      <c r="A169" t="str">
        <f>GBR!A169</f>
        <v>Real estate services (70)</v>
      </c>
      <c r="B169">
        <f>GBR!B169</f>
        <v>168</v>
      </c>
      <c r="C169" t="str">
        <f>VLOOKUP(B169,'ISIC Code Mapping'!$B$2:$C$201, 2, FALSE)</f>
        <v>ISIC 68</v>
      </c>
      <c r="D169" s="16">
        <f>SUM(GBR:AUT!C169)</f>
        <v>1370835.0398335424</v>
      </c>
      <c r="E169" s="16">
        <f>SUM(GBR:AUT!D169)</f>
        <v>5607.5838623951349</v>
      </c>
      <c r="F169" s="16">
        <f>SUM(GBR:AUT!E169)</f>
        <v>26667.875469074454</v>
      </c>
      <c r="G169" s="16">
        <f>SUM(GBR:AUT!F169)</f>
        <v>50163.843164811289</v>
      </c>
      <c r="H169" s="16">
        <f>SUM(GBR:AUT!G169)</f>
        <v>48.457641232878217</v>
      </c>
      <c r="I169" s="16">
        <f>SUM(GBR:AUT!H169)</f>
        <v>0</v>
      </c>
      <c r="J169" s="16">
        <f>SUM(GBR:AUT!I169)</f>
        <v>95309.497760823971</v>
      </c>
      <c r="L169" s="16">
        <f t="shared" si="2"/>
        <v>1376442.6236959375</v>
      </c>
    </row>
    <row r="170" spans="1:12" x14ac:dyDescent="0.45">
      <c r="A170" t="str">
        <f>GBR!A170</f>
        <v>Renting services of machinery and equipment without operator and of personal and household goods (71)</v>
      </c>
      <c r="B170">
        <f>GBR!B170</f>
        <v>169</v>
      </c>
      <c r="C170" t="str">
        <f>VLOOKUP(B170,'ISIC Code Mapping'!$B$2:$C$201, 2, FALSE)</f>
        <v>ISIC 69T82</v>
      </c>
      <c r="D170" s="16">
        <f>SUM(GBR:AUT!C170)</f>
        <v>34017.466757822302</v>
      </c>
      <c r="E170" s="16">
        <f>SUM(GBR:AUT!D170)</f>
        <v>5.0020449783055365E-2</v>
      </c>
      <c r="F170" s="16">
        <f>SUM(GBR:AUT!E170)</f>
        <v>1339.4593621132856</v>
      </c>
      <c r="G170" s="16">
        <f>SUM(GBR:AUT!F170)</f>
        <v>1688.6140008504178</v>
      </c>
      <c r="H170" s="16">
        <f>SUM(GBR:AUT!G170)</f>
        <v>1.6404693987571675</v>
      </c>
      <c r="I170" s="16">
        <f>SUM(GBR:AUT!H170)</f>
        <v>0</v>
      </c>
      <c r="J170" s="16">
        <f>SUM(GBR:AUT!I170)</f>
        <v>32899.770039714953</v>
      </c>
      <c r="L170" s="16">
        <f t="shared" si="2"/>
        <v>34017.516778272082</v>
      </c>
    </row>
    <row r="171" spans="1:12" x14ac:dyDescent="0.45">
      <c r="A171" t="str">
        <f>GBR!A171</f>
        <v>Computer and related services (72)</v>
      </c>
      <c r="B171">
        <f>GBR!B171</f>
        <v>170</v>
      </c>
      <c r="C171" t="str">
        <f>VLOOKUP(B171,'ISIC Code Mapping'!$B$2:$C$201, 2, FALSE)</f>
        <v>ISIC 62T63</v>
      </c>
      <c r="D171" s="16">
        <f>SUM(GBR:AUT!C171)</f>
        <v>1570.8024761671525</v>
      </c>
      <c r="E171" s="16">
        <f>SUM(GBR:AUT!D171)</f>
        <v>8.9823793345620331</v>
      </c>
      <c r="F171" s="16">
        <f>SUM(GBR:AUT!E171)</f>
        <v>632.94815076593807</v>
      </c>
      <c r="G171" s="16">
        <f>SUM(GBR:AUT!F171)</f>
        <v>192491.71488226531</v>
      </c>
      <c r="H171" s="16">
        <f>SUM(GBR:AUT!G171)</f>
        <v>87.613674221250818</v>
      </c>
      <c r="I171" s="16">
        <f>SUM(GBR:AUT!H171)</f>
        <v>0</v>
      </c>
      <c r="J171" s="16">
        <f>SUM(GBR:AUT!I171)</f>
        <v>104427.02254326976</v>
      </c>
      <c r="L171" s="16">
        <f t="shared" si="2"/>
        <v>1579.7848555017144</v>
      </c>
    </row>
    <row r="172" spans="1:12" x14ac:dyDescent="0.45">
      <c r="A172" t="str">
        <f>GBR!A172</f>
        <v>Research and development services (73)</v>
      </c>
      <c r="B172">
        <f>GBR!B172</f>
        <v>171</v>
      </c>
      <c r="C172" t="str">
        <f>VLOOKUP(B172,'ISIC Code Mapping'!$B$2:$C$201, 2, FALSE)</f>
        <v>ISIC 69T82</v>
      </c>
      <c r="D172" s="16">
        <f>SUM(GBR:AUT!C172)</f>
        <v>311.91771056123946</v>
      </c>
      <c r="E172" s="16">
        <f>SUM(GBR:AUT!D172)</f>
        <v>16724.218417127537</v>
      </c>
      <c r="F172" s="16">
        <f>SUM(GBR:AUT!E172)</f>
        <v>31885.868520300719</v>
      </c>
      <c r="G172" s="16">
        <f>SUM(GBR:AUT!F172)</f>
        <v>66.923535872516382</v>
      </c>
      <c r="H172" s="16">
        <f>SUM(GBR:AUT!G172)</f>
        <v>121.02248637920799</v>
      </c>
      <c r="I172" s="16">
        <f>SUM(GBR:AUT!H172)</f>
        <v>0</v>
      </c>
      <c r="J172" s="16">
        <f>SUM(GBR:AUT!I172)</f>
        <v>47701.881588860961</v>
      </c>
      <c r="L172" s="16">
        <f t="shared" si="2"/>
        <v>17036.136127688776</v>
      </c>
    </row>
    <row r="173" spans="1:12" x14ac:dyDescent="0.45">
      <c r="A173" t="str">
        <f>GBR!A173</f>
        <v>Other business services (74)</v>
      </c>
      <c r="B173">
        <f>GBR!B173</f>
        <v>172</v>
      </c>
      <c r="C173" t="str">
        <f>VLOOKUP(B173,'ISIC Code Mapping'!$B$2:$C$201, 2, FALSE)</f>
        <v>ISIC 69T82</v>
      </c>
      <c r="D173" s="16">
        <f>SUM(GBR:AUT!C173)</f>
        <v>82871.977065088751</v>
      </c>
      <c r="E173" s="16">
        <f>SUM(GBR:AUT!D173)</f>
        <v>19751.326805284054</v>
      </c>
      <c r="F173" s="16">
        <f>SUM(GBR:AUT!E173)</f>
        <v>13593.605571678298</v>
      </c>
      <c r="G173" s="16">
        <f>SUM(GBR:AUT!F173)</f>
        <v>143327.09072613594</v>
      </c>
      <c r="H173" s="16">
        <f>SUM(GBR:AUT!G173)</f>
        <v>759.35149578501796</v>
      </c>
      <c r="I173" s="16">
        <f>SUM(GBR:AUT!H173)</f>
        <v>0</v>
      </c>
      <c r="J173" s="16">
        <f>SUM(GBR:AUT!I173)</f>
        <v>363360.90702096664</v>
      </c>
      <c r="L173" s="16">
        <f t="shared" si="2"/>
        <v>102623.30387037281</v>
      </c>
    </row>
    <row r="174" spans="1:12" x14ac:dyDescent="0.45">
      <c r="A174" t="str">
        <f>GBR!A174</f>
        <v>Public administration and defence services; compulsory social security services (75)</v>
      </c>
      <c r="B174">
        <f>GBR!B174</f>
        <v>173</v>
      </c>
      <c r="C174" t="str">
        <f>VLOOKUP(B174,'ISIC Code Mapping'!$B$2:$C$201, 2, FALSE)</f>
        <v>ISIC 84</v>
      </c>
      <c r="D174" s="16">
        <f>SUM(GBR:AUT!C174)</f>
        <v>29729.12370458548</v>
      </c>
      <c r="E174" s="16">
        <f>SUM(GBR:AUT!D174)</f>
        <v>11192.452559141462</v>
      </c>
      <c r="F174" s="16">
        <f>SUM(GBR:AUT!E174)</f>
        <v>1082625.7554065578</v>
      </c>
      <c r="G174" s="16">
        <f>SUM(GBR:AUT!F174)</f>
        <v>8034.5245622213442</v>
      </c>
      <c r="H174" s="16">
        <f>SUM(GBR:AUT!G174)</f>
        <v>0.88285151427455266</v>
      </c>
      <c r="I174" s="16">
        <f>SUM(GBR:AUT!H174)</f>
        <v>0</v>
      </c>
      <c r="J174" s="16">
        <f>SUM(GBR:AUT!I174)</f>
        <v>51080.386135973808</v>
      </c>
      <c r="L174" s="16">
        <f t="shared" si="2"/>
        <v>40921.576263726944</v>
      </c>
    </row>
    <row r="175" spans="1:12" x14ac:dyDescent="0.45">
      <c r="A175" t="str">
        <f>GBR!A175</f>
        <v>Education services (80)</v>
      </c>
      <c r="B175">
        <f>GBR!B175</f>
        <v>174</v>
      </c>
      <c r="C175" t="str">
        <f>VLOOKUP(B175,'ISIC Code Mapping'!$B$2:$C$201, 2, FALSE)</f>
        <v>ISIC 85</v>
      </c>
      <c r="D175" s="16">
        <f>SUM(GBR:AUT!C175)</f>
        <v>91017.031380324814</v>
      </c>
      <c r="E175" s="16">
        <f>SUM(GBR:AUT!D175)</f>
        <v>284306.72073150065</v>
      </c>
      <c r="F175" s="16">
        <f>SUM(GBR:AUT!E175)</f>
        <v>532875.41267272271</v>
      </c>
      <c r="G175" s="16">
        <f>SUM(GBR:AUT!F175)</f>
        <v>6.4690291538081572E-4</v>
      </c>
      <c r="H175" s="16">
        <f>SUM(GBR:AUT!G175)</f>
        <v>80.8028373985766</v>
      </c>
      <c r="I175" s="16">
        <f>SUM(GBR:AUT!H175)</f>
        <v>0</v>
      </c>
      <c r="J175" s="16">
        <f>SUM(GBR:AUT!I175)</f>
        <v>33137.873706716578</v>
      </c>
      <c r="L175" s="16">
        <f t="shared" si="2"/>
        <v>375323.75211182545</v>
      </c>
    </row>
    <row r="176" spans="1:12" x14ac:dyDescent="0.45">
      <c r="A176" t="str">
        <f>GBR!A176</f>
        <v>Health and social work services (85)</v>
      </c>
      <c r="B176">
        <f>GBR!B176</f>
        <v>175</v>
      </c>
      <c r="C176" t="str">
        <f>VLOOKUP(B176,'ISIC Code Mapping'!$B$2:$C$201, 2, FALSE)</f>
        <v>ISIC 86T88</v>
      </c>
      <c r="D176" s="16">
        <f>SUM(GBR:AUT!C176)</f>
        <v>177570.78603602006</v>
      </c>
      <c r="E176" s="16">
        <f>SUM(GBR:AUT!D176)</f>
        <v>538304.02500847005</v>
      </c>
      <c r="F176" s="16">
        <f>SUM(GBR:AUT!E176)</f>
        <v>899843.87656719389</v>
      </c>
      <c r="G176" s="16">
        <f>SUM(GBR:AUT!F176)</f>
        <v>0</v>
      </c>
      <c r="H176" s="16">
        <f>SUM(GBR:AUT!G176)</f>
        <v>643.95859768024422</v>
      </c>
      <c r="I176" s="16">
        <f>SUM(GBR:AUT!H176)</f>
        <v>0</v>
      </c>
      <c r="J176" s="16">
        <f>SUM(GBR:AUT!I176)</f>
        <v>56403.212332834562</v>
      </c>
      <c r="L176" s="16">
        <f t="shared" si="2"/>
        <v>715874.81104449008</v>
      </c>
    </row>
    <row r="177" spans="1:12" x14ac:dyDescent="0.45">
      <c r="A177" t="str">
        <f>GBR!A177</f>
        <v>Food waste for treatment: incineration</v>
      </c>
      <c r="B177">
        <f>GBR!B177</f>
        <v>176</v>
      </c>
      <c r="C177" t="str">
        <f>VLOOKUP(B177,'ISIC Code Mapping'!$B$2:$C$201, 2, FALSE)</f>
        <v>ISIC 36T39</v>
      </c>
      <c r="D177" s="16">
        <f>SUM(GBR:AUT!C177)</f>
        <v>4636.2319776834511</v>
      </c>
      <c r="E177" s="16">
        <f>SUM(GBR:AUT!D177)</f>
        <v>42.556811346027246</v>
      </c>
      <c r="F177" s="16">
        <f>SUM(GBR:AUT!E177)</f>
        <v>542.05638569347093</v>
      </c>
      <c r="G177" s="16">
        <f>SUM(GBR:AUT!F177)</f>
        <v>29.412704275915388</v>
      </c>
      <c r="H177" s="16">
        <f>SUM(GBR:AUT!G177)</f>
        <v>5.0472415764259928</v>
      </c>
      <c r="I177" s="16">
        <f>SUM(GBR:AUT!H177)</f>
        <v>0</v>
      </c>
      <c r="J177" s="16">
        <f>SUM(GBR:AUT!I177)</f>
        <v>1827.0300590936588</v>
      </c>
      <c r="L177" s="16">
        <f t="shared" si="2"/>
        <v>4678.7887890294787</v>
      </c>
    </row>
    <row r="178" spans="1:12" x14ac:dyDescent="0.45">
      <c r="A178" t="str">
        <f>GBR!A178</f>
        <v>Paper waste for treatment: incineration</v>
      </c>
      <c r="B178">
        <f>GBR!B178</f>
        <v>177</v>
      </c>
      <c r="C178" t="str">
        <f>VLOOKUP(B178,'ISIC Code Mapping'!$B$2:$C$201, 2, FALSE)</f>
        <v>ISIC 36T39</v>
      </c>
      <c r="D178" s="16">
        <f>SUM(GBR:AUT!C178)</f>
        <v>5914.8452549005815</v>
      </c>
      <c r="E178" s="16">
        <f>SUM(GBR:AUT!D178)</f>
        <v>61.640063645015374</v>
      </c>
      <c r="F178" s="16">
        <f>SUM(GBR:AUT!E178)</f>
        <v>588.76110570991193</v>
      </c>
      <c r="G178" s="16">
        <f>SUM(GBR:AUT!F178)</f>
        <v>29.442351755367671</v>
      </c>
      <c r="H178" s="16">
        <f>SUM(GBR:AUT!G178)</f>
        <v>5.524312449827872</v>
      </c>
      <c r="I178" s="16">
        <f>SUM(GBR:AUT!H178)</f>
        <v>0</v>
      </c>
      <c r="J178" s="16">
        <f>SUM(GBR:AUT!I178)</f>
        <v>1906.5638892207869</v>
      </c>
      <c r="L178" s="16">
        <f t="shared" si="2"/>
        <v>5976.4853185455968</v>
      </c>
    </row>
    <row r="179" spans="1:12" x14ac:dyDescent="0.45">
      <c r="A179" t="str">
        <f>GBR!A179</f>
        <v>Plastic waste for treatment: incineration</v>
      </c>
      <c r="B179">
        <f>GBR!B179</f>
        <v>178</v>
      </c>
      <c r="C179" t="str">
        <f>VLOOKUP(B179,'ISIC Code Mapping'!$B$2:$C$201, 2, FALSE)</f>
        <v>ISIC 36T39</v>
      </c>
      <c r="D179" s="16">
        <f>SUM(GBR:AUT!C179)</f>
        <v>5131.9508892435251</v>
      </c>
      <c r="E179" s="16">
        <f>SUM(GBR:AUT!D179)</f>
        <v>100.31543657542869</v>
      </c>
      <c r="F179" s="16">
        <f>SUM(GBR:AUT!E179)</f>
        <v>285.32615781093534</v>
      </c>
      <c r="G179" s="16">
        <f>SUM(GBR:AUT!F179)</f>
        <v>29.403469498067551</v>
      </c>
      <c r="H179" s="16">
        <f>SUM(GBR:AUT!G179)</f>
        <v>5.2174393967905042</v>
      </c>
      <c r="I179" s="16">
        <f>SUM(GBR:AUT!H179)</f>
        <v>0</v>
      </c>
      <c r="J179" s="16">
        <f>SUM(GBR:AUT!I179)</f>
        <v>1217.1631892490846</v>
      </c>
      <c r="L179" s="16">
        <f t="shared" si="2"/>
        <v>5232.2663258189541</v>
      </c>
    </row>
    <row r="180" spans="1:12" x14ac:dyDescent="0.45">
      <c r="A180" t="str">
        <f>GBR!A180</f>
        <v>Intert/metal waste for treatment: incineration</v>
      </c>
      <c r="B180">
        <f>GBR!B180</f>
        <v>179</v>
      </c>
      <c r="C180" t="str">
        <f>VLOOKUP(B180,'ISIC Code Mapping'!$B$2:$C$201, 2, FALSE)</f>
        <v>ISIC 36T39</v>
      </c>
      <c r="D180" s="16">
        <f>SUM(GBR:AUT!C180)</f>
        <v>6763.8587582539676</v>
      </c>
      <c r="E180" s="16">
        <f>SUM(GBR:AUT!D180)</f>
        <v>48.970154913083988</v>
      </c>
      <c r="F180" s="16">
        <f>SUM(GBR:AUT!E180)</f>
        <v>646.40354289010656</v>
      </c>
      <c r="G180" s="16">
        <f>SUM(GBR:AUT!F180)</f>
        <v>29.351164347693061</v>
      </c>
      <c r="H180" s="16">
        <f>SUM(GBR:AUT!G180)</f>
        <v>16.559436198165503</v>
      </c>
      <c r="I180" s="16">
        <f>SUM(GBR:AUT!H180)</f>
        <v>0</v>
      </c>
      <c r="J180" s="16">
        <f>SUM(GBR:AUT!I180)</f>
        <v>4946.2769365673048</v>
      </c>
      <c r="L180" s="16">
        <f t="shared" si="2"/>
        <v>6812.8289131670517</v>
      </c>
    </row>
    <row r="181" spans="1:12" x14ac:dyDescent="0.45">
      <c r="A181" t="str">
        <f>GBR!A181</f>
        <v>Textiles waste for treatment: incineration</v>
      </c>
      <c r="B181">
        <f>GBR!B181</f>
        <v>180</v>
      </c>
      <c r="C181" t="str">
        <f>VLOOKUP(B181,'ISIC Code Mapping'!$B$2:$C$201, 2, FALSE)</f>
        <v>ISIC 36T39</v>
      </c>
      <c r="D181" s="16">
        <f>SUM(GBR:AUT!C181)</f>
        <v>1057.6740834606985</v>
      </c>
      <c r="E181" s="16">
        <f>SUM(GBR:AUT!D181)</f>
        <v>9.8070534018810243</v>
      </c>
      <c r="F181" s="16">
        <f>SUM(GBR:AUT!E181)</f>
        <v>123.48455950487605</v>
      </c>
      <c r="G181" s="16">
        <f>SUM(GBR:AUT!F181)</f>
        <v>29.436155160548491</v>
      </c>
      <c r="H181" s="16">
        <f>SUM(GBR:AUT!G181)</f>
        <v>1.1715254970929785</v>
      </c>
      <c r="I181" s="16">
        <f>SUM(GBR:AUT!H181)</f>
        <v>0</v>
      </c>
      <c r="J181" s="16">
        <f>SUM(GBR:AUT!I181)</f>
        <v>413.59199688838771</v>
      </c>
      <c r="L181" s="16">
        <f t="shared" si="2"/>
        <v>1067.4811368625794</v>
      </c>
    </row>
    <row r="182" spans="1:12" x14ac:dyDescent="0.45">
      <c r="A182" t="str">
        <f>GBR!A182</f>
        <v>Wood waste for treatment: incineration</v>
      </c>
      <c r="B182">
        <f>GBR!B182</f>
        <v>181</v>
      </c>
      <c r="C182" t="str">
        <f>VLOOKUP(B182,'ISIC Code Mapping'!$B$2:$C$201, 2, FALSE)</f>
        <v>ISIC 36T39</v>
      </c>
      <c r="D182" s="16">
        <f>SUM(GBR:AUT!C182)</f>
        <v>2863.475420988565</v>
      </c>
      <c r="E182" s="16">
        <f>SUM(GBR:AUT!D182)</f>
        <v>21.872936912535998</v>
      </c>
      <c r="F182" s="16">
        <f>SUM(GBR:AUT!E182)</f>
        <v>189.53662413330503</v>
      </c>
      <c r="G182" s="16">
        <f>SUM(GBR:AUT!F182)</f>
        <v>29.485677043767154</v>
      </c>
      <c r="H182" s="16">
        <f>SUM(GBR:AUT!G182)</f>
        <v>2.0257583809901467</v>
      </c>
      <c r="I182" s="16">
        <f>SUM(GBR:AUT!H182)</f>
        <v>0</v>
      </c>
      <c r="J182" s="16">
        <f>SUM(GBR:AUT!I182)</f>
        <v>891.93064624440706</v>
      </c>
      <c r="L182" s="16">
        <f t="shared" si="2"/>
        <v>2885.3483579011008</v>
      </c>
    </row>
    <row r="183" spans="1:12" x14ac:dyDescent="0.45">
      <c r="A183" t="str">
        <f>GBR!A183</f>
        <v>Oil/hazardous waste for treatment: incineration</v>
      </c>
      <c r="B183">
        <f>GBR!B183</f>
        <v>182</v>
      </c>
      <c r="C183" t="str">
        <f>VLOOKUP(B183,'ISIC Code Mapping'!$B$2:$C$201, 2, FALSE)</f>
        <v>ISIC 36T39</v>
      </c>
      <c r="D183" s="16">
        <f>SUM(GBR:AUT!C183)</f>
        <v>5716.759095046682</v>
      </c>
      <c r="E183" s="16">
        <f>SUM(GBR:AUT!D183)</f>
        <v>61.130589477338958</v>
      </c>
      <c r="F183" s="16">
        <f>SUM(GBR:AUT!E183)</f>
        <v>587.72205852511956</v>
      </c>
      <c r="G183" s="16">
        <f>SUM(GBR:AUT!F183)</f>
        <v>29.560889395312973</v>
      </c>
      <c r="H183" s="16">
        <f>SUM(GBR:AUT!G183)</f>
        <v>7.8946970610277418</v>
      </c>
      <c r="I183" s="16">
        <f>SUM(GBR:AUT!H183)</f>
        <v>0</v>
      </c>
      <c r="J183" s="16">
        <f>SUM(GBR:AUT!I183)</f>
        <v>2090.6833655359878</v>
      </c>
      <c r="L183" s="16">
        <f t="shared" si="2"/>
        <v>5777.8896845240206</v>
      </c>
    </row>
    <row r="184" spans="1:12" x14ac:dyDescent="0.45">
      <c r="A184" t="str">
        <f>GBR!A184</f>
        <v>Food waste for treatment: biogasification and land application</v>
      </c>
      <c r="B184">
        <f>GBR!B184</f>
        <v>183</v>
      </c>
      <c r="C184" t="str">
        <f>VLOOKUP(B184,'ISIC Code Mapping'!$B$2:$C$201, 2, FALSE)</f>
        <v>ISIC 36T39</v>
      </c>
      <c r="D184" s="16">
        <f>SUM(GBR:AUT!C184)</f>
        <v>1052.8946002509281</v>
      </c>
      <c r="E184" s="16">
        <f>SUM(GBR:AUT!D184)</f>
        <v>5.37072441652011</v>
      </c>
      <c r="F184" s="16">
        <f>SUM(GBR:AUT!E184)</f>
        <v>286.35140201610125</v>
      </c>
      <c r="G184" s="16">
        <f>SUM(GBR:AUT!F184)</f>
        <v>28.013492380033249</v>
      </c>
      <c r="H184" s="16">
        <f>SUM(GBR:AUT!G184)</f>
        <v>1.3444924187886338</v>
      </c>
      <c r="I184" s="16">
        <f>SUM(GBR:AUT!H184)</f>
        <v>0</v>
      </c>
      <c r="J184" s="16">
        <f>SUM(GBR:AUT!I184)</f>
        <v>357.90982262199844</v>
      </c>
      <c r="L184" s="16">
        <f t="shared" si="2"/>
        <v>1058.2653246674481</v>
      </c>
    </row>
    <row r="185" spans="1:12" x14ac:dyDescent="0.45">
      <c r="A185" t="str">
        <f>GBR!A185</f>
        <v>Paper waste for treatment: biogasification and land application</v>
      </c>
      <c r="B185">
        <f>GBR!B185</f>
        <v>184</v>
      </c>
      <c r="C185" t="str">
        <f>VLOOKUP(B185,'ISIC Code Mapping'!$B$2:$C$201, 2, FALSE)</f>
        <v>ISIC 36T39</v>
      </c>
      <c r="D185" s="16">
        <f>SUM(GBR:AUT!C185)</f>
        <v>126.84474039449266</v>
      </c>
      <c r="E185" s="16">
        <f>SUM(GBR:AUT!D185)</f>
        <v>0.66567116169228069</v>
      </c>
      <c r="F185" s="16">
        <f>SUM(GBR:AUT!E185)</f>
        <v>34.332688052399895</v>
      </c>
      <c r="G185" s="16">
        <f>SUM(GBR:AUT!F185)</f>
        <v>26.745900102165319</v>
      </c>
      <c r="H185" s="16">
        <f>SUM(GBR:AUT!G185)</f>
        <v>0.16376937585233869</v>
      </c>
      <c r="I185" s="16">
        <f>SUM(GBR:AUT!H185)</f>
        <v>0</v>
      </c>
      <c r="J185" s="16">
        <f>SUM(GBR:AUT!I185)</f>
        <v>44.705528362468115</v>
      </c>
      <c r="L185" s="16">
        <f t="shared" si="2"/>
        <v>127.51041155618495</v>
      </c>
    </row>
    <row r="186" spans="1:12" x14ac:dyDescent="0.45">
      <c r="A186" t="str">
        <f>GBR!A186</f>
        <v>Sewage sludge for treatment: biogasification and land application</v>
      </c>
      <c r="B186">
        <f>GBR!B186</f>
        <v>185</v>
      </c>
      <c r="C186" t="str">
        <f>VLOOKUP(B186,'ISIC Code Mapping'!$B$2:$C$201, 2, FALSE)</f>
        <v>ISIC 36T39</v>
      </c>
      <c r="D186" s="16">
        <f>SUM(GBR:AUT!C186)</f>
        <v>5924.6662386679591</v>
      </c>
      <c r="E186" s="16">
        <f>SUM(GBR:AUT!D186)</f>
        <v>7.6299583556320201</v>
      </c>
      <c r="F186" s="16">
        <f>SUM(GBR:AUT!E186)</f>
        <v>1400.8286496361131</v>
      </c>
      <c r="G186" s="16">
        <f>SUM(GBR:AUT!F186)</f>
        <v>29.557249932645334</v>
      </c>
      <c r="H186" s="16">
        <f>SUM(GBR:AUT!G186)</f>
        <v>3.7307625320609481</v>
      </c>
      <c r="I186" s="16">
        <f>SUM(GBR:AUT!H186)</f>
        <v>0</v>
      </c>
      <c r="J186" s="16">
        <f>SUM(GBR:AUT!I186)</f>
        <v>1814.0503477372063</v>
      </c>
      <c r="L186" s="16">
        <f t="shared" si="2"/>
        <v>5932.296197023591</v>
      </c>
    </row>
    <row r="187" spans="1:12" x14ac:dyDescent="0.45">
      <c r="A187" t="str">
        <f>GBR!A187</f>
        <v>Food waste for treatment: composting and land application</v>
      </c>
      <c r="B187">
        <f>GBR!B187</f>
        <v>186</v>
      </c>
      <c r="C187" t="str">
        <f>VLOOKUP(B187,'ISIC Code Mapping'!$B$2:$C$201, 2, FALSE)</f>
        <v>ISIC 36T39</v>
      </c>
      <c r="D187" s="16">
        <f>SUM(GBR:AUT!C187)</f>
        <v>5785.4813139835942</v>
      </c>
      <c r="E187" s="16">
        <f>SUM(GBR:AUT!D187)</f>
        <v>79.168910477976766</v>
      </c>
      <c r="F187" s="16">
        <f>SUM(GBR:AUT!E187)</f>
        <v>2831.8650041595733</v>
      </c>
      <c r="G187" s="16">
        <f>SUM(GBR:AUT!F187)</f>
        <v>29.171852950119511</v>
      </c>
      <c r="H187" s="16">
        <f>SUM(GBR:AUT!G187)</f>
        <v>8.3265790610586734</v>
      </c>
      <c r="I187" s="16">
        <f>SUM(GBR:AUT!H187)</f>
        <v>0</v>
      </c>
      <c r="J187" s="16">
        <f>SUM(GBR:AUT!I187)</f>
        <v>4141.3469265494095</v>
      </c>
      <c r="L187" s="16">
        <f t="shared" si="2"/>
        <v>5864.6502244615713</v>
      </c>
    </row>
    <row r="188" spans="1:12" x14ac:dyDescent="0.45">
      <c r="A188" t="str">
        <f>GBR!A188</f>
        <v>Paper and wood waste for treatment: composting and land application</v>
      </c>
      <c r="B188">
        <f>GBR!B188</f>
        <v>187</v>
      </c>
      <c r="C188" t="str">
        <f>VLOOKUP(B188,'ISIC Code Mapping'!$B$2:$C$201, 2, FALSE)</f>
        <v>ISIC 36T39</v>
      </c>
      <c r="D188" s="16">
        <f>SUM(GBR:AUT!C188)</f>
        <v>50.810533969596918</v>
      </c>
      <c r="E188" s="16">
        <f>SUM(GBR:AUT!D188)</f>
        <v>0.45785324309476655</v>
      </c>
      <c r="F188" s="16">
        <f>SUM(GBR:AUT!E188)</f>
        <v>1.7935657702667989</v>
      </c>
      <c r="G188" s="16">
        <f>SUM(GBR:AUT!F188)</f>
        <v>21.747224554100381</v>
      </c>
      <c r="H188" s="16">
        <f>SUM(GBR:AUT!G188)</f>
        <v>6.5334214550934647E-2</v>
      </c>
      <c r="I188" s="16">
        <f>SUM(GBR:AUT!H188)</f>
        <v>0</v>
      </c>
      <c r="J188" s="16">
        <f>SUM(GBR:AUT!I188)</f>
        <v>3.9308527755802274</v>
      </c>
      <c r="L188" s="16">
        <f t="shared" si="2"/>
        <v>51.268387212691685</v>
      </c>
    </row>
    <row r="189" spans="1:12" x14ac:dyDescent="0.45">
      <c r="A189" t="str">
        <f>GBR!A189</f>
        <v>Food waste for treatment: waste water treatment</v>
      </c>
      <c r="B189">
        <f>GBR!B189</f>
        <v>188</v>
      </c>
      <c r="C189" t="str">
        <f>VLOOKUP(B189,'ISIC Code Mapping'!$B$2:$C$201, 2, FALSE)</f>
        <v>ISIC 36T39</v>
      </c>
      <c r="D189" s="16">
        <f>SUM(GBR:AUT!C189)</f>
        <v>2458.9921511365251</v>
      </c>
      <c r="E189" s="16">
        <f>SUM(GBR:AUT!D189)</f>
        <v>54.324603827513272</v>
      </c>
      <c r="F189" s="16">
        <f>SUM(GBR:AUT!E189)</f>
        <v>538.75548618018206</v>
      </c>
      <c r="G189" s="16">
        <f>SUM(GBR:AUT!F189)</f>
        <v>30.031929555702799</v>
      </c>
      <c r="H189" s="16">
        <f>SUM(GBR:AUT!G189)</f>
        <v>4.472372064172256</v>
      </c>
      <c r="I189" s="16">
        <f>SUM(GBR:AUT!H189)</f>
        <v>0</v>
      </c>
      <c r="J189" s="16">
        <f>SUM(GBR:AUT!I189)</f>
        <v>800.80169793156176</v>
      </c>
      <c r="L189" s="16">
        <f t="shared" si="2"/>
        <v>2513.3167549640384</v>
      </c>
    </row>
    <row r="190" spans="1:12" x14ac:dyDescent="0.45">
      <c r="A190" t="str">
        <f>GBR!A190</f>
        <v>Other waste for treatment: waste water treatment</v>
      </c>
      <c r="B190">
        <f>GBR!B190</f>
        <v>189</v>
      </c>
      <c r="C190" t="str">
        <f>VLOOKUP(B190,'ISIC Code Mapping'!$B$2:$C$201, 2, FALSE)</f>
        <v>ISIC 36T39</v>
      </c>
      <c r="D190" s="16">
        <f>SUM(GBR:AUT!C190)</f>
        <v>4336.5329725461152</v>
      </c>
      <c r="E190" s="16">
        <f>SUM(GBR:AUT!D190)</f>
        <v>75.961377132200269</v>
      </c>
      <c r="F190" s="16">
        <f>SUM(GBR:AUT!E190)</f>
        <v>1042.8202213873983</v>
      </c>
      <c r="G190" s="16">
        <f>SUM(GBR:AUT!F190)</f>
        <v>29.89527535514123</v>
      </c>
      <c r="H190" s="16">
        <f>SUM(GBR:AUT!G190)</f>
        <v>7.2660274566632985</v>
      </c>
      <c r="I190" s="16">
        <f>SUM(GBR:AUT!H190)</f>
        <v>0</v>
      </c>
      <c r="J190" s="16">
        <f>SUM(GBR:AUT!I190)</f>
        <v>1491.8865030902707</v>
      </c>
      <c r="L190" s="16">
        <f t="shared" si="2"/>
        <v>4412.4943496783153</v>
      </c>
    </row>
    <row r="191" spans="1:12" x14ac:dyDescent="0.45">
      <c r="A191" t="str">
        <f>GBR!A191</f>
        <v>Food waste for treatment: landfill</v>
      </c>
      <c r="B191">
        <f>GBR!B191</f>
        <v>190</v>
      </c>
      <c r="C191" t="str">
        <f>VLOOKUP(B191,'ISIC Code Mapping'!$B$2:$C$201, 2, FALSE)</f>
        <v>ISIC 36T39</v>
      </c>
      <c r="D191" s="16">
        <f>SUM(GBR:AUT!C191)</f>
        <v>3688.1879474737666</v>
      </c>
      <c r="E191" s="16">
        <f>SUM(GBR:AUT!D191)</f>
        <v>117.34435233481945</v>
      </c>
      <c r="F191" s="16">
        <f>SUM(GBR:AUT!E191)</f>
        <v>1705.372491262774</v>
      </c>
      <c r="G191" s="16">
        <f>SUM(GBR:AUT!F191)</f>
        <v>29.594935482471755</v>
      </c>
      <c r="H191" s="16">
        <f>SUM(GBR:AUT!G191)</f>
        <v>3.3392283165178962</v>
      </c>
      <c r="I191" s="16">
        <f>SUM(GBR:AUT!H191)</f>
        <v>0</v>
      </c>
      <c r="J191" s="16">
        <f>SUM(GBR:AUT!I191)</f>
        <v>1562.4923197274081</v>
      </c>
      <c r="L191" s="16">
        <f t="shared" si="2"/>
        <v>3805.5322998085862</v>
      </c>
    </row>
    <row r="192" spans="1:12" x14ac:dyDescent="0.45">
      <c r="A192" t="str">
        <f>GBR!A192</f>
        <v>Paper for treatment: landfill</v>
      </c>
      <c r="B192">
        <f>GBR!B192</f>
        <v>191</v>
      </c>
      <c r="C192" t="str">
        <f>VLOOKUP(B192,'ISIC Code Mapping'!$B$2:$C$201, 2, FALSE)</f>
        <v>ISIC 36T39</v>
      </c>
      <c r="D192" s="16">
        <f>SUM(GBR:AUT!C192)</f>
        <v>2731.551435434058</v>
      </c>
      <c r="E192" s="16">
        <f>SUM(GBR:AUT!D192)</f>
        <v>89.493205274490421</v>
      </c>
      <c r="F192" s="16">
        <f>SUM(GBR:AUT!E192)</f>
        <v>1325.9547128414019</v>
      </c>
      <c r="G192" s="16">
        <f>SUM(GBR:AUT!F192)</f>
        <v>29.586794386238335</v>
      </c>
      <c r="H192" s="16">
        <f>SUM(GBR:AUT!G192)</f>
        <v>2.414874243003041</v>
      </c>
      <c r="I192" s="16">
        <f>SUM(GBR:AUT!H192)</f>
        <v>0</v>
      </c>
      <c r="J192" s="16">
        <f>SUM(GBR:AUT!I192)</f>
        <v>1210.3687469790475</v>
      </c>
      <c r="L192" s="16">
        <f t="shared" si="2"/>
        <v>2821.0446407085483</v>
      </c>
    </row>
    <row r="193" spans="1:12" x14ac:dyDescent="0.45">
      <c r="A193" t="str">
        <f>GBR!A193</f>
        <v>Plastic waste for treatment: landfill</v>
      </c>
      <c r="B193">
        <f>GBR!B193</f>
        <v>192</v>
      </c>
      <c r="C193" t="str">
        <f>VLOOKUP(B193,'ISIC Code Mapping'!$B$2:$C$201, 2, FALSE)</f>
        <v>ISIC 36T39</v>
      </c>
      <c r="D193" s="16">
        <f>SUM(GBR:AUT!C193)</f>
        <v>803.84598966728458</v>
      </c>
      <c r="E193" s="16">
        <f>SUM(GBR:AUT!D193)</f>
        <v>13.760493142726888</v>
      </c>
      <c r="F193" s="16">
        <f>SUM(GBR:AUT!E193)</f>
        <v>600.89194050138042</v>
      </c>
      <c r="G193" s="16">
        <f>SUM(GBR:AUT!F193)</f>
        <v>29.76367007688712</v>
      </c>
      <c r="H193" s="16">
        <f>SUM(GBR:AUT!G193)</f>
        <v>1.3195677321436901</v>
      </c>
      <c r="I193" s="16">
        <f>SUM(GBR:AUT!H193)</f>
        <v>0</v>
      </c>
      <c r="J193" s="16">
        <f>SUM(GBR:AUT!I193)</f>
        <v>417.97912833035855</v>
      </c>
      <c r="L193" s="16">
        <f t="shared" si="2"/>
        <v>817.60648281001147</v>
      </c>
    </row>
    <row r="194" spans="1:12" x14ac:dyDescent="0.45">
      <c r="A194" t="str">
        <f>GBR!A194</f>
        <v>Inert/metal/hazardous waste for treatment: landfill</v>
      </c>
      <c r="B194">
        <f>GBR!B194</f>
        <v>193</v>
      </c>
      <c r="C194" t="str">
        <f>VLOOKUP(B194,'ISIC Code Mapping'!$B$2:$C$201, 2, FALSE)</f>
        <v>ISIC 36T39</v>
      </c>
      <c r="D194" s="16">
        <f>SUM(GBR:AUT!C194)</f>
        <v>4974.7132168381522</v>
      </c>
      <c r="E194" s="16">
        <f>SUM(GBR:AUT!D194)</f>
        <v>63.523232597345149</v>
      </c>
      <c r="F194" s="16">
        <f>SUM(GBR:AUT!E194)</f>
        <v>1573.9643710988566</v>
      </c>
      <c r="G194" s="16">
        <f>SUM(GBR:AUT!F194)</f>
        <v>29.595343379765641</v>
      </c>
      <c r="H194" s="16">
        <f>SUM(GBR:AUT!G194)</f>
        <v>3.9048741341743507</v>
      </c>
      <c r="I194" s="16">
        <f>SUM(GBR:AUT!H194)</f>
        <v>0</v>
      </c>
      <c r="J194" s="16">
        <f>SUM(GBR:AUT!I194)</f>
        <v>1937.4020065423781</v>
      </c>
      <c r="L194" s="16">
        <f t="shared" si="2"/>
        <v>5038.236449435497</v>
      </c>
    </row>
    <row r="195" spans="1:12" x14ac:dyDescent="0.45">
      <c r="A195" t="str">
        <f>GBR!A195</f>
        <v>Textiles waste for treatment: landfill</v>
      </c>
      <c r="B195">
        <f>GBR!B195</f>
        <v>194</v>
      </c>
      <c r="C195" t="str">
        <f>VLOOKUP(B195,'ISIC Code Mapping'!$B$2:$C$201, 2, FALSE)</f>
        <v>ISIC 36T39</v>
      </c>
      <c r="D195" s="16">
        <f>SUM(GBR:AUT!C195)</f>
        <v>510.55072494477139</v>
      </c>
      <c r="E195" s="16">
        <f>SUM(GBR:AUT!D195)</f>
        <v>17.268556517309268</v>
      </c>
      <c r="F195" s="16">
        <f>SUM(GBR:AUT!E195)</f>
        <v>236.65507855613663</v>
      </c>
      <c r="G195" s="16">
        <f>SUM(GBR:AUT!F195)</f>
        <v>29.57783267581128</v>
      </c>
      <c r="H195" s="16">
        <f>SUM(GBR:AUT!G195)</f>
        <v>0.40379155208784301</v>
      </c>
      <c r="I195" s="16">
        <f>SUM(GBR:AUT!H195)</f>
        <v>0</v>
      </c>
      <c r="J195" s="16">
        <f>SUM(GBR:AUT!I195)</f>
        <v>208.82661678982524</v>
      </c>
      <c r="L195" s="16">
        <f t="shared" ref="L195:L201" si="3">SUM(D195:E195)</f>
        <v>527.81928146208065</v>
      </c>
    </row>
    <row r="196" spans="1:12" x14ac:dyDescent="0.45">
      <c r="A196" t="str">
        <f>GBR!A196</f>
        <v>Wood waste for treatment: landfill</v>
      </c>
      <c r="B196">
        <f>GBR!B196</f>
        <v>195</v>
      </c>
      <c r="C196" t="str">
        <f>VLOOKUP(B196,'ISIC Code Mapping'!$B$2:$C$201, 2, FALSE)</f>
        <v>ISIC 36T39</v>
      </c>
      <c r="D196" s="16">
        <f>SUM(GBR:AUT!C196)</f>
        <v>932.85350026773392</v>
      </c>
      <c r="E196" s="16">
        <f>SUM(GBR:AUT!D196)</f>
        <v>28.562465188500674</v>
      </c>
      <c r="F196" s="16">
        <f>SUM(GBR:AUT!E196)</f>
        <v>388.5701597261106</v>
      </c>
      <c r="G196" s="16">
        <f>SUM(GBR:AUT!F196)</f>
        <v>29.637103627425365</v>
      </c>
      <c r="H196" s="16">
        <f>SUM(GBR:AUT!G196)</f>
        <v>0.53824216973967653</v>
      </c>
      <c r="I196" s="16">
        <f>SUM(GBR:AUT!H196)</f>
        <v>0</v>
      </c>
      <c r="J196" s="16">
        <f>SUM(GBR:AUT!I196)</f>
        <v>334.81694397949934</v>
      </c>
      <c r="L196" s="16">
        <f t="shared" si="3"/>
        <v>961.41596545623463</v>
      </c>
    </row>
    <row r="197" spans="1:12" x14ac:dyDescent="0.45">
      <c r="A197" t="str">
        <f>GBR!A197</f>
        <v>Membership organisation services n.e.c. (91)</v>
      </c>
      <c r="B197">
        <f>GBR!B197</f>
        <v>196</v>
      </c>
      <c r="C197" t="str">
        <f>VLOOKUP(B197,'ISIC Code Mapping'!$B$2:$C$201, 2, FALSE)</f>
        <v>ISIC 90T96</v>
      </c>
      <c r="D197" s="16">
        <f>SUM(GBR:AUT!C197)</f>
        <v>1687.1381309530398</v>
      </c>
      <c r="E197" s="16">
        <f>SUM(GBR:AUT!D197)</f>
        <v>220385.62758230616</v>
      </c>
      <c r="F197" s="16">
        <f>SUM(GBR:AUT!E197)</f>
        <v>4227.7680476289288</v>
      </c>
      <c r="G197" s="16">
        <f>SUM(GBR:AUT!F197)</f>
        <v>0</v>
      </c>
      <c r="H197" s="16">
        <f>SUM(GBR:AUT!G197)</f>
        <v>0</v>
      </c>
      <c r="I197" s="16">
        <f>SUM(GBR:AUT!H197)</f>
        <v>0</v>
      </c>
      <c r="J197" s="16">
        <f>SUM(GBR:AUT!I197)</f>
        <v>43936.264492060363</v>
      </c>
      <c r="L197" s="16">
        <f t="shared" si="3"/>
        <v>222072.7657132592</v>
      </c>
    </row>
    <row r="198" spans="1:12" x14ac:dyDescent="0.45">
      <c r="A198" t="str">
        <f>GBR!A198</f>
        <v>Recreational, cultural and sporting services (92)</v>
      </c>
      <c r="B198">
        <f>GBR!B198</f>
        <v>197</v>
      </c>
      <c r="C198" t="str">
        <f>VLOOKUP(B198,'ISIC Code Mapping'!$B$2:$C$201, 2, FALSE)</f>
        <v>ISIC 90T96</v>
      </c>
      <c r="D198" s="16">
        <f>SUM(GBR:AUT!C198)</f>
        <v>173996.64426995939</v>
      </c>
      <c r="E198" s="16">
        <f>SUM(GBR:AUT!D198)</f>
        <v>235361.78209717953</v>
      </c>
      <c r="F198" s="16">
        <f>SUM(GBR:AUT!E198)</f>
        <v>66904.738080692041</v>
      </c>
      <c r="G198" s="16">
        <f>SUM(GBR:AUT!F198)</f>
        <v>19501.857888197879</v>
      </c>
      <c r="H198" s="16">
        <f>SUM(GBR:AUT!G198)</f>
        <v>296.67694780525767</v>
      </c>
      <c r="I198" s="16">
        <f>SUM(GBR:AUT!H198)</f>
        <v>0</v>
      </c>
      <c r="J198" s="16">
        <f>SUM(GBR:AUT!I198)</f>
        <v>25010.134778635023</v>
      </c>
      <c r="L198" s="16">
        <f t="shared" si="3"/>
        <v>409358.42636713892</v>
      </c>
    </row>
    <row r="199" spans="1:12" x14ac:dyDescent="0.45">
      <c r="A199" t="str">
        <f>GBR!A199</f>
        <v>Other services (93)</v>
      </c>
      <c r="B199">
        <f>GBR!B199</f>
        <v>198</v>
      </c>
      <c r="C199" t="str">
        <f>VLOOKUP(B199,'ISIC Code Mapping'!$B$2:$C$201, 2, FALSE)</f>
        <v>ISIC 90T96</v>
      </c>
      <c r="D199" s="16">
        <f>SUM(GBR:AUT!C199)</f>
        <v>119777.67508464161</v>
      </c>
      <c r="E199" s="16">
        <f>SUM(GBR:AUT!D199)</f>
        <v>2542.759439653451</v>
      </c>
      <c r="F199" s="16">
        <f>SUM(GBR:AUT!E199)</f>
        <v>799.42619989936486</v>
      </c>
      <c r="G199" s="16">
        <f>SUM(GBR:AUT!F199)</f>
        <v>0</v>
      </c>
      <c r="H199" s="16">
        <f>SUM(GBR:AUT!G199)</f>
        <v>17.190144613055832</v>
      </c>
      <c r="I199" s="16">
        <f>SUM(GBR:AUT!H199)</f>
        <v>0</v>
      </c>
      <c r="J199" s="16">
        <f>SUM(GBR:AUT!I199)</f>
        <v>5372.0655791211002</v>
      </c>
      <c r="L199" s="16">
        <f t="shared" si="3"/>
        <v>122320.43452429507</v>
      </c>
    </row>
    <row r="200" spans="1:12" x14ac:dyDescent="0.45">
      <c r="A200" t="str">
        <f>GBR!A200</f>
        <v>Private households with employed persons (95)</v>
      </c>
      <c r="B200">
        <f>GBR!B200</f>
        <v>199</v>
      </c>
      <c r="C200" t="str">
        <f>VLOOKUP(B200,'ISIC Code Mapping'!$B$2:$C$201, 2, FALSE)</f>
        <v>ISIC 97T98</v>
      </c>
      <c r="D200" s="16">
        <f>SUM(GBR:AUT!C200)</f>
        <v>48005.841919879102</v>
      </c>
      <c r="E200" s="16">
        <f>SUM(GBR:AUT!D200)</f>
        <v>0</v>
      </c>
      <c r="F200" s="16">
        <f>SUM(GBR:AUT!E200)</f>
        <v>765.11350181622288</v>
      </c>
      <c r="G200" s="16">
        <f>SUM(GBR:AUT!F200)</f>
        <v>0</v>
      </c>
      <c r="H200" s="16">
        <f>SUM(GBR:AUT!G200)</f>
        <v>0</v>
      </c>
      <c r="I200" s="16">
        <f>SUM(GBR:AUT!H200)</f>
        <v>0</v>
      </c>
      <c r="J200" s="16">
        <f>SUM(GBR:AUT!I200)</f>
        <v>2620.2719592194185</v>
      </c>
      <c r="L200" s="16">
        <f t="shared" si="3"/>
        <v>48005.841919879102</v>
      </c>
    </row>
    <row r="201" spans="1:12" x14ac:dyDescent="0.45">
      <c r="A201" t="str">
        <f>GBR!A201</f>
        <v>Extra-territorial organizations and bodies</v>
      </c>
      <c r="B201">
        <f>GBR!B201</f>
        <v>200</v>
      </c>
      <c r="C201">
        <f>VLOOKUP(B201,'ISIC Code Mapping'!$B$2:$C$201, 2, FALSE)</f>
        <v>0</v>
      </c>
      <c r="D201" s="16">
        <f>SUM(GBR:AUT!C201)</f>
        <v>0</v>
      </c>
      <c r="E201" s="16">
        <f>SUM(GBR:AUT!D201)</f>
        <v>0</v>
      </c>
      <c r="F201" s="16">
        <f>SUM(GBR:AUT!E201)</f>
        <v>0</v>
      </c>
      <c r="G201" s="16">
        <f>SUM(GBR:AUT!F201)</f>
        <v>0</v>
      </c>
      <c r="H201" s="16">
        <f>SUM(GBR:AUT!G201)</f>
        <v>0</v>
      </c>
      <c r="I201" s="16">
        <f>SUM(GBR:AUT!H201)</f>
        <v>0</v>
      </c>
      <c r="J201" s="16">
        <f>SUM(GBR:AUT!I201)</f>
        <v>0</v>
      </c>
      <c r="L201" s="16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FL281"/>
  <sheetViews>
    <sheetView workbookViewId="0">
      <pane xSplit="2" ySplit="14" topLeftCell="C15" activePane="bottomRight" state="frozen"/>
      <selection activeCell="I201" sqref="I201"/>
      <selection pane="topRight" activeCell="I201" sqref="I201"/>
      <selection pane="bottomLeft" activeCell="I201" sqref="I201"/>
      <selection pane="bottomRight" activeCell="G5" sqref="G5"/>
    </sheetView>
  </sheetViews>
  <sheetFormatPr defaultColWidth="9.1328125" defaultRowHeight="11.45" customHeight="1" x14ac:dyDescent="0.45"/>
  <cols>
    <col min="1" max="1" width="17" style="19" customWidth="1"/>
    <col min="2" max="2" width="29.86328125" style="19" customWidth="1"/>
    <col min="3" max="4" width="20" style="20" customWidth="1"/>
    <col min="5" max="5" width="19.86328125" style="19" customWidth="1"/>
    <col min="6" max="6" width="5" style="19" customWidth="1"/>
    <col min="7" max="7" width="19.86328125" style="19" customWidth="1"/>
    <col min="8" max="8" width="5" style="19" customWidth="1"/>
    <col min="9" max="9" width="19.86328125" style="19" customWidth="1"/>
    <col min="10" max="10" width="5" style="19" customWidth="1"/>
    <col min="11" max="11" width="19.86328125" style="19" customWidth="1"/>
    <col min="12" max="12" width="5" style="19" customWidth="1"/>
    <col min="13" max="13" width="19.86328125" style="19" customWidth="1"/>
    <col min="14" max="14" width="5" style="19" customWidth="1"/>
    <col min="15" max="15" width="19.86328125" style="19" customWidth="1"/>
    <col min="16" max="16" width="5" style="19" customWidth="1"/>
    <col min="17" max="17" width="19.86328125" style="19" customWidth="1"/>
    <col min="18" max="18" width="5" style="19" customWidth="1"/>
    <col min="19" max="19" width="19.86328125" style="19" customWidth="1"/>
    <col min="20" max="20" width="5" style="19" customWidth="1"/>
    <col min="21" max="21" width="19.86328125" style="19" customWidth="1"/>
    <col min="22" max="22" width="5" style="19" customWidth="1"/>
    <col min="23" max="23" width="19.86328125" style="19" customWidth="1"/>
    <col min="24" max="24" width="5" style="19" customWidth="1"/>
    <col min="25" max="25" width="19.86328125" style="19" customWidth="1"/>
    <col min="26" max="26" width="5" style="19" customWidth="1"/>
    <col min="27" max="27" width="19.86328125" style="19" customWidth="1"/>
    <col min="28" max="28" width="5" style="19" customWidth="1"/>
    <col min="29" max="29" width="19.86328125" style="19" customWidth="1"/>
    <col min="30" max="30" width="5" style="19" customWidth="1"/>
    <col min="31" max="31" width="19.86328125" style="19" customWidth="1"/>
    <col min="32" max="32" width="5" style="19" customWidth="1"/>
    <col min="33" max="33" width="19.86328125" style="19" customWidth="1"/>
    <col min="34" max="34" width="5" style="19" customWidth="1"/>
    <col min="35" max="35" width="19.86328125" style="19" customWidth="1"/>
    <col min="36" max="36" width="5" style="19" customWidth="1"/>
    <col min="37" max="37" width="19.86328125" style="19" customWidth="1"/>
    <col min="38" max="38" width="5" style="19" customWidth="1"/>
    <col min="39" max="39" width="19.86328125" style="19" customWidth="1"/>
    <col min="40" max="40" width="5" style="19" customWidth="1"/>
    <col min="41" max="41" width="19.86328125" style="19" customWidth="1"/>
    <col min="42" max="42" width="5" style="19" customWidth="1"/>
    <col min="43" max="43" width="19.86328125" style="19" customWidth="1"/>
    <col min="44" max="44" width="5" style="19" customWidth="1"/>
    <col min="45" max="45" width="19.86328125" style="19" customWidth="1"/>
    <col min="46" max="46" width="5" style="19" customWidth="1"/>
    <col min="47" max="47" width="19.86328125" style="19" customWidth="1"/>
    <col min="48" max="48" width="5" style="19" customWidth="1"/>
    <col min="49" max="49" width="19.86328125" style="19" customWidth="1"/>
    <col min="50" max="50" width="5" style="19" customWidth="1"/>
    <col min="51" max="51" width="19.86328125" style="19" customWidth="1"/>
    <col min="52" max="52" width="5" style="19" customWidth="1"/>
    <col min="53" max="53" width="19.86328125" style="19" customWidth="1"/>
    <col min="54" max="54" width="5" style="19" customWidth="1"/>
    <col min="55" max="55" width="19.86328125" style="19" customWidth="1"/>
    <col min="56" max="56" width="5" style="19" customWidth="1"/>
    <col min="57" max="57" width="12" style="19" customWidth="1"/>
    <col min="58" max="58" width="5" style="19" customWidth="1"/>
    <col min="59" max="59" width="19.86328125" style="19" customWidth="1"/>
    <col min="60" max="60" width="5" style="19" customWidth="1"/>
    <col min="61" max="61" width="19.86328125" style="19" customWidth="1"/>
    <col min="62" max="62" width="5" style="19" customWidth="1"/>
    <col min="63" max="63" width="19.86328125" style="19" customWidth="1"/>
    <col min="64" max="64" width="5" style="19" customWidth="1"/>
    <col min="65" max="65" width="19.86328125" style="19" customWidth="1"/>
    <col min="66" max="66" width="5" style="19" customWidth="1"/>
    <col min="67" max="67" width="15" style="19" customWidth="1"/>
    <col min="68" max="68" width="5" style="19" customWidth="1"/>
    <col min="69" max="69" width="13" style="19" customWidth="1"/>
    <col min="70" max="70" width="5" style="19" customWidth="1"/>
    <col min="71" max="71" width="19.86328125" style="19" customWidth="1"/>
    <col min="72" max="72" width="5" style="19" customWidth="1"/>
    <col min="73" max="73" width="19.86328125" style="19" customWidth="1"/>
    <col min="74" max="74" width="5" style="19" customWidth="1"/>
    <col min="75" max="75" width="19.86328125" style="19" customWidth="1"/>
    <col min="76" max="76" width="5" style="19" customWidth="1"/>
    <col min="77" max="77" width="19.86328125" style="19" customWidth="1"/>
    <col min="78" max="78" width="5" style="19" customWidth="1"/>
    <col min="79" max="79" width="19.86328125" style="19" customWidth="1"/>
    <col min="80" max="80" width="5" style="19" customWidth="1"/>
    <col min="81" max="81" width="18" style="19" customWidth="1"/>
    <col min="82" max="82" width="5" style="19" customWidth="1"/>
    <col min="83" max="83" width="19.86328125" style="19" customWidth="1"/>
    <col min="84" max="84" width="5" style="19" customWidth="1"/>
    <col min="85" max="85" width="19.86328125" style="19" customWidth="1"/>
    <col min="86" max="86" width="5" style="19" customWidth="1"/>
    <col min="87" max="87" width="19.86328125" style="19" customWidth="1"/>
    <col min="88" max="88" width="5" style="19" customWidth="1"/>
    <col min="89" max="89" width="19.86328125" style="19" customWidth="1"/>
    <col min="90" max="90" width="5" style="19" customWidth="1"/>
    <col min="91" max="91" width="19.86328125" style="19" customWidth="1"/>
    <col min="92" max="92" width="5" style="19" customWidth="1"/>
    <col min="93" max="93" width="19.86328125" style="19" customWidth="1"/>
    <col min="94" max="94" width="5" style="19" customWidth="1"/>
    <col min="95" max="95" width="19.86328125" style="19" customWidth="1"/>
    <col min="96" max="96" width="5" style="19" customWidth="1"/>
    <col min="97" max="97" width="19.86328125" style="19" customWidth="1"/>
    <col min="98" max="98" width="5" style="19" customWidth="1"/>
    <col min="99" max="99" width="19.86328125" style="19" customWidth="1"/>
    <col min="100" max="100" width="5" style="19" customWidth="1"/>
    <col min="101" max="101" width="19.86328125" style="19" customWidth="1"/>
    <col min="102" max="102" width="5" style="19" customWidth="1"/>
    <col min="103" max="103" width="19.86328125" style="19" customWidth="1"/>
    <col min="104" max="104" width="5" style="19" customWidth="1"/>
    <col min="105" max="105" width="19.86328125" style="19" customWidth="1"/>
    <col min="106" max="106" width="5" style="19" customWidth="1"/>
    <col min="107" max="107" width="19.86328125" style="19" customWidth="1"/>
    <col min="108" max="108" width="5" style="19" customWidth="1"/>
    <col min="109" max="109" width="19.86328125" style="19" customWidth="1"/>
    <col min="110" max="110" width="5" style="19" customWidth="1"/>
    <col min="111" max="111" width="19.86328125" style="19" customWidth="1"/>
    <col min="112" max="112" width="5" style="19" customWidth="1"/>
    <col min="113" max="113" width="19.86328125" style="19" customWidth="1"/>
    <col min="114" max="114" width="5" style="19" customWidth="1"/>
    <col min="115" max="115" width="10" style="19" customWidth="1"/>
    <col min="116" max="116" width="5" style="19" customWidth="1"/>
    <col min="117" max="117" width="19.86328125" style="19" customWidth="1"/>
    <col min="118" max="118" width="5" style="19" customWidth="1"/>
    <col min="119" max="119" width="19.86328125" style="19" customWidth="1"/>
    <col min="120" max="120" width="5" style="19" customWidth="1"/>
    <col min="121" max="121" width="19.86328125" style="19" customWidth="1"/>
    <col min="122" max="122" width="5" style="19" customWidth="1"/>
    <col min="123" max="123" width="19.86328125" style="19" customWidth="1"/>
    <col min="124" max="124" width="5" style="19" customWidth="1"/>
    <col min="125" max="125" width="19.86328125" style="19" customWidth="1"/>
    <col min="126" max="126" width="5" style="19" customWidth="1"/>
    <col min="127" max="127" width="19.86328125" style="19" customWidth="1"/>
    <col min="128" max="128" width="5" style="19" customWidth="1"/>
    <col min="129" max="129" width="19.86328125" style="19" customWidth="1"/>
    <col min="130" max="130" width="5" style="19" customWidth="1"/>
    <col min="131" max="131" width="19.86328125" style="19" customWidth="1"/>
    <col min="132" max="132" width="5" style="19" customWidth="1"/>
    <col min="133" max="133" width="19.86328125" style="19" customWidth="1"/>
    <col min="134" max="134" width="5" style="19" customWidth="1"/>
    <col min="135" max="135" width="10" style="19" customWidth="1"/>
    <col min="136" max="136" width="5" style="19" customWidth="1"/>
    <col min="137" max="137" width="19.86328125" style="19" customWidth="1"/>
    <col min="138" max="138" width="5" style="19" customWidth="1"/>
    <col min="139" max="139" width="19.86328125" style="19" customWidth="1"/>
    <col min="140" max="140" width="5" style="19" customWidth="1"/>
    <col min="141" max="141" width="19.86328125" style="19" customWidth="1"/>
    <col min="142" max="142" width="5" style="19" customWidth="1"/>
    <col min="143" max="143" width="19.86328125" style="19" customWidth="1"/>
    <col min="144" max="144" width="5" style="19" customWidth="1"/>
    <col min="145" max="145" width="19.86328125" style="19" customWidth="1"/>
    <col min="146" max="146" width="5" style="19" customWidth="1"/>
    <col min="147" max="147" width="19.86328125" style="19" customWidth="1"/>
    <col min="148" max="148" width="5" style="19" customWidth="1"/>
    <col min="149" max="149" width="19.86328125" style="19" customWidth="1"/>
    <col min="150" max="150" width="5" style="19" customWidth="1"/>
    <col min="151" max="151" width="19.86328125" style="19" customWidth="1"/>
    <col min="152" max="152" width="5" style="19" customWidth="1"/>
    <col min="153" max="153" width="19.86328125" style="19" customWidth="1"/>
    <col min="154" max="154" width="5" style="19" customWidth="1"/>
    <col min="155" max="155" width="19.86328125" style="19" customWidth="1"/>
    <col min="156" max="156" width="5" style="19" customWidth="1"/>
    <col min="157" max="157" width="19.86328125" style="19" customWidth="1"/>
    <col min="158" max="158" width="5" style="19" customWidth="1"/>
    <col min="159" max="159" width="19.86328125" style="19" customWidth="1"/>
    <col min="160" max="160" width="5" style="19" customWidth="1"/>
    <col min="161" max="161" width="19.86328125" style="21" customWidth="1"/>
    <col min="162" max="162" width="5" style="19" customWidth="1"/>
    <col min="163" max="163" width="19.86328125" style="19" customWidth="1"/>
    <col min="164" max="164" width="5" style="19" customWidth="1"/>
    <col min="165" max="165" width="15" style="19" customWidth="1"/>
    <col min="166" max="166" width="5" style="19" customWidth="1"/>
    <col min="167" max="167" width="10" style="19" customWidth="1"/>
    <col min="168" max="168" width="5" style="19" customWidth="1"/>
    <col min="169" max="16384" width="9.1328125" style="19"/>
  </cols>
  <sheetData>
    <row r="1" spans="1:168" ht="14.25" x14ac:dyDescent="0.45">
      <c r="A1" s="18" t="s">
        <v>330</v>
      </c>
    </row>
    <row r="2" spans="1:168" ht="14.25" x14ac:dyDescent="0.45">
      <c r="A2" s="18" t="s">
        <v>331</v>
      </c>
      <c r="B2" s="22" t="s">
        <v>332</v>
      </c>
      <c r="C2" s="23"/>
      <c r="D2" s="23"/>
    </row>
    <row r="3" spans="1:168" ht="14.25" x14ac:dyDescent="0.45">
      <c r="A3" s="18" t="s">
        <v>333</v>
      </c>
      <c r="B3" s="18" t="s">
        <v>334</v>
      </c>
      <c r="C3" s="24"/>
      <c r="D3" s="24"/>
    </row>
    <row r="5" spans="1:168" ht="14.25" x14ac:dyDescent="0.45">
      <c r="A5" s="22" t="s">
        <v>335</v>
      </c>
      <c r="E5" s="18" t="s">
        <v>336</v>
      </c>
    </row>
    <row r="6" spans="1:168" ht="14.25" x14ac:dyDescent="0.45">
      <c r="A6" s="22" t="s">
        <v>337</v>
      </c>
      <c r="E6" s="18" t="s">
        <v>338</v>
      </c>
    </row>
    <row r="7" spans="1:168" ht="14.25" x14ac:dyDescent="0.45">
      <c r="A7" s="22" t="s">
        <v>339</v>
      </c>
      <c r="E7" s="18" t="s">
        <v>340</v>
      </c>
    </row>
    <row r="8" spans="1:168" ht="14.25" x14ac:dyDescent="0.45">
      <c r="A8" s="22" t="s">
        <v>2</v>
      </c>
      <c r="E8" s="18" t="s">
        <v>3</v>
      </c>
    </row>
    <row r="10" spans="1:168" s="26" customFormat="1" ht="59.25" customHeight="1" x14ac:dyDescent="0.45">
      <c r="A10" s="131" t="s">
        <v>341</v>
      </c>
      <c r="B10" s="131" t="s">
        <v>341</v>
      </c>
      <c r="C10" s="25"/>
      <c r="D10" s="25"/>
      <c r="E10" s="130" t="s">
        <v>53</v>
      </c>
      <c r="F10" s="130" t="s">
        <v>4</v>
      </c>
      <c r="G10" s="130" t="s">
        <v>41</v>
      </c>
      <c r="H10" s="130" t="s">
        <v>4</v>
      </c>
      <c r="I10" s="130" t="s">
        <v>54</v>
      </c>
      <c r="J10" s="130" t="s">
        <v>4</v>
      </c>
      <c r="K10" s="130" t="s">
        <v>55</v>
      </c>
      <c r="L10" s="130" t="s">
        <v>4</v>
      </c>
      <c r="M10" s="130" t="s">
        <v>342</v>
      </c>
      <c r="N10" s="130" t="s">
        <v>4</v>
      </c>
      <c r="O10" s="130" t="s">
        <v>343</v>
      </c>
      <c r="P10" s="130" t="s">
        <v>4</v>
      </c>
      <c r="Q10" s="130" t="s">
        <v>56</v>
      </c>
      <c r="R10" s="130" t="s">
        <v>4</v>
      </c>
      <c r="S10" s="130" t="s">
        <v>57</v>
      </c>
      <c r="T10" s="130" t="s">
        <v>4</v>
      </c>
      <c r="U10" s="130" t="s">
        <v>58</v>
      </c>
      <c r="V10" s="130" t="s">
        <v>4</v>
      </c>
      <c r="W10" s="130" t="s">
        <v>344</v>
      </c>
      <c r="X10" s="130" t="s">
        <v>4</v>
      </c>
      <c r="Y10" s="130" t="s">
        <v>345</v>
      </c>
      <c r="Z10" s="130" t="s">
        <v>4</v>
      </c>
      <c r="AA10" s="130" t="s">
        <v>59</v>
      </c>
      <c r="AB10" s="130" t="s">
        <v>4</v>
      </c>
      <c r="AC10" s="130" t="s">
        <v>60</v>
      </c>
      <c r="AD10" s="130" t="s">
        <v>4</v>
      </c>
      <c r="AE10" s="130" t="s">
        <v>61</v>
      </c>
      <c r="AF10" s="130" t="s">
        <v>4</v>
      </c>
      <c r="AG10" s="130" t="s">
        <v>62</v>
      </c>
      <c r="AH10" s="130" t="s">
        <v>4</v>
      </c>
      <c r="AI10" s="130" t="s">
        <v>63</v>
      </c>
      <c r="AJ10" s="130" t="s">
        <v>4</v>
      </c>
      <c r="AK10" s="130" t="s">
        <v>64</v>
      </c>
      <c r="AL10" s="130" t="s">
        <v>4</v>
      </c>
      <c r="AM10" s="130" t="s">
        <v>65</v>
      </c>
      <c r="AN10" s="130" t="s">
        <v>4</v>
      </c>
      <c r="AO10" s="130" t="s">
        <v>66</v>
      </c>
      <c r="AP10" s="130" t="s">
        <v>4</v>
      </c>
      <c r="AQ10" s="130" t="s">
        <v>67</v>
      </c>
      <c r="AR10" s="130" t="s">
        <v>4</v>
      </c>
      <c r="AS10" s="130" t="s">
        <v>68</v>
      </c>
      <c r="AT10" s="130" t="s">
        <v>4</v>
      </c>
      <c r="AU10" s="130" t="s">
        <v>69</v>
      </c>
      <c r="AV10" s="130" t="s">
        <v>4</v>
      </c>
      <c r="AW10" s="130" t="s">
        <v>70</v>
      </c>
      <c r="AX10" s="130" t="s">
        <v>4</v>
      </c>
      <c r="AY10" s="130" t="s">
        <v>71</v>
      </c>
      <c r="AZ10" s="130" t="s">
        <v>4</v>
      </c>
      <c r="BA10" s="130" t="s">
        <v>72</v>
      </c>
      <c r="BB10" s="130" t="s">
        <v>4</v>
      </c>
      <c r="BC10" s="130" t="s">
        <v>346</v>
      </c>
      <c r="BD10" s="130" t="s">
        <v>4</v>
      </c>
      <c r="BE10" s="130" t="s">
        <v>73</v>
      </c>
      <c r="BF10" s="130" t="s">
        <v>4</v>
      </c>
      <c r="BG10" s="130" t="s">
        <v>74</v>
      </c>
      <c r="BH10" s="130" t="s">
        <v>4</v>
      </c>
      <c r="BI10" s="130" t="s">
        <v>75</v>
      </c>
      <c r="BJ10" s="130" t="s">
        <v>4</v>
      </c>
      <c r="BK10" s="130" t="s">
        <v>76</v>
      </c>
      <c r="BL10" s="130" t="s">
        <v>4</v>
      </c>
      <c r="BM10" s="130" t="s">
        <v>77</v>
      </c>
      <c r="BN10" s="130" t="s">
        <v>4</v>
      </c>
      <c r="BO10" s="130" t="s">
        <v>78</v>
      </c>
      <c r="BP10" s="130" t="s">
        <v>4</v>
      </c>
      <c r="BQ10" s="130" t="s">
        <v>79</v>
      </c>
      <c r="BR10" s="130" t="s">
        <v>4</v>
      </c>
      <c r="BS10" s="130" t="s">
        <v>80</v>
      </c>
      <c r="BT10" s="130" t="s">
        <v>4</v>
      </c>
      <c r="BU10" s="130" t="s">
        <v>81</v>
      </c>
      <c r="BV10" s="130" t="s">
        <v>4</v>
      </c>
      <c r="BW10" s="130" t="s">
        <v>82</v>
      </c>
      <c r="BX10" s="130" t="s">
        <v>4</v>
      </c>
      <c r="BY10" s="130" t="s">
        <v>83</v>
      </c>
      <c r="BZ10" s="130" t="s">
        <v>4</v>
      </c>
      <c r="CA10" s="130" t="s">
        <v>347</v>
      </c>
      <c r="CB10" s="130" t="s">
        <v>4</v>
      </c>
      <c r="CC10" s="130" t="s">
        <v>84</v>
      </c>
      <c r="CD10" s="130" t="s">
        <v>4</v>
      </c>
      <c r="CE10" s="130" t="s">
        <v>348</v>
      </c>
      <c r="CF10" s="130" t="s">
        <v>4</v>
      </c>
      <c r="CG10" s="130" t="s">
        <v>85</v>
      </c>
      <c r="CH10" s="130" t="s">
        <v>4</v>
      </c>
      <c r="CI10" s="130" t="s">
        <v>86</v>
      </c>
      <c r="CJ10" s="130" t="s">
        <v>4</v>
      </c>
      <c r="CK10" s="130" t="s">
        <v>87</v>
      </c>
      <c r="CL10" s="130" t="s">
        <v>4</v>
      </c>
      <c r="CM10" s="130" t="s">
        <v>349</v>
      </c>
      <c r="CN10" s="130" t="s">
        <v>4</v>
      </c>
      <c r="CO10" s="130" t="s">
        <v>350</v>
      </c>
      <c r="CP10" s="130" t="s">
        <v>4</v>
      </c>
      <c r="CQ10" s="130" t="s">
        <v>88</v>
      </c>
      <c r="CR10" s="130" t="s">
        <v>4</v>
      </c>
      <c r="CS10" s="130" t="s">
        <v>89</v>
      </c>
      <c r="CT10" s="130" t="s">
        <v>4</v>
      </c>
      <c r="CU10" s="130" t="s">
        <v>90</v>
      </c>
      <c r="CV10" s="130" t="s">
        <v>4</v>
      </c>
      <c r="CW10" s="130" t="s">
        <v>91</v>
      </c>
      <c r="CX10" s="130" t="s">
        <v>4</v>
      </c>
      <c r="CY10" s="130" t="s">
        <v>92</v>
      </c>
      <c r="CZ10" s="130" t="s">
        <v>4</v>
      </c>
      <c r="DA10" s="130" t="s">
        <v>351</v>
      </c>
      <c r="DB10" s="130" t="s">
        <v>4</v>
      </c>
      <c r="DC10" s="130" t="s">
        <v>352</v>
      </c>
      <c r="DD10" s="130" t="s">
        <v>4</v>
      </c>
      <c r="DE10" s="130" t="s">
        <v>353</v>
      </c>
      <c r="DF10" s="130" t="s">
        <v>4</v>
      </c>
      <c r="DG10" s="130" t="s">
        <v>354</v>
      </c>
      <c r="DH10" s="130" t="s">
        <v>4</v>
      </c>
      <c r="DI10" s="130" t="s">
        <v>93</v>
      </c>
      <c r="DJ10" s="130" t="s">
        <v>4</v>
      </c>
      <c r="DK10" s="130" t="s">
        <v>94</v>
      </c>
      <c r="DL10" s="130" t="s">
        <v>4</v>
      </c>
      <c r="DM10" s="130" t="s">
        <v>355</v>
      </c>
      <c r="DN10" s="130" t="s">
        <v>4</v>
      </c>
      <c r="DO10" s="130" t="s">
        <v>356</v>
      </c>
      <c r="DP10" s="130" t="s">
        <v>4</v>
      </c>
      <c r="DQ10" s="130" t="s">
        <v>357</v>
      </c>
      <c r="DR10" s="130" t="s">
        <v>4</v>
      </c>
      <c r="DS10" s="130" t="s">
        <v>358</v>
      </c>
      <c r="DT10" s="130" t="s">
        <v>4</v>
      </c>
      <c r="DU10" s="130" t="s">
        <v>359</v>
      </c>
      <c r="DV10" s="130" t="s">
        <v>4</v>
      </c>
      <c r="DW10" s="130" t="s">
        <v>360</v>
      </c>
      <c r="DX10" s="130" t="s">
        <v>4</v>
      </c>
      <c r="DY10" s="130" t="s">
        <v>361</v>
      </c>
      <c r="DZ10" s="130" t="s">
        <v>4</v>
      </c>
      <c r="EA10" s="130" t="s">
        <v>95</v>
      </c>
      <c r="EB10" s="130" t="s">
        <v>4</v>
      </c>
      <c r="EC10" s="130" t="s">
        <v>362</v>
      </c>
      <c r="ED10" s="130" t="s">
        <v>4</v>
      </c>
      <c r="EE10" s="130" t="s">
        <v>363</v>
      </c>
      <c r="EF10" s="130" t="s">
        <v>4</v>
      </c>
      <c r="EG10" s="130" t="s">
        <v>96</v>
      </c>
      <c r="EH10" s="130" t="s">
        <v>4</v>
      </c>
      <c r="EI10" s="130" t="s">
        <v>97</v>
      </c>
      <c r="EJ10" s="130" t="s">
        <v>4</v>
      </c>
      <c r="EK10" s="130" t="s">
        <v>98</v>
      </c>
      <c r="EL10" s="130" t="s">
        <v>4</v>
      </c>
      <c r="EM10" s="130" t="s">
        <v>364</v>
      </c>
      <c r="EN10" s="130" t="s">
        <v>4</v>
      </c>
      <c r="EO10" s="130" t="s">
        <v>99</v>
      </c>
      <c r="EP10" s="130" t="s">
        <v>4</v>
      </c>
      <c r="EQ10" s="130" t="s">
        <v>365</v>
      </c>
      <c r="ER10" s="130" t="s">
        <v>4</v>
      </c>
      <c r="ES10" s="130" t="s">
        <v>309</v>
      </c>
      <c r="ET10" s="130" t="s">
        <v>4</v>
      </c>
      <c r="EU10" s="130" t="s">
        <v>366</v>
      </c>
      <c r="EV10" s="130" t="s">
        <v>4</v>
      </c>
      <c r="EW10" s="130" t="s">
        <v>367</v>
      </c>
      <c r="EX10" s="130" t="s">
        <v>4</v>
      </c>
      <c r="EY10" s="130" t="s">
        <v>368</v>
      </c>
      <c r="EZ10" s="130" t="s">
        <v>4</v>
      </c>
      <c r="FA10" s="130" t="s">
        <v>369</v>
      </c>
      <c r="FB10" s="130" t="s">
        <v>4</v>
      </c>
      <c r="FC10" s="130" t="s">
        <v>370</v>
      </c>
      <c r="FD10" s="130" t="s">
        <v>4</v>
      </c>
      <c r="FE10" s="130" t="s">
        <v>371</v>
      </c>
      <c r="FF10" s="130" t="s">
        <v>4</v>
      </c>
      <c r="FG10" s="130" t="s">
        <v>372</v>
      </c>
      <c r="FH10" s="130" t="s">
        <v>4</v>
      </c>
      <c r="FI10" s="130" t="s">
        <v>373</v>
      </c>
      <c r="FJ10" s="130" t="s">
        <v>4</v>
      </c>
      <c r="FK10" s="130" t="s">
        <v>374</v>
      </c>
      <c r="FL10" s="130" t="s">
        <v>4</v>
      </c>
    </row>
    <row r="11" spans="1:168" s="20" customFormat="1" ht="14.25" x14ac:dyDescent="0.45">
      <c r="A11" s="27"/>
      <c r="B11" s="27"/>
      <c r="C11" s="28"/>
      <c r="D11" s="28"/>
      <c r="E11" s="29">
        <v>1</v>
      </c>
      <c r="F11" s="29">
        <f>E11+0.5</f>
        <v>1.5</v>
      </c>
      <c r="G11" s="29">
        <f t="shared" ref="G11:BR11" si="0">F11+0.5</f>
        <v>2</v>
      </c>
      <c r="H11" s="29">
        <f t="shared" si="0"/>
        <v>2.5</v>
      </c>
      <c r="I11" s="29">
        <f t="shared" si="0"/>
        <v>3</v>
      </c>
      <c r="J11" s="29">
        <f t="shared" si="0"/>
        <v>3.5</v>
      </c>
      <c r="K11" s="29">
        <f t="shared" si="0"/>
        <v>4</v>
      </c>
      <c r="L11" s="29">
        <f t="shared" si="0"/>
        <v>4.5</v>
      </c>
      <c r="M11" s="29">
        <f t="shared" si="0"/>
        <v>5</v>
      </c>
      <c r="N11" s="29">
        <f t="shared" si="0"/>
        <v>5.5</v>
      </c>
      <c r="O11" s="29">
        <f t="shared" si="0"/>
        <v>6</v>
      </c>
      <c r="P11" s="29">
        <f t="shared" si="0"/>
        <v>6.5</v>
      </c>
      <c r="Q11" s="29">
        <f t="shared" si="0"/>
        <v>7</v>
      </c>
      <c r="R11" s="29">
        <f t="shared" si="0"/>
        <v>7.5</v>
      </c>
      <c r="S11" s="29">
        <f t="shared" si="0"/>
        <v>8</v>
      </c>
      <c r="T11" s="29">
        <f t="shared" si="0"/>
        <v>8.5</v>
      </c>
      <c r="U11" s="29">
        <f t="shared" si="0"/>
        <v>9</v>
      </c>
      <c r="V11" s="29">
        <f t="shared" si="0"/>
        <v>9.5</v>
      </c>
      <c r="W11" s="29">
        <f t="shared" si="0"/>
        <v>10</v>
      </c>
      <c r="X11" s="29">
        <f t="shared" si="0"/>
        <v>10.5</v>
      </c>
      <c r="Y11" s="29">
        <f t="shared" si="0"/>
        <v>11</v>
      </c>
      <c r="Z11" s="29">
        <f t="shared" si="0"/>
        <v>11.5</v>
      </c>
      <c r="AA11" s="29">
        <f t="shared" si="0"/>
        <v>12</v>
      </c>
      <c r="AB11" s="29">
        <f t="shared" si="0"/>
        <v>12.5</v>
      </c>
      <c r="AC11" s="29">
        <f t="shared" si="0"/>
        <v>13</v>
      </c>
      <c r="AD11" s="29">
        <f t="shared" si="0"/>
        <v>13.5</v>
      </c>
      <c r="AE11" s="29">
        <f t="shared" si="0"/>
        <v>14</v>
      </c>
      <c r="AF11" s="29">
        <f t="shared" si="0"/>
        <v>14.5</v>
      </c>
      <c r="AG11" s="29">
        <f t="shared" si="0"/>
        <v>15</v>
      </c>
      <c r="AH11" s="29">
        <f t="shared" si="0"/>
        <v>15.5</v>
      </c>
      <c r="AI11" s="29">
        <f t="shared" si="0"/>
        <v>16</v>
      </c>
      <c r="AJ11" s="29">
        <f t="shared" si="0"/>
        <v>16.5</v>
      </c>
      <c r="AK11" s="29">
        <f t="shared" si="0"/>
        <v>17</v>
      </c>
      <c r="AL11" s="29">
        <f t="shared" si="0"/>
        <v>17.5</v>
      </c>
      <c r="AM11" s="29">
        <f t="shared" si="0"/>
        <v>18</v>
      </c>
      <c r="AN11" s="29">
        <f t="shared" si="0"/>
        <v>18.5</v>
      </c>
      <c r="AO11" s="29">
        <f t="shared" si="0"/>
        <v>19</v>
      </c>
      <c r="AP11" s="29">
        <f t="shared" si="0"/>
        <v>19.5</v>
      </c>
      <c r="AQ11" s="29">
        <f t="shared" si="0"/>
        <v>20</v>
      </c>
      <c r="AR11" s="29">
        <f t="shared" si="0"/>
        <v>20.5</v>
      </c>
      <c r="AS11" s="29">
        <f t="shared" si="0"/>
        <v>21</v>
      </c>
      <c r="AT11" s="29">
        <f t="shared" si="0"/>
        <v>21.5</v>
      </c>
      <c r="AU11" s="29">
        <f t="shared" si="0"/>
        <v>22</v>
      </c>
      <c r="AV11" s="29">
        <f t="shared" si="0"/>
        <v>22.5</v>
      </c>
      <c r="AW11" s="29">
        <f t="shared" si="0"/>
        <v>23</v>
      </c>
      <c r="AX11" s="29">
        <f t="shared" si="0"/>
        <v>23.5</v>
      </c>
      <c r="AY11" s="29">
        <f t="shared" si="0"/>
        <v>24</v>
      </c>
      <c r="AZ11" s="29">
        <f t="shared" si="0"/>
        <v>24.5</v>
      </c>
      <c r="BA11" s="29">
        <f t="shared" si="0"/>
        <v>25</v>
      </c>
      <c r="BB11" s="29">
        <f t="shared" si="0"/>
        <v>25.5</v>
      </c>
      <c r="BC11" s="29">
        <f t="shared" si="0"/>
        <v>26</v>
      </c>
      <c r="BD11" s="29">
        <f t="shared" si="0"/>
        <v>26.5</v>
      </c>
      <c r="BE11" s="29">
        <f t="shared" si="0"/>
        <v>27</v>
      </c>
      <c r="BF11" s="29">
        <f t="shared" si="0"/>
        <v>27.5</v>
      </c>
      <c r="BG11" s="29">
        <f t="shared" si="0"/>
        <v>28</v>
      </c>
      <c r="BH11" s="29">
        <f t="shared" si="0"/>
        <v>28.5</v>
      </c>
      <c r="BI11" s="29">
        <f t="shared" si="0"/>
        <v>29</v>
      </c>
      <c r="BJ11" s="29">
        <f t="shared" si="0"/>
        <v>29.5</v>
      </c>
      <c r="BK11" s="29">
        <f t="shared" si="0"/>
        <v>30</v>
      </c>
      <c r="BL11" s="29">
        <f t="shared" si="0"/>
        <v>30.5</v>
      </c>
      <c r="BM11" s="29">
        <f t="shared" si="0"/>
        <v>31</v>
      </c>
      <c r="BN11" s="29">
        <f t="shared" si="0"/>
        <v>31.5</v>
      </c>
      <c r="BO11" s="29">
        <f t="shared" si="0"/>
        <v>32</v>
      </c>
      <c r="BP11" s="29">
        <f t="shared" si="0"/>
        <v>32.5</v>
      </c>
      <c r="BQ11" s="29">
        <f t="shared" si="0"/>
        <v>33</v>
      </c>
      <c r="BR11" s="29">
        <f t="shared" si="0"/>
        <v>33.5</v>
      </c>
      <c r="BS11" s="29">
        <f t="shared" ref="BS11:DY11" si="1">BR11+0.5</f>
        <v>34</v>
      </c>
      <c r="BT11" s="29">
        <f t="shared" si="1"/>
        <v>34.5</v>
      </c>
      <c r="BU11" s="29">
        <f t="shared" si="1"/>
        <v>35</v>
      </c>
      <c r="BV11" s="29">
        <f t="shared" si="1"/>
        <v>35.5</v>
      </c>
      <c r="BW11" s="29">
        <f t="shared" si="1"/>
        <v>36</v>
      </c>
      <c r="BX11" s="29">
        <f t="shared" si="1"/>
        <v>36.5</v>
      </c>
      <c r="BY11" s="29">
        <f t="shared" si="1"/>
        <v>37</v>
      </c>
      <c r="BZ11" s="29">
        <f t="shared" si="1"/>
        <v>37.5</v>
      </c>
      <c r="CA11" s="29">
        <f t="shared" si="1"/>
        <v>38</v>
      </c>
      <c r="CB11" s="29">
        <f t="shared" si="1"/>
        <v>38.5</v>
      </c>
      <c r="CC11" s="29">
        <f t="shared" si="1"/>
        <v>39</v>
      </c>
      <c r="CD11" s="29">
        <f t="shared" si="1"/>
        <v>39.5</v>
      </c>
      <c r="CE11" s="29">
        <f t="shared" si="1"/>
        <v>40</v>
      </c>
      <c r="CF11" s="29">
        <f t="shared" si="1"/>
        <v>40.5</v>
      </c>
      <c r="CG11" s="29">
        <f t="shared" si="1"/>
        <v>41</v>
      </c>
      <c r="CH11" s="29">
        <f t="shared" si="1"/>
        <v>41.5</v>
      </c>
      <c r="CI11" s="29">
        <f t="shared" si="1"/>
        <v>42</v>
      </c>
      <c r="CJ11" s="29">
        <f t="shared" si="1"/>
        <v>42.5</v>
      </c>
      <c r="CK11" s="29">
        <f t="shared" si="1"/>
        <v>43</v>
      </c>
      <c r="CL11" s="29">
        <f t="shared" si="1"/>
        <v>43.5</v>
      </c>
      <c r="CM11" s="29">
        <f t="shared" si="1"/>
        <v>44</v>
      </c>
      <c r="CN11" s="29">
        <f t="shared" si="1"/>
        <v>44.5</v>
      </c>
      <c r="CO11" s="29">
        <f t="shared" si="1"/>
        <v>45</v>
      </c>
      <c r="CP11" s="29">
        <f t="shared" si="1"/>
        <v>45.5</v>
      </c>
      <c r="CQ11" s="29">
        <f t="shared" si="1"/>
        <v>46</v>
      </c>
      <c r="CR11" s="29">
        <f t="shared" si="1"/>
        <v>46.5</v>
      </c>
      <c r="CS11" s="29">
        <f t="shared" si="1"/>
        <v>47</v>
      </c>
      <c r="CT11" s="29">
        <f t="shared" si="1"/>
        <v>47.5</v>
      </c>
      <c r="CU11" s="29">
        <f t="shared" si="1"/>
        <v>48</v>
      </c>
      <c r="CV11" s="29">
        <f t="shared" si="1"/>
        <v>48.5</v>
      </c>
      <c r="CW11" s="29">
        <f t="shared" si="1"/>
        <v>49</v>
      </c>
      <c r="CX11" s="29">
        <f t="shared" si="1"/>
        <v>49.5</v>
      </c>
      <c r="CY11" s="29">
        <f t="shared" si="1"/>
        <v>50</v>
      </c>
      <c r="CZ11" s="29">
        <f t="shared" si="1"/>
        <v>50.5</v>
      </c>
      <c r="DA11" s="29">
        <f t="shared" si="1"/>
        <v>51</v>
      </c>
      <c r="DB11" s="29">
        <f t="shared" si="1"/>
        <v>51.5</v>
      </c>
      <c r="DC11" s="29">
        <f t="shared" si="1"/>
        <v>52</v>
      </c>
      <c r="DD11" s="29">
        <f t="shared" si="1"/>
        <v>52.5</v>
      </c>
      <c r="DE11" s="29">
        <f t="shared" si="1"/>
        <v>53</v>
      </c>
      <c r="DF11" s="29">
        <f t="shared" si="1"/>
        <v>53.5</v>
      </c>
      <c r="DG11" s="29">
        <f t="shared" si="1"/>
        <v>54</v>
      </c>
      <c r="DH11" s="29">
        <f t="shared" si="1"/>
        <v>54.5</v>
      </c>
      <c r="DI11" s="29">
        <f t="shared" si="1"/>
        <v>55</v>
      </c>
      <c r="DJ11" s="29">
        <f t="shared" si="1"/>
        <v>55.5</v>
      </c>
      <c r="DK11" s="29">
        <f t="shared" si="1"/>
        <v>56</v>
      </c>
      <c r="DL11" s="29">
        <f t="shared" si="1"/>
        <v>56.5</v>
      </c>
      <c r="DM11" s="29">
        <f t="shared" si="1"/>
        <v>57</v>
      </c>
      <c r="DN11" s="29">
        <f t="shared" si="1"/>
        <v>57.5</v>
      </c>
      <c r="DO11" s="29">
        <f t="shared" si="1"/>
        <v>58</v>
      </c>
      <c r="DP11" s="29">
        <f t="shared" si="1"/>
        <v>58.5</v>
      </c>
      <c r="DQ11" s="29">
        <f t="shared" si="1"/>
        <v>59</v>
      </c>
      <c r="DR11" s="29">
        <f t="shared" si="1"/>
        <v>59.5</v>
      </c>
      <c r="DS11" s="29">
        <f t="shared" si="1"/>
        <v>60</v>
      </c>
      <c r="DT11" s="29">
        <f t="shared" si="1"/>
        <v>60.5</v>
      </c>
      <c r="DU11" s="29">
        <f t="shared" si="1"/>
        <v>61</v>
      </c>
      <c r="DV11" s="29">
        <f t="shared" si="1"/>
        <v>61.5</v>
      </c>
      <c r="DW11" s="29">
        <f t="shared" si="1"/>
        <v>62</v>
      </c>
      <c r="DX11" s="29">
        <f t="shared" si="1"/>
        <v>62.5</v>
      </c>
      <c r="DY11" s="29">
        <f t="shared" si="1"/>
        <v>63</v>
      </c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30"/>
      <c r="FF11" s="29"/>
      <c r="FG11" s="29"/>
      <c r="FH11" s="29"/>
      <c r="FI11" s="29"/>
      <c r="FJ11" s="29"/>
      <c r="FK11" s="29"/>
      <c r="FL11" s="29"/>
    </row>
    <row r="12" spans="1:168" s="20" customFormat="1" ht="14.25" x14ac:dyDescent="0.45">
      <c r="A12" s="27"/>
      <c r="B12" s="27"/>
      <c r="C12" s="28"/>
      <c r="D12" s="28"/>
      <c r="E12" s="29" t="s">
        <v>473</v>
      </c>
      <c r="F12" s="29" t="s">
        <v>4</v>
      </c>
      <c r="G12" s="29" t="s">
        <v>475</v>
      </c>
      <c r="H12" s="29" t="s">
        <v>4</v>
      </c>
      <c r="I12" s="29" t="s">
        <v>477</v>
      </c>
      <c r="J12" s="29" t="s">
        <v>4</v>
      </c>
      <c r="K12" s="29" t="s">
        <v>482</v>
      </c>
      <c r="L12" s="29" t="s">
        <v>4</v>
      </c>
      <c r="M12" s="29" t="s">
        <v>497</v>
      </c>
      <c r="N12" s="29" t="s">
        <v>4</v>
      </c>
      <c r="O12" s="29" t="s">
        <v>499</v>
      </c>
      <c r="P12" s="29" t="s">
        <v>4</v>
      </c>
      <c r="Q12" s="29" t="s">
        <v>10</v>
      </c>
      <c r="R12" s="29" t="s">
        <v>4</v>
      </c>
      <c r="S12" s="29" t="s">
        <v>506</v>
      </c>
      <c r="T12" s="29" t="s">
        <v>4</v>
      </c>
      <c r="U12" s="29" t="s">
        <v>509</v>
      </c>
      <c r="V12" s="29" t="s">
        <v>4</v>
      </c>
      <c r="W12" s="29" t="s">
        <v>12</v>
      </c>
      <c r="X12" s="29" t="s">
        <v>4</v>
      </c>
      <c r="Y12" s="29" t="s">
        <v>42</v>
      </c>
      <c r="Z12" s="29" t="s">
        <v>4</v>
      </c>
      <c r="AA12" s="29" t="s">
        <v>43</v>
      </c>
      <c r="AB12" s="29" t="s">
        <v>4</v>
      </c>
      <c r="AC12" s="29" t="s">
        <v>13</v>
      </c>
      <c r="AD12" s="29" t="s">
        <v>4</v>
      </c>
      <c r="AE12" s="29" t="s">
        <v>521</v>
      </c>
      <c r="AF12" s="29" t="s">
        <v>4</v>
      </c>
      <c r="AG12" s="29" t="s">
        <v>527</v>
      </c>
      <c r="AH12" s="29" t="s">
        <v>4</v>
      </c>
      <c r="AI12" s="29" t="s">
        <v>14</v>
      </c>
      <c r="AJ12" s="29" t="s">
        <v>4</v>
      </c>
      <c r="AK12" s="29" t="s">
        <v>15</v>
      </c>
      <c r="AL12" s="29" t="s">
        <v>4</v>
      </c>
      <c r="AM12" s="29" t="s">
        <v>16</v>
      </c>
      <c r="AN12" s="29" t="s">
        <v>4</v>
      </c>
      <c r="AO12" s="29" t="s">
        <v>17</v>
      </c>
      <c r="AP12" s="29" t="s">
        <v>4</v>
      </c>
      <c r="AQ12" s="29" t="s">
        <v>18</v>
      </c>
      <c r="AR12" s="29" t="s">
        <v>4</v>
      </c>
      <c r="AS12" s="29" t="s">
        <v>19</v>
      </c>
      <c r="AT12" s="29" t="s">
        <v>4</v>
      </c>
      <c r="AU12" s="29" t="s">
        <v>547</v>
      </c>
      <c r="AV12" s="29" t="s">
        <v>4</v>
      </c>
      <c r="AW12" s="29" t="s">
        <v>552</v>
      </c>
      <c r="AX12" s="29" t="s">
        <v>4</v>
      </c>
      <c r="AY12" s="29" t="s">
        <v>555</v>
      </c>
      <c r="AZ12" s="29" t="s">
        <v>4</v>
      </c>
      <c r="BA12" s="29" t="s">
        <v>561</v>
      </c>
      <c r="BB12" s="29" t="s">
        <v>4</v>
      </c>
      <c r="BC12" s="29" t="s">
        <v>563</v>
      </c>
      <c r="BD12" s="29" t="s">
        <v>4</v>
      </c>
      <c r="BE12" s="29" t="s">
        <v>565</v>
      </c>
      <c r="BF12" s="29" t="s">
        <v>4</v>
      </c>
      <c r="BG12" s="29" t="s">
        <v>567</v>
      </c>
      <c r="BH12" s="29" t="s">
        <v>4</v>
      </c>
      <c r="BI12" s="29" t="s">
        <v>570</v>
      </c>
      <c r="BJ12" s="29" t="s">
        <v>4</v>
      </c>
      <c r="BK12" s="29" t="s">
        <v>574</v>
      </c>
      <c r="BL12" s="29" t="s">
        <v>4</v>
      </c>
      <c r="BM12" s="29" t="s">
        <v>579</v>
      </c>
      <c r="BN12" s="29" t="s">
        <v>4</v>
      </c>
      <c r="BO12" s="29" t="s">
        <v>582</v>
      </c>
      <c r="BP12" s="29" t="s">
        <v>4</v>
      </c>
      <c r="BQ12" s="29" t="s">
        <v>586</v>
      </c>
      <c r="BR12" s="29" t="s">
        <v>4</v>
      </c>
      <c r="BS12" s="29" t="s">
        <v>591</v>
      </c>
      <c r="BT12" s="29" t="s">
        <v>4</v>
      </c>
      <c r="BU12" s="29" t="s">
        <v>595</v>
      </c>
      <c r="BV12" s="29" t="s">
        <v>4</v>
      </c>
      <c r="BW12" s="29" t="s">
        <v>597</v>
      </c>
      <c r="BX12" s="29" t="s">
        <v>4</v>
      </c>
      <c r="BY12" s="29" t="s">
        <v>599</v>
      </c>
      <c r="BZ12" s="29" t="s">
        <v>4</v>
      </c>
      <c r="CA12" s="29" t="s">
        <v>603</v>
      </c>
      <c r="CB12" s="29" t="s">
        <v>4</v>
      </c>
      <c r="CC12" s="29" t="s">
        <v>26</v>
      </c>
      <c r="CD12" s="29" t="s">
        <v>4</v>
      </c>
      <c r="CE12" s="29" t="s">
        <v>611</v>
      </c>
      <c r="CF12" s="29" t="s">
        <v>4</v>
      </c>
      <c r="CG12" s="29" t="s">
        <v>614</v>
      </c>
      <c r="CH12" s="29" t="s">
        <v>4</v>
      </c>
      <c r="CI12" s="29" t="s">
        <v>617</v>
      </c>
      <c r="CJ12" s="29" t="s">
        <v>4</v>
      </c>
      <c r="CK12" s="29" t="s">
        <v>620</v>
      </c>
      <c r="CL12" s="29" t="s">
        <v>4</v>
      </c>
      <c r="CM12" s="29" t="s">
        <v>29</v>
      </c>
      <c r="CN12" s="29" t="s">
        <v>4</v>
      </c>
      <c r="CO12" s="29">
        <v>0</v>
      </c>
      <c r="CP12" s="29" t="s">
        <v>4</v>
      </c>
      <c r="CQ12" s="29" t="s">
        <v>624</v>
      </c>
      <c r="CR12" s="29" t="s">
        <v>4</v>
      </c>
      <c r="CS12" s="29" t="s">
        <v>626</v>
      </c>
      <c r="CT12" s="29" t="s">
        <v>4</v>
      </c>
      <c r="CU12" s="29" t="s">
        <v>629</v>
      </c>
      <c r="CV12" s="29" t="s">
        <v>4</v>
      </c>
      <c r="CW12" s="29" t="s">
        <v>634</v>
      </c>
      <c r="CX12" s="29" t="s">
        <v>4</v>
      </c>
      <c r="CY12" s="29" t="s">
        <v>638</v>
      </c>
      <c r="CZ12" s="29" t="s">
        <v>4</v>
      </c>
      <c r="DA12" s="29" t="s">
        <v>642</v>
      </c>
      <c r="DB12" s="29" t="s">
        <v>4</v>
      </c>
      <c r="DC12" s="29" t="s">
        <v>646</v>
      </c>
      <c r="DD12" s="29" t="s">
        <v>4</v>
      </c>
      <c r="DE12" s="29" t="s">
        <v>652</v>
      </c>
      <c r="DF12" s="29" t="s">
        <v>4</v>
      </c>
      <c r="DG12" s="29" t="s">
        <v>654</v>
      </c>
      <c r="DH12" s="29" t="s">
        <v>4</v>
      </c>
      <c r="DI12" s="29" t="s">
        <v>31</v>
      </c>
      <c r="DJ12" s="29" t="s">
        <v>4</v>
      </c>
      <c r="DK12" s="29" t="s">
        <v>32</v>
      </c>
      <c r="DL12" s="29" t="s">
        <v>4</v>
      </c>
      <c r="DM12" s="29" t="s">
        <v>660</v>
      </c>
      <c r="DN12" s="29" t="s">
        <v>4</v>
      </c>
      <c r="DO12" s="29" t="s">
        <v>664</v>
      </c>
      <c r="DP12" s="29" t="s">
        <v>4</v>
      </c>
      <c r="DQ12" s="29" t="s">
        <v>668</v>
      </c>
      <c r="DR12" s="29" t="s">
        <v>4</v>
      </c>
      <c r="DS12" s="29" t="s">
        <v>670</v>
      </c>
      <c r="DT12" s="29" t="s">
        <v>4</v>
      </c>
      <c r="DU12" s="29" t="s">
        <v>671</v>
      </c>
      <c r="DV12" s="29" t="s">
        <v>4</v>
      </c>
      <c r="DW12" s="29" t="s">
        <v>672</v>
      </c>
      <c r="DX12" s="29" t="s">
        <v>4</v>
      </c>
      <c r="DY12" s="29" t="s">
        <v>673</v>
      </c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30"/>
      <c r="FF12" s="29"/>
      <c r="FG12" s="29"/>
      <c r="FH12" s="29"/>
      <c r="FI12" s="29"/>
      <c r="FJ12" s="29"/>
      <c r="FK12" s="29"/>
      <c r="FL12" s="29"/>
    </row>
    <row r="13" spans="1:168" s="20" customFormat="1" ht="14.25" x14ac:dyDescent="0.45">
      <c r="A13" s="27"/>
      <c r="B13" s="27"/>
      <c r="C13" s="28"/>
      <c r="D13" s="28"/>
      <c r="E13" s="29" t="str">
        <f>IF(MOD(E11, 1)=0, VLOOKUP(E12, 'Correspondance tables'!$N$3:$O$73, 2, FALSE), "")</f>
        <v>ISIC 01T03</v>
      </c>
      <c r="F13" s="29" t="str">
        <f>IF(MOD(F11, 1)=0, VLOOKUP(F12, 'Correspondance tables'!$N$3:$O$73, 2, FALSE), "")</f>
        <v/>
      </c>
      <c r="G13" s="29" t="str">
        <f>IF(MOD(G11, 1)=0, VLOOKUP(G12, 'Correspondance tables'!$N$3:$O$73, 2, FALSE), "")</f>
        <v>ISIC 01T03</v>
      </c>
      <c r="H13" s="29" t="str">
        <f>IF(MOD(H11, 1)=0, VLOOKUP(H12, 'Correspondance tables'!$N$3:$O$73, 2, FALSE), "")</f>
        <v/>
      </c>
      <c r="I13" s="29" t="str">
        <f>IF(MOD(I11, 1)=0, VLOOKUP(I12, 'Correspondance tables'!$N$3:$O$73, 2, FALSE), "")</f>
        <v>ISIC 01T03</v>
      </c>
      <c r="J13" s="29" t="str">
        <f>IF(MOD(J11, 1)=0, VLOOKUP(J12, 'Correspondance tables'!$N$3:$O$73, 2, FALSE), "")</f>
        <v/>
      </c>
      <c r="K13" s="29" t="str">
        <f>IF(MOD(K11, 1)=0, VLOOKUP(K12, 'Correspondance tables'!$N$3:$O$73, 2, FALSE), "")</f>
        <v>ISIC 05T09</v>
      </c>
      <c r="L13" s="29" t="str">
        <f>IF(MOD(L11, 1)=0, VLOOKUP(L12, 'Correspondance tables'!$N$3:$O$73, 2, FALSE), "")</f>
        <v/>
      </c>
      <c r="M13" s="29" t="str">
        <f>IF(MOD(M11, 1)=0, VLOOKUP(M12, 'Correspondance tables'!$N$3:$O$73, 2, FALSE), "")</f>
        <v>ISIC 10T12</v>
      </c>
      <c r="N13" s="29" t="str">
        <f>IF(MOD(N11, 1)=0, VLOOKUP(N12, 'Correspondance tables'!$N$3:$O$73, 2, FALSE), "")</f>
        <v/>
      </c>
      <c r="O13" s="29" t="str">
        <f>IF(MOD(O11, 1)=0, VLOOKUP(O12, 'Correspondance tables'!$N$3:$O$73, 2, FALSE), "")</f>
        <v>ISIC 13T15</v>
      </c>
      <c r="P13" s="29" t="str">
        <f>IF(MOD(P11, 1)=0, VLOOKUP(P12, 'Correspondance tables'!$N$3:$O$73, 2, FALSE), "")</f>
        <v/>
      </c>
      <c r="Q13" s="29" t="str">
        <f>IF(MOD(Q11, 1)=0, VLOOKUP(Q12, 'Correspondance tables'!$N$3:$O$73, 2, FALSE), "")</f>
        <v>ISIC 16</v>
      </c>
      <c r="R13" s="29" t="str">
        <f>IF(MOD(R11, 1)=0, VLOOKUP(R12, 'Correspondance tables'!$N$3:$O$73, 2, FALSE), "")</f>
        <v/>
      </c>
      <c r="S13" s="29" t="str">
        <f>IF(MOD(S11, 1)=0, VLOOKUP(S12, 'Correspondance tables'!$N$3:$O$73, 2, FALSE), "")</f>
        <v>ISIC 17T18</v>
      </c>
      <c r="T13" s="29" t="str">
        <f>IF(MOD(T11, 1)=0, VLOOKUP(T12, 'Correspondance tables'!$N$3:$O$73, 2, FALSE), "")</f>
        <v/>
      </c>
      <c r="U13" s="29" t="str">
        <f>IF(MOD(U11, 1)=0, VLOOKUP(U12, 'Correspondance tables'!$N$3:$O$73, 2, FALSE), "")</f>
        <v>ISIC 17T18</v>
      </c>
      <c r="V13" s="29" t="str">
        <f>IF(MOD(V11, 1)=0, VLOOKUP(V12, 'Correspondance tables'!$N$3:$O$73, 2, FALSE), "")</f>
        <v/>
      </c>
      <c r="W13" s="29" t="str">
        <f>IF(MOD(W11, 1)=0, VLOOKUP(W12, 'Correspondance tables'!$N$3:$O$73, 2, FALSE), "")</f>
        <v>ISIC 19</v>
      </c>
      <c r="X13" s="29" t="str">
        <f>IF(MOD(X11, 1)=0, VLOOKUP(X12, 'Correspondance tables'!$N$3:$O$73, 2, FALSE), "")</f>
        <v/>
      </c>
      <c r="Y13" s="29" t="str">
        <f>IF(MOD(Y11, 1)=0, VLOOKUP(Y12, 'Correspondance tables'!$N$3:$O$73, 2, FALSE), "")</f>
        <v>ISIC 20</v>
      </c>
      <c r="Z13" s="29" t="str">
        <f>IF(MOD(Z11, 1)=0, VLOOKUP(Z12, 'Correspondance tables'!$N$3:$O$73, 2, FALSE), "")</f>
        <v/>
      </c>
      <c r="AA13" s="29" t="str">
        <f>IF(MOD(AA11, 1)=0, VLOOKUP(AA12, 'Correspondance tables'!$N$3:$O$73, 2, FALSE), "")</f>
        <v>ISIC 21</v>
      </c>
      <c r="AB13" s="29" t="str">
        <f>IF(MOD(AB11, 1)=0, VLOOKUP(AB12, 'Correspondance tables'!$N$3:$O$73, 2, FALSE), "")</f>
        <v/>
      </c>
      <c r="AC13" s="29" t="str">
        <f>IF(MOD(AC11, 1)=0, VLOOKUP(AC12, 'Correspondance tables'!$N$3:$O$73, 2, FALSE), "")</f>
        <v>ISIC 22</v>
      </c>
      <c r="AD13" s="29" t="str">
        <f>IF(MOD(AD11, 1)=0, VLOOKUP(AD12, 'Correspondance tables'!$N$3:$O$73, 2, FALSE), "")</f>
        <v/>
      </c>
      <c r="AE13" s="29" t="str">
        <f>IF(MOD(AE11, 1)=0, VLOOKUP(AE12, 'Correspondance tables'!$N$3:$O$73, 2, FALSE), "")</f>
        <v>ISIC 23</v>
      </c>
      <c r="AF13" s="29" t="str">
        <f>IF(MOD(AF11, 1)=0, VLOOKUP(AF12, 'Correspondance tables'!$N$3:$O$73, 2, FALSE), "")</f>
        <v/>
      </c>
      <c r="AG13" s="29" t="str">
        <f>IF(MOD(AG11, 1)=0, VLOOKUP(AG12, 'Correspondance tables'!$N$3:$O$73, 2, FALSE), "")</f>
        <v>ISIC 24</v>
      </c>
      <c r="AH13" s="29" t="str">
        <f>IF(MOD(AH11, 1)=0, VLOOKUP(AH12, 'Correspondance tables'!$N$3:$O$73, 2, FALSE), "")</f>
        <v/>
      </c>
      <c r="AI13" s="29" t="str">
        <f>IF(MOD(AI11, 1)=0, VLOOKUP(AI12, 'Correspondance tables'!$N$3:$O$73, 2, FALSE), "")</f>
        <v>ISIC 25</v>
      </c>
      <c r="AJ13" s="29" t="str">
        <f>IF(MOD(AJ11, 1)=0, VLOOKUP(AJ12, 'Correspondance tables'!$N$3:$O$73, 2, FALSE), "")</f>
        <v/>
      </c>
      <c r="AK13" s="29" t="str">
        <f>IF(MOD(AK11, 1)=0, VLOOKUP(AK12, 'Correspondance tables'!$N$3:$O$73, 2, FALSE), "")</f>
        <v>ISIC 26</v>
      </c>
      <c r="AL13" s="29" t="str">
        <f>IF(MOD(AL11, 1)=0, VLOOKUP(AL12, 'Correspondance tables'!$N$3:$O$73, 2, FALSE), "")</f>
        <v/>
      </c>
      <c r="AM13" s="29" t="str">
        <f>IF(MOD(AM11, 1)=0, VLOOKUP(AM12, 'Correspondance tables'!$N$3:$O$73, 2, FALSE), "")</f>
        <v>ISIC 27</v>
      </c>
      <c r="AN13" s="29" t="str">
        <f>IF(MOD(AN11, 1)=0, VLOOKUP(AN12, 'Correspondance tables'!$N$3:$O$73, 2, FALSE), "")</f>
        <v/>
      </c>
      <c r="AO13" s="29" t="str">
        <f>IF(MOD(AO11, 1)=0, VLOOKUP(AO12, 'Correspondance tables'!$N$3:$O$73, 2, FALSE), "")</f>
        <v>ISIC 28</v>
      </c>
      <c r="AP13" s="29" t="str">
        <f>IF(MOD(AP11, 1)=0, VLOOKUP(AP12, 'Correspondance tables'!$N$3:$O$73, 2, FALSE), "")</f>
        <v/>
      </c>
      <c r="AQ13" s="29" t="str">
        <f>IF(MOD(AQ11, 1)=0, VLOOKUP(AQ12, 'Correspondance tables'!$N$3:$O$73, 2, FALSE), "")</f>
        <v>ISIC 29</v>
      </c>
      <c r="AR13" s="29" t="str">
        <f>IF(MOD(AR11, 1)=0, VLOOKUP(AR12, 'Correspondance tables'!$N$3:$O$73, 2, FALSE), "")</f>
        <v/>
      </c>
      <c r="AS13" s="29" t="str">
        <f>IF(MOD(AS11, 1)=0, VLOOKUP(AS12, 'Correspondance tables'!$N$3:$O$73, 2, FALSE), "")</f>
        <v>ISIC 30</v>
      </c>
      <c r="AT13" s="29" t="str">
        <f>IF(MOD(AT11, 1)=0, VLOOKUP(AT12, 'Correspondance tables'!$N$3:$O$73, 2, FALSE), "")</f>
        <v/>
      </c>
      <c r="AU13" s="29" t="str">
        <f>IF(MOD(AU11, 1)=0, VLOOKUP(AU12, 'Correspondance tables'!$N$3:$O$73, 2, FALSE), "")</f>
        <v>ISIC 31T33</v>
      </c>
      <c r="AV13" s="29" t="str">
        <f>IF(MOD(AV11, 1)=0, VLOOKUP(AV12, 'Correspondance tables'!$N$3:$O$73, 2, FALSE), "")</f>
        <v/>
      </c>
      <c r="AW13" s="29" t="str">
        <f>IF(MOD(AW11, 1)=0, VLOOKUP(AW12, 'Correspondance tables'!$N$3:$O$73, 2, FALSE), "")</f>
        <v>ISIC 31T33</v>
      </c>
      <c r="AX13" s="29" t="str">
        <f>IF(MOD(AX11, 1)=0, VLOOKUP(AX12, 'Correspondance tables'!$N$3:$O$73, 2, FALSE), "")</f>
        <v/>
      </c>
      <c r="AY13" s="29" t="str">
        <f>IF(MOD(AY11, 1)=0, VLOOKUP(AY12, 'Correspondance tables'!$N$3:$O$73, 2, FALSE), "")</f>
        <v>ISIC 35</v>
      </c>
      <c r="AZ13" s="29" t="str">
        <f>IF(MOD(AZ11, 1)=0, VLOOKUP(AZ12, 'Correspondance tables'!$N$3:$O$73, 2, FALSE), "")</f>
        <v/>
      </c>
      <c r="BA13" s="29" t="str">
        <f>IF(MOD(BA11, 1)=0, VLOOKUP(BA12, 'Correspondance tables'!$N$3:$O$73, 2, FALSE), "")</f>
        <v>ISIC 36T39</v>
      </c>
      <c r="BB13" s="29" t="str">
        <f>IF(MOD(BB11, 1)=0, VLOOKUP(BB12, 'Correspondance tables'!$N$3:$O$73, 2, FALSE), "")</f>
        <v/>
      </c>
      <c r="BC13" s="29" t="str">
        <f>IF(MOD(BC11, 1)=0, VLOOKUP(BC12, 'Correspondance tables'!$N$3:$O$73, 2, FALSE), "")</f>
        <v>ISIC 36T39</v>
      </c>
      <c r="BD13" s="29" t="str">
        <f>IF(MOD(BD11, 1)=0, VLOOKUP(BD12, 'Correspondance tables'!$N$3:$O$73, 2, FALSE), "")</f>
        <v/>
      </c>
      <c r="BE13" s="29" t="str">
        <f>IF(MOD(BE11, 1)=0, VLOOKUP(BE12, 'Correspondance tables'!$N$3:$O$73, 2, FALSE), "")</f>
        <v>ISIC 41T43</v>
      </c>
      <c r="BF13" s="29" t="str">
        <f>IF(MOD(BF11, 1)=0, VLOOKUP(BF12, 'Correspondance tables'!$N$3:$O$73, 2, FALSE), "")</f>
        <v/>
      </c>
      <c r="BG13" s="29" t="str">
        <f>IF(MOD(BG11, 1)=0, VLOOKUP(BG12, 'Correspondance tables'!$N$3:$O$73, 2, FALSE), "")</f>
        <v>ISIC 45T47</v>
      </c>
      <c r="BH13" s="29" t="str">
        <f>IF(MOD(BH11, 1)=0, VLOOKUP(BH12, 'Correspondance tables'!$N$3:$O$73, 2, FALSE), "")</f>
        <v/>
      </c>
      <c r="BI13" s="29" t="str">
        <f>IF(MOD(BI11, 1)=0, VLOOKUP(BI12, 'Correspondance tables'!$N$3:$O$73, 2, FALSE), "")</f>
        <v>ISIC 45T47</v>
      </c>
      <c r="BJ13" s="29" t="str">
        <f>IF(MOD(BJ11, 1)=0, VLOOKUP(BJ12, 'Correspondance tables'!$N$3:$O$73, 2, FALSE), "")</f>
        <v/>
      </c>
      <c r="BK13" s="29" t="str">
        <f>IF(MOD(BK11, 1)=0, VLOOKUP(BK12, 'Correspondance tables'!$N$3:$O$73, 2, FALSE), "")</f>
        <v>ISIC 45T47</v>
      </c>
      <c r="BL13" s="29" t="str">
        <f>IF(MOD(BL11, 1)=0, VLOOKUP(BL12, 'Correspondance tables'!$N$3:$O$73, 2, FALSE), "")</f>
        <v/>
      </c>
      <c r="BM13" s="29" t="str">
        <f>IF(MOD(BM11, 1)=0, VLOOKUP(BM12, 'Correspondance tables'!$N$3:$O$73, 2, FALSE), "")</f>
        <v>ISIC 49T53</v>
      </c>
      <c r="BN13" s="29" t="str">
        <f>IF(MOD(BN11, 1)=0, VLOOKUP(BN12, 'Correspondance tables'!$N$3:$O$73, 2, FALSE), "")</f>
        <v/>
      </c>
      <c r="BO13" s="29" t="str">
        <f>IF(MOD(BO11, 1)=0, VLOOKUP(BO12, 'Correspondance tables'!$N$3:$O$73, 2, FALSE), "")</f>
        <v>ISIC 49T53</v>
      </c>
      <c r="BP13" s="29" t="str">
        <f>IF(MOD(BP11, 1)=0, VLOOKUP(BP12, 'Correspondance tables'!$N$3:$O$73, 2, FALSE), "")</f>
        <v/>
      </c>
      <c r="BQ13" s="29" t="str">
        <f>IF(MOD(BQ11, 1)=0, VLOOKUP(BQ12, 'Correspondance tables'!$N$3:$O$73, 2, FALSE), "")</f>
        <v>ISIC 49T53</v>
      </c>
      <c r="BR13" s="29" t="str">
        <f>IF(MOD(BR11, 1)=0, VLOOKUP(BR12, 'Correspondance tables'!$N$3:$O$73, 2, FALSE), "")</f>
        <v/>
      </c>
      <c r="BS13" s="29" t="str">
        <f>IF(MOD(BS11, 1)=0, VLOOKUP(BS12, 'Correspondance tables'!$N$3:$O$73, 2, FALSE), "")</f>
        <v>ISIC 49T53</v>
      </c>
      <c r="BT13" s="29" t="str">
        <f>IF(MOD(BT11, 1)=0, VLOOKUP(BT12, 'Correspondance tables'!$N$3:$O$73, 2, FALSE), "")</f>
        <v/>
      </c>
      <c r="BU13" s="29" t="str">
        <f>IF(MOD(BU11, 1)=0, VLOOKUP(BU12, 'Correspondance tables'!$N$3:$O$73, 2, FALSE), "")</f>
        <v>ISIC 49T53</v>
      </c>
      <c r="BV13" s="29" t="str">
        <f>IF(MOD(BV11, 1)=0, VLOOKUP(BV12, 'Correspondance tables'!$N$3:$O$73, 2, FALSE), "")</f>
        <v/>
      </c>
      <c r="BW13" s="29" t="str">
        <f>IF(MOD(BW11, 1)=0, VLOOKUP(BW12, 'Correspondance tables'!$N$3:$O$73, 2, FALSE), "")</f>
        <v>ISIC 55T56</v>
      </c>
      <c r="BX13" s="29" t="str">
        <f>IF(MOD(BX11, 1)=0, VLOOKUP(BX12, 'Correspondance tables'!$N$3:$O$73, 2, FALSE), "")</f>
        <v/>
      </c>
      <c r="BY13" s="29" t="str">
        <f>IF(MOD(BY11, 1)=0, VLOOKUP(BY12, 'Correspondance tables'!$N$3:$O$73, 2, FALSE), "")</f>
        <v>ISIC 58T60</v>
      </c>
      <c r="BZ13" s="29" t="str">
        <f>IF(MOD(BZ11, 1)=0, VLOOKUP(BZ12, 'Correspondance tables'!$N$3:$O$73, 2, FALSE), "")</f>
        <v/>
      </c>
      <c r="CA13" s="29" t="str">
        <f>IF(MOD(CA11, 1)=0, VLOOKUP(CA12, 'Correspondance tables'!$N$3:$O$73, 2, FALSE), "")</f>
        <v>ISIC 58T60</v>
      </c>
      <c r="CB13" s="29" t="str">
        <f>IF(MOD(CB11, 1)=0, VLOOKUP(CB12, 'Correspondance tables'!$N$3:$O$73, 2, FALSE), "")</f>
        <v/>
      </c>
      <c r="CC13" s="29" t="str">
        <f>IF(MOD(CC11, 1)=0, VLOOKUP(CC12, 'Correspondance tables'!$N$3:$O$73, 2, FALSE), "")</f>
        <v>ISIC 61</v>
      </c>
      <c r="CD13" s="29" t="str">
        <f>IF(MOD(CD11, 1)=0, VLOOKUP(CD12, 'Correspondance tables'!$N$3:$O$73, 2, FALSE), "")</f>
        <v/>
      </c>
      <c r="CE13" s="29" t="str">
        <f>IF(MOD(CE11, 1)=0, VLOOKUP(CE12, 'Correspondance tables'!$N$3:$O$73, 2, FALSE), "")</f>
        <v>ISIC 62T63</v>
      </c>
      <c r="CF13" s="29" t="str">
        <f>IF(MOD(CF11, 1)=0, VLOOKUP(CF12, 'Correspondance tables'!$N$3:$O$73, 2, FALSE), "")</f>
        <v/>
      </c>
      <c r="CG13" s="29" t="str">
        <f>IF(MOD(CG11, 1)=0, VLOOKUP(CG12, 'Correspondance tables'!$N$3:$O$73, 2, FALSE), "")</f>
        <v>ISIC 64T66</v>
      </c>
      <c r="CH13" s="29" t="str">
        <f>IF(MOD(CH11, 1)=0, VLOOKUP(CH12, 'Correspondance tables'!$N$3:$O$73, 2, FALSE), "")</f>
        <v/>
      </c>
      <c r="CI13" s="29" t="str">
        <f>IF(MOD(CI11, 1)=0, VLOOKUP(CI12, 'Correspondance tables'!$N$3:$O$73, 2, FALSE), "")</f>
        <v>ISIC 64T66</v>
      </c>
      <c r="CJ13" s="29" t="str">
        <f>IF(MOD(CJ11, 1)=0, VLOOKUP(CJ12, 'Correspondance tables'!$N$3:$O$73, 2, FALSE), "")</f>
        <v/>
      </c>
      <c r="CK13" s="29" t="str">
        <f>IF(MOD(CK11, 1)=0, VLOOKUP(CK12, 'Correspondance tables'!$N$3:$O$73, 2, FALSE), "")</f>
        <v>ISIC 64T66</v>
      </c>
      <c r="CL13" s="29" t="str">
        <f>IF(MOD(CL11, 1)=0, VLOOKUP(CL12, 'Correspondance tables'!$N$3:$O$73, 2, FALSE), "")</f>
        <v/>
      </c>
      <c r="CM13" s="29" t="str">
        <f>IF(MOD(CM11, 1)=0, VLOOKUP(CM12, 'Correspondance tables'!$N$3:$O$73, 2, FALSE), "")</f>
        <v>ISIC 68</v>
      </c>
      <c r="CN13" s="29" t="str">
        <f>IF(MOD(CN11, 1)=0, VLOOKUP(CN12, 'Correspondance tables'!$N$3:$O$73, 2, FALSE), "")</f>
        <v/>
      </c>
      <c r="CO13" s="29" t="e">
        <f>IF(MOD(CO11, 1)=0, VLOOKUP(CO12, 'Correspondance tables'!$N$3:$O$73, 2, FALSE), "")</f>
        <v>#N/A</v>
      </c>
      <c r="CP13" s="29" t="str">
        <f>IF(MOD(CP11, 1)=0, VLOOKUP(CP12, 'Correspondance tables'!$N$3:$O$73, 2, FALSE), "")</f>
        <v/>
      </c>
      <c r="CQ13" s="29" t="str">
        <f>IF(MOD(CQ11, 1)=0, VLOOKUP(CQ12, 'Correspondance tables'!$N$3:$O$73, 2, FALSE), "")</f>
        <v>ISIC 69T82</v>
      </c>
      <c r="CR13" s="29" t="str">
        <f>IF(MOD(CR11, 1)=0, VLOOKUP(CR12, 'Correspondance tables'!$N$3:$O$73, 2, FALSE), "")</f>
        <v/>
      </c>
      <c r="CS13" s="29" t="str">
        <f>IF(MOD(CS11, 1)=0, VLOOKUP(CS12, 'Correspondance tables'!$N$3:$O$73, 2, FALSE), "")</f>
        <v>ISIC 69T82</v>
      </c>
      <c r="CT13" s="29" t="str">
        <f>IF(MOD(CT11, 1)=0, VLOOKUP(CT12, 'Correspondance tables'!$N$3:$O$73, 2, FALSE), "")</f>
        <v/>
      </c>
      <c r="CU13" s="29" t="str">
        <f>IF(MOD(CU11, 1)=0, VLOOKUP(CU12, 'Correspondance tables'!$N$3:$O$73, 2, FALSE), "")</f>
        <v>ISIC 69T82</v>
      </c>
      <c r="CV13" s="29" t="str">
        <f>IF(MOD(CV11, 1)=0, VLOOKUP(CV12, 'Correspondance tables'!$N$3:$O$73, 2, FALSE), "")</f>
        <v/>
      </c>
      <c r="CW13" s="29" t="str">
        <f>IF(MOD(CW11, 1)=0, VLOOKUP(CW12, 'Correspondance tables'!$N$3:$O$73, 2, FALSE), "")</f>
        <v>ISIC 69T82</v>
      </c>
      <c r="CX13" s="29" t="str">
        <f>IF(MOD(CX11, 1)=0, VLOOKUP(CX12, 'Correspondance tables'!$N$3:$O$73, 2, FALSE), "")</f>
        <v/>
      </c>
      <c r="CY13" s="29" t="str">
        <f>IF(MOD(CY11, 1)=0, VLOOKUP(CY12, 'Correspondance tables'!$N$3:$O$73, 2, FALSE), "")</f>
        <v>ISIC 69T82</v>
      </c>
      <c r="CZ13" s="29" t="str">
        <f>IF(MOD(CZ11, 1)=0, VLOOKUP(CZ12, 'Correspondance tables'!$N$3:$O$73, 2, FALSE), "")</f>
        <v/>
      </c>
      <c r="DA13" s="29" t="str">
        <f>IF(MOD(DA11, 1)=0, VLOOKUP(DA12, 'Correspondance tables'!$N$3:$O$73, 2, FALSE), "")</f>
        <v>ISIC 69T82</v>
      </c>
      <c r="DB13" s="29" t="str">
        <f>IF(MOD(DB11, 1)=0, VLOOKUP(DB12, 'Correspondance tables'!$N$3:$O$73, 2, FALSE), "")</f>
        <v/>
      </c>
      <c r="DC13" s="29" t="str">
        <f>IF(MOD(DC11, 1)=0, VLOOKUP(DC12, 'Correspondance tables'!$N$3:$O$73, 2, FALSE), "")</f>
        <v>ISIC 69T82</v>
      </c>
      <c r="DD13" s="29" t="str">
        <f>IF(MOD(DD11, 1)=0, VLOOKUP(DD12, 'Correspondance tables'!$N$3:$O$73, 2, FALSE), "")</f>
        <v/>
      </c>
      <c r="DE13" s="29" t="str">
        <f>IF(MOD(DE11, 1)=0, VLOOKUP(DE12, 'Correspondance tables'!$N$3:$O$73, 2, FALSE), "")</f>
        <v>ISIC 69T82</v>
      </c>
      <c r="DF13" s="29" t="str">
        <f>IF(MOD(DF11, 1)=0, VLOOKUP(DF12, 'Correspondance tables'!$N$3:$O$73, 2, FALSE), "")</f>
        <v/>
      </c>
      <c r="DG13" s="29" t="str">
        <f>IF(MOD(DG11, 1)=0, VLOOKUP(DG12, 'Correspondance tables'!$N$3:$O$73, 2, FALSE), "")</f>
        <v>ISIC 69T82</v>
      </c>
      <c r="DH13" s="29" t="str">
        <f>IF(MOD(DH11, 1)=0, VLOOKUP(DH12, 'Correspondance tables'!$N$3:$O$73, 2, FALSE), "")</f>
        <v/>
      </c>
      <c r="DI13" s="29" t="str">
        <f>IF(MOD(DI11, 1)=0, VLOOKUP(DI12, 'Correspondance tables'!$N$3:$O$73, 2, FALSE), "")</f>
        <v>ISIC 84</v>
      </c>
      <c r="DJ13" s="29" t="str">
        <f>IF(MOD(DJ11, 1)=0, VLOOKUP(DJ12, 'Correspondance tables'!$N$3:$O$73, 2, FALSE), "")</f>
        <v/>
      </c>
      <c r="DK13" s="29" t="str">
        <f>IF(MOD(DK11, 1)=0, VLOOKUP(DK12, 'Correspondance tables'!$N$3:$O$73, 2, FALSE), "")</f>
        <v>ISIC 85</v>
      </c>
      <c r="DL13" s="29" t="str">
        <f>IF(MOD(DL11, 1)=0, VLOOKUP(DL12, 'Correspondance tables'!$N$3:$O$73, 2, FALSE), "")</f>
        <v/>
      </c>
      <c r="DM13" s="29" t="str">
        <f>IF(MOD(DM11, 1)=0, VLOOKUP(DM12, 'Correspondance tables'!$N$3:$O$73, 2, FALSE), "")</f>
        <v>ISIC 86T88</v>
      </c>
      <c r="DN13" s="29" t="str">
        <f>IF(MOD(DN11, 1)=0, VLOOKUP(DN12, 'Correspondance tables'!$N$3:$O$73, 2, FALSE), "")</f>
        <v/>
      </c>
      <c r="DO13" s="29" t="str">
        <f>IF(MOD(DO11, 1)=0, VLOOKUP(DO12, 'Correspondance tables'!$N$3:$O$73, 2, FALSE), "")</f>
        <v>ISIC 86T88</v>
      </c>
      <c r="DP13" s="29" t="str">
        <f>IF(MOD(DP11, 1)=0, VLOOKUP(DP12, 'Correspondance tables'!$N$3:$O$73, 2, FALSE), "")</f>
        <v/>
      </c>
      <c r="DQ13" s="29" t="str">
        <f>IF(MOD(DQ11, 1)=0, VLOOKUP(DQ12, 'Correspondance tables'!$N$3:$O$73, 2, FALSE), "")</f>
        <v>ISIC 90T96</v>
      </c>
      <c r="DR13" s="29" t="str">
        <f>IF(MOD(DR11, 1)=0, VLOOKUP(DR12, 'Correspondance tables'!$N$3:$O$73, 2, FALSE), "")</f>
        <v/>
      </c>
      <c r="DS13" s="29" t="str">
        <f>IF(MOD(DS11, 1)=0, VLOOKUP(DS12, 'Correspondance tables'!$N$3:$O$73, 2, FALSE), "")</f>
        <v>ISIC 90T96</v>
      </c>
      <c r="DT13" s="29" t="str">
        <f>IF(MOD(DT11, 1)=0, VLOOKUP(DT12, 'Correspondance tables'!$N$3:$O$73, 2, FALSE), "")</f>
        <v/>
      </c>
      <c r="DU13" s="29" t="str">
        <f>IF(MOD(DU11, 1)=0, VLOOKUP(DU12, 'Correspondance tables'!$N$3:$O$73, 2, FALSE), "")</f>
        <v>ISIC 90T96</v>
      </c>
      <c r="DV13" s="29" t="str">
        <f>IF(MOD(DV11, 1)=0, VLOOKUP(DV12, 'Correspondance tables'!$N$3:$O$73, 2, FALSE), "")</f>
        <v/>
      </c>
      <c r="DW13" s="29" t="str">
        <f>IF(MOD(DW11, 1)=0, VLOOKUP(DW12, 'Correspondance tables'!$N$3:$O$73, 2, FALSE), "")</f>
        <v>ISIC 90T96</v>
      </c>
      <c r="DX13" s="29" t="str">
        <f>IF(MOD(DX11, 1)=0, VLOOKUP(DX12, 'Correspondance tables'!$N$3:$O$73, 2, FALSE), "")</f>
        <v/>
      </c>
      <c r="DY13" s="29" t="str">
        <f>IF(MOD(DY11, 1)=0, VLOOKUP(DY12, 'Correspondance tables'!$N$3:$O$73, 2, FALSE), "")</f>
        <v>ISIC 90T96</v>
      </c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30"/>
      <c r="FF13" s="29"/>
      <c r="FG13" s="29"/>
      <c r="FH13" s="29"/>
      <c r="FI13" s="29"/>
      <c r="FJ13" s="29"/>
      <c r="FK13" s="29"/>
      <c r="FL13" s="29"/>
    </row>
    <row r="14" spans="1:168" ht="14.25" x14ac:dyDescent="0.45">
      <c r="A14" s="31" t="s">
        <v>375</v>
      </c>
      <c r="B14" s="31" t="s">
        <v>376</v>
      </c>
      <c r="C14" s="23"/>
      <c r="D14" s="23"/>
      <c r="E14" s="32" t="s">
        <v>4</v>
      </c>
      <c r="F14" s="32" t="s">
        <v>4</v>
      </c>
      <c r="G14" s="32" t="s">
        <v>4</v>
      </c>
      <c r="H14" s="32" t="s">
        <v>4</v>
      </c>
      <c r="I14" s="32" t="s">
        <v>4</v>
      </c>
      <c r="J14" s="32" t="s">
        <v>4</v>
      </c>
      <c r="K14" s="32" t="s">
        <v>4</v>
      </c>
      <c r="L14" s="32" t="s">
        <v>4</v>
      </c>
      <c r="M14" s="32" t="s">
        <v>4</v>
      </c>
      <c r="N14" s="32" t="s">
        <v>4</v>
      </c>
      <c r="O14" s="32" t="s">
        <v>4</v>
      </c>
      <c r="P14" s="32" t="s">
        <v>4</v>
      </c>
      <c r="Q14" s="32" t="s">
        <v>4</v>
      </c>
      <c r="R14" s="32" t="s">
        <v>4</v>
      </c>
      <c r="S14" s="32" t="s">
        <v>4</v>
      </c>
      <c r="T14" s="32" t="s">
        <v>4</v>
      </c>
      <c r="U14" s="32" t="s">
        <v>4</v>
      </c>
      <c r="V14" s="32" t="s">
        <v>4</v>
      </c>
      <c r="W14" s="32" t="s">
        <v>4</v>
      </c>
      <c r="X14" s="32" t="s">
        <v>4</v>
      </c>
      <c r="Y14" s="32" t="s">
        <v>4</v>
      </c>
      <c r="Z14" s="32" t="s">
        <v>4</v>
      </c>
      <c r="AA14" s="32" t="s">
        <v>4</v>
      </c>
      <c r="AB14" s="32" t="s">
        <v>4</v>
      </c>
      <c r="AC14" s="32" t="s">
        <v>4</v>
      </c>
      <c r="AD14" s="32" t="s">
        <v>4</v>
      </c>
      <c r="AE14" s="32" t="s">
        <v>4</v>
      </c>
      <c r="AF14" s="32" t="s">
        <v>4</v>
      </c>
      <c r="AG14" s="32" t="s">
        <v>4</v>
      </c>
      <c r="AH14" s="32" t="s">
        <v>4</v>
      </c>
      <c r="AI14" s="32" t="s">
        <v>4</v>
      </c>
      <c r="AJ14" s="32" t="s">
        <v>4</v>
      </c>
      <c r="AK14" s="32" t="s">
        <v>4</v>
      </c>
      <c r="AL14" s="32" t="s">
        <v>4</v>
      </c>
      <c r="AM14" s="32" t="s">
        <v>4</v>
      </c>
      <c r="AN14" s="32" t="s">
        <v>4</v>
      </c>
      <c r="AO14" s="32" t="s">
        <v>4</v>
      </c>
      <c r="AP14" s="32" t="s">
        <v>4</v>
      </c>
      <c r="AQ14" s="32" t="s">
        <v>4</v>
      </c>
      <c r="AR14" s="32" t="s">
        <v>4</v>
      </c>
      <c r="AS14" s="32" t="s">
        <v>4</v>
      </c>
      <c r="AT14" s="32" t="s">
        <v>4</v>
      </c>
      <c r="AU14" s="32" t="s">
        <v>4</v>
      </c>
      <c r="AV14" s="32" t="s">
        <v>4</v>
      </c>
      <c r="AW14" s="32" t="s">
        <v>4</v>
      </c>
      <c r="AX14" s="32" t="s">
        <v>4</v>
      </c>
      <c r="AY14" s="32" t="s">
        <v>4</v>
      </c>
      <c r="AZ14" s="32" t="s">
        <v>4</v>
      </c>
      <c r="BA14" s="32" t="s">
        <v>4</v>
      </c>
      <c r="BB14" s="32" t="s">
        <v>4</v>
      </c>
      <c r="BC14" s="32" t="s">
        <v>4</v>
      </c>
      <c r="BD14" s="32" t="s">
        <v>4</v>
      </c>
      <c r="BE14" s="32" t="s">
        <v>4</v>
      </c>
      <c r="BF14" s="32" t="s">
        <v>4</v>
      </c>
      <c r="BG14" s="32" t="s">
        <v>4</v>
      </c>
      <c r="BH14" s="32" t="s">
        <v>4</v>
      </c>
      <c r="BI14" s="32" t="s">
        <v>4</v>
      </c>
      <c r="BJ14" s="32" t="s">
        <v>4</v>
      </c>
      <c r="BK14" s="32" t="s">
        <v>4</v>
      </c>
      <c r="BL14" s="32" t="s">
        <v>4</v>
      </c>
      <c r="BM14" s="32" t="s">
        <v>4</v>
      </c>
      <c r="BN14" s="32" t="s">
        <v>4</v>
      </c>
      <c r="BO14" s="32" t="s">
        <v>4</v>
      </c>
      <c r="BP14" s="32" t="s">
        <v>4</v>
      </c>
      <c r="BQ14" s="32" t="s">
        <v>4</v>
      </c>
      <c r="BR14" s="32" t="s">
        <v>4</v>
      </c>
      <c r="BS14" s="32" t="s">
        <v>4</v>
      </c>
      <c r="BT14" s="32" t="s">
        <v>4</v>
      </c>
      <c r="BU14" s="32" t="s">
        <v>4</v>
      </c>
      <c r="BV14" s="32" t="s">
        <v>4</v>
      </c>
      <c r="BW14" s="32" t="s">
        <v>4</v>
      </c>
      <c r="BX14" s="32" t="s">
        <v>4</v>
      </c>
      <c r="BY14" s="32" t="s">
        <v>4</v>
      </c>
      <c r="BZ14" s="32" t="s">
        <v>4</v>
      </c>
      <c r="CA14" s="32" t="s">
        <v>4</v>
      </c>
      <c r="CB14" s="32" t="s">
        <v>4</v>
      </c>
      <c r="CC14" s="32" t="s">
        <v>4</v>
      </c>
      <c r="CD14" s="32" t="s">
        <v>4</v>
      </c>
      <c r="CE14" s="32" t="s">
        <v>4</v>
      </c>
      <c r="CF14" s="32" t="s">
        <v>4</v>
      </c>
      <c r="CG14" s="32" t="s">
        <v>4</v>
      </c>
      <c r="CH14" s="32" t="s">
        <v>4</v>
      </c>
      <c r="CI14" s="32" t="s">
        <v>4</v>
      </c>
      <c r="CJ14" s="32" t="s">
        <v>4</v>
      </c>
      <c r="CK14" s="32" t="s">
        <v>4</v>
      </c>
      <c r="CL14" s="32" t="s">
        <v>4</v>
      </c>
      <c r="CM14" s="32" t="s">
        <v>4</v>
      </c>
      <c r="CN14" s="32" t="s">
        <v>4</v>
      </c>
      <c r="CO14" s="32" t="s">
        <v>4</v>
      </c>
      <c r="CP14" s="32" t="s">
        <v>4</v>
      </c>
      <c r="CQ14" s="32" t="s">
        <v>4</v>
      </c>
      <c r="CR14" s="32" t="s">
        <v>4</v>
      </c>
      <c r="CS14" s="32" t="s">
        <v>4</v>
      </c>
      <c r="CT14" s="32" t="s">
        <v>4</v>
      </c>
      <c r="CU14" s="32" t="s">
        <v>4</v>
      </c>
      <c r="CV14" s="32" t="s">
        <v>4</v>
      </c>
      <c r="CW14" s="32" t="s">
        <v>4</v>
      </c>
      <c r="CX14" s="32" t="s">
        <v>4</v>
      </c>
      <c r="CY14" s="32" t="s">
        <v>4</v>
      </c>
      <c r="CZ14" s="32" t="s">
        <v>4</v>
      </c>
      <c r="DA14" s="32" t="s">
        <v>4</v>
      </c>
      <c r="DB14" s="32" t="s">
        <v>4</v>
      </c>
      <c r="DC14" s="32" t="s">
        <v>4</v>
      </c>
      <c r="DD14" s="32" t="s">
        <v>4</v>
      </c>
      <c r="DE14" s="32" t="s">
        <v>4</v>
      </c>
      <c r="DF14" s="32" t="s">
        <v>4</v>
      </c>
      <c r="DG14" s="32" t="s">
        <v>4</v>
      </c>
      <c r="DH14" s="32" t="s">
        <v>4</v>
      </c>
      <c r="DI14" s="32" t="s">
        <v>4</v>
      </c>
      <c r="DJ14" s="32" t="s">
        <v>4</v>
      </c>
      <c r="DK14" s="32" t="s">
        <v>4</v>
      </c>
      <c r="DL14" s="32" t="s">
        <v>4</v>
      </c>
      <c r="DM14" s="32" t="s">
        <v>4</v>
      </c>
      <c r="DN14" s="32" t="s">
        <v>4</v>
      </c>
      <c r="DO14" s="32" t="s">
        <v>4</v>
      </c>
      <c r="DP14" s="32" t="s">
        <v>4</v>
      </c>
      <c r="DQ14" s="32" t="s">
        <v>4</v>
      </c>
      <c r="DR14" s="32" t="s">
        <v>4</v>
      </c>
      <c r="DS14" s="32" t="s">
        <v>4</v>
      </c>
      <c r="DT14" s="32" t="s">
        <v>4</v>
      </c>
      <c r="DU14" s="32" t="s">
        <v>4</v>
      </c>
      <c r="DV14" s="32" t="s">
        <v>4</v>
      </c>
      <c r="DW14" s="32" t="s">
        <v>4</v>
      </c>
      <c r="DX14" s="32" t="s">
        <v>4</v>
      </c>
      <c r="DY14" s="32" t="s">
        <v>4</v>
      </c>
      <c r="DZ14" s="32" t="s">
        <v>4</v>
      </c>
      <c r="EA14" s="32" t="s">
        <v>4</v>
      </c>
      <c r="EB14" s="32" t="s">
        <v>4</v>
      </c>
      <c r="EC14" s="32" t="s">
        <v>4</v>
      </c>
      <c r="ED14" s="32" t="s">
        <v>4</v>
      </c>
      <c r="EE14" s="32" t="s">
        <v>4</v>
      </c>
      <c r="EF14" s="32" t="s">
        <v>4</v>
      </c>
      <c r="EG14" s="32" t="s">
        <v>4</v>
      </c>
      <c r="EH14" s="32" t="s">
        <v>4</v>
      </c>
      <c r="EI14" s="32" t="s">
        <v>4</v>
      </c>
      <c r="EJ14" s="32" t="s">
        <v>4</v>
      </c>
      <c r="EK14" s="32" t="s">
        <v>4</v>
      </c>
      <c r="EL14" s="32" t="s">
        <v>4</v>
      </c>
      <c r="EM14" s="32" t="s">
        <v>4</v>
      </c>
      <c r="EN14" s="32" t="s">
        <v>4</v>
      </c>
      <c r="EO14" s="32" t="s">
        <v>4</v>
      </c>
      <c r="EP14" s="32" t="s">
        <v>4</v>
      </c>
      <c r="EQ14" s="32" t="s">
        <v>4</v>
      </c>
      <c r="ER14" s="32" t="s">
        <v>4</v>
      </c>
      <c r="ES14" s="32" t="s">
        <v>4</v>
      </c>
      <c r="ET14" s="32" t="s">
        <v>4</v>
      </c>
      <c r="EU14" s="32" t="s">
        <v>4</v>
      </c>
      <c r="EV14" s="32" t="s">
        <v>4</v>
      </c>
      <c r="EW14" s="32" t="s">
        <v>4</v>
      </c>
      <c r="EX14" s="32" t="s">
        <v>4</v>
      </c>
      <c r="EY14" s="32" t="s">
        <v>4</v>
      </c>
      <c r="EZ14" s="32" t="s">
        <v>4</v>
      </c>
      <c r="FA14" s="32" t="s">
        <v>4</v>
      </c>
      <c r="FB14" s="32" t="s">
        <v>4</v>
      </c>
      <c r="FC14" s="32" t="s">
        <v>4</v>
      </c>
      <c r="FD14" s="32" t="s">
        <v>4</v>
      </c>
      <c r="FE14" s="33" t="s">
        <v>4</v>
      </c>
      <c r="FF14" s="32" t="s">
        <v>4</v>
      </c>
      <c r="FG14" s="32" t="s">
        <v>4</v>
      </c>
      <c r="FH14" s="32" t="s">
        <v>4</v>
      </c>
      <c r="FI14" s="32" t="s">
        <v>4</v>
      </c>
      <c r="FJ14" s="32" t="s">
        <v>4</v>
      </c>
      <c r="FK14" s="32" t="s">
        <v>4</v>
      </c>
      <c r="FL14" s="32" t="s">
        <v>4</v>
      </c>
    </row>
    <row r="15" spans="1:168" ht="14.25" x14ac:dyDescent="0.45">
      <c r="A15" s="34" t="s">
        <v>363</v>
      </c>
      <c r="B15" s="34" t="s">
        <v>377</v>
      </c>
      <c r="C15" s="23" t="str">
        <f>'Correspondance tables'!J3</f>
        <v>ISIC 1</v>
      </c>
      <c r="D15" s="23" t="str">
        <f>VLOOKUP(C15, 'Correspondance tables'!$N$3:$O$73, 2, FALSE)</f>
        <v>ISIC 01T03</v>
      </c>
      <c r="E15" s="35">
        <v>57341.9</v>
      </c>
      <c r="F15" s="36" t="s">
        <v>4</v>
      </c>
      <c r="G15" s="35">
        <v>581.23</v>
      </c>
      <c r="H15" s="36" t="s">
        <v>4</v>
      </c>
      <c r="I15" s="35">
        <v>55.79</v>
      </c>
      <c r="J15" s="36" t="s">
        <v>4</v>
      </c>
      <c r="K15" s="35">
        <v>11.12</v>
      </c>
      <c r="L15" s="36" t="s">
        <v>4</v>
      </c>
      <c r="M15" s="35">
        <v>213176.28</v>
      </c>
      <c r="N15" s="36" t="s">
        <v>4</v>
      </c>
      <c r="O15" s="35">
        <v>1825.32</v>
      </c>
      <c r="P15" s="36" t="s">
        <v>4</v>
      </c>
      <c r="Q15" s="35">
        <v>37.82</v>
      </c>
      <c r="R15" s="36" t="s">
        <v>4</v>
      </c>
      <c r="S15" s="36">
        <v>41</v>
      </c>
      <c r="T15" s="36" t="s">
        <v>4</v>
      </c>
      <c r="U15" s="35">
        <v>2.52</v>
      </c>
      <c r="V15" s="36" t="s">
        <v>4</v>
      </c>
      <c r="W15" s="35">
        <v>10.37</v>
      </c>
      <c r="X15" s="36" t="s">
        <v>4</v>
      </c>
      <c r="Y15" s="35">
        <v>1180.53</v>
      </c>
      <c r="Z15" s="36" t="s">
        <v>4</v>
      </c>
      <c r="AA15" s="35">
        <v>365.05</v>
      </c>
      <c r="AB15" s="36" t="s">
        <v>4</v>
      </c>
      <c r="AC15" s="35">
        <v>1416.53</v>
      </c>
      <c r="AD15" s="36" t="s">
        <v>4</v>
      </c>
      <c r="AE15" s="35">
        <v>7.94</v>
      </c>
      <c r="AF15" s="36" t="s">
        <v>4</v>
      </c>
      <c r="AG15" s="35">
        <v>2.34</v>
      </c>
      <c r="AH15" s="36" t="s">
        <v>4</v>
      </c>
      <c r="AI15" s="35">
        <v>14.39</v>
      </c>
      <c r="AJ15" s="36" t="s">
        <v>4</v>
      </c>
      <c r="AK15" s="35">
        <v>152.44999999999999</v>
      </c>
      <c r="AL15" s="36" t="s">
        <v>4</v>
      </c>
      <c r="AM15" s="35">
        <v>3.39</v>
      </c>
      <c r="AN15" s="36" t="s">
        <v>4</v>
      </c>
      <c r="AO15" s="35">
        <v>14.75</v>
      </c>
      <c r="AP15" s="36" t="s">
        <v>4</v>
      </c>
      <c r="AQ15" s="35">
        <v>12.84</v>
      </c>
      <c r="AR15" s="36" t="s">
        <v>4</v>
      </c>
      <c r="AS15" s="35">
        <v>0.53</v>
      </c>
      <c r="AT15" s="36" t="s">
        <v>4</v>
      </c>
      <c r="AU15" s="35">
        <v>107.09</v>
      </c>
      <c r="AV15" s="36" t="s">
        <v>4</v>
      </c>
      <c r="AW15" s="35">
        <v>2.97</v>
      </c>
      <c r="AX15" s="36" t="s">
        <v>4</v>
      </c>
      <c r="AY15" s="35">
        <v>484.27</v>
      </c>
      <c r="AZ15" s="36" t="s">
        <v>4</v>
      </c>
      <c r="BA15" s="35">
        <v>15.32</v>
      </c>
      <c r="BB15" s="36" t="s">
        <v>4</v>
      </c>
      <c r="BC15" s="35">
        <v>35.21</v>
      </c>
      <c r="BD15" s="36" t="s">
        <v>4</v>
      </c>
      <c r="BE15" s="35">
        <v>269.22000000000003</v>
      </c>
      <c r="BF15" s="36" t="s">
        <v>4</v>
      </c>
      <c r="BG15" s="35">
        <v>9.3000000000000007</v>
      </c>
      <c r="BH15" s="36" t="s">
        <v>4</v>
      </c>
      <c r="BI15" s="35">
        <v>3421.6</v>
      </c>
      <c r="BJ15" s="36" t="s">
        <v>4</v>
      </c>
      <c r="BK15" s="35">
        <v>1901.87</v>
      </c>
      <c r="BL15" s="36" t="s">
        <v>4</v>
      </c>
      <c r="BM15" s="35">
        <v>46.63</v>
      </c>
      <c r="BN15" s="36" t="s">
        <v>4</v>
      </c>
      <c r="BO15" s="35">
        <v>51.74</v>
      </c>
      <c r="BP15" s="36" t="s">
        <v>4</v>
      </c>
      <c r="BQ15" s="35">
        <v>3.56</v>
      </c>
      <c r="BR15" s="36" t="s">
        <v>4</v>
      </c>
      <c r="BS15" s="35">
        <v>32.6</v>
      </c>
      <c r="BT15" s="36" t="s">
        <v>4</v>
      </c>
      <c r="BU15" s="35">
        <v>0.15</v>
      </c>
      <c r="BV15" s="36" t="s">
        <v>4</v>
      </c>
      <c r="BW15" s="35">
        <v>8075.76</v>
      </c>
      <c r="BX15" s="36" t="s">
        <v>4</v>
      </c>
      <c r="BY15" s="35">
        <v>0.18</v>
      </c>
      <c r="BZ15" s="36" t="s">
        <v>4</v>
      </c>
      <c r="CA15" s="35">
        <v>18.760000000000002</v>
      </c>
      <c r="CB15" s="36" t="s">
        <v>4</v>
      </c>
      <c r="CC15" s="35">
        <v>3.38</v>
      </c>
      <c r="CD15" s="36" t="s">
        <v>4</v>
      </c>
      <c r="CE15" s="35">
        <v>2.62</v>
      </c>
      <c r="CF15" s="36" t="s">
        <v>4</v>
      </c>
      <c r="CG15" s="35">
        <v>2.83</v>
      </c>
      <c r="CH15" s="36" t="s">
        <v>4</v>
      </c>
      <c r="CI15" s="35">
        <v>29.1</v>
      </c>
      <c r="CJ15" s="36" t="s">
        <v>4</v>
      </c>
      <c r="CK15" s="35">
        <v>4.5999999999999996</v>
      </c>
      <c r="CL15" s="36" t="s">
        <v>4</v>
      </c>
      <c r="CM15" s="35">
        <v>57.34</v>
      </c>
      <c r="CN15" s="36" t="s">
        <v>4</v>
      </c>
      <c r="CO15" s="36">
        <v>0</v>
      </c>
      <c r="CP15" s="36" t="s">
        <v>4</v>
      </c>
      <c r="CQ15" s="35">
        <v>31.33</v>
      </c>
      <c r="CR15" s="36" t="s">
        <v>4</v>
      </c>
      <c r="CS15" s="35">
        <v>153.76</v>
      </c>
      <c r="CT15" s="36" t="s">
        <v>4</v>
      </c>
      <c r="CU15" s="35">
        <v>56.97</v>
      </c>
      <c r="CV15" s="36" t="s">
        <v>4</v>
      </c>
      <c r="CW15" s="35">
        <v>4.04</v>
      </c>
      <c r="CX15" s="36" t="s">
        <v>4</v>
      </c>
      <c r="CY15" s="35">
        <v>24.5</v>
      </c>
      <c r="CZ15" s="36" t="s">
        <v>4</v>
      </c>
      <c r="DA15" s="35">
        <v>5.21</v>
      </c>
      <c r="DB15" s="36" t="s">
        <v>4</v>
      </c>
      <c r="DC15" s="35">
        <v>3.46</v>
      </c>
      <c r="DD15" s="36" t="s">
        <v>4</v>
      </c>
      <c r="DE15" s="35">
        <v>3.38</v>
      </c>
      <c r="DF15" s="36" t="s">
        <v>4</v>
      </c>
      <c r="DG15" s="35">
        <v>1578.46</v>
      </c>
      <c r="DH15" s="36" t="s">
        <v>4</v>
      </c>
      <c r="DI15" s="35">
        <v>837.55</v>
      </c>
      <c r="DJ15" s="36" t="s">
        <v>4</v>
      </c>
      <c r="DK15" s="35">
        <v>164.38</v>
      </c>
      <c r="DL15" s="36" t="s">
        <v>4</v>
      </c>
      <c r="DM15" s="35">
        <v>638.66999999999996</v>
      </c>
      <c r="DN15" s="36" t="s">
        <v>4</v>
      </c>
      <c r="DO15" s="35">
        <v>625.42999999999995</v>
      </c>
      <c r="DP15" s="36" t="s">
        <v>4</v>
      </c>
      <c r="DQ15" s="35">
        <v>158.72999999999999</v>
      </c>
      <c r="DR15" s="36" t="s">
        <v>4</v>
      </c>
      <c r="DS15" s="35">
        <v>218.03</v>
      </c>
      <c r="DT15" s="36" t="s">
        <v>4</v>
      </c>
      <c r="DU15" s="35">
        <v>65.05</v>
      </c>
      <c r="DV15" s="36" t="s">
        <v>4</v>
      </c>
      <c r="DW15" s="35">
        <v>3.48</v>
      </c>
      <c r="DX15" s="36" t="s">
        <v>4</v>
      </c>
      <c r="DY15" s="35">
        <v>109.98</v>
      </c>
      <c r="DZ15" s="36" t="s">
        <v>4</v>
      </c>
      <c r="EA15" s="35">
        <v>0.03</v>
      </c>
      <c r="EB15" s="36" t="s">
        <v>4</v>
      </c>
      <c r="EC15" s="36">
        <v>0</v>
      </c>
      <c r="ED15" s="36" t="s">
        <v>4</v>
      </c>
      <c r="EE15" s="35">
        <v>295512.65000000002</v>
      </c>
      <c r="EF15" s="36" t="s">
        <v>4</v>
      </c>
      <c r="EG15" s="35">
        <v>113707.2</v>
      </c>
      <c r="EH15" s="36" t="s">
        <v>4</v>
      </c>
      <c r="EI15" s="35">
        <v>-17.3</v>
      </c>
      <c r="EJ15" s="36" t="s">
        <v>4</v>
      </c>
      <c r="EK15" s="35">
        <v>827.74</v>
      </c>
      <c r="EL15" s="36" t="s">
        <v>4</v>
      </c>
      <c r="EM15" s="35">
        <v>114517.64</v>
      </c>
      <c r="EN15" s="36" t="s">
        <v>4</v>
      </c>
      <c r="EO15" s="35">
        <v>7977.84</v>
      </c>
      <c r="EP15" s="36" t="s">
        <v>4</v>
      </c>
      <c r="EQ15" s="36">
        <v>0</v>
      </c>
      <c r="ER15" s="36" t="s">
        <v>4</v>
      </c>
      <c r="ES15" s="35">
        <v>7964.22</v>
      </c>
      <c r="ET15" s="36" t="s">
        <v>4</v>
      </c>
      <c r="EU15" s="35">
        <v>7964.22</v>
      </c>
      <c r="EV15" s="36" t="s">
        <v>4</v>
      </c>
      <c r="EW15" s="35">
        <v>15942.07</v>
      </c>
      <c r="EX15" s="36" t="s">
        <v>4</v>
      </c>
      <c r="EY15" s="36">
        <v>0</v>
      </c>
      <c r="EZ15" s="36" t="s">
        <v>4</v>
      </c>
      <c r="FA15" s="36">
        <v>0</v>
      </c>
      <c r="FB15" s="36" t="s">
        <v>4</v>
      </c>
      <c r="FC15" s="36">
        <v>0</v>
      </c>
      <c r="FD15" s="36" t="s">
        <v>4</v>
      </c>
      <c r="FE15" s="37">
        <v>23678.27</v>
      </c>
      <c r="FF15" s="36" t="s">
        <v>4</v>
      </c>
      <c r="FG15" s="35">
        <v>23678.27</v>
      </c>
      <c r="FH15" s="36" t="s">
        <v>4</v>
      </c>
      <c r="FI15" s="35">
        <v>154137.97</v>
      </c>
      <c r="FJ15" s="36" t="s">
        <v>4</v>
      </c>
      <c r="FK15" s="35">
        <v>449650.63</v>
      </c>
      <c r="FL15" s="36" t="s">
        <v>4</v>
      </c>
    </row>
    <row r="16" spans="1:168" ht="14.25" x14ac:dyDescent="0.45">
      <c r="A16" s="34" t="s">
        <v>363</v>
      </c>
      <c r="B16" s="34" t="s">
        <v>378</v>
      </c>
      <c r="C16" s="23" t="str">
        <f>'Correspondance tables'!J4</f>
        <v>ISIC 2</v>
      </c>
      <c r="D16" s="23" t="str">
        <f>VLOOKUP(C16, 'Correspondance tables'!$N$3:$O$73, 2, FALSE)</f>
        <v>ISIC 01T03</v>
      </c>
      <c r="E16" s="38">
        <v>629.97</v>
      </c>
      <c r="F16" s="39" t="s">
        <v>4</v>
      </c>
      <c r="G16" s="38">
        <v>11490.42</v>
      </c>
      <c r="H16" s="39" t="s">
        <v>4</v>
      </c>
      <c r="I16" s="38">
        <v>12.73</v>
      </c>
      <c r="J16" s="39" t="s">
        <v>4</v>
      </c>
      <c r="K16" s="38">
        <v>58.17</v>
      </c>
      <c r="L16" s="39" t="s">
        <v>4</v>
      </c>
      <c r="M16" s="38">
        <v>372.1</v>
      </c>
      <c r="N16" s="39" t="s">
        <v>4</v>
      </c>
      <c r="O16" s="38">
        <v>7.36</v>
      </c>
      <c r="P16" s="39" t="s">
        <v>4</v>
      </c>
      <c r="Q16" s="38">
        <v>14842.61</v>
      </c>
      <c r="R16" s="39" t="s">
        <v>4</v>
      </c>
      <c r="S16" s="38">
        <v>5507.39</v>
      </c>
      <c r="T16" s="39" t="s">
        <v>4</v>
      </c>
      <c r="U16" s="38">
        <v>20.48</v>
      </c>
      <c r="V16" s="39" t="s">
        <v>4</v>
      </c>
      <c r="W16" s="38">
        <v>2.2999999999999998</v>
      </c>
      <c r="X16" s="39" t="s">
        <v>4</v>
      </c>
      <c r="Y16" s="38">
        <v>104.41</v>
      </c>
      <c r="Z16" s="39" t="s">
        <v>4</v>
      </c>
      <c r="AA16" s="38">
        <v>16.899999999999999</v>
      </c>
      <c r="AB16" s="39" t="s">
        <v>4</v>
      </c>
      <c r="AC16" s="38">
        <v>104.08</v>
      </c>
      <c r="AD16" s="39" t="s">
        <v>4</v>
      </c>
      <c r="AE16" s="38">
        <v>19.04</v>
      </c>
      <c r="AF16" s="39" t="s">
        <v>4</v>
      </c>
      <c r="AG16" s="38">
        <v>20.86</v>
      </c>
      <c r="AH16" s="39" t="s">
        <v>4</v>
      </c>
      <c r="AI16" s="38">
        <v>15.29</v>
      </c>
      <c r="AJ16" s="39" t="s">
        <v>4</v>
      </c>
      <c r="AK16" s="38">
        <v>0.2</v>
      </c>
      <c r="AL16" s="39" t="s">
        <v>4</v>
      </c>
      <c r="AM16" s="38">
        <v>3.47</v>
      </c>
      <c r="AN16" s="39" t="s">
        <v>4</v>
      </c>
      <c r="AO16" s="38">
        <v>5.94</v>
      </c>
      <c r="AP16" s="39" t="s">
        <v>4</v>
      </c>
      <c r="AQ16" s="38">
        <v>5.15</v>
      </c>
      <c r="AR16" s="39" t="s">
        <v>4</v>
      </c>
      <c r="AS16" s="38">
        <v>6.63</v>
      </c>
      <c r="AT16" s="39" t="s">
        <v>4</v>
      </c>
      <c r="AU16" s="38">
        <v>297.02</v>
      </c>
      <c r="AV16" s="39" t="s">
        <v>4</v>
      </c>
      <c r="AW16" s="38">
        <v>1.49</v>
      </c>
      <c r="AX16" s="39" t="s">
        <v>4</v>
      </c>
      <c r="AY16" s="38">
        <v>1125.46</v>
      </c>
      <c r="AZ16" s="39" t="s">
        <v>4</v>
      </c>
      <c r="BA16" s="38">
        <v>3.52</v>
      </c>
      <c r="BB16" s="39" t="s">
        <v>4</v>
      </c>
      <c r="BC16" s="38">
        <v>3.35</v>
      </c>
      <c r="BD16" s="39" t="s">
        <v>4</v>
      </c>
      <c r="BE16" s="38">
        <v>417.94</v>
      </c>
      <c r="BF16" s="39" t="s">
        <v>4</v>
      </c>
      <c r="BG16" s="38">
        <v>11.33</v>
      </c>
      <c r="BH16" s="39" t="s">
        <v>4</v>
      </c>
      <c r="BI16" s="38">
        <v>197.59</v>
      </c>
      <c r="BJ16" s="39" t="s">
        <v>4</v>
      </c>
      <c r="BK16" s="38">
        <v>39.01</v>
      </c>
      <c r="BL16" s="39" t="s">
        <v>4</v>
      </c>
      <c r="BM16" s="38">
        <v>34.520000000000003</v>
      </c>
      <c r="BN16" s="39" t="s">
        <v>4</v>
      </c>
      <c r="BO16" s="38">
        <v>0.24</v>
      </c>
      <c r="BP16" s="39" t="s">
        <v>4</v>
      </c>
      <c r="BQ16" s="38">
        <v>0.15</v>
      </c>
      <c r="BR16" s="39" t="s">
        <v>4</v>
      </c>
      <c r="BS16" s="38">
        <v>9.56</v>
      </c>
      <c r="BT16" s="39" t="s">
        <v>4</v>
      </c>
      <c r="BU16" s="38">
        <v>0.16</v>
      </c>
      <c r="BV16" s="39" t="s">
        <v>4</v>
      </c>
      <c r="BW16" s="38">
        <v>39.64</v>
      </c>
      <c r="BX16" s="39" t="s">
        <v>4</v>
      </c>
      <c r="BY16" s="38">
        <v>0.71</v>
      </c>
      <c r="BZ16" s="39" t="s">
        <v>4</v>
      </c>
      <c r="CA16" s="38">
        <v>5.41</v>
      </c>
      <c r="CB16" s="39" t="s">
        <v>4</v>
      </c>
      <c r="CC16" s="38">
        <v>0.09</v>
      </c>
      <c r="CD16" s="39" t="s">
        <v>4</v>
      </c>
      <c r="CE16" s="38">
        <v>1.42</v>
      </c>
      <c r="CF16" s="39" t="s">
        <v>4</v>
      </c>
      <c r="CG16" s="38">
        <v>1.47</v>
      </c>
      <c r="CH16" s="39" t="s">
        <v>4</v>
      </c>
      <c r="CI16" s="38">
        <v>0.02</v>
      </c>
      <c r="CJ16" s="39" t="s">
        <v>4</v>
      </c>
      <c r="CK16" s="38">
        <v>3.21</v>
      </c>
      <c r="CL16" s="39" t="s">
        <v>4</v>
      </c>
      <c r="CM16" s="38">
        <v>45.21</v>
      </c>
      <c r="CN16" s="39" t="s">
        <v>4</v>
      </c>
      <c r="CO16" s="39">
        <v>0</v>
      </c>
      <c r="CP16" s="39" t="s">
        <v>4</v>
      </c>
      <c r="CQ16" s="38">
        <v>8.3699999999999992</v>
      </c>
      <c r="CR16" s="39" t="s">
        <v>4</v>
      </c>
      <c r="CS16" s="38">
        <v>19.14</v>
      </c>
      <c r="CT16" s="39" t="s">
        <v>4</v>
      </c>
      <c r="CU16" s="38">
        <v>4.33</v>
      </c>
      <c r="CV16" s="39" t="s">
        <v>4</v>
      </c>
      <c r="CW16" s="38">
        <v>3.49</v>
      </c>
      <c r="CX16" s="39" t="s">
        <v>4</v>
      </c>
      <c r="CY16" s="38">
        <v>3.49</v>
      </c>
      <c r="CZ16" s="39" t="s">
        <v>4</v>
      </c>
      <c r="DA16" s="38">
        <v>1.22</v>
      </c>
      <c r="DB16" s="39" t="s">
        <v>4</v>
      </c>
      <c r="DC16" s="38">
        <v>1.1000000000000001</v>
      </c>
      <c r="DD16" s="39" t="s">
        <v>4</v>
      </c>
      <c r="DE16" s="38">
        <v>0.04</v>
      </c>
      <c r="DF16" s="39" t="s">
        <v>4</v>
      </c>
      <c r="DG16" s="38">
        <v>241.06</v>
      </c>
      <c r="DH16" s="39" t="s">
        <v>4</v>
      </c>
      <c r="DI16" s="38">
        <v>160.04</v>
      </c>
      <c r="DJ16" s="39" t="s">
        <v>4</v>
      </c>
      <c r="DK16" s="38">
        <v>14.25</v>
      </c>
      <c r="DL16" s="39" t="s">
        <v>4</v>
      </c>
      <c r="DM16" s="38">
        <v>13.58</v>
      </c>
      <c r="DN16" s="39" t="s">
        <v>4</v>
      </c>
      <c r="DO16" s="38">
        <v>3.94</v>
      </c>
      <c r="DP16" s="39" t="s">
        <v>4</v>
      </c>
      <c r="DQ16" s="38">
        <v>16.55</v>
      </c>
      <c r="DR16" s="39" t="s">
        <v>4</v>
      </c>
      <c r="DS16" s="38">
        <v>37.630000000000003</v>
      </c>
      <c r="DT16" s="39" t="s">
        <v>4</v>
      </c>
      <c r="DU16" s="38">
        <v>9.93</v>
      </c>
      <c r="DV16" s="39" t="s">
        <v>4</v>
      </c>
      <c r="DW16" s="38">
        <v>4.24</v>
      </c>
      <c r="DX16" s="39" t="s">
        <v>4</v>
      </c>
      <c r="DY16" s="38">
        <v>16.57</v>
      </c>
      <c r="DZ16" s="39" t="s">
        <v>4</v>
      </c>
      <c r="EA16" s="39">
        <v>0</v>
      </c>
      <c r="EB16" s="39" t="s">
        <v>4</v>
      </c>
      <c r="EC16" s="39">
        <v>0</v>
      </c>
      <c r="ED16" s="39" t="s">
        <v>4</v>
      </c>
      <c r="EE16" s="38">
        <v>36042.949999999997</v>
      </c>
      <c r="EF16" s="39" t="s">
        <v>4</v>
      </c>
      <c r="EG16" s="38">
        <v>6339.69</v>
      </c>
      <c r="EH16" s="39" t="s">
        <v>4</v>
      </c>
      <c r="EI16" s="38">
        <v>-83.78</v>
      </c>
      <c r="EJ16" s="39" t="s">
        <v>4</v>
      </c>
      <c r="EK16" s="38">
        <v>871.61</v>
      </c>
      <c r="EL16" s="39" t="s">
        <v>4</v>
      </c>
      <c r="EM16" s="38">
        <v>7127.52</v>
      </c>
      <c r="EN16" s="39" t="s">
        <v>4</v>
      </c>
      <c r="EO16" s="38">
        <v>499.06</v>
      </c>
      <c r="EP16" s="39" t="s">
        <v>4</v>
      </c>
      <c r="EQ16" s="39">
        <v>0</v>
      </c>
      <c r="ER16" s="39" t="s">
        <v>4</v>
      </c>
      <c r="ES16" s="38">
        <v>5381.34</v>
      </c>
      <c r="ET16" s="39" t="s">
        <v>4</v>
      </c>
      <c r="EU16" s="38">
        <v>5381.34</v>
      </c>
      <c r="EV16" s="39" t="s">
        <v>4</v>
      </c>
      <c r="EW16" s="38">
        <v>5880.4</v>
      </c>
      <c r="EX16" s="39" t="s">
        <v>4</v>
      </c>
      <c r="EY16" s="39">
        <v>0</v>
      </c>
      <c r="EZ16" s="39" t="s">
        <v>4</v>
      </c>
      <c r="FA16" s="39">
        <v>0</v>
      </c>
      <c r="FB16" s="39" t="s">
        <v>4</v>
      </c>
      <c r="FC16" s="39">
        <v>0</v>
      </c>
      <c r="FD16" s="39" t="s">
        <v>4</v>
      </c>
      <c r="FE16" s="40">
        <v>609.04999999999995</v>
      </c>
      <c r="FF16" s="39" t="s">
        <v>4</v>
      </c>
      <c r="FG16" s="38">
        <v>609.04999999999995</v>
      </c>
      <c r="FH16" s="39" t="s">
        <v>4</v>
      </c>
      <c r="FI16" s="38">
        <v>13616.97</v>
      </c>
      <c r="FJ16" s="39" t="s">
        <v>4</v>
      </c>
      <c r="FK16" s="38">
        <v>49659.92</v>
      </c>
      <c r="FL16" s="39" t="s">
        <v>4</v>
      </c>
    </row>
    <row r="17" spans="1:168" ht="14.25" x14ac:dyDescent="0.45">
      <c r="A17" s="34" t="s">
        <v>363</v>
      </c>
      <c r="B17" s="34" t="s">
        <v>379</v>
      </c>
      <c r="C17" s="23" t="str">
        <f>'Correspondance tables'!J5</f>
        <v>ISIC 3</v>
      </c>
      <c r="D17" s="23" t="str">
        <f>VLOOKUP(C17, 'Correspondance tables'!$N$3:$O$73, 2, FALSE)</f>
        <v>ISIC 01T03</v>
      </c>
      <c r="E17" s="35">
        <v>11.15</v>
      </c>
      <c r="F17" s="36" t="s">
        <v>4</v>
      </c>
      <c r="G17" s="35">
        <v>4.8</v>
      </c>
      <c r="H17" s="36" t="s">
        <v>4</v>
      </c>
      <c r="I17" s="35">
        <v>835.8</v>
      </c>
      <c r="J17" s="36" t="s">
        <v>4</v>
      </c>
      <c r="K17" s="35">
        <v>6.82</v>
      </c>
      <c r="L17" s="36" t="s">
        <v>4</v>
      </c>
      <c r="M17" s="36">
        <v>4994</v>
      </c>
      <c r="N17" s="36" t="s">
        <v>4</v>
      </c>
      <c r="O17" s="35">
        <v>7.12</v>
      </c>
      <c r="P17" s="36" t="s">
        <v>4</v>
      </c>
      <c r="Q17" s="35">
        <v>0.12</v>
      </c>
      <c r="R17" s="36" t="s">
        <v>4</v>
      </c>
      <c r="S17" s="36">
        <v>0</v>
      </c>
      <c r="T17" s="36" t="s">
        <v>4</v>
      </c>
      <c r="U17" s="36">
        <v>0</v>
      </c>
      <c r="V17" s="36" t="s">
        <v>4</v>
      </c>
      <c r="W17" s="36">
        <v>0</v>
      </c>
      <c r="X17" s="36" t="s">
        <v>4</v>
      </c>
      <c r="Y17" s="35">
        <v>33.58</v>
      </c>
      <c r="Z17" s="36" t="s">
        <v>4</v>
      </c>
      <c r="AA17" s="35">
        <v>4.66</v>
      </c>
      <c r="AB17" s="36" t="s">
        <v>4</v>
      </c>
      <c r="AC17" s="36">
        <v>0</v>
      </c>
      <c r="AD17" s="36" t="s">
        <v>4</v>
      </c>
      <c r="AE17" s="35">
        <v>0.1</v>
      </c>
      <c r="AF17" s="36" t="s">
        <v>4</v>
      </c>
      <c r="AG17" s="36">
        <v>0</v>
      </c>
      <c r="AH17" s="36" t="s">
        <v>4</v>
      </c>
      <c r="AI17" s="35">
        <v>0.46</v>
      </c>
      <c r="AJ17" s="36" t="s">
        <v>4</v>
      </c>
      <c r="AK17" s="35">
        <v>0.03</v>
      </c>
      <c r="AL17" s="36" t="s">
        <v>4</v>
      </c>
      <c r="AM17" s="36">
        <v>0</v>
      </c>
      <c r="AN17" s="36" t="s">
        <v>4</v>
      </c>
      <c r="AO17" s="35">
        <v>0.03</v>
      </c>
      <c r="AP17" s="36" t="s">
        <v>4</v>
      </c>
      <c r="AQ17" s="35">
        <v>0.03</v>
      </c>
      <c r="AR17" s="36" t="s">
        <v>4</v>
      </c>
      <c r="AS17" s="35">
        <v>0.01</v>
      </c>
      <c r="AT17" s="36" t="s">
        <v>4</v>
      </c>
      <c r="AU17" s="35">
        <v>22.6</v>
      </c>
      <c r="AV17" s="36" t="s">
        <v>4</v>
      </c>
      <c r="AW17" s="35">
        <v>0.01</v>
      </c>
      <c r="AX17" s="36" t="s">
        <v>4</v>
      </c>
      <c r="AY17" s="35">
        <v>15.91</v>
      </c>
      <c r="AZ17" s="36" t="s">
        <v>4</v>
      </c>
      <c r="BA17" s="35">
        <v>0.03</v>
      </c>
      <c r="BB17" s="36" t="s">
        <v>4</v>
      </c>
      <c r="BC17" s="35">
        <v>2.33</v>
      </c>
      <c r="BD17" s="36" t="s">
        <v>4</v>
      </c>
      <c r="BE17" s="35">
        <v>90.85</v>
      </c>
      <c r="BF17" s="36" t="s">
        <v>4</v>
      </c>
      <c r="BG17" s="35">
        <v>0.39</v>
      </c>
      <c r="BH17" s="36" t="s">
        <v>4</v>
      </c>
      <c r="BI17" s="35">
        <v>39.92</v>
      </c>
      <c r="BJ17" s="36" t="s">
        <v>4</v>
      </c>
      <c r="BK17" s="35">
        <v>9.1300000000000008</v>
      </c>
      <c r="BL17" s="36" t="s">
        <v>4</v>
      </c>
      <c r="BM17" s="35">
        <v>1.24</v>
      </c>
      <c r="BN17" s="36" t="s">
        <v>4</v>
      </c>
      <c r="BO17" s="35">
        <v>86.48</v>
      </c>
      <c r="BP17" s="36" t="s">
        <v>4</v>
      </c>
      <c r="BQ17" s="35">
        <v>0.37</v>
      </c>
      <c r="BR17" s="36" t="s">
        <v>4</v>
      </c>
      <c r="BS17" s="35">
        <v>6.43</v>
      </c>
      <c r="BT17" s="36" t="s">
        <v>4</v>
      </c>
      <c r="BU17" s="35">
        <v>7.0000000000000007E-2</v>
      </c>
      <c r="BV17" s="36" t="s">
        <v>4</v>
      </c>
      <c r="BW17" s="35">
        <v>2355.8200000000002</v>
      </c>
      <c r="BX17" s="36" t="s">
        <v>4</v>
      </c>
      <c r="BY17" s="35">
        <v>0.34</v>
      </c>
      <c r="BZ17" s="36" t="s">
        <v>4</v>
      </c>
      <c r="CA17" s="35">
        <v>4.63</v>
      </c>
      <c r="CB17" s="36" t="s">
        <v>4</v>
      </c>
      <c r="CC17" s="35">
        <v>1.49</v>
      </c>
      <c r="CD17" s="36" t="s">
        <v>4</v>
      </c>
      <c r="CE17" s="35">
        <v>2.27</v>
      </c>
      <c r="CF17" s="36" t="s">
        <v>4</v>
      </c>
      <c r="CG17" s="35">
        <v>0.64</v>
      </c>
      <c r="CH17" s="36" t="s">
        <v>4</v>
      </c>
      <c r="CI17" s="35">
        <v>1.03</v>
      </c>
      <c r="CJ17" s="36" t="s">
        <v>4</v>
      </c>
      <c r="CK17" s="35">
        <v>0.47</v>
      </c>
      <c r="CL17" s="36" t="s">
        <v>4</v>
      </c>
      <c r="CM17" s="35">
        <v>20.13</v>
      </c>
      <c r="CN17" s="36" t="s">
        <v>4</v>
      </c>
      <c r="CO17" s="36">
        <v>0</v>
      </c>
      <c r="CP17" s="36" t="s">
        <v>4</v>
      </c>
      <c r="CQ17" s="35">
        <v>1.29</v>
      </c>
      <c r="CR17" s="36" t="s">
        <v>4</v>
      </c>
      <c r="CS17" s="35">
        <v>1.21</v>
      </c>
      <c r="CT17" s="36" t="s">
        <v>4</v>
      </c>
      <c r="CU17" s="35">
        <v>0.7</v>
      </c>
      <c r="CV17" s="36" t="s">
        <v>4</v>
      </c>
      <c r="CW17" s="35">
        <v>1.2</v>
      </c>
      <c r="CX17" s="36" t="s">
        <v>4</v>
      </c>
      <c r="CY17" s="35">
        <v>4.8099999999999996</v>
      </c>
      <c r="CZ17" s="36" t="s">
        <v>4</v>
      </c>
      <c r="DA17" s="35">
        <v>1.94</v>
      </c>
      <c r="DB17" s="36" t="s">
        <v>4</v>
      </c>
      <c r="DC17" s="35">
        <v>0.12</v>
      </c>
      <c r="DD17" s="36" t="s">
        <v>4</v>
      </c>
      <c r="DE17" s="35">
        <v>0.44</v>
      </c>
      <c r="DF17" s="36" t="s">
        <v>4</v>
      </c>
      <c r="DG17" s="35">
        <v>4.92</v>
      </c>
      <c r="DH17" s="36" t="s">
        <v>4</v>
      </c>
      <c r="DI17" s="35">
        <v>19.12</v>
      </c>
      <c r="DJ17" s="36" t="s">
        <v>4</v>
      </c>
      <c r="DK17" s="35">
        <v>17.7</v>
      </c>
      <c r="DL17" s="36" t="s">
        <v>4</v>
      </c>
      <c r="DM17" s="35">
        <v>36.33</v>
      </c>
      <c r="DN17" s="36" t="s">
        <v>4</v>
      </c>
      <c r="DO17" s="35">
        <v>31.75</v>
      </c>
      <c r="DP17" s="36" t="s">
        <v>4</v>
      </c>
      <c r="DQ17" s="35">
        <v>4.0999999999999996</v>
      </c>
      <c r="DR17" s="36" t="s">
        <v>4</v>
      </c>
      <c r="DS17" s="35">
        <v>7.18</v>
      </c>
      <c r="DT17" s="36" t="s">
        <v>4</v>
      </c>
      <c r="DU17" s="35">
        <v>20.58</v>
      </c>
      <c r="DV17" s="36" t="s">
        <v>4</v>
      </c>
      <c r="DW17" s="35">
        <v>0.01</v>
      </c>
      <c r="DX17" s="36" t="s">
        <v>4</v>
      </c>
      <c r="DY17" s="35">
        <v>2.25</v>
      </c>
      <c r="DZ17" s="36" t="s">
        <v>4</v>
      </c>
      <c r="EA17" s="36">
        <v>0</v>
      </c>
      <c r="EB17" s="36" t="s">
        <v>4</v>
      </c>
      <c r="EC17" s="36">
        <v>0</v>
      </c>
      <c r="ED17" s="36" t="s">
        <v>4</v>
      </c>
      <c r="EE17" s="35">
        <v>8716.9699999999993</v>
      </c>
      <c r="EF17" s="36" t="s">
        <v>4</v>
      </c>
      <c r="EG17" s="35">
        <v>6206.37</v>
      </c>
      <c r="EH17" s="36" t="s">
        <v>4</v>
      </c>
      <c r="EI17" s="35">
        <v>1.1200000000000001</v>
      </c>
      <c r="EJ17" s="36" t="s">
        <v>4</v>
      </c>
      <c r="EK17" s="35">
        <v>11.55</v>
      </c>
      <c r="EL17" s="36" t="s">
        <v>4</v>
      </c>
      <c r="EM17" s="35">
        <v>6219.04</v>
      </c>
      <c r="EN17" s="36" t="s">
        <v>4</v>
      </c>
      <c r="EO17" s="36">
        <v>27</v>
      </c>
      <c r="EP17" s="36" t="s">
        <v>4</v>
      </c>
      <c r="EQ17" s="36">
        <v>0</v>
      </c>
      <c r="ER17" s="36" t="s">
        <v>4</v>
      </c>
      <c r="ES17" s="35">
        <v>-96.39</v>
      </c>
      <c r="ET17" s="36" t="s">
        <v>4</v>
      </c>
      <c r="EU17" s="35">
        <v>-96.39</v>
      </c>
      <c r="EV17" s="36" t="s">
        <v>4</v>
      </c>
      <c r="EW17" s="35">
        <v>-69.39</v>
      </c>
      <c r="EX17" s="36" t="s">
        <v>4</v>
      </c>
      <c r="EY17" s="36">
        <v>0</v>
      </c>
      <c r="EZ17" s="36" t="s">
        <v>4</v>
      </c>
      <c r="FA17" s="36">
        <v>0</v>
      </c>
      <c r="FB17" s="36" t="s">
        <v>4</v>
      </c>
      <c r="FC17" s="36">
        <v>0</v>
      </c>
      <c r="FD17" s="36" t="s">
        <v>4</v>
      </c>
      <c r="FE17" s="37">
        <v>1931.2</v>
      </c>
      <c r="FF17" s="36" t="s">
        <v>4</v>
      </c>
      <c r="FG17" s="35">
        <v>1931.2</v>
      </c>
      <c r="FH17" s="36" t="s">
        <v>4</v>
      </c>
      <c r="FI17" s="35">
        <v>8080.84</v>
      </c>
      <c r="FJ17" s="36" t="s">
        <v>4</v>
      </c>
      <c r="FK17" s="35">
        <v>16797.810000000001</v>
      </c>
      <c r="FL17" s="36" t="s">
        <v>4</v>
      </c>
    </row>
    <row r="18" spans="1:168" ht="14.25" x14ac:dyDescent="0.45">
      <c r="A18" s="34" t="s">
        <v>363</v>
      </c>
      <c r="B18" s="34" t="s">
        <v>55</v>
      </c>
      <c r="C18" s="23" t="str">
        <f>'Correspondance tables'!J6</f>
        <v>ISIC 05-09</v>
      </c>
      <c r="D18" s="23" t="str">
        <f>VLOOKUP(C18, 'Correspondance tables'!$N$3:$O$73, 2, FALSE)</f>
        <v>ISIC 05T09</v>
      </c>
      <c r="E18" s="38">
        <v>1375.98</v>
      </c>
      <c r="F18" s="39" t="s">
        <v>4</v>
      </c>
      <c r="G18" s="38">
        <v>33.64</v>
      </c>
      <c r="H18" s="39" t="s">
        <v>4</v>
      </c>
      <c r="I18" s="38">
        <v>63.82</v>
      </c>
      <c r="J18" s="39" t="s">
        <v>4</v>
      </c>
      <c r="K18" s="38">
        <v>16143.22</v>
      </c>
      <c r="L18" s="39" t="s">
        <v>4</v>
      </c>
      <c r="M18" s="38">
        <v>2926.5</v>
      </c>
      <c r="N18" s="39" t="s">
        <v>4</v>
      </c>
      <c r="O18" s="38">
        <v>333.72</v>
      </c>
      <c r="P18" s="39" t="s">
        <v>4</v>
      </c>
      <c r="Q18" s="38">
        <v>79.39</v>
      </c>
      <c r="R18" s="39" t="s">
        <v>4</v>
      </c>
      <c r="S18" s="38">
        <v>1503.72</v>
      </c>
      <c r="T18" s="39" t="s">
        <v>4</v>
      </c>
      <c r="U18" s="38">
        <v>73.349999999999994</v>
      </c>
      <c r="V18" s="39" t="s">
        <v>4</v>
      </c>
      <c r="W18" s="38">
        <v>179804.01</v>
      </c>
      <c r="X18" s="39" t="s">
        <v>4</v>
      </c>
      <c r="Y18" s="38">
        <v>9539.25</v>
      </c>
      <c r="Z18" s="39" t="s">
        <v>4</v>
      </c>
      <c r="AA18" s="38">
        <v>236.91</v>
      </c>
      <c r="AB18" s="39" t="s">
        <v>4</v>
      </c>
      <c r="AC18" s="38">
        <v>576.29</v>
      </c>
      <c r="AD18" s="39" t="s">
        <v>4</v>
      </c>
      <c r="AE18" s="38">
        <v>12219.33</v>
      </c>
      <c r="AF18" s="39" t="s">
        <v>4</v>
      </c>
      <c r="AG18" s="38">
        <v>22674.9</v>
      </c>
      <c r="AH18" s="39" t="s">
        <v>4</v>
      </c>
      <c r="AI18" s="38">
        <v>1310.19</v>
      </c>
      <c r="AJ18" s="39" t="s">
        <v>4</v>
      </c>
      <c r="AK18" s="38">
        <v>170.23</v>
      </c>
      <c r="AL18" s="39" t="s">
        <v>4</v>
      </c>
      <c r="AM18" s="38">
        <v>741.77</v>
      </c>
      <c r="AN18" s="39" t="s">
        <v>4</v>
      </c>
      <c r="AO18" s="38">
        <v>1187.52</v>
      </c>
      <c r="AP18" s="39" t="s">
        <v>4</v>
      </c>
      <c r="AQ18" s="38">
        <v>1397.59</v>
      </c>
      <c r="AR18" s="39" t="s">
        <v>4</v>
      </c>
      <c r="AS18" s="38">
        <v>286.98</v>
      </c>
      <c r="AT18" s="39" t="s">
        <v>4</v>
      </c>
      <c r="AU18" s="38">
        <v>729.09</v>
      </c>
      <c r="AV18" s="39" t="s">
        <v>4</v>
      </c>
      <c r="AW18" s="38">
        <v>286.04000000000002</v>
      </c>
      <c r="AX18" s="39" t="s">
        <v>4</v>
      </c>
      <c r="AY18" s="38">
        <v>65166.57</v>
      </c>
      <c r="AZ18" s="39" t="s">
        <v>4</v>
      </c>
      <c r="BA18" s="38">
        <v>197.73</v>
      </c>
      <c r="BB18" s="39" t="s">
        <v>4</v>
      </c>
      <c r="BC18" s="38">
        <v>358.33</v>
      </c>
      <c r="BD18" s="39" t="s">
        <v>4</v>
      </c>
      <c r="BE18" s="38">
        <v>13130.58</v>
      </c>
      <c r="BF18" s="39" t="s">
        <v>4</v>
      </c>
      <c r="BG18" s="38">
        <v>137.66999999999999</v>
      </c>
      <c r="BH18" s="39" t="s">
        <v>4</v>
      </c>
      <c r="BI18" s="38">
        <v>2699.56</v>
      </c>
      <c r="BJ18" s="39" t="s">
        <v>4</v>
      </c>
      <c r="BK18" s="38">
        <v>601.28</v>
      </c>
      <c r="BL18" s="39" t="s">
        <v>4</v>
      </c>
      <c r="BM18" s="38">
        <v>859.53</v>
      </c>
      <c r="BN18" s="39" t="s">
        <v>4</v>
      </c>
      <c r="BO18" s="38">
        <v>11.68</v>
      </c>
      <c r="BP18" s="39" t="s">
        <v>4</v>
      </c>
      <c r="BQ18" s="38">
        <v>19.25</v>
      </c>
      <c r="BR18" s="39" t="s">
        <v>4</v>
      </c>
      <c r="BS18" s="38">
        <v>674.34</v>
      </c>
      <c r="BT18" s="39" t="s">
        <v>4</v>
      </c>
      <c r="BU18" s="38">
        <v>31.92</v>
      </c>
      <c r="BV18" s="39" t="s">
        <v>4</v>
      </c>
      <c r="BW18" s="38">
        <v>794.49</v>
      </c>
      <c r="BX18" s="39" t="s">
        <v>4</v>
      </c>
      <c r="BY18" s="38">
        <v>11.41</v>
      </c>
      <c r="BZ18" s="39" t="s">
        <v>4</v>
      </c>
      <c r="CA18" s="38">
        <v>23.26</v>
      </c>
      <c r="CB18" s="39" t="s">
        <v>4</v>
      </c>
      <c r="CC18" s="38">
        <v>29.7</v>
      </c>
      <c r="CD18" s="39" t="s">
        <v>4</v>
      </c>
      <c r="CE18" s="38">
        <v>48.89</v>
      </c>
      <c r="CF18" s="39" t="s">
        <v>4</v>
      </c>
      <c r="CG18" s="39">
        <v>112</v>
      </c>
      <c r="CH18" s="39" t="s">
        <v>4</v>
      </c>
      <c r="CI18" s="38">
        <v>31.45</v>
      </c>
      <c r="CJ18" s="39" t="s">
        <v>4</v>
      </c>
      <c r="CK18" s="38">
        <v>25.22</v>
      </c>
      <c r="CL18" s="39" t="s">
        <v>4</v>
      </c>
      <c r="CM18" s="38">
        <v>591.04</v>
      </c>
      <c r="CN18" s="39" t="s">
        <v>4</v>
      </c>
      <c r="CO18" s="39">
        <v>0</v>
      </c>
      <c r="CP18" s="39" t="s">
        <v>4</v>
      </c>
      <c r="CQ18" s="38">
        <v>170.39</v>
      </c>
      <c r="CR18" s="39" t="s">
        <v>4</v>
      </c>
      <c r="CS18" s="38">
        <v>321.39999999999998</v>
      </c>
      <c r="CT18" s="39" t="s">
        <v>4</v>
      </c>
      <c r="CU18" s="38">
        <v>72.319999999999993</v>
      </c>
      <c r="CV18" s="39" t="s">
        <v>4</v>
      </c>
      <c r="CW18" s="38">
        <v>18.05</v>
      </c>
      <c r="CX18" s="39" t="s">
        <v>4</v>
      </c>
      <c r="CY18" s="38">
        <v>40.54</v>
      </c>
      <c r="CZ18" s="39" t="s">
        <v>4</v>
      </c>
      <c r="DA18" s="38">
        <v>43.75</v>
      </c>
      <c r="DB18" s="39" t="s">
        <v>4</v>
      </c>
      <c r="DC18" s="38">
        <v>24.52</v>
      </c>
      <c r="DD18" s="39" t="s">
        <v>4</v>
      </c>
      <c r="DE18" s="38">
        <v>8.06</v>
      </c>
      <c r="DF18" s="39" t="s">
        <v>4</v>
      </c>
      <c r="DG18" s="38">
        <v>734.55</v>
      </c>
      <c r="DH18" s="39" t="s">
        <v>4</v>
      </c>
      <c r="DI18" s="38">
        <v>1274.21</v>
      </c>
      <c r="DJ18" s="39" t="s">
        <v>4</v>
      </c>
      <c r="DK18" s="38">
        <v>357.49</v>
      </c>
      <c r="DL18" s="39" t="s">
        <v>4</v>
      </c>
      <c r="DM18" s="38">
        <v>517.02</v>
      </c>
      <c r="DN18" s="39" t="s">
        <v>4</v>
      </c>
      <c r="DO18" s="38">
        <v>304.55</v>
      </c>
      <c r="DP18" s="39" t="s">
        <v>4</v>
      </c>
      <c r="DQ18" s="38">
        <v>96.85</v>
      </c>
      <c r="DR18" s="39" t="s">
        <v>4</v>
      </c>
      <c r="DS18" s="38">
        <v>145.38</v>
      </c>
      <c r="DT18" s="39" t="s">
        <v>4</v>
      </c>
      <c r="DU18" s="38">
        <v>123.87</v>
      </c>
      <c r="DV18" s="39" t="s">
        <v>4</v>
      </c>
      <c r="DW18" s="38">
        <v>29.29</v>
      </c>
      <c r="DX18" s="39" t="s">
        <v>4</v>
      </c>
      <c r="DY18" s="38">
        <v>108.24</v>
      </c>
      <c r="DZ18" s="39" t="s">
        <v>4</v>
      </c>
      <c r="EA18" s="39">
        <v>0</v>
      </c>
      <c r="EB18" s="39" t="s">
        <v>4</v>
      </c>
      <c r="EC18" s="39">
        <v>0</v>
      </c>
      <c r="ED18" s="39" t="s">
        <v>4</v>
      </c>
      <c r="EE18" s="38">
        <v>343639.82</v>
      </c>
      <c r="EF18" s="39" t="s">
        <v>4</v>
      </c>
      <c r="EG18" s="38">
        <v>17849.3</v>
      </c>
      <c r="EH18" s="39" t="s">
        <v>4</v>
      </c>
      <c r="EI18" s="38">
        <v>0.56000000000000005</v>
      </c>
      <c r="EJ18" s="39" t="s">
        <v>4</v>
      </c>
      <c r="EK18" s="38">
        <v>316.05</v>
      </c>
      <c r="EL18" s="39" t="s">
        <v>4</v>
      </c>
      <c r="EM18" s="38">
        <v>18165.91</v>
      </c>
      <c r="EN18" s="39" t="s">
        <v>4</v>
      </c>
      <c r="EO18" s="38">
        <v>1506.82</v>
      </c>
      <c r="EP18" s="39" t="s">
        <v>4</v>
      </c>
      <c r="EQ18" s="38">
        <v>-1.57</v>
      </c>
      <c r="ER18" s="39" t="s">
        <v>4</v>
      </c>
      <c r="ES18" s="38">
        <v>2248.37</v>
      </c>
      <c r="ET18" s="39" t="s">
        <v>4</v>
      </c>
      <c r="EU18" s="38">
        <v>2246.8000000000002</v>
      </c>
      <c r="EV18" s="39" t="s">
        <v>4</v>
      </c>
      <c r="EW18" s="38">
        <v>3753.63</v>
      </c>
      <c r="EX18" s="39" t="s">
        <v>4</v>
      </c>
      <c r="EY18" s="39">
        <v>0</v>
      </c>
      <c r="EZ18" s="39" t="s">
        <v>4</v>
      </c>
      <c r="FA18" s="39">
        <v>0</v>
      </c>
      <c r="FB18" s="39" t="s">
        <v>4</v>
      </c>
      <c r="FC18" s="39">
        <v>0</v>
      </c>
      <c r="FD18" s="39" t="s">
        <v>4</v>
      </c>
      <c r="FE18" s="40">
        <v>24279.759999999998</v>
      </c>
      <c r="FF18" s="39" t="s">
        <v>4</v>
      </c>
      <c r="FG18" s="38">
        <v>24279.759999999998</v>
      </c>
      <c r="FH18" s="39" t="s">
        <v>4</v>
      </c>
      <c r="FI18" s="38">
        <v>46199.29</v>
      </c>
      <c r="FJ18" s="39" t="s">
        <v>4</v>
      </c>
      <c r="FK18" s="38">
        <v>389839.12</v>
      </c>
      <c r="FL18" s="39" t="s">
        <v>4</v>
      </c>
    </row>
    <row r="19" spans="1:168" ht="14.25" x14ac:dyDescent="0.45">
      <c r="A19" s="34" t="s">
        <v>363</v>
      </c>
      <c r="B19" s="34" t="s">
        <v>380</v>
      </c>
      <c r="C19" s="23" t="str">
        <f>'Correspondance tables'!J7</f>
        <v>ISIC 10-12</v>
      </c>
      <c r="D19" s="23" t="str">
        <f>VLOOKUP(C19, 'Correspondance tables'!$N$3:$O$73, 2, FALSE)</f>
        <v>ISIC 10T12</v>
      </c>
      <c r="E19" s="35">
        <v>44407.93</v>
      </c>
      <c r="F19" s="36" t="s">
        <v>4</v>
      </c>
      <c r="G19" s="35">
        <v>51.83</v>
      </c>
      <c r="H19" s="36" t="s">
        <v>4</v>
      </c>
      <c r="I19" s="35">
        <v>1045.82</v>
      </c>
      <c r="J19" s="36" t="s">
        <v>4</v>
      </c>
      <c r="K19" s="35">
        <v>178.48</v>
      </c>
      <c r="L19" s="36" t="s">
        <v>4</v>
      </c>
      <c r="M19" s="35">
        <v>229590.43</v>
      </c>
      <c r="N19" s="36" t="s">
        <v>4</v>
      </c>
      <c r="O19" s="35">
        <v>2129.7800000000002</v>
      </c>
      <c r="P19" s="36" t="s">
        <v>4</v>
      </c>
      <c r="Q19" s="35">
        <v>81.08</v>
      </c>
      <c r="R19" s="36" t="s">
        <v>4</v>
      </c>
      <c r="S19" s="35">
        <v>727.84</v>
      </c>
      <c r="T19" s="36" t="s">
        <v>4</v>
      </c>
      <c r="U19" s="35">
        <v>38.840000000000003</v>
      </c>
      <c r="V19" s="36" t="s">
        <v>4</v>
      </c>
      <c r="W19" s="35">
        <v>709.21</v>
      </c>
      <c r="X19" s="36" t="s">
        <v>4</v>
      </c>
      <c r="Y19" s="35">
        <v>8140.4</v>
      </c>
      <c r="Z19" s="36" t="s">
        <v>4</v>
      </c>
      <c r="AA19" s="35">
        <v>2342.25</v>
      </c>
      <c r="AB19" s="36" t="s">
        <v>4</v>
      </c>
      <c r="AC19" s="35">
        <v>254.8</v>
      </c>
      <c r="AD19" s="36" t="s">
        <v>4</v>
      </c>
      <c r="AE19" s="35">
        <v>107.34</v>
      </c>
      <c r="AF19" s="36" t="s">
        <v>4</v>
      </c>
      <c r="AG19" s="35">
        <v>273.02</v>
      </c>
      <c r="AH19" s="36" t="s">
        <v>4</v>
      </c>
      <c r="AI19" s="35">
        <v>148.21</v>
      </c>
      <c r="AJ19" s="36" t="s">
        <v>4</v>
      </c>
      <c r="AK19" s="35">
        <v>337.44</v>
      </c>
      <c r="AL19" s="36" t="s">
        <v>4</v>
      </c>
      <c r="AM19" s="35">
        <v>290.33999999999997</v>
      </c>
      <c r="AN19" s="36" t="s">
        <v>4</v>
      </c>
      <c r="AO19" s="35">
        <v>701.92</v>
      </c>
      <c r="AP19" s="36" t="s">
        <v>4</v>
      </c>
      <c r="AQ19" s="35">
        <v>279.33</v>
      </c>
      <c r="AR19" s="36" t="s">
        <v>4</v>
      </c>
      <c r="AS19" s="35">
        <v>58.13</v>
      </c>
      <c r="AT19" s="36" t="s">
        <v>4</v>
      </c>
      <c r="AU19" s="35">
        <v>448.19</v>
      </c>
      <c r="AV19" s="36" t="s">
        <v>4</v>
      </c>
      <c r="AW19" s="35">
        <v>125.43</v>
      </c>
      <c r="AX19" s="36" t="s">
        <v>4</v>
      </c>
      <c r="AY19" s="35">
        <v>811.68</v>
      </c>
      <c r="AZ19" s="36" t="s">
        <v>4</v>
      </c>
      <c r="BA19" s="35">
        <v>43.9</v>
      </c>
      <c r="BB19" s="36" t="s">
        <v>4</v>
      </c>
      <c r="BC19" s="35">
        <v>718.3</v>
      </c>
      <c r="BD19" s="36" t="s">
        <v>4</v>
      </c>
      <c r="BE19" s="35">
        <v>875.89</v>
      </c>
      <c r="BF19" s="36" t="s">
        <v>4</v>
      </c>
      <c r="BG19" s="35">
        <v>879.02</v>
      </c>
      <c r="BH19" s="36" t="s">
        <v>4</v>
      </c>
      <c r="BI19" s="35">
        <v>7297.07</v>
      </c>
      <c r="BJ19" s="36" t="s">
        <v>4</v>
      </c>
      <c r="BK19" s="35">
        <v>4809.75</v>
      </c>
      <c r="BL19" s="36" t="s">
        <v>4</v>
      </c>
      <c r="BM19" s="35">
        <v>2060.21</v>
      </c>
      <c r="BN19" s="36" t="s">
        <v>4</v>
      </c>
      <c r="BO19" s="35">
        <v>1077.32</v>
      </c>
      <c r="BP19" s="36" t="s">
        <v>4</v>
      </c>
      <c r="BQ19" s="35">
        <v>415.11</v>
      </c>
      <c r="BR19" s="36" t="s">
        <v>4</v>
      </c>
      <c r="BS19" s="35">
        <v>1553.84</v>
      </c>
      <c r="BT19" s="36" t="s">
        <v>4</v>
      </c>
      <c r="BU19" s="35">
        <v>151.04</v>
      </c>
      <c r="BV19" s="36" t="s">
        <v>4</v>
      </c>
      <c r="BW19" s="35">
        <v>115892.33</v>
      </c>
      <c r="BX19" s="36" t="s">
        <v>4</v>
      </c>
      <c r="BY19" s="35">
        <v>335.18</v>
      </c>
      <c r="BZ19" s="36" t="s">
        <v>4</v>
      </c>
      <c r="CA19" s="35">
        <v>947.47</v>
      </c>
      <c r="CB19" s="36" t="s">
        <v>4</v>
      </c>
      <c r="CC19" s="35">
        <v>355.43</v>
      </c>
      <c r="CD19" s="36" t="s">
        <v>4</v>
      </c>
      <c r="CE19" s="35">
        <v>706.19</v>
      </c>
      <c r="CF19" s="36" t="s">
        <v>4</v>
      </c>
      <c r="CG19" s="35">
        <v>435.42</v>
      </c>
      <c r="CH19" s="36" t="s">
        <v>4</v>
      </c>
      <c r="CI19" s="35">
        <v>246.5</v>
      </c>
      <c r="CJ19" s="36" t="s">
        <v>4</v>
      </c>
      <c r="CK19" s="35">
        <v>152.66999999999999</v>
      </c>
      <c r="CL19" s="36" t="s">
        <v>4</v>
      </c>
      <c r="CM19" s="35">
        <v>672.39</v>
      </c>
      <c r="CN19" s="36" t="s">
        <v>4</v>
      </c>
      <c r="CO19" s="36">
        <v>0</v>
      </c>
      <c r="CP19" s="36" t="s">
        <v>4</v>
      </c>
      <c r="CQ19" s="35">
        <v>901.14</v>
      </c>
      <c r="CR19" s="36" t="s">
        <v>4</v>
      </c>
      <c r="CS19" s="35">
        <v>384.43</v>
      </c>
      <c r="CT19" s="36" t="s">
        <v>4</v>
      </c>
      <c r="CU19" s="35">
        <v>756.37</v>
      </c>
      <c r="CV19" s="36" t="s">
        <v>4</v>
      </c>
      <c r="CW19" s="35">
        <v>336.17</v>
      </c>
      <c r="CX19" s="36" t="s">
        <v>4</v>
      </c>
      <c r="CY19" s="35">
        <v>296.72000000000003</v>
      </c>
      <c r="CZ19" s="36" t="s">
        <v>4</v>
      </c>
      <c r="DA19" s="35">
        <v>461.42</v>
      </c>
      <c r="DB19" s="36" t="s">
        <v>4</v>
      </c>
      <c r="DC19" s="35">
        <v>191.11</v>
      </c>
      <c r="DD19" s="36" t="s">
        <v>4</v>
      </c>
      <c r="DE19" s="35">
        <v>120.61</v>
      </c>
      <c r="DF19" s="36" t="s">
        <v>4</v>
      </c>
      <c r="DG19" s="35">
        <v>1464.71</v>
      </c>
      <c r="DH19" s="36" t="s">
        <v>4</v>
      </c>
      <c r="DI19" s="35">
        <v>4754.87</v>
      </c>
      <c r="DJ19" s="36" t="s">
        <v>4</v>
      </c>
      <c r="DK19" s="35">
        <v>6454.99</v>
      </c>
      <c r="DL19" s="36" t="s">
        <v>4</v>
      </c>
      <c r="DM19" s="35">
        <v>10782.16</v>
      </c>
      <c r="DN19" s="36" t="s">
        <v>4</v>
      </c>
      <c r="DO19" s="35">
        <v>7036.21</v>
      </c>
      <c r="DP19" s="36" t="s">
        <v>4</v>
      </c>
      <c r="DQ19" s="35">
        <v>802.58</v>
      </c>
      <c r="DR19" s="36" t="s">
        <v>4</v>
      </c>
      <c r="DS19" s="35">
        <v>2508.09</v>
      </c>
      <c r="DT19" s="36" t="s">
        <v>4</v>
      </c>
      <c r="DU19" s="36">
        <v>963</v>
      </c>
      <c r="DV19" s="36" t="s">
        <v>4</v>
      </c>
      <c r="DW19" s="35">
        <v>157.65</v>
      </c>
      <c r="DX19" s="36" t="s">
        <v>4</v>
      </c>
      <c r="DY19" s="35">
        <v>401.79</v>
      </c>
      <c r="DZ19" s="36" t="s">
        <v>4</v>
      </c>
      <c r="EA19" s="36">
        <v>0</v>
      </c>
      <c r="EB19" s="36" t="s">
        <v>4</v>
      </c>
      <c r="EC19" s="36">
        <v>0</v>
      </c>
      <c r="ED19" s="36" t="s">
        <v>4</v>
      </c>
      <c r="EE19" s="35">
        <v>471678.77</v>
      </c>
      <c r="EF19" s="36" t="s">
        <v>4</v>
      </c>
      <c r="EG19" s="35">
        <v>582506.56000000006</v>
      </c>
      <c r="EH19" s="36" t="s">
        <v>4</v>
      </c>
      <c r="EI19" s="35">
        <v>10.56</v>
      </c>
      <c r="EJ19" s="36" t="s">
        <v>4</v>
      </c>
      <c r="EK19" s="35">
        <v>1122.9000000000001</v>
      </c>
      <c r="EL19" s="36" t="s">
        <v>4</v>
      </c>
      <c r="EM19" s="35">
        <v>583640.02</v>
      </c>
      <c r="EN19" s="36" t="s">
        <v>4</v>
      </c>
      <c r="EO19" s="35">
        <v>38.619999999999997</v>
      </c>
      <c r="EP19" s="36" t="s">
        <v>4</v>
      </c>
      <c r="EQ19" s="35">
        <v>1.3</v>
      </c>
      <c r="ER19" s="36" t="s">
        <v>4</v>
      </c>
      <c r="ES19" s="35">
        <v>317.97000000000003</v>
      </c>
      <c r="ET19" s="36" t="s">
        <v>4</v>
      </c>
      <c r="EU19" s="35">
        <v>319.27</v>
      </c>
      <c r="EV19" s="36" t="s">
        <v>4</v>
      </c>
      <c r="EW19" s="35">
        <v>357.89</v>
      </c>
      <c r="EX19" s="36" t="s">
        <v>4</v>
      </c>
      <c r="EY19" s="36">
        <v>0</v>
      </c>
      <c r="EZ19" s="36" t="s">
        <v>4</v>
      </c>
      <c r="FA19" s="36">
        <v>0</v>
      </c>
      <c r="FB19" s="36" t="s">
        <v>4</v>
      </c>
      <c r="FC19" s="36">
        <v>0</v>
      </c>
      <c r="FD19" s="36" t="s">
        <v>4</v>
      </c>
      <c r="FE19" s="37">
        <v>98447.37</v>
      </c>
      <c r="FF19" s="36" t="s">
        <v>4</v>
      </c>
      <c r="FG19" s="35">
        <v>98447.37</v>
      </c>
      <c r="FH19" s="36" t="s">
        <v>4</v>
      </c>
      <c r="FI19" s="35">
        <v>682445.28</v>
      </c>
      <c r="FJ19" s="36" t="s">
        <v>4</v>
      </c>
      <c r="FK19" s="35">
        <v>1154124.05</v>
      </c>
      <c r="FL19" s="36" t="s">
        <v>4</v>
      </c>
    </row>
    <row r="20" spans="1:168" ht="14.25" x14ac:dyDescent="0.45">
      <c r="A20" s="34" t="s">
        <v>363</v>
      </c>
      <c r="B20" s="34" t="s">
        <v>381</v>
      </c>
      <c r="C20" s="23" t="str">
        <f>'Correspondance tables'!J8</f>
        <v>ISIC 13-15</v>
      </c>
      <c r="D20" s="23" t="str">
        <f>VLOOKUP(C20, 'Correspondance tables'!$N$3:$O$73, 2, FALSE)</f>
        <v>ISIC 13T15</v>
      </c>
      <c r="E20" s="38">
        <v>594.39</v>
      </c>
      <c r="F20" s="39" t="s">
        <v>4</v>
      </c>
      <c r="G20" s="38">
        <v>65.16</v>
      </c>
      <c r="H20" s="39" t="s">
        <v>4</v>
      </c>
      <c r="I20" s="38">
        <v>228.39</v>
      </c>
      <c r="J20" s="39" t="s">
        <v>4</v>
      </c>
      <c r="K20" s="38">
        <v>96.43</v>
      </c>
      <c r="L20" s="39" t="s">
        <v>4</v>
      </c>
      <c r="M20" s="39">
        <v>890</v>
      </c>
      <c r="N20" s="39" t="s">
        <v>4</v>
      </c>
      <c r="O20" s="38">
        <v>61252.5</v>
      </c>
      <c r="P20" s="39" t="s">
        <v>4</v>
      </c>
      <c r="Q20" s="38">
        <v>353.85</v>
      </c>
      <c r="R20" s="39" t="s">
        <v>4</v>
      </c>
      <c r="S20" s="38">
        <v>1482.91</v>
      </c>
      <c r="T20" s="39" t="s">
        <v>4</v>
      </c>
      <c r="U20" s="38">
        <v>510.67</v>
      </c>
      <c r="V20" s="39" t="s">
        <v>4</v>
      </c>
      <c r="W20" s="38">
        <v>104.7</v>
      </c>
      <c r="X20" s="39" t="s">
        <v>4</v>
      </c>
      <c r="Y20" s="38">
        <v>870.51</v>
      </c>
      <c r="Z20" s="39" t="s">
        <v>4</v>
      </c>
      <c r="AA20" s="38">
        <v>397.87</v>
      </c>
      <c r="AB20" s="39" t="s">
        <v>4</v>
      </c>
      <c r="AC20" s="38">
        <v>2681.73</v>
      </c>
      <c r="AD20" s="39" t="s">
        <v>4</v>
      </c>
      <c r="AE20" s="38">
        <v>332.68</v>
      </c>
      <c r="AF20" s="39" t="s">
        <v>4</v>
      </c>
      <c r="AG20" s="38">
        <v>308.8</v>
      </c>
      <c r="AH20" s="39" t="s">
        <v>4</v>
      </c>
      <c r="AI20" s="38">
        <v>844.79</v>
      </c>
      <c r="AJ20" s="39" t="s">
        <v>4</v>
      </c>
      <c r="AK20" s="38">
        <v>309.13</v>
      </c>
      <c r="AL20" s="39" t="s">
        <v>4</v>
      </c>
      <c r="AM20" s="38">
        <v>306.27</v>
      </c>
      <c r="AN20" s="39" t="s">
        <v>4</v>
      </c>
      <c r="AO20" s="38">
        <v>863.03</v>
      </c>
      <c r="AP20" s="39" t="s">
        <v>4</v>
      </c>
      <c r="AQ20" s="38">
        <v>4884.6499999999996</v>
      </c>
      <c r="AR20" s="39" t="s">
        <v>4</v>
      </c>
      <c r="AS20" s="38">
        <v>650.27</v>
      </c>
      <c r="AT20" s="39" t="s">
        <v>4</v>
      </c>
      <c r="AU20" s="38">
        <v>3791.01</v>
      </c>
      <c r="AV20" s="39" t="s">
        <v>4</v>
      </c>
      <c r="AW20" s="38">
        <v>449.54</v>
      </c>
      <c r="AX20" s="39" t="s">
        <v>4</v>
      </c>
      <c r="AY20" s="38">
        <v>200.67</v>
      </c>
      <c r="AZ20" s="39" t="s">
        <v>4</v>
      </c>
      <c r="BA20" s="38">
        <v>37.020000000000003</v>
      </c>
      <c r="BB20" s="39" t="s">
        <v>4</v>
      </c>
      <c r="BC20" s="38">
        <v>263.20999999999998</v>
      </c>
      <c r="BD20" s="39" t="s">
        <v>4</v>
      </c>
      <c r="BE20" s="38">
        <v>3012.83</v>
      </c>
      <c r="BF20" s="39" t="s">
        <v>4</v>
      </c>
      <c r="BG20" s="38">
        <v>480.5</v>
      </c>
      <c r="BH20" s="39" t="s">
        <v>4</v>
      </c>
      <c r="BI20" s="38">
        <v>4032.91</v>
      </c>
      <c r="BJ20" s="39" t="s">
        <v>4</v>
      </c>
      <c r="BK20" s="38">
        <v>1663.25</v>
      </c>
      <c r="BL20" s="39" t="s">
        <v>4</v>
      </c>
      <c r="BM20" s="38">
        <v>259.98</v>
      </c>
      <c r="BN20" s="39" t="s">
        <v>4</v>
      </c>
      <c r="BO20" s="38">
        <v>105.56</v>
      </c>
      <c r="BP20" s="39" t="s">
        <v>4</v>
      </c>
      <c r="BQ20" s="38">
        <v>65.67</v>
      </c>
      <c r="BR20" s="39" t="s">
        <v>4</v>
      </c>
      <c r="BS20" s="38">
        <v>247.41</v>
      </c>
      <c r="BT20" s="39" t="s">
        <v>4</v>
      </c>
      <c r="BU20" s="38">
        <v>90.16</v>
      </c>
      <c r="BV20" s="39" t="s">
        <v>4</v>
      </c>
      <c r="BW20" s="38">
        <v>1553.26</v>
      </c>
      <c r="BX20" s="39" t="s">
        <v>4</v>
      </c>
      <c r="BY20" s="38">
        <v>52.71</v>
      </c>
      <c r="BZ20" s="39" t="s">
        <v>4</v>
      </c>
      <c r="CA20" s="38">
        <v>817.2</v>
      </c>
      <c r="CB20" s="39" t="s">
        <v>4</v>
      </c>
      <c r="CC20" s="38">
        <v>243.43</v>
      </c>
      <c r="CD20" s="39" t="s">
        <v>4</v>
      </c>
      <c r="CE20" s="38">
        <v>115.45</v>
      </c>
      <c r="CF20" s="39" t="s">
        <v>4</v>
      </c>
      <c r="CG20" s="38">
        <v>174.58</v>
      </c>
      <c r="CH20" s="39" t="s">
        <v>4</v>
      </c>
      <c r="CI20" s="38">
        <v>53.53</v>
      </c>
      <c r="CJ20" s="39" t="s">
        <v>4</v>
      </c>
      <c r="CK20" s="38">
        <v>36.5</v>
      </c>
      <c r="CL20" s="39" t="s">
        <v>4</v>
      </c>
      <c r="CM20" s="38">
        <v>434.16</v>
      </c>
      <c r="CN20" s="39" t="s">
        <v>4</v>
      </c>
      <c r="CO20" s="39">
        <v>0</v>
      </c>
      <c r="CP20" s="39" t="s">
        <v>4</v>
      </c>
      <c r="CQ20" s="38">
        <v>388.76</v>
      </c>
      <c r="CR20" s="39" t="s">
        <v>4</v>
      </c>
      <c r="CS20" s="38">
        <v>436.02</v>
      </c>
      <c r="CT20" s="39" t="s">
        <v>4</v>
      </c>
      <c r="CU20" s="38">
        <v>112.01</v>
      </c>
      <c r="CV20" s="39" t="s">
        <v>4</v>
      </c>
      <c r="CW20" s="38">
        <v>84.14</v>
      </c>
      <c r="CX20" s="39" t="s">
        <v>4</v>
      </c>
      <c r="CY20" s="38">
        <v>431.39</v>
      </c>
      <c r="CZ20" s="39" t="s">
        <v>4</v>
      </c>
      <c r="DA20" s="38">
        <v>187.81</v>
      </c>
      <c r="DB20" s="39" t="s">
        <v>4</v>
      </c>
      <c r="DC20" s="38">
        <v>79.900000000000006</v>
      </c>
      <c r="DD20" s="39" t="s">
        <v>4</v>
      </c>
      <c r="DE20" s="38">
        <v>42.82</v>
      </c>
      <c r="DF20" s="39" t="s">
        <v>4</v>
      </c>
      <c r="DG20" s="38">
        <v>936.55</v>
      </c>
      <c r="DH20" s="39" t="s">
        <v>4</v>
      </c>
      <c r="DI20" s="38">
        <v>1787.95</v>
      </c>
      <c r="DJ20" s="39" t="s">
        <v>4</v>
      </c>
      <c r="DK20" s="38">
        <v>430.1</v>
      </c>
      <c r="DL20" s="39" t="s">
        <v>4</v>
      </c>
      <c r="DM20" s="38">
        <v>2059.71</v>
      </c>
      <c r="DN20" s="39" t="s">
        <v>4</v>
      </c>
      <c r="DO20" s="38">
        <v>589.02</v>
      </c>
      <c r="DP20" s="39" t="s">
        <v>4</v>
      </c>
      <c r="DQ20" s="38">
        <v>317.98</v>
      </c>
      <c r="DR20" s="39" t="s">
        <v>4</v>
      </c>
      <c r="DS20" s="38">
        <v>443.86</v>
      </c>
      <c r="DT20" s="39" t="s">
        <v>4</v>
      </c>
      <c r="DU20" s="38">
        <v>223.57</v>
      </c>
      <c r="DV20" s="39" t="s">
        <v>4</v>
      </c>
      <c r="DW20" s="38">
        <v>294.7</v>
      </c>
      <c r="DX20" s="39" t="s">
        <v>4</v>
      </c>
      <c r="DY20" s="38">
        <v>742.09</v>
      </c>
      <c r="DZ20" s="39" t="s">
        <v>4</v>
      </c>
      <c r="EA20" s="39">
        <v>0</v>
      </c>
      <c r="EB20" s="39" t="s">
        <v>4</v>
      </c>
      <c r="EC20" s="39">
        <v>0</v>
      </c>
      <c r="ED20" s="39" t="s">
        <v>4</v>
      </c>
      <c r="EE20" s="38">
        <v>105797.62</v>
      </c>
      <c r="EF20" s="39" t="s">
        <v>4</v>
      </c>
      <c r="EG20" s="38">
        <v>159182.28</v>
      </c>
      <c r="EH20" s="39" t="s">
        <v>4</v>
      </c>
      <c r="EI20" s="38">
        <v>1.8</v>
      </c>
      <c r="EJ20" s="39" t="s">
        <v>4</v>
      </c>
      <c r="EK20" s="39">
        <v>142</v>
      </c>
      <c r="EL20" s="39" t="s">
        <v>4</v>
      </c>
      <c r="EM20" s="38">
        <v>159326.07999999999</v>
      </c>
      <c r="EN20" s="39" t="s">
        <v>4</v>
      </c>
      <c r="EO20" s="38">
        <v>1895.67</v>
      </c>
      <c r="EP20" s="39" t="s">
        <v>4</v>
      </c>
      <c r="EQ20" s="38">
        <v>2.25</v>
      </c>
      <c r="ER20" s="39" t="s">
        <v>4</v>
      </c>
      <c r="ES20" s="38">
        <v>10331.69</v>
      </c>
      <c r="ET20" s="39" t="s">
        <v>4</v>
      </c>
      <c r="EU20" s="38">
        <v>10333.94</v>
      </c>
      <c r="EV20" s="39" t="s">
        <v>4</v>
      </c>
      <c r="EW20" s="38">
        <v>12229.61</v>
      </c>
      <c r="EX20" s="39" t="s">
        <v>4</v>
      </c>
      <c r="EY20" s="39">
        <v>0</v>
      </c>
      <c r="EZ20" s="39" t="s">
        <v>4</v>
      </c>
      <c r="FA20" s="39">
        <v>0</v>
      </c>
      <c r="FB20" s="39" t="s">
        <v>4</v>
      </c>
      <c r="FC20" s="39">
        <v>0</v>
      </c>
      <c r="FD20" s="39" t="s">
        <v>4</v>
      </c>
      <c r="FE20" s="40">
        <v>57469.11</v>
      </c>
      <c r="FF20" s="39" t="s">
        <v>4</v>
      </c>
      <c r="FG20" s="38">
        <v>57469.11</v>
      </c>
      <c r="FH20" s="39" t="s">
        <v>4</v>
      </c>
      <c r="FI20" s="38">
        <v>229024.81</v>
      </c>
      <c r="FJ20" s="39" t="s">
        <v>4</v>
      </c>
      <c r="FK20" s="38">
        <v>334822.42</v>
      </c>
      <c r="FL20" s="39" t="s">
        <v>4</v>
      </c>
    </row>
    <row r="21" spans="1:168" ht="14.25" x14ac:dyDescent="0.45">
      <c r="A21" s="34" t="s">
        <v>363</v>
      </c>
      <c r="B21" s="34" t="s">
        <v>382</v>
      </c>
      <c r="C21" s="23" t="str">
        <f>'Correspondance tables'!J9</f>
        <v>ISIC 16</v>
      </c>
      <c r="D21" s="23" t="str">
        <f>VLOOKUP(C21, 'Correspondance tables'!$N$3:$O$73, 2, FALSE)</f>
        <v>ISIC 16</v>
      </c>
      <c r="E21" s="35">
        <v>1016.29</v>
      </c>
      <c r="F21" s="36" t="s">
        <v>4</v>
      </c>
      <c r="G21" s="35">
        <v>201.84</v>
      </c>
      <c r="H21" s="36" t="s">
        <v>4</v>
      </c>
      <c r="I21" s="35">
        <v>66.53</v>
      </c>
      <c r="J21" s="36" t="s">
        <v>4</v>
      </c>
      <c r="K21" s="35">
        <v>256.92</v>
      </c>
      <c r="L21" s="36" t="s">
        <v>4</v>
      </c>
      <c r="M21" s="35">
        <v>1870.35</v>
      </c>
      <c r="N21" s="36" t="s">
        <v>4</v>
      </c>
      <c r="O21" s="35">
        <v>157.33000000000001</v>
      </c>
      <c r="P21" s="36" t="s">
        <v>4</v>
      </c>
      <c r="Q21" s="35">
        <v>28782.51</v>
      </c>
      <c r="R21" s="36" t="s">
        <v>4</v>
      </c>
      <c r="S21" s="35">
        <v>3598.08</v>
      </c>
      <c r="T21" s="36" t="s">
        <v>4</v>
      </c>
      <c r="U21" s="35">
        <v>90.67</v>
      </c>
      <c r="V21" s="36" t="s">
        <v>4</v>
      </c>
      <c r="W21" s="35">
        <v>54.18</v>
      </c>
      <c r="X21" s="36" t="s">
        <v>4</v>
      </c>
      <c r="Y21" s="35">
        <v>652.17999999999995</v>
      </c>
      <c r="Z21" s="36" t="s">
        <v>4</v>
      </c>
      <c r="AA21" s="35">
        <v>178.72</v>
      </c>
      <c r="AB21" s="36" t="s">
        <v>4</v>
      </c>
      <c r="AC21" s="35">
        <v>481.57</v>
      </c>
      <c r="AD21" s="36" t="s">
        <v>4</v>
      </c>
      <c r="AE21" s="35">
        <v>1093.73</v>
      </c>
      <c r="AF21" s="36" t="s">
        <v>4</v>
      </c>
      <c r="AG21" s="35">
        <v>617.16</v>
      </c>
      <c r="AH21" s="36" t="s">
        <v>4</v>
      </c>
      <c r="AI21" s="35">
        <v>1437.89</v>
      </c>
      <c r="AJ21" s="36" t="s">
        <v>4</v>
      </c>
      <c r="AK21" s="35">
        <v>290.58999999999997</v>
      </c>
      <c r="AL21" s="36" t="s">
        <v>4</v>
      </c>
      <c r="AM21" s="35">
        <v>472.89</v>
      </c>
      <c r="AN21" s="36" t="s">
        <v>4</v>
      </c>
      <c r="AO21" s="35">
        <v>927.02</v>
      </c>
      <c r="AP21" s="36" t="s">
        <v>4</v>
      </c>
      <c r="AQ21" s="35">
        <v>1624.23</v>
      </c>
      <c r="AR21" s="36" t="s">
        <v>4</v>
      </c>
      <c r="AS21" s="35">
        <v>1051.3699999999999</v>
      </c>
      <c r="AT21" s="36" t="s">
        <v>4</v>
      </c>
      <c r="AU21" s="35">
        <v>15149.75</v>
      </c>
      <c r="AV21" s="36" t="s">
        <v>4</v>
      </c>
      <c r="AW21" s="35">
        <v>344.08</v>
      </c>
      <c r="AX21" s="36" t="s">
        <v>4</v>
      </c>
      <c r="AY21" s="35">
        <v>1617.65</v>
      </c>
      <c r="AZ21" s="36" t="s">
        <v>4</v>
      </c>
      <c r="BA21" s="35">
        <v>22.44</v>
      </c>
      <c r="BB21" s="36" t="s">
        <v>4</v>
      </c>
      <c r="BC21" s="35">
        <v>279.33</v>
      </c>
      <c r="BD21" s="36" t="s">
        <v>4</v>
      </c>
      <c r="BE21" s="35">
        <v>31953.73</v>
      </c>
      <c r="BF21" s="36" t="s">
        <v>4</v>
      </c>
      <c r="BG21" s="35">
        <v>101.67</v>
      </c>
      <c r="BH21" s="36" t="s">
        <v>4</v>
      </c>
      <c r="BI21" s="35">
        <v>1404.28</v>
      </c>
      <c r="BJ21" s="36" t="s">
        <v>4</v>
      </c>
      <c r="BK21" s="35">
        <v>550.89</v>
      </c>
      <c r="BL21" s="36" t="s">
        <v>4</v>
      </c>
      <c r="BM21" s="35">
        <v>265.39</v>
      </c>
      <c r="BN21" s="36" t="s">
        <v>4</v>
      </c>
      <c r="BO21" s="35">
        <v>22.32</v>
      </c>
      <c r="BP21" s="36" t="s">
        <v>4</v>
      </c>
      <c r="BQ21" s="35">
        <v>10.02</v>
      </c>
      <c r="BR21" s="36" t="s">
        <v>4</v>
      </c>
      <c r="BS21" s="35">
        <v>371.41</v>
      </c>
      <c r="BT21" s="36" t="s">
        <v>4</v>
      </c>
      <c r="BU21" s="35">
        <v>12.02</v>
      </c>
      <c r="BV21" s="36" t="s">
        <v>4</v>
      </c>
      <c r="BW21" s="35">
        <v>436.24</v>
      </c>
      <c r="BX21" s="36" t="s">
        <v>4</v>
      </c>
      <c r="BY21" s="35">
        <v>79.819999999999993</v>
      </c>
      <c r="BZ21" s="36" t="s">
        <v>4</v>
      </c>
      <c r="CA21" s="35">
        <v>275.58</v>
      </c>
      <c r="CB21" s="36" t="s">
        <v>4</v>
      </c>
      <c r="CC21" s="35">
        <v>156.5</v>
      </c>
      <c r="CD21" s="36" t="s">
        <v>4</v>
      </c>
      <c r="CE21" s="35">
        <v>52.81</v>
      </c>
      <c r="CF21" s="36" t="s">
        <v>4</v>
      </c>
      <c r="CG21" s="35">
        <v>27.78</v>
      </c>
      <c r="CH21" s="36" t="s">
        <v>4</v>
      </c>
      <c r="CI21" s="35">
        <v>16.03</v>
      </c>
      <c r="CJ21" s="36" t="s">
        <v>4</v>
      </c>
      <c r="CK21" s="35">
        <v>27.9</v>
      </c>
      <c r="CL21" s="36" t="s">
        <v>4</v>
      </c>
      <c r="CM21" s="35">
        <v>1876.76</v>
      </c>
      <c r="CN21" s="36" t="s">
        <v>4</v>
      </c>
      <c r="CO21" s="36">
        <v>0</v>
      </c>
      <c r="CP21" s="36" t="s">
        <v>4</v>
      </c>
      <c r="CQ21" s="35">
        <v>137.88</v>
      </c>
      <c r="CR21" s="36" t="s">
        <v>4</v>
      </c>
      <c r="CS21" s="35">
        <v>221.88</v>
      </c>
      <c r="CT21" s="36" t="s">
        <v>4</v>
      </c>
      <c r="CU21" s="35">
        <v>43.11</v>
      </c>
      <c r="CV21" s="36" t="s">
        <v>4</v>
      </c>
      <c r="CW21" s="35">
        <v>102.49</v>
      </c>
      <c r="CX21" s="36" t="s">
        <v>4</v>
      </c>
      <c r="CY21" s="35">
        <v>122.35</v>
      </c>
      <c r="CZ21" s="36" t="s">
        <v>4</v>
      </c>
      <c r="DA21" s="35">
        <v>83.64</v>
      </c>
      <c r="DB21" s="36" t="s">
        <v>4</v>
      </c>
      <c r="DC21" s="35">
        <v>14.58</v>
      </c>
      <c r="DD21" s="36" t="s">
        <v>4</v>
      </c>
      <c r="DE21" s="35">
        <v>7.92</v>
      </c>
      <c r="DF21" s="36" t="s">
        <v>4</v>
      </c>
      <c r="DG21" s="35">
        <v>1285.69</v>
      </c>
      <c r="DH21" s="36" t="s">
        <v>4</v>
      </c>
      <c r="DI21" s="35">
        <v>258.25</v>
      </c>
      <c r="DJ21" s="36" t="s">
        <v>4</v>
      </c>
      <c r="DK21" s="35">
        <v>330.01</v>
      </c>
      <c r="DL21" s="36" t="s">
        <v>4</v>
      </c>
      <c r="DM21" s="35">
        <v>59.64</v>
      </c>
      <c r="DN21" s="36" t="s">
        <v>4</v>
      </c>
      <c r="DO21" s="35">
        <v>79.64</v>
      </c>
      <c r="DP21" s="36" t="s">
        <v>4</v>
      </c>
      <c r="DQ21" s="35">
        <v>185.95</v>
      </c>
      <c r="DR21" s="36" t="s">
        <v>4</v>
      </c>
      <c r="DS21" s="35">
        <v>108.44</v>
      </c>
      <c r="DT21" s="36" t="s">
        <v>4</v>
      </c>
      <c r="DU21" s="35">
        <v>65.58</v>
      </c>
      <c r="DV21" s="36" t="s">
        <v>4</v>
      </c>
      <c r="DW21" s="35">
        <v>140.71</v>
      </c>
      <c r="DX21" s="36" t="s">
        <v>4</v>
      </c>
      <c r="DY21" s="35">
        <v>1266.8399999999999</v>
      </c>
      <c r="DZ21" s="36" t="s">
        <v>4</v>
      </c>
      <c r="EA21" s="36">
        <v>0</v>
      </c>
      <c r="EB21" s="36" t="s">
        <v>4</v>
      </c>
      <c r="EC21" s="36">
        <v>0</v>
      </c>
      <c r="ED21" s="36" t="s">
        <v>4</v>
      </c>
      <c r="EE21" s="35">
        <v>104491.05</v>
      </c>
      <c r="EF21" s="36" t="s">
        <v>4</v>
      </c>
      <c r="EG21" s="35">
        <v>8362.14</v>
      </c>
      <c r="EH21" s="36" t="s">
        <v>4</v>
      </c>
      <c r="EI21" s="36">
        <v>0</v>
      </c>
      <c r="EJ21" s="36" t="s">
        <v>4</v>
      </c>
      <c r="EK21" s="35">
        <v>0.2</v>
      </c>
      <c r="EL21" s="36" t="s">
        <v>4</v>
      </c>
      <c r="EM21" s="35">
        <v>8362.34</v>
      </c>
      <c r="EN21" s="36" t="s">
        <v>4</v>
      </c>
      <c r="EO21" s="35">
        <v>6223.94</v>
      </c>
      <c r="EP21" s="36" t="s">
        <v>4</v>
      </c>
      <c r="EQ21" s="36">
        <v>0</v>
      </c>
      <c r="ER21" s="36" t="s">
        <v>4</v>
      </c>
      <c r="ES21" s="35">
        <v>1216.3900000000001</v>
      </c>
      <c r="ET21" s="36" t="s">
        <v>4</v>
      </c>
      <c r="EU21" s="35">
        <v>1216.3900000000001</v>
      </c>
      <c r="EV21" s="36" t="s">
        <v>4</v>
      </c>
      <c r="EW21" s="35">
        <v>7440.32</v>
      </c>
      <c r="EX21" s="36" t="s">
        <v>4</v>
      </c>
      <c r="EY21" s="36">
        <v>0</v>
      </c>
      <c r="EZ21" s="36" t="s">
        <v>4</v>
      </c>
      <c r="FA21" s="36">
        <v>0</v>
      </c>
      <c r="FB21" s="36" t="s">
        <v>4</v>
      </c>
      <c r="FC21" s="36">
        <v>0</v>
      </c>
      <c r="FD21" s="36" t="s">
        <v>4</v>
      </c>
      <c r="FE21" s="37">
        <v>11467.93</v>
      </c>
      <c r="FF21" s="36" t="s">
        <v>4</v>
      </c>
      <c r="FG21" s="35">
        <v>11467.93</v>
      </c>
      <c r="FH21" s="36" t="s">
        <v>4</v>
      </c>
      <c r="FI21" s="35">
        <v>27270.6</v>
      </c>
      <c r="FJ21" s="36" t="s">
        <v>4</v>
      </c>
      <c r="FK21" s="35">
        <v>131761.65</v>
      </c>
      <c r="FL21" s="36" t="s">
        <v>4</v>
      </c>
    </row>
    <row r="22" spans="1:168" ht="14.25" x14ac:dyDescent="0.45">
      <c r="A22" s="34" t="s">
        <v>363</v>
      </c>
      <c r="B22" s="34" t="s">
        <v>101</v>
      </c>
      <c r="C22" s="23" t="str">
        <f>'Correspondance tables'!J10</f>
        <v>ISIC 17</v>
      </c>
      <c r="D22" s="23" t="str">
        <f>VLOOKUP(C22, 'Correspondance tables'!$N$3:$O$73, 2, FALSE)</f>
        <v>ISIC 17T18</v>
      </c>
      <c r="E22" s="38">
        <v>639.41999999999996</v>
      </c>
      <c r="F22" s="39" t="s">
        <v>4</v>
      </c>
      <c r="G22" s="38">
        <v>28.47</v>
      </c>
      <c r="H22" s="39" t="s">
        <v>4</v>
      </c>
      <c r="I22" s="38">
        <v>40.450000000000003</v>
      </c>
      <c r="J22" s="39" t="s">
        <v>4</v>
      </c>
      <c r="K22" s="38">
        <v>183.14</v>
      </c>
      <c r="L22" s="39" t="s">
        <v>4</v>
      </c>
      <c r="M22" s="38">
        <v>14158.13</v>
      </c>
      <c r="N22" s="39" t="s">
        <v>4</v>
      </c>
      <c r="O22" s="38">
        <v>978.5</v>
      </c>
      <c r="P22" s="39" t="s">
        <v>4</v>
      </c>
      <c r="Q22" s="38">
        <v>1068.54</v>
      </c>
      <c r="R22" s="39" t="s">
        <v>4</v>
      </c>
      <c r="S22" s="38">
        <v>41793.53</v>
      </c>
      <c r="T22" s="39" t="s">
        <v>4</v>
      </c>
      <c r="U22" s="38">
        <v>13047.37</v>
      </c>
      <c r="V22" s="39" t="s">
        <v>4</v>
      </c>
      <c r="W22" s="38">
        <v>161.56</v>
      </c>
      <c r="X22" s="39" t="s">
        <v>4</v>
      </c>
      <c r="Y22" s="38">
        <v>4018.75</v>
      </c>
      <c r="Z22" s="39" t="s">
        <v>4</v>
      </c>
      <c r="AA22" s="38">
        <v>1774.99</v>
      </c>
      <c r="AB22" s="39" t="s">
        <v>4</v>
      </c>
      <c r="AC22" s="38">
        <v>2703.68</v>
      </c>
      <c r="AD22" s="39" t="s">
        <v>4</v>
      </c>
      <c r="AE22" s="38">
        <v>1361.02</v>
      </c>
      <c r="AF22" s="39" t="s">
        <v>4</v>
      </c>
      <c r="AG22" s="38">
        <v>515.45000000000005</v>
      </c>
      <c r="AH22" s="39" t="s">
        <v>4</v>
      </c>
      <c r="AI22" s="38">
        <v>1106.28</v>
      </c>
      <c r="AJ22" s="39" t="s">
        <v>4</v>
      </c>
      <c r="AK22" s="38">
        <v>898.6</v>
      </c>
      <c r="AL22" s="39" t="s">
        <v>4</v>
      </c>
      <c r="AM22" s="38">
        <v>1400.97</v>
      </c>
      <c r="AN22" s="39" t="s">
        <v>4</v>
      </c>
      <c r="AO22" s="38">
        <v>1327.36</v>
      </c>
      <c r="AP22" s="39" t="s">
        <v>4</v>
      </c>
      <c r="AQ22" s="38">
        <v>983.32</v>
      </c>
      <c r="AR22" s="39" t="s">
        <v>4</v>
      </c>
      <c r="AS22" s="38">
        <v>251.98</v>
      </c>
      <c r="AT22" s="39" t="s">
        <v>4</v>
      </c>
      <c r="AU22" s="38">
        <v>1926.71</v>
      </c>
      <c r="AV22" s="39" t="s">
        <v>4</v>
      </c>
      <c r="AW22" s="38">
        <v>316.69</v>
      </c>
      <c r="AX22" s="39" t="s">
        <v>4</v>
      </c>
      <c r="AY22" s="38">
        <v>448.39</v>
      </c>
      <c r="AZ22" s="39" t="s">
        <v>4</v>
      </c>
      <c r="BA22" s="38">
        <v>65.709999999999994</v>
      </c>
      <c r="BB22" s="39" t="s">
        <v>4</v>
      </c>
      <c r="BC22" s="38">
        <v>1175.08</v>
      </c>
      <c r="BD22" s="39" t="s">
        <v>4</v>
      </c>
      <c r="BE22" s="38">
        <v>1729.61</v>
      </c>
      <c r="BF22" s="39" t="s">
        <v>4</v>
      </c>
      <c r="BG22" s="38">
        <v>421.99</v>
      </c>
      <c r="BH22" s="39" t="s">
        <v>4</v>
      </c>
      <c r="BI22" s="38">
        <v>4070.13</v>
      </c>
      <c r="BJ22" s="39" t="s">
        <v>4</v>
      </c>
      <c r="BK22" s="38">
        <v>2444.4</v>
      </c>
      <c r="BL22" s="39" t="s">
        <v>4</v>
      </c>
      <c r="BM22" s="38">
        <v>661.56</v>
      </c>
      <c r="BN22" s="39" t="s">
        <v>4</v>
      </c>
      <c r="BO22" s="38">
        <v>68.53</v>
      </c>
      <c r="BP22" s="39" t="s">
        <v>4</v>
      </c>
      <c r="BQ22" s="38">
        <v>36.43</v>
      </c>
      <c r="BR22" s="39" t="s">
        <v>4</v>
      </c>
      <c r="BS22" s="38">
        <v>1186.32</v>
      </c>
      <c r="BT22" s="39" t="s">
        <v>4</v>
      </c>
      <c r="BU22" s="38">
        <v>223.34</v>
      </c>
      <c r="BV22" s="39" t="s">
        <v>4</v>
      </c>
      <c r="BW22" s="38">
        <v>1639.73</v>
      </c>
      <c r="BX22" s="39" t="s">
        <v>4</v>
      </c>
      <c r="BY22" s="38">
        <v>5047.9799999999996</v>
      </c>
      <c r="BZ22" s="39" t="s">
        <v>4</v>
      </c>
      <c r="CA22" s="38">
        <v>1121.76</v>
      </c>
      <c r="CB22" s="39" t="s">
        <v>4</v>
      </c>
      <c r="CC22" s="38">
        <v>458.5</v>
      </c>
      <c r="CD22" s="39" t="s">
        <v>4</v>
      </c>
      <c r="CE22" s="38">
        <v>688.26</v>
      </c>
      <c r="CF22" s="39" t="s">
        <v>4</v>
      </c>
      <c r="CG22" s="38">
        <v>1097.3499999999999</v>
      </c>
      <c r="CH22" s="39" t="s">
        <v>4</v>
      </c>
      <c r="CI22" s="38">
        <v>540.37</v>
      </c>
      <c r="CJ22" s="39" t="s">
        <v>4</v>
      </c>
      <c r="CK22" s="38">
        <v>711.69</v>
      </c>
      <c r="CL22" s="39" t="s">
        <v>4</v>
      </c>
      <c r="CM22" s="38">
        <v>765.61</v>
      </c>
      <c r="CN22" s="39" t="s">
        <v>4</v>
      </c>
      <c r="CO22" s="39">
        <v>0</v>
      </c>
      <c r="CP22" s="39" t="s">
        <v>4</v>
      </c>
      <c r="CQ22" s="38">
        <v>2248.23</v>
      </c>
      <c r="CR22" s="39" t="s">
        <v>4</v>
      </c>
      <c r="CS22" s="38">
        <v>1467.81</v>
      </c>
      <c r="CT22" s="39" t="s">
        <v>4</v>
      </c>
      <c r="CU22" s="38">
        <v>403.62</v>
      </c>
      <c r="CV22" s="39" t="s">
        <v>4</v>
      </c>
      <c r="CW22" s="38">
        <v>904.51</v>
      </c>
      <c r="CX22" s="39" t="s">
        <v>4</v>
      </c>
      <c r="CY22" s="38">
        <v>966.67</v>
      </c>
      <c r="CZ22" s="39" t="s">
        <v>4</v>
      </c>
      <c r="DA22" s="38">
        <v>401.42</v>
      </c>
      <c r="DB22" s="39" t="s">
        <v>4</v>
      </c>
      <c r="DC22" s="38">
        <v>88.43</v>
      </c>
      <c r="DD22" s="39" t="s">
        <v>4</v>
      </c>
      <c r="DE22" s="38">
        <v>568.47</v>
      </c>
      <c r="DF22" s="39" t="s">
        <v>4</v>
      </c>
      <c r="DG22" s="38">
        <v>3667.5</v>
      </c>
      <c r="DH22" s="39" t="s">
        <v>4</v>
      </c>
      <c r="DI22" s="38">
        <v>2237.5300000000002</v>
      </c>
      <c r="DJ22" s="39" t="s">
        <v>4</v>
      </c>
      <c r="DK22" s="38">
        <v>2200.17</v>
      </c>
      <c r="DL22" s="39" t="s">
        <v>4</v>
      </c>
      <c r="DM22" s="38">
        <v>1998.16</v>
      </c>
      <c r="DN22" s="39" t="s">
        <v>4</v>
      </c>
      <c r="DO22" s="38">
        <v>926.15</v>
      </c>
      <c r="DP22" s="39" t="s">
        <v>4</v>
      </c>
      <c r="DQ22" s="38">
        <v>523.29</v>
      </c>
      <c r="DR22" s="39" t="s">
        <v>4</v>
      </c>
      <c r="DS22" s="38">
        <v>566.02</v>
      </c>
      <c r="DT22" s="39" t="s">
        <v>4</v>
      </c>
      <c r="DU22" s="38">
        <v>376.8</v>
      </c>
      <c r="DV22" s="39" t="s">
        <v>4</v>
      </c>
      <c r="DW22" s="38">
        <v>84.92</v>
      </c>
      <c r="DX22" s="39" t="s">
        <v>4</v>
      </c>
      <c r="DY22" s="38">
        <v>471.3</v>
      </c>
      <c r="DZ22" s="39" t="s">
        <v>4</v>
      </c>
      <c r="EA22" s="39">
        <v>0</v>
      </c>
      <c r="EB22" s="39" t="s">
        <v>4</v>
      </c>
      <c r="EC22" s="39">
        <v>0</v>
      </c>
      <c r="ED22" s="39" t="s">
        <v>4</v>
      </c>
      <c r="EE22" s="38">
        <v>135388.64000000001</v>
      </c>
      <c r="EF22" s="39" t="s">
        <v>4</v>
      </c>
      <c r="EG22" s="38">
        <v>21426.74</v>
      </c>
      <c r="EH22" s="39" t="s">
        <v>4</v>
      </c>
      <c r="EI22" s="39">
        <v>0</v>
      </c>
      <c r="EJ22" s="39" t="s">
        <v>4</v>
      </c>
      <c r="EK22" s="38">
        <v>145.81</v>
      </c>
      <c r="EL22" s="39" t="s">
        <v>4</v>
      </c>
      <c r="EM22" s="38">
        <v>21572.54</v>
      </c>
      <c r="EN22" s="39" t="s">
        <v>4</v>
      </c>
      <c r="EO22" s="38">
        <v>0.16</v>
      </c>
      <c r="EP22" s="39" t="s">
        <v>4</v>
      </c>
      <c r="EQ22" s="39">
        <v>0</v>
      </c>
      <c r="ER22" s="39" t="s">
        <v>4</v>
      </c>
      <c r="ES22" s="38">
        <v>1626.4</v>
      </c>
      <c r="ET22" s="39" t="s">
        <v>4</v>
      </c>
      <c r="EU22" s="38">
        <v>1626.4</v>
      </c>
      <c r="EV22" s="39" t="s">
        <v>4</v>
      </c>
      <c r="EW22" s="38">
        <v>1626.56</v>
      </c>
      <c r="EX22" s="39" t="s">
        <v>4</v>
      </c>
      <c r="EY22" s="39">
        <v>0</v>
      </c>
      <c r="EZ22" s="39" t="s">
        <v>4</v>
      </c>
      <c r="FA22" s="39">
        <v>0</v>
      </c>
      <c r="FB22" s="39" t="s">
        <v>4</v>
      </c>
      <c r="FC22" s="39">
        <v>0</v>
      </c>
      <c r="FD22" s="39" t="s">
        <v>4</v>
      </c>
      <c r="FE22" s="40">
        <v>23757.24</v>
      </c>
      <c r="FF22" s="39" t="s">
        <v>4</v>
      </c>
      <c r="FG22" s="38">
        <v>23757.24</v>
      </c>
      <c r="FH22" s="39" t="s">
        <v>4</v>
      </c>
      <c r="FI22" s="38">
        <v>46956.35</v>
      </c>
      <c r="FJ22" s="39" t="s">
        <v>4</v>
      </c>
      <c r="FK22" s="38">
        <v>182344.98</v>
      </c>
      <c r="FL22" s="39" t="s">
        <v>4</v>
      </c>
    </row>
    <row r="23" spans="1:168" ht="14.25" x14ac:dyDescent="0.45">
      <c r="A23" s="34" t="s">
        <v>363</v>
      </c>
      <c r="B23" s="34" t="s">
        <v>383</v>
      </c>
      <c r="C23" s="23" t="str">
        <f>'Correspondance tables'!J11</f>
        <v>ISIC 18</v>
      </c>
      <c r="D23" s="23" t="str">
        <f>VLOOKUP(C23, 'Correspondance tables'!$N$3:$O$73, 2, FALSE)</f>
        <v>ISIC 17T18</v>
      </c>
      <c r="E23" s="35">
        <v>69.33</v>
      </c>
      <c r="F23" s="36" t="s">
        <v>4</v>
      </c>
      <c r="G23" s="35">
        <v>13.14</v>
      </c>
      <c r="H23" s="36" t="s">
        <v>4</v>
      </c>
      <c r="I23" s="35">
        <v>9.73</v>
      </c>
      <c r="J23" s="36" t="s">
        <v>4</v>
      </c>
      <c r="K23" s="35">
        <v>38.729999999999997</v>
      </c>
      <c r="L23" s="36" t="s">
        <v>4</v>
      </c>
      <c r="M23" s="35">
        <v>1033.02</v>
      </c>
      <c r="N23" s="36" t="s">
        <v>4</v>
      </c>
      <c r="O23" s="35">
        <v>251.29</v>
      </c>
      <c r="P23" s="36" t="s">
        <v>4</v>
      </c>
      <c r="Q23" s="35">
        <v>96.66</v>
      </c>
      <c r="R23" s="36" t="s">
        <v>4</v>
      </c>
      <c r="S23" s="35">
        <v>882.34</v>
      </c>
      <c r="T23" s="36" t="s">
        <v>4</v>
      </c>
      <c r="U23" s="35">
        <v>7113.61</v>
      </c>
      <c r="V23" s="36" t="s">
        <v>4</v>
      </c>
      <c r="W23" s="35">
        <v>71.010000000000005</v>
      </c>
      <c r="X23" s="36" t="s">
        <v>4</v>
      </c>
      <c r="Y23" s="35">
        <v>764.75</v>
      </c>
      <c r="Z23" s="36" t="s">
        <v>4</v>
      </c>
      <c r="AA23" s="35">
        <v>582.57000000000005</v>
      </c>
      <c r="AB23" s="36" t="s">
        <v>4</v>
      </c>
      <c r="AC23" s="35">
        <v>358.1</v>
      </c>
      <c r="AD23" s="36" t="s">
        <v>4</v>
      </c>
      <c r="AE23" s="35">
        <v>174.36</v>
      </c>
      <c r="AF23" s="36" t="s">
        <v>4</v>
      </c>
      <c r="AG23" s="35">
        <v>205.41</v>
      </c>
      <c r="AH23" s="36" t="s">
        <v>4</v>
      </c>
      <c r="AI23" s="35">
        <v>370.41</v>
      </c>
      <c r="AJ23" s="36" t="s">
        <v>4</v>
      </c>
      <c r="AK23" s="35">
        <v>274.33</v>
      </c>
      <c r="AL23" s="36" t="s">
        <v>4</v>
      </c>
      <c r="AM23" s="35">
        <v>281.56</v>
      </c>
      <c r="AN23" s="36" t="s">
        <v>4</v>
      </c>
      <c r="AO23" s="35">
        <v>533.65</v>
      </c>
      <c r="AP23" s="36" t="s">
        <v>4</v>
      </c>
      <c r="AQ23" s="35">
        <v>716.66</v>
      </c>
      <c r="AR23" s="36" t="s">
        <v>4</v>
      </c>
      <c r="AS23" s="35">
        <v>114.39</v>
      </c>
      <c r="AT23" s="36" t="s">
        <v>4</v>
      </c>
      <c r="AU23" s="35">
        <v>338.35</v>
      </c>
      <c r="AV23" s="36" t="s">
        <v>4</v>
      </c>
      <c r="AW23" s="35">
        <v>125.41</v>
      </c>
      <c r="AX23" s="36" t="s">
        <v>4</v>
      </c>
      <c r="AY23" s="35">
        <v>284.69</v>
      </c>
      <c r="AZ23" s="36" t="s">
        <v>4</v>
      </c>
      <c r="BA23" s="35">
        <v>55.04</v>
      </c>
      <c r="BB23" s="36" t="s">
        <v>4</v>
      </c>
      <c r="BC23" s="35">
        <v>197.02</v>
      </c>
      <c r="BD23" s="36" t="s">
        <v>4</v>
      </c>
      <c r="BE23" s="35">
        <v>521.73</v>
      </c>
      <c r="BF23" s="36" t="s">
        <v>4</v>
      </c>
      <c r="BG23" s="35">
        <v>621.04999999999995</v>
      </c>
      <c r="BH23" s="36" t="s">
        <v>4</v>
      </c>
      <c r="BI23" s="35">
        <v>3228.4</v>
      </c>
      <c r="BJ23" s="36" t="s">
        <v>4</v>
      </c>
      <c r="BK23" s="35">
        <v>3844.16</v>
      </c>
      <c r="BL23" s="36" t="s">
        <v>4</v>
      </c>
      <c r="BM23" s="35">
        <v>432.91</v>
      </c>
      <c r="BN23" s="36" t="s">
        <v>4</v>
      </c>
      <c r="BO23" s="35">
        <v>44.59</v>
      </c>
      <c r="BP23" s="36" t="s">
        <v>4</v>
      </c>
      <c r="BQ23" s="35">
        <v>39.909999999999997</v>
      </c>
      <c r="BR23" s="36" t="s">
        <v>4</v>
      </c>
      <c r="BS23" s="35">
        <v>417.54</v>
      </c>
      <c r="BT23" s="36" t="s">
        <v>4</v>
      </c>
      <c r="BU23" s="35">
        <v>292.10000000000002</v>
      </c>
      <c r="BV23" s="36" t="s">
        <v>4</v>
      </c>
      <c r="BW23" s="35">
        <v>661.46</v>
      </c>
      <c r="BX23" s="36" t="s">
        <v>4</v>
      </c>
      <c r="BY23" s="35">
        <v>10420.26</v>
      </c>
      <c r="BZ23" s="36" t="s">
        <v>4</v>
      </c>
      <c r="CA23" s="35">
        <v>2148.7600000000002</v>
      </c>
      <c r="CB23" s="36" t="s">
        <v>4</v>
      </c>
      <c r="CC23" s="35">
        <v>1390.84</v>
      </c>
      <c r="CD23" s="36" t="s">
        <v>4</v>
      </c>
      <c r="CE23" s="35">
        <v>1747.61</v>
      </c>
      <c r="CF23" s="36" t="s">
        <v>4</v>
      </c>
      <c r="CG23" s="35">
        <v>2528.37</v>
      </c>
      <c r="CH23" s="36" t="s">
        <v>4</v>
      </c>
      <c r="CI23" s="35">
        <v>2551.84</v>
      </c>
      <c r="CJ23" s="36" t="s">
        <v>4</v>
      </c>
      <c r="CK23" s="35">
        <v>844.3</v>
      </c>
      <c r="CL23" s="36" t="s">
        <v>4</v>
      </c>
      <c r="CM23" s="35">
        <v>620.02</v>
      </c>
      <c r="CN23" s="36" t="s">
        <v>4</v>
      </c>
      <c r="CO23" s="36">
        <v>0</v>
      </c>
      <c r="CP23" s="36" t="s">
        <v>4</v>
      </c>
      <c r="CQ23" s="35">
        <v>2663.87</v>
      </c>
      <c r="CR23" s="36" t="s">
        <v>4</v>
      </c>
      <c r="CS23" s="35">
        <v>2087.67</v>
      </c>
      <c r="CT23" s="36" t="s">
        <v>4</v>
      </c>
      <c r="CU23" s="35">
        <v>740.58</v>
      </c>
      <c r="CV23" s="36" t="s">
        <v>4</v>
      </c>
      <c r="CW23" s="35">
        <v>1963.41</v>
      </c>
      <c r="CX23" s="36" t="s">
        <v>4</v>
      </c>
      <c r="CY23" s="35">
        <v>853.38</v>
      </c>
      <c r="CZ23" s="36" t="s">
        <v>4</v>
      </c>
      <c r="DA23" s="35">
        <v>410.14</v>
      </c>
      <c r="DB23" s="36" t="s">
        <v>4</v>
      </c>
      <c r="DC23" s="35">
        <v>105.82</v>
      </c>
      <c r="DD23" s="36" t="s">
        <v>4</v>
      </c>
      <c r="DE23" s="35">
        <v>2214.19</v>
      </c>
      <c r="DF23" s="36" t="s">
        <v>4</v>
      </c>
      <c r="DG23" s="35">
        <v>2933.71</v>
      </c>
      <c r="DH23" s="36" t="s">
        <v>4</v>
      </c>
      <c r="DI23" s="35">
        <v>3289.25</v>
      </c>
      <c r="DJ23" s="36" t="s">
        <v>4</v>
      </c>
      <c r="DK23" s="35">
        <v>3079.63</v>
      </c>
      <c r="DL23" s="36" t="s">
        <v>4</v>
      </c>
      <c r="DM23" s="35">
        <v>1542.09</v>
      </c>
      <c r="DN23" s="36" t="s">
        <v>4</v>
      </c>
      <c r="DO23" s="35">
        <v>591.09</v>
      </c>
      <c r="DP23" s="36" t="s">
        <v>4</v>
      </c>
      <c r="DQ23" s="35">
        <v>1108.08</v>
      </c>
      <c r="DR23" s="36" t="s">
        <v>4</v>
      </c>
      <c r="DS23" s="35">
        <v>960.29</v>
      </c>
      <c r="DT23" s="36" t="s">
        <v>4</v>
      </c>
      <c r="DU23" s="35">
        <v>744.97</v>
      </c>
      <c r="DV23" s="36" t="s">
        <v>4</v>
      </c>
      <c r="DW23" s="35">
        <v>61.92</v>
      </c>
      <c r="DX23" s="36" t="s">
        <v>4</v>
      </c>
      <c r="DY23" s="35">
        <v>264.44</v>
      </c>
      <c r="DZ23" s="36" t="s">
        <v>4</v>
      </c>
      <c r="EA23" s="36">
        <v>0</v>
      </c>
      <c r="EB23" s="36" t="s">
        <v>4</v>
      </c>
      <c r="EC23" s="36">
        <v>0</v>
      </c>
      <c r="ED23" s="36" t="s">
        <v>4</v>
      </c>
      <c r="EE23" s="35">
        <v>72925.960000000006</v>
      </c>
      <c r="EF23" s="36" t="s">
        <v>4</v>
      </c>
      <c r="EG23" s="35">
        <v>5133.96</v>
      </c>
      <c r="EH23" s="36" t="s">
        <v>4</v>
      </c>
      <c r="EI23" s="35">
        <v>2.34</v>
      </c>
      <c r="EJ23" s="36" t="s">
        <v>4</v>
      </c>
      <c r="EK23" s="35">
        <v>5.08</v>
      </c>
      <c r="EL23" s="36" t="s">
        <v>4</v>
      </c>
      <c r="EM23" s="35">
        <v>5141.3900000000003</v>
      </c>
      <c r="EN23" s="36" t="s">
        <v>4</v>
      </c>
      <c r="EO23" s="35">
        <v>13.56</v>
      </c>
      <c r="EP23" s="36" t="s">
        <v>4</v>
      </c>
      <c r="EQ23" s="36">
        <v>0</v>
      </c>
      <c r="ER23" s="36" t="s">
        <v>4</v>
      </c>
      <c r="ES23" s="35">
        <v>-677.92</v>
      </c>
      <c r="ET23" s="36" t="s">
        <v>4</v>
      </c>
      <c r="EU23" s="35">
        <v>-677.92</v>
      </c>
      <c r="EV23" s="36" t="s">
        <v>4</v>
      </c>
      <c r="EW23" s="35">
        <v>-664.36</v>
      </c>
      <c r="EX23" s="36" t="s">
        <v>4</v>
      </c>
      <c r="EY23" s="36">
        <v>0</v>
      </c>
      <c r="EZ23" s="36" t="s">
        <v>4</v>
      </c>
      <c r="FA23" s="36">
        <v>0</v>
      </c>
      <c r="FB23" s="36" t="s">
        <v>4</v>
      </c>
      <c r="FC23" s="36">
        <v>0</v>
      </c>
      <c r="FD23" s="36" t="s">
        <v>4</v>
      </c>
      <c r="FE23" s="37">
        <v>1650.79</v>
      </c>
      <c r="FF23" s="36" t="s">
        <v>4</v>
      </c>
      <c r="FG23" s="35">
        <v>1650.79</v>
      </c>
      <c r="FH23" s="36" t="s">
        <v>4</v>
      </c>
      <c r="FI23" s="35">
        <v>6127.81</v>
      </c>
      <c r="FJ23" s="36" t="s">
        <v>4</v>
      </c>
      <c r="FK23" s="35">
        <v>79053.77</v>
      </c>
      <c r="FL23" s="36" t="s">
        <v>4</v>
      </c>
    </row>
    <row r="24" spans="1:168" ht="14.25" x14ac:dyDescent="0.45">
      <c r="A24" s="34" t="s">
        <v>363</v>
      </c>
      <c r="B24" s="34" t="s">
        <v>384</v>
      </c>
      <c r="C24" s="23" t="str">
        <f>'Correspondance tables'!J12</f>
        <v>ISIC 19</v>
      </c>
      <c r="D24" s="23" t="str">
        <f>VLOOKUP(C24, 'Correspondance tables'!$N$3:$O$73, 2, FALSE)</f>
        <v>ISIC 19</v>
      </c>
      <c r="E24" s="38">
        <v>8756.5400000000009</v>
      </c>
      <c r="F24" s="39" t="s">
        <v>4</v>
      </c>
      <c r="G24" s="38">
        <v>567.66</v>
      </c>
      <c r="H24" s="39" t="s">
        <v>4</v>
      </c>
      <c r="I24" s="38">
        <v>606.64</v>
      </c>
      <c r="J24" s="39" t="s">
        <v>4</v>
      </c>
      <c r="K24" s="38">
        <v>1325.43</v>
      </c>
      <c r="L24" s="39" t="s">
        <v>4</v>
      </c>
      <c r="M24" s="38">
        <v>2190.52</v>
      </c>
      <c r="N24" s="39" t="s">
        <v>4</v>
      </c>
      <c r="O24" s="38">
        <v>301.57</v>
      </c>
      <c r="P24" s="39" t="s">
        <v>4</v>
      </c>
      <c r="Q24" s="38">
        <v>391.91</v>
      </c>
      <c r="R24" s="39" t="s">
        <v>4</v>
      </c>
      <c r="S24" s="38">
        <v>468.49</v>
      </c>
      <c r="T24" s="39" t="s">
        <v>4</v>
      </c>
      <c r="U24" s="38">
        <v>116.96</v>
      </c>
      <c r="V24" s="39" t="s">
        <v>4</v>
      </c>
      <c r="W24" s="38">
        <v>34903.279999999999</v>
      </c>
      <c r="X24" s="39" t="s">
        <v>4</v>
      </c>
      <c r="Y24" s="38">
        <v>19335.23</v>
      </c>
      <c r="Z24" s="39" t="s">
        <v>4</v>
      </c>
      <c r="AA24" s="38">
        <v>323.64</v>
      </c>
      <c r="AB24" s="39" t="s">
        <v>4</v>
      </c>
      <c r="AC24" s="38">
        <v>515.08000000000004</v>
      </c>
      <c r="AD24" s="39" t="s">
        <v>4</v>
      </c>
      <c r="AE24" s="38">
        <v>2532.09</v>
      </c>
      <c r="AF24" s="39" t="s">
        <v>4</v>
      </c>
      <c r="AG24" s="38">
        <v>4071.44</v>
      </c>
      <c r="AH24" s="39" t="s">
        <v>4</v>
      </c>
      <c r="AI24" s="38">
        <v>809.96</v>
      </c>
      <c r="AJ24" s="39" t="s">
        <v>4</v>
      </c>
      <c r="AK24" s="38">
        <v>150.16</v>
      </c>
      <c r="AL24" s="39" t="s">
        <v>4</v>
      </c>
      <c r="AM24" s="38">
        <v>492.91</v>
      </c>
      <c r="AN24" s="39" t="s">
        <v>4</v>
      </c>
      <c r="AO24" s="38">
        <v>841.16</v>
      </c>
      <c r="AP24" s="39" t="s">
        <v>4</v>
      </c>
      <c r="AQ24" s="38">
        <v>760.83</v>
      </c>
      <c r="AR24" s="39" t="s">
        <v>4</v>
      </c>
      <c r="AS24" s="38">
        <v>177.06</v>
      </c>
      <c r="AT24" s="39" t="s">
        <v>4</v>
      </c>
      <c r="AU24" s="38">
        <v>612.51</v>
      </c>
      <c r="AV24" s="39" t="s">
        <v>4</v>
      </c>
      <c r="AW24" s="38">
        <v>566.37</v>
      </c>
      <c r="AX24" s="39" t="s">
        <v>4</v>
      </c>
      <c r="AY24" s="38">
        <v>9360.2999999999993</v>
      </c>
      <c r="AZ24" s="39" t="s">
        <v>4</v>
      </c>
      <c r="BA24" s="38">
        <v>217.93</v>
      </c>
      <c r="BB24" s="39" t="s">
        <v>4</v>
      </c>
      <c r="BC24" s="38">
        <v>1472.05</v>
      </c>
      <c r="BD24" s="39" t="s">
        <v>4</v>
      </c>
      <c r="BE24" s="38">
        <v>11061.16</v>
      </c>
      <c r="BF24" s="39" t="s">
        <v>4</v>
      </c>
      <c r="BG24" s="38">
        <v>1546.28</v>
      </c>
      <c r="BH24" s="39" t="s">
        <v>4</v>
      </c>
      <c r="BI24" s="38">
        <v>9919.2900000000009</v>
      </c>
      <c r="BJ24" s="39" t="s">
        <v>4</v>
      </c>
      <c r="BK24" s="38">
        <v>3344.18</v>
      </c>
      <c r="BL24" s="39" t="s">
        <v>4</v>
      </c>
      <c r="BM24" s="38">
        <v>27175.5</v>
      </c>
      <c r="BN24" s="39" t="s">
        <v>4</v>
      </c>
      <c r="BO24" s="38">
        <v>8534.35</v>
      </c>
      <c r="BP24" s="39" t="s">
        <v>4</v>
      </c>
      <c r="BQ24" s="38">
        <v>22040.69</v>
      </c>
      <c r="BR24" s="39" t="s">
        <v>4</v>
      </c>
      <c r="BS24" s="38">
        <v>4694.5</v>
      </c>
      <c r="BT24" s="39" t="s">
        <v>4</v>
      </c>
      <c r="BU24" s="38">
        <v>971.7</v>
      </c>
      <c r="BV24" s="39" t="s">
        <v>4</v>
      </c>
      <c r="BW24" s="38">
        <v>1132.3499999999999</v>
      </c>
      <c r="BX24" s="39" t="s">
        <v>4</v>
      </c>
      <c r="BY24" s="38">
        <v>128.07</v>
      </c>
      <c r="BZ24" s="39" t="s">
        <v>4</v>
      </c>
      <c r="CA24" s="38">
        <v>339.57</v>
      </c>
      <c r="CB24" s="39" t="s">
        <v>4</v>
      </c>
      <c r="CC24" s="38">
        <v>434.68</v>
      </c>
      <c r="CD24" s="39" t="s">
        <v>4</v>
      </c>
      <c r="CE24" s="38">
        <v>474.48</v>
      </c>
      <c r="CF24" s="39" t="s">
        <v>4</v>
      </c>
      <c r="CG24" s="38">
        <v>842.9</v>
      </c>
      <c r="CH24" s="39" t="s">
        <v>4</v>
      </c>
      <c r="CI24" s="38">
        <v>585.99</v>
      </c>
      <c r="CJ24" s="39" t="s">
        <v>4</v>
      </c>
      <c r="CK24" s="38">
        <v>371.73</v>
      </c>
      <c r="CL24" s="39" t="s">
        <v>4</v>
      </c>
      <c r="CM24" s="38">
        <v>939.31</v>
      </c>
      <c r="CN24" s="39" t="s">
        <v>4</v>
      </c>
      <c r="CO24" s="39">
        <v>0</v>
      </c>
      <c r="CP24" s="39" t="s">
        <v>4</v>
      </c>
      <c r="CQ24" s="38">
        <v>1086.8599999999999</v>
      </c>
      <c r="CR24" s="39" t="s">
        <v>4</v>
      </c>
      <c r="CS24" s="38">
        <v>630.94000000000005</v>
      </c>
      <c r="CT24" s="39" t="s">
        <v>4</v>
      </c>
      <c r="CU24" s="38">
        <v>306.2</v>
      </c>
      <c r="CV24" s="39" t="s">
        <v>4</v>
      </c>
      <c r="CW24" s="38">
        <v>291.25</v>
      </c>
      <c r="CX24" s="39" t="s">
        <v>4</v>
      </c>
      <c r="CY24" s="38">
        <v>360.38</v>
      </c>
      <c r="CZ24" s="39" t="s">
        <v>4</v>
      </c>
      <c r="DA24" s="38">
        <v>1251.3399999999999</v>
      </c>
      <c r="DB24" s="39" t="s">
        <v>4</v>
      </c>
      <c r="DC24" s="38">
        <v>110.3</v>
      </c>
      <c r="DD24" s="39" t="s">
        <v>4</v>
      </c>
      <c r="DE24" s="38">
        <v>385.79</v>
      </c>
      <c r="DF24" s="39" t="s">
        <v>4</v>
      </c>
      <c r="DG24" s="38">
        <v>1455.53</v>
      </c>
      <c r="DH24" s="39" t="s">
        <v>4</v>
      </c>
      <c r="DI24" s="38">
        <v>4092.49</v>
      </c>
      <c r="DJ24" s="39" t="s">
        <v>4</v>
      </c>
      <c r="DK24" s="38">
        <v>1365.75</v>
      </c>
      <c r="DL24" s="39" t="s">
        <v>4</v>
      </c>
      <c r="DM24" s="38">
        <v>1202.3499999999999</v>
      </c>
      <c r="DN24" s="39" t="s">
        <v>4</v>
      </c>
      <c r="DO24" s="38">
        <v>857.51</v>
      </c>
      <c r="DP24" s="39" t="s">
        <v>4</v>
      </c>
      <c r="DQ24" s="38">
        <v>360.7</v>
      </c>
      <c r="DR24" s="39" t="s">
        <v>4</v>
      </c>
      <c r="DS24" s="38">
        <v>448.51</v>
      </c>
      <c r="DT24" s="39" t="s">
        <v>4</v>
      </c>
      <c r="DU24" s="38">
        <v>379.38</v>
      </c>
      <c r="DV24" s="39" t="s">
        <v>4</v>
      </c>
      <c r="DW24" s="38">
        <v>103.87</v>
      </c>
      <c r="DX24" s="39" t="s">
        <v>4</v>
      </c>
      <c r="DY24" s="38">
        <v>531.63</v>
      </c>
      <c r="DZ24" s="39" t="s">
        <v>4</v>
      </c>
      <c r="EA24" s="39">
        <v>0</v>
      </c>
      <c r="EB24" s="39" t="s">
        <v>4</v>
      </c>
      <c r="EC24" s="39">
        <v>0</v>
      </c>
      <c r="ED24" s="39" t="s">
        <v>4</v>
      </c>
      <c r="EE24" s="38">
        <v>201625.21</v>
      </c>
      <c r="EF24" s="39" t="s">
        <v>4</v>
      </c>
      <c r="EG24" s="38">
        <v>116440.32000000001</v>
      </c>
      <c r="EH24" s="39" t="s">
        <v>4</v>
      </c>
      <c r="EI24" s="38">
        <v>1.01</v>
      </c>
      <c r="EJ24" s="39" t="s">
        <v>4</v>
      </c>
      <c r="EK24" s="38">
        <v>203.37</v>
      </c>
      <c r="EL24" s="39" t="s">
        <v>4</v>
      </c>
      <c r="EM24" s="38">
        <v>116644.7</v>
      </c>
      <c r="EN24" s="39" t="s">
        <v>4</v>
      </c>
      <c r="EO24" s="39">
        <v>0</v>
      </c>
      <c r="EP24" s="39" t="s">
        <v>4</v>
      </c>
      <c r="EQ24" s="39">
        <v>0</v>
      </c>
      <c r="ER24" s="39" t="s">
        <v>4</v>
      </c>
      <c r="ES24" s="38">
        <v>2235.52</v>
      </c>
      <c r="ET24" s="39" t="s">
        <v>4</v>
      </c>
      <c r="EU24" s="38">
        <v>2235.52</v>
      </c>
      <c r="EV24" s="39" t="s">
        <v>4</v>
      </c>
      <c r="EW24" s="38">
        <v>2235.52</v>
      </c>
      <c r="EX24" s="39" t="s">
        <v>4</v>
      </c>
      <c r="EY24" s="39">
        <v>0</v>
      </c>
      <c r="EZ24" s="39" t="s">
        <v>4</v>
      </c>
      <c r="FA24" s="39">
        <v>0</v>
      </c>
      <c r="FB24" s="39" t="s">
        <v>4</v>
      </c>
      <c r="FC24" s="39">
        <v>0</v>
      </c>
      <c r="FD24" s="39" t="s">
        <v>4</v>
      </c>
      <c r="FE24" s="40">
        <v>69254.19</v>
      </c>
      <c r="FF24" s="39" t="s">
        <v>4</v>
      </c>
      <c r="FG24" s="38">
        <v>69254.19</v>
      </c>
      <c r="FH24" s="39" t="s">
        <v>4</v>
      </c>
      <c r="FI24" s="38">
        <v>188134.41</v>
      </c>
      <c r="FJ24" s="39" t="s">
        <v>4</v>
      </c>
      <c r="FK24" s="38">
        <v>389759.62</v>
      </c>
      <c r="FL24" s="39" t="s">
        <v>4</v>
      </c>
    </row>
    <row r="25" spans="1:168" ht="14.25" x14ac:dyDescent="0.45">
      <c r="A25" s="34" t="s">
        <v>363</v>
      </c>
      <c r="B25" s="34" t="s">
        <v>385</v>
      </c>
      <c r="C25" s="23" t="str">
        <f>'Correspondance tables'!J13</f>
        <v>ISIC 20</v>
      </c>
      <c r="D25" s="23" t="str">
        <f>VLOOKUP(C25, 'Correspondance tables'!$N$3:$O$73, 2, FALSE)</f>
        <v>ISIC 20</v>
      </c>
      <c r="E25" s="35">
        <v>21808.75</v>
      </c>
      <c r="F25" s="36" t="s">
        <v>4</v>
      </c>
      <c r="G25" s="35">
        <v>230.85</v>
      </c>
      <c r="H25" s="36" t="s">
        <v>4</v>
      </c>
      <c r="I25" s="35">
        <v>300.61</v>
      </c>
      <c r="J25" s="36" t="s">
        <v>4</v>
      </c>
      <c r="K25" s="35">
        <v>1492.23</v>
      </c>
      <c r="L25" s="36" t="s">
        <v>4</v>
      </c>
      <c r="M25" s="35">
        <v>9569.56</v>
      </c>
      <c r="N25" s="36" t="s">
        <v>4</v>
      </c>
      <c r="O25" s="35">
        <v>9247.18</v>
      </c>
      <c r="P25" s="36" t="s">
        <v>4</v>
      </c>
      <c r="Q25" s="35">
        <v>3821.63</v>
      </c>
      <c r="R25" s="36" t="s">
        <v>4</v>
      </c>
      <c r="S25" s="35">
        <v>8567.9500000000007</v>
      </c>
      <c r="T25" s="36" t="s">
        <v>4</v>
      </c>
      <c r="U25" s="35">
        <v>3053.28</v>
      </c>
      <c r="V25" s="36" t="s">
        <v>4</v>
      </c>
      <c r="W25" s="35">
        <v>14443.77</v>
      </c>
      <c r="X25" s="36" t="s">
        <v>4</v>
      </c>
      <c r="Y25" s="35">
        <v>145789.63</v>
      </c>
      <c r="Z25" s="36" t="s">
        <v>4</v>
      </c>
      <c r="AA25" s="35">
        <v>13911.27</v>
      </c>
      <c r="AB25" s="36" t="s">
        <v>4</v>
      </c>
      <c r="AC25" s="35">
        <v>58512.19</v>
      </c>
      <c r="AD25" s="36" t="s">
        <v>4</v>
      </c>
      <c r="AE25" s="35">
        <v>5207.96</v>
      </c>
      <c r="AF25" s="36" t="s">
        <v>4</v>
      </c>
      <c r="AG25" s="35">
        <v>7328.72</v>
      </c>
      <c r="AH25" s="36" t="s">
        <v>4</v>
      </c>
      <c r="AI25" s="35">
        <v>6625.04</v>
      </c>
      <c r="AJ25" s="36" t="s">
        <v>4</v>
      </c>
      <c r="AK25" s="35">
        <v>3396.38</v>
      </c>
      <c r="AL25" s="36" t="s">
        <v>4</v>
      </c>
      <c r="AM25" s="35">
        <v>4804.09</v>
      </c>
      <c r="AN25" s="36" t="s">
        <v>4</v>
      </c>
      <c r="AO25" s="35">
        <v>4679.97</v>
      </c>
      <c r="AP25" s="36" t="s">
        <v>4</v>
      </c>
      <c r="AQ25" s="35">
        <v>10530.84</v>
      </c>
      <c r="AR25" s="36" t="s">
        <v>4</v>
      </c>
      <c r="AS25" s="35">
        <v>2403.5300000000002</v>
      </c>
      <c r="AT25" s="36" t="s">
        <v>4</v>
      </c>
      <c r="AU25" s="35">
        <v>5340.79</v>
      </c>
      <c r="AV25" s="36" t="s">
        <v>4</v>
      </c>
      <c r="AW25" s="35">
        <v>1719.01</v>
      </c>
      <c r="AX25" s="36" t="s">
        <v>4</v>
      </c>
      <c r="AY25" s="35">
        <v>6829.57</v>
      </c>
      <c r="AZ25" s="36" t="s">
        <v>4</v>
      </c>
      <c r="BA25" s="35">
        <v>1285.5</v>
      </c>
      <c r="BB25" s="36" t="s">
        <v>4</v>
      </c>
      <c r="BC25" s="35">
        <v>1292.53</v>
      </c>
      <c r="BD25" s="36" t="s">
        <v>4</v>
      </c>
      <c r="BE25" s="35">
        <v>14180.84</v>
      </c>
      <c r="BF25" s="36" t="s">
        <v>4</v>
      </c>
      <c r="BG25" s="35">
        <v>1872.26</v>
      </c>
      <c r="BH25" s="36" t="s">
        <v>4</v>
      </c>
      <c r="BI25" s="35">
        <v>3157.64</v>
      </c>
      <c r="BJ25" s="36" t="s">
        <v>4</v>
      </c>
      <c r="BK25" s="35">
        <v>1049.3</v>
      </c>
      <c r="BL25" s="36" t="s">
        <v>4</v>
      </c>
      <c r="BM25" s="35">
        <v>920.05</v>
      </c>
      <c r="BN25" s="36" t="s">
        <v>4</v>
      </c>
      <c r="BO25" s="35">
        <v>94.46</v>
      </c>
      <c r="BP25" s="36" t="s">
        <v>4</v>
      </c>
      <c r="BQ25" s="35">
        <v>134.52000000000001</v>
      </c>
      <c r="BR25" s="36" t="s">
        <v>4</v>
      </c>
      <c r="BS25" s="35">
        <v>560.49</v>
      </c>
      <c r="BT25" s="36" t="s">
        <v>4</v>
      </c>
      <c r="BU25" s="35">
        <v>37.590000000000003</v>
      </c>
      <c r="BV25" s="36" t="s">
        <v>4</v>
      </c>
      <c r="BW25" s="35">
        <v>2487.6999999999998</v>
      </c>
      <c r="BX25" s="36" t="s">
        <v>4</v>
      </c>
      <c r="BY25" s="35">
        <v>705.28</v>
      </c>
      <c r="BZ25" s="36" t="s">
        <v>4</v>
      </c>
      <c r="CA25" s="35">
        <v>631.69000000000005</v>
      </c>
      <c r="CB25" s="36" t="s">
        <v>4</v>
      </c>
      <c r="CC25" s="35">
        <v>120.89</v>
      </c>
      <c r="CD25" s="36" t="s">
        <v>4</v>
      </c>
      <c r="CE25" s="35">
        <v>324.62</v>
      </c>
      <c r="CF25" s="36" t="s">
        <v>4</v>
      </c>
      <c r="CG25" s="35">
        <v>136.55000000000001</v>
      </c>
      <c r="CH25" s="36" t="s">
        <v>4</v>
      </c>
      <c r="CI25" s="35">
        <v>70.22</v>
      </c>
      <c r="CJ25" s="36" t="s">
        <v>4</v>
      </c>
      <c r="CK25" s="35">
        <v>68.73</v>
      </c>
      <c r="CL25" s="36" t="s">
        <v>4</v>
      </c>
      <c r="CM25" s="35">
        <v>2070.84</v>
      </c>
      <c r="CN25" s="36" t="s">
        <v>4</v>
      </c>
      <c r="CO25" s="36">
        <v>0</v>
      </c>
      <c r="CP25" s="36" t="s">
        <v>4</v>
      </c>
      <c r="CQ25" s="35">
        <v>366.86</v>
      </c>
      <c r="CR25" s="36" t="s">
        <v>4</v>
      </c>
      <c r="CS25" s="35">
        <v>1972.21</v>
      </c>
      <c r="CT25" s="36" t="s">
        <v>4</v>
      </c>
      <c r="CU25" s="35">
        <v>1379.64</v>
      </c>
      <c r="CV25" s="36" t="s">
        <v>4</v>
      </c>
      <c r="CW25" s="35">
        <v>249.18</v>
      </c>
      <c r="CX25" s="36" t="s">
        <v>4</v>
      </c>
      <c r="CY25" s="35">
        <v>604.88</v>
      </c>
      <c r="CZ25" s="36" t="s">
        <v>4</v>
      </c>
      <c r="DA25" s="35">
        <v>275.56</v>
      </c>
      <c r="DB25" s="36" t="s">
        <v>4</v>
      </c>
      <c r="DC25" s="35">
        <v>55.7</v>
      </c>
      <c r="DD25" s="36" t="s">
        <v>4</v>
      </c>
      <c r="DE25" s="35">
        <v>60.63</v>
      </c>
      <c r="DF25" s="36" t="s">
        <v>4</v>
      </c>
      <c r="DG25" s="35">
        <v>3091.56</v>
      </c>
      <c r="DH25" s="36" t="s">
        <v>4</v>
      </c>
      <c r="DI25" s="35">
        <v>1562.15</v>
      </c>
      <c r="DJ25" s="36" t="s">
        <v>4</v>
      </c>
      <c r="DK25" s="35">
        <v>1010.51</v>
      </c>
      <c r="DL25" s="36" t="s">
        <v>4</v>
      </c>
      <c r="DM25" s="35">
        <v>8197.49</v>
      </c>
      <c r="DN25" s="36" t="s">
        <v>4</v>
      </c>
      <c r="DO25" s="35">
        <v>918.83</v>
      </c>
      <c r="DP25" s="36" t="s">
        <v>4</v>
      </c>
      <c r="DQ25" s="35">
        <v>371.9</v>
      </c>
      <c r="DR25" s="36" t="s">
        <v>4</v>
      </c>
      <c r="DS25" s="35">
        <v>402.05</v>
      </c>
      <c r="DT25" s="36" t="s">
        <v>4</v>
      </c>
      <c r="DU25" s="35">
        <v>287.64</v>
      </c>
      <c r="DV25" s="36" t="s">
        <v>4</v>
      </c>
      <c r="DW25" s="35">
        <v>118.48</v>
      </c>
      <c r="DX25" s="36" t="s">
        <v>4</v>
      </c>
      <c r="DY25" s="35">
        <v>2361.75</v>
      </c>
      <c r="DZ25" s="36" t="s">
        <v>4</v>
      </c>
      <c r="EA25" s="35">
        <v>0.04</v>
      </c>
      <c r="EB25" s="36" t="s">
        <v>4</v>
      </c>
      <c r="EC25" s="36">
        <v>0</v>
      </c>
      <c r="ED25" s="36" t="s">
        <v>4</v>
      </c>
      <c r="EE25" s="35">
        <v>404103.55</v>
      </c>
      <c r="EF25" s="36" t="s">
        <v>4</v>
      </c>
      <c r="EG25" s="35">
        <v>50930.39</v>
      </c>
      <c r="EH25" s="36" t="s">
        <v>4</v>
      </c>
      <c r="EI25" s="35">
        <v>0.16</v>
      </c>
      <c r="EJ25" s="36" t="s">
        <v>4</v>
      </c>
      <c r="EK25" s="35">
        <v>423.52</v>
      </c>
      <c r="EL25" s="36" t="s">
        <v>4</v>
      </c>
      <c r="EM25" s="35">
        <v>51354.07</v>
      </c>
      <c r="EN25" s="36" t="s">
        <v>4</v>
      </c>
      <c r="EO25" s="35">
        <v>1376.51</v>
      </c>
      <c r="EP25" s="36" t="s">
        <v>4</v>
      </c>
      <c r="EQ25" s="36">
        <v>0</v>
      </c>
      <c r="ER25" s="36" t="s">
        <v>4</v>
      </c>
      <c r="ES25" s="35">
        <v>5107.53</v>
      </c>
      <c r="ET25" s="36" t="s">
        <v>4</v>
      </c>
      <c r="EU25" s="35">
        <v>5107.53</v>
      </c>
      <c r="EV25" s="36" t="s">
        <v>4</v>
      </c>
      <c r="EW25" s="35">
        <v>6484.04</v>
      </c>
      <c r="EX25" s="36" t="s">
        <v>4</v>
      </c>
      <c r="EY25" s="36">
        <v>0</v>
      </c>
      <c r="EZ25" s="36" t="s">
        <v>4</v>
      </c>
      <c r="FA25" s="36">
        <v>0</v>
      </c>
      <c r="FB25" s="36" t="s">
        <v>4</v>
      </c>
      <c r="FC25" s="36">
        <v>0</v>
      </c>
      <c r="FD25" s="36" t="s">
        <v>4</v>
      </c>
      <c r="FE25" s="37">
        <v>141002.25</v>
      </c>
      <c r="FF25" s="36" t="s">
        <v>4</v>
      </c>
      <c r="FG25" s="35">
        <v>141002.25</v>
      </c>
      <c r="FH25" s="36" t="s">
        <v>4</v>
      </c>
      <c r="FI25" s="35">
        <v>198840.36</v>
      </c>
      <c r="FJ25" s="36" t="s">
        <v>4</v>
      </c>
      <c r="FK25" s="35">
        <v>602943.91</v>
      </c>
      <c r="FL25" s="36" t="s">
        <v>4</v>
      </c>
    </row>
    <row r="26" spans="1:168" ht="14.25" x14ac:dyDescent="0.45">
      <c r="A26" s="34" t="s">
        <v>363</v>
      </c>
      <c r="B26" s="34" t="s">
        <v>386</v>
      </c>
      <c r="C26" s="23" t="str">
        <f>'Correspondance tables'!J14</f>
        <v>ISIC 21</v>
      </c>
      <c r="D26" s="23" t="str">
        <f>VLOOKUP(C26, 'Correspondance tables'!$N$3:$O$73, 2, FALSE)</f>
        <v>ISIC 21</v>
      </c>
      <c r="E26" s="38">
        <v>1354.62</v>
      </c>
      <c r="F26" s="39" t="s">
        <v>4</v>
      </c>
      <c r="G26" s="38">
        <v>0.27</v>
      </c>
      <c r="H26" s="39" t="s">
        <v>4</v>
      </c>
      <c r="I26" s="38">
        <v>37.82</v>
      </c>
      <c r="J26" s="39" t="s">
        <v>4</v>
      </c>
      <c r="K26" s="38">
        <v>0.82</v>
      </c>
      <c r="L26" s="39" t="s">
        <v>4</v>
      </c>
      <c r="M26" s="38">
        <v>1292.97</v>
      </c>
      <c r="N26" s="39" t="s">
        <v>4</v>
      </c>
      <c r="O26" s="38">
        <v>13.38</v>
      </c>
      <c r="P26" s="39" t="s">
        <v>4</v>
      </c>
      <c r="Q26" s="38">
        <v>1.25</v>
      </c>
      <c r="R26" s="39" t="s">
        <v>4</v>
      </c>
      <c r="S26" s="38">
        <v>5.61</v>
      </c>
      <c r="T26" s="39" t="s">
        <v>4</v>
      </c>
      <c r="U26" s="38">
        <v>0.22</v>
      </c>
      <c r="V26" s="39" t="s">
        <v>4</v>
      </c>
      <c r="W26" s="38">
        <v>4.09</v>
      </c>
      <c r="X26" s="39" t="s">
        <v>4</v>
      </c>
      <c r="Y26" s="38">
        <v>1080.1099999999999</v>
      </c>
      <c r="Z26" s="39" t="s">
        <v>4</v>
      </c>
      <c r="AA26" s="38">
        <v>22759.24</v>
      </c>
      <c r="AB26" s="39" t="s">
        <v>4</v>
      </c>
      <c r="AC26" s="38">
        <v>183.68</v>
      </c>
      <c r="AD26" s="39" t="s">
        <v>4</v>
      </c>
      <c r="AE26" s="38">
        <v>49.26</v>
      </c>
      <c r="AF26" s="39" t="s">
        <v>4</v>
      </c>
      <c r="AG26" s="38">
        <v>2.11</v>
      </c>
      <c r="AH26" s="39" t="s">
        <v>4</v>
      </c>
      <c r="AI26" s="38">
        <v>2.48</v>
      </c>
      <c r="AJ26" s="39" t="s">
        <v>4</v>
      </c>
      <c r="AK26" s="38">
        <v>6.13</v>
      </c>
      <c r="AL26" s="39" t="s">
        <v>4</v>
      </c>
      <c r="AM26" s="38">
        <v>4.8899999999999997</v>
      </c>
      <c r="AN26" s="39" t="s">
        <v>4</v>
      </c>
      <c r="AO26" s="38">
        <v>84.26</v>
      </c>
      <c r="AP26" s="39" t="s">
        <v>4</v>
      </c>
      <c r="AQ26" s="38">
        <v>41.41</v>
      </c>
      <c r="AR26" s="39" t="s">
        <v>4</v>
      </c>
      <c r="AS26" s="38">
        <v>1.28</v>
      </c>
      <c r="AT26" s="39" t="s">
        <v>4</v>
      </c>
      <c r="AU26" s="38">
        <v>145.51</v>
      </c>
      <c r="AV26" s="39" t="s">
        <v>4</v>
      </c>
      <c r="AW26" s="38">
        <v>1.63</v>
      </c>
      <c r="AX26" s="39" t="s">
        <v>4</v>
      </c>
      <c r="AY26" s="38">
        <v>46.21</v>
      </c>
      <c r="AZ26" s="39" t="s">
        <v>4</v>
      </c>
      <c r="BA26" s="38">
        <v>4.79</v>
      </c>
      <c r="BB26" s="39" t="s">
        <v>4</v>
      </c>
      <c r="BC26" s="38">
        <v>15.42</v>
      </c>
      <c r="BD26" s="39" t="s">
        <v>4</v>
      </c>
      <c r="BE26" s="38">
        <v>6.34</v>
      </c>
      <c r="BF26" s="39" t="s">
        <v>4</v>
      </c>
      <c r="BG26" s="38">
        <v>2.72</v>
      </c>
      <c r="BH26" s="39" t="s">
        <v>4</v>
      </c>
      <c r="BI26" s="38">
        <v>305.47000000000003</v>
      </c>
      <c r="BJ26" s="39" t="s">
        <v>4</v>
      </c>
      <c r="BK26" s="38">
        <v>40.39</v>
      </c>
      <c r="BL26" s="39" t="s">
        <v>4</v>
      </c>
      <c r="BM26" s="38">
        <v>5.37</v>
      </c>
      <c r="BN26" s="39" t="s">
        <v>4</v>
      </c>
      <c r="BO26" s="38">
        <v>2.4500000000000002</v>
      </c>
      <c r="BP26" s="39" t="s">
        <v>4</v>
      </c>
      <c r="BQ26" s="38">
        <v>2.12</v>
      </c>
      <c r="BR26" s="39" t="s">
        <v>4</v>
      </c>
      <c r="BS26" s="38">
        <v>10.76</v>
      </c>
      <c r="BT26" s="39" t="s">
        <v>4</v>
      </c>
      <c r="BU26" s="38">
        <v>0.79</v>
      </c>
      <c r="BV26" s="39" t="s">
        <v>4</v>
      </c>
      <c r="BW26" s="38">
        <v>8.27</v>
      </c>
      <c r="BX26" s="39" t="s">
        <v>4</v>
      </c>
      <c r="BY26" s="38">
        <v>0.5</v>
      </c>
      <c r="BZ26" s="39" t="s">
        <v>4</v>
      </c>
      <c r="CA26" s="38">
        <v>1.27</v>
      </c>
      <c r="CB26" s="39" t="s">
        <v>4</v>
      </c>
      <c r="CC26" s="38">
        <v>1.05</v>
      </c>
      <c r="CD26" s="39" t="s">
        <v>4</v>
      </c>
      <c r="CE26" s="38">
        <v>7.53</v>
      </c>
      <c r="CF26" s="39" t="s">
        <v>4</v>
      </c>
      <c r="CG26" s="38">
        <v>7.79</v>
      </c>
      <c r="CH26" s="39" t="s">
        <v>4</v>
      </c>
      <c r="CI26" s="38">
        <v>4.0999999999999996</v>
      </c>
      <c r="CJ26" s="39" t="s">
        <v>4</v>
      </c>
      <c r="CK26" s="38">
        <v>1.67</v>
      </c>
      <c r="CL26" s="39" t="s">
        <v>4</v>
      </c>
      <c r="CM26" s="38">
        <v>25.97</v>
      </c>
      <c r="CN26" s="39" t="s">
        <v>4</v>
      </c>
      <c r="CO26" s="39">
        <v>0</v>
      </c>
      <c r="CP26" s="39" t="s">
        <v>4</v>
      </c>
      <c r="CQ26" s="38">
        <v>73.38</v>
      </c>
      <c r="CR26" s="39" t="s">
        <v>4</v>
      </c>
      <c r="CS26" s="38">
        <v>30.5</v>
      </c>
      <c r="CT26" s="39" t="s">
        <v>4</v>
      </c>
      <c r="CU26" s="38">
        <v>970.1</v>
      </c>
      <c r="CV26" s="39" t="s">
        <v>4</v>
      </c>
      <c r="CW26" s="38">
        <v>17.920000000000002</v>
      </c>
      <c r="CX26" s="39" t="s">
        <v>4</v>
      </c>
      <c r="CY26" s="38">
        <v>1030.1099999999999</v>
      </c>
      <c r="CZ26" s="39" t="s">
        <v>4</v>
      </c>
      <c r="DA26" s="38">
        <v>18.91</v>
      </c>
      <c r="DB26" s="39" t="s">
        <v>4</v>
      </c>
      <c r="DC26" s="38">
        <v>2.36</v>
      </c>
      <c r="DD26" s="39" t="s">
        <v>4</v>
      </c>
      <c r="DE26" s="38">
        <v>0.4</v>
      </c>
      <c r="DF26" s="39" t="s">
        <v>4</v>
      </c>
      <c r="DG26" s="38">
        <v>37.450000000000003</v>
      </c>
      <c r="DH26" s="39" t="s">
        <v>4</v>
      </c>
      <c r="DI26" s="38">
        <v>653.37</v>
      </c>
      <c r="DJ26" s="39" t="s">
        <v>4</v>
      </c>
      <c r="DK26" s="38">
        <v>288.45999999999998</v>
      </c>
      <c r="DL26" s="39" t="s">
        <v>4</v>
      </c>
      <c r="DM26" s="38">
        <v>40800.559999999998</v>
      </c>
      <c r="DN26" s="39" t="s">
        <v>4</v>
      </c>
      <c r="DO26" s="38">
        <v>1711.01</v>
      </c>
      <c r="DP26" s="39" t="s">
        <v>4</v>
      </c>
      <c r="DQ26" s="38">
        <v>7.47</v>
      </c>
      <c r="DR26" s="39" t="s">
        <v>4</v>
      </c>
      <c r="DS26" s="38">
        <v>14.9</v>
      </c>
      <c r="DT26" s="39" t="s">
        <v>4</v>
      </c>
      <c r="DU26" s="38">
        <v>75.83</v>
      </c>
      <c r="DV26" s="39" t="s">
        <v>4</v>
      </c>
      <c r="DW26" s="38">
        <v>0.41</v>
      </c>
      <c r="DX26" s="39" t="s">
        <v>4</v>
      </c>
      <c r="DY26" s="38">
        <v>10.11</v>
      </c>
      <c r="DZ26" s="39" t="s">
        <v>4</v>
      </c>
      <c r="EA26" s="39">
        <v>0</v>
      </c>
      <c r="EB26" s="39" t="s">
        <v>4</v>
      </c>
      <c r="EC26" s="39">
        <v>0</v>
      </c>
      <c r="ED26" s="39" t="s">
        <v>4</v>
      </c>
      <c r="EE26" s="38">
        <v>73317.27</v>
      </c>
      <c r="EF26" s="39" t="s">
        <v>4</v>
      </c>
      <c r="EG26" s="38">
        <v>43806.01</v>
      </c>
      <c r="EH26" s="39" t="s">
        <v>4</v>
      </c>
      <c r="EI26" s="38">
        <v>1.44</v>
      </c>
      <c r="EJ26" s="39" t="s">
        <v>4</v>
      </c>
      <c r="EK26" s="38">
        <v>68465.25</v>
      </c>
      <c r="EL26" s="39" t="s">
        <v>4</v>
      </c>
      <c r="EM26" s="38">
        <v>112272.69</v>
      </c>
      <c r="EN26" s="39" t="s">
        <v>4</v>
      </c>
      <c r="EO26" s="38">
        <v>1214.95</v>
      </c>
      <c r="EP26" s="39" t="s">
        <v>4</v>
      </c>
      <c r="EQ26" s="39">
        <v>0</v>
      </c>
      <c r="ER26" s="39" t="s">
        <v>4</v>
      </c>
      <c r="ES26" s="38">
        <v>-23405.03</v>
      </c>
      <c r="ET26" s="39" t="s">
        <v>4</v>
      </c>
      <c r="EU26" s="38">
        <v>-23405.03</v>
      </c>
      <c r="EV26" s="39" t="s">
        <v>4</v>
      </c>
      <c r="EW26" s="38">
        <v>-22190.09</v>
      </c>
      <c r="EX26" s="39" t="s">
        <v>4</v>
      </c>
      <c r="EY26" s="39">
        <v>0</v>
      </c>
      <c r="EZ26" s="39" t="s">
        <v>4</v>
      </c>
      <c r="FA26" s="39">
        <v>0</v>
      </c>
      <c r="FB26" s="39" t="s">
        <v>4</v>
      </c>
      <c r="FC26" s="39">
        <v>0</v>
      </c>
      <c r="FD26" s="39" t="s">
        <v>4</v>
      </c>
      <c r="FE26" s="40">
        <v>117783.69</v>
      </c>
      <c r="FF26" s="39" t="s">
        <v>4</v>
      </c>
      <c r="FG26" s="38">
        <v>117783.69</v>
      </c>
      <c r="FH26" s="39" t="s">
        <v>4</v>
      </c>
      <c r="FI26" s="38">
        <v>207866.29</v>
      </c>
      <c r="FJ26" s="39" t="s">
        <v>4</v>
      </c>
      <c r="FK26" s="38">
        <v>281183.57</v>
      </c>
      <c r="FL26" s="39" t="s">
        <v>4</v>
      </c>
    </row>
    <row r="27" spans="1:168" ht="14.25" x14ac:dyDescent="0.45">
      <c r="A27" s="34" t="s">
        <v>363</v>
      </c>
      <c r="B27" s="34" t="s">
        <v>387</v>
      </c>
      <c r="C27" s="23" t="str">
        <f>'Correspondance tables'!J15</f>
        <v>ISIC 22</v>
      </c>
      <c r="D27" s="23" t="str">
        <f>VLOOKUP(C27, 'Correspondance tables'!$N$3:$O$73, 2, FALSE)</f>
        <v>ISIC 22</v>
      </c>
      <c r="E27" s="35">
        <v>2700.56</v>
      </c>
      <c r="F27" s="36" t="s">
        <v>4</v>
      </c>
      <c r="G27" s="35">
        <v>75.11</v>
      </c>
      <c r="H27" s="36" t="s">
        <v>4</v>
      </c>
      <c r="I27" s="35">
        <v>121.12</v>
      </c>
      <c r="J27" s="36" t="s">
        <v>4</v>
      </c>
      <c r="K27" s="35">
        <v>444.39</v>
      </c>
      <c r="L27" s="36" t="s">
        <v>4</v>
      </c>
      <c r="M27" s="35">
        <v>16112.63</v>
      </c>
      <c r="N27" s="36" t="s">
        <v>4</v>
      </c>
      <c r="O27" s="35">
        <v>2734.43</v>
      </c>
      <c r="P27" s="36" t="s">
        <v>4</v>
      </c>
      <c r="Q27" s="35">
        <v>1118.6400000000001</v>
      </c>
      <c r="R27" s="36" t="s">
        <v>4</v>
      </c>
      <c r="S27" s="35">
        <v>3507.22</v>
      </c>
      <c r="T27" s="36" t="s">
        <v>4</v>
      </c>
      <c r="U27" s="35">
        <v>1403.7</v>
      </c>
      <c r="V27" s="36" t="s">
        <v>4</v>
      </c>
      <c r="W27" s="35">
        <v>1485.32</v>
      </c>
      <c r="X27" s="36" t="s">
        <v>4</v>
      </c>
      <c r="Y27" s="35">
        <v>7834.81</v>
      </c>
      <c r="Z27" s="36" t="s">
        <v>4</v>
      </c>
      <c r="AA27" s="35">
        <v>3476.24</v>
      </c>
      <c r="AB27" s="36" t="s">
        <v>4</v>
      </c>
      <c r="AC27" s="35">
        <v>40025.03</v>
      </c>
      <c r="AD27" s="36" t="s">
        <v>4</v>
      </c>
      <c r="AE27" s="35">
        <v>2394.9899999999998</v>
      </c>
      <c r="AF27" s="36" t="s">
        <v>4</v>
      </c>
      <c r="AG27" s="35">
        <v>1441.74</v>
      </c>
      <c r="AH27" s="36" t="s">
        <v>4</v>
      </c>
      <c r="AI27" s="35">
        <v>6055.49</v>
      </c>
      <c r="AJ27" s="36" t="s">
        <v>4</v>
      </c>
      <c r="AK27" s="35">
        <v>3905.26</v>
      </c>
      <c r="AL27" s="36" t="s">
        <v>4</v>
      </c>
      <c r="AM27" s="35">
        <v>7403.38</v>
      </c>
      <c r="AN27" s="36" t="s">
        <v>4</v>
      </c>
      <c r="AO27" s="35">
        <v>12296.08</v>
      </c>
      <c r="AP27" s="36" t="s">
        <v>4</v>
      </c>
      <c r="AQ27" s="35">
        <v>36008.230000000003</v>
      </c>
      <c r="AR27" s="36" t="s">
        <v>4</v>
      </c>
      <c r="AS27" s="35">
        <v>3858.95</v>
      </c>
      <c r="AT27" s="36" t="s">
        <v>4</v>
      </c>
      <c r="AU27" s="35">
        <v>5107.51</v>
      </c>
      <c r="AV27" s="36" t="s">
        <v>4</v>
      </c>
      <c r="AW27" s="35">
        <v>2940.17</v>
      </c>
      <c r="AX27" s="36" t="s">
        <v>4</v>
      </c>
      <c r="AY27" s="35">
        <v>1050.24</v>
      </c>
      <c r="AZ27" s="36" t="s">
        <v>4</v>
      </c>
      <c r="BA27" s="35">
        <v>150.1</v>
      </c>
      <c r="BB27" s="36" t="s">
        <v>4</v>
      </c>
      <c r="BC27" s="35">
        <v>1321.65</v>
      </c>
      <c r="BD27" s="36" t="s">
        <v>4</v>
      </c>
      <c r="BE27" s="35">
        <v>36602.379999999997</v>
      </c>
      <c r="BF27" s="36" t="s">
        <v>4</v>
      </c>
      <c r="BG27" s="35">
        <v>4389.0200000000004</v>
      </c>
      <c r="BH27" s="36" t="s">
        <v>4</v>
      </c>
      <c r="BI27" s="35">
        <v>5959.29</v>
      </c>
      <c r="BJ27" s="36" t="s">
        <v>4</v>
      </c>
      <c r="BK27" s="35">
        <v>4535.43</v>
      </c>
      <c r="BL27" s="36" t="s">
        <v>4</v>
      </c>
      <c r="BM27" s="35">
        <v>4429.41</v>
      </c>
      <c r="BN27" s="36" t="s">
        <v>4</v>
      </c>
      <c r="BO27" s="35">
        <v>127.73</v>
      </c>
      <c r="BP27" s="36" t="s">
        <v>4</v>
      </c>
      <c r="BQ27" s="35">
        <v>196.02</v>
      </c>
      <c r="BR27" s="36" t="s">
        <v>4</v>
      </c>
      <c r="BS27" s="35">
        <v>1554.79</v>
      </c>
      <c r="BT27" s="36" t="s">
        <v>4</v>
      </c>
      <c r="BU27" s="35">
        <v>167.74</v>
      </c>
      <c r="BV27" s="36" t="s">
        <v>4</v>
      </c>
      <c r="BW27" s="35">
        <v>818.09</v>
      </c>
      <c r="BX27" s="36" t="s">
        <v>4</v>
      </c>
      <c r="BY27" s="35">
        <v>312.81</v>
      </c>
      <c r="BZ27" s="36" t="s">
        <v>4</v>
      </c>
      <c r="CA27" s="35">
        <v>332.8</v>
      </c>
      <c r="CB27" s="36" t="s">
        <v>4</v>
      </c>
      <c r="CC27" s="35">
        <v>966.29</v>
      </c>
      <c r="CD27" s="36" t="s">
        <v>4</v>
      </c>
      <c r="CE27" s="36">
        <v>579</v>
      </c>
      <c r="CF27" s="36" t="s">
        <v>4</v>
      </c>
      <c r="CG27" s="35">
        <v>480.05</v>
      </c>
      <c r="CH27" s="36" t="s">
        <v>4</v>
      </c>
      <c r="CI27" s="35">
        <v>212.07</v>
      </c>
      <c r="CJ27" s="36" t="s">
        <v>4</v>
      </c>
      <c r="CK27" s="35">
        <v>193.49</v>
      </c>
      <c r="CL27" s="36" t="s">
        <v>4</v>
      </c>
      <c r="CM27" s="35">
        <v>1264.1600000000001</v>
      </c>
      <c r="CN27" s="36" t="s">
        <v>4</v>
      </c>
      <c r="CO27" s="36">
        <v>0</v>
      </c>
      <c r="CP27" s="36" t="s">
        <v>4</v>
      </c>
      <c r="CQ27" s="35">
        <v>796.1</v>
      </c>
      <c r="CR27" s="36" t="s">
        <v>4</v>
      </c>
      <c r="CS27" s="35">
        <v>1205.9100000000001</v>
      </c>
      <c r="CT27" s="36" t="s">
        <v>4</v>
      </c>
      <c r="CU27" s="35">
        <v>310.02</v>
      </c>
      <c r="CV27" s="36" t="s">
        <v>4</v>
      </c>
      <c r="CW27" s="35">
        <v>318.77</v>
      </c>
      <c r="CX27" s="36" t="s">
        <v>4</v>
      </c>
      <c r="CY27" s="35">
        <v>406.85</v>
      </c>
      <c r="CZ27" s="36" t="s">
        <v>4</v>
      </c>
      <c r="DA27" s="35">
        <v>443.88</v>
      </c>
      <c r="DB27" s="36" t="s">
        <v>4</v>
      </c>
      <c r="DC27" s="35">
        <v>45.49</v>
      </c>
      <c r="DD27" s="36" t="s">
        <v>4</v>
      </c>
      <c r="DE27" s="35">
        <v>148.80000000000001</v>
      </c>
      <c r="DF27" s="36" t="s">
        <v>4</v>
      </c>
      <c r="DG27" s="35">
        <v>3425.25</v>
      </c>
      <c r="DH27" s="36" t="s">
        <v>4</v>
      </c>
      <c r="DI27" s="35">
        <v>918.79</v>
      </c>
      <c r="DJ27" s="36" t="s">
        <v>4</v>
      </c>
      <c r="DK27" s="35">
        <v>400.82</v>
      </c>
      <c r="DL27" s="36" t="s">
        <v>4</v>
      </c>
      <c r="DM27" s="35">
        <v>2444.67</v>
      </c>
      <c r="DN27" s="36" t="s">
        <v>4</v>
      </c>
      <c r="DO27" s="35">
        <v>600.54</v>
      </c>
      <c r="DP27" s="36" t="s">
        <v>4</v>
      </c>
      <c r="DQ27" s="35">
        <v>543.08000000000004</v>
      </c>
      <c r="DR27" s="36" t="s">
        <v>4</v>
      </c>
      <c r="DS27" s="35">
        <v>201.03</v>
      </c>
      <c r="DT27" s="36" t="s">
        <v>4</v>
      </c>
      <c r="DU27" s="35">
        <v>193.96</v>
      </c>
      <c r="DV27" s="36" t="s">
        <v>4</v>
      </c>
      <c r="DW27" s="35">
        <v>312.93</v>
      </c>
      <c r="DX27" s="36" t="s">
        <v>4</v>
      </c>
      <c r="DY27" s="35">
        <v>468.53</v>
      </c>
      <c r="DZ27" s="36" t="s">
        <v>4</v>
      </c>
      <c r="EA27" s="35">
        <v>0.05</v>
      </c>
      <c r="EB27" s="36" t="s">
        <v>4</v>
      </c>
      <c r="EC27" s="36">
        <v>0</v>
      </c>
      <c r="ED27" s="36" t="s">
        <v>4</v>
      </c>
      <c r="EE27" s="35">
        <v>241279.01</v>
      </c>
      <c r="EF27" s="36" t="s">
        <v>4</v>
      </c>
      <c r="EG27" s="35">
        <v>24823.65</v>
      </c>
      <c r="EH27" s="36" t="s">
        <v>4</v>
      </c>
      <c r="EI27" s="35">
        <v>0.13</v>
      </c>
      <c r="EJ27" s="36" t="s">
        <v>4</v>
      </c>
      <c r="EK27" s="35">
        <v>102.54</v>
      </c>
      <c r="EL27" s="36" t="s">
        <v>4</v>
      </c>
      <c r="EM27" s="35">
        <v>24926.32</v>
      </c>
      <c r="EN27" s="36" t="s">
        <v>4</v>
      </c>
      <c r="EO27" s="35">
        <v>2583.73</v>
      </c>
      <c r="EP27" s="36" t="s">
        <v>4</v>
      </c>
      <c r="EQ27" s="36">
        <v>0</v>
      </c>
      <c r="ER27" s="36" t="s">
        <v>4</v>
      </c>
      <c r="ES27" s="35">
        <v>2703.53</v>
      </c>
      <c r="ET27" s="36" t="s">
        <v>4</v>
      </c>
      <c r="EU27" s="35">
        <v>2703.53</v>
      </c>
      <c r="EV27" s="36" t="s">
        <v>4</v>
      </c>
      <c r="EW27" s="35">
        <v>5287.26</v>
      </c>
      <c r="EX27" s="36" t="s">
        <v>4</v>
      </c>
      <c r="EY27" s="36">
        <v>0</v>
      </c>
      <c r="EZ27" s="36" t="s">
        <v>4</v>
      </c>
      <c r="FA27" s="36">
        <v>0</v>
      </c>
      <c r="FB27" s="36" t="s">
        <v>4</v>
      </c>
      <c r="FC27" s="36">
        <v>0</v>
      </c>
      <c r="FD27" s="36" t="s">
        <v>4</v>
      </c>
      <c r="FE27" s="37">
        <v>39058.910000000003</v>
      </c>
      <c r="FF27" s="36" t="s">
        <v>4</v>
      </c>
      <c r="FG27" s="35">
        <v>39058.910000000003</v>
      </c>
      <c r="FH27" s="36" t="s">
        <v>4</v>
      </c>
      <c r="FI27" s="35">
        <v>69272.490000000005</v>
      </c>
      <c r="FJ27" s="36" t="s">
        <v>4</v>
      </c>
      <c r="FK27" s="35">
        <v>310551.5</v>
      </c>
      <c r="FL27" s="36" t="s">
        <v>4</v>
      </c>
    </row>
    <row r="28" spans="1:168" ht="14.25" x14ac:dyDescent="0.45">
      <c r="A28" s="34" t="s">
        <v>363</v>
      </c>
      <c r="B28" s="34" t="s">
        <v>102</v>
      </c>
      <c r="C28" s="23" t="str">
        <f>'Correspondance tables'!J16</f>
        <v>ISIC 23</v>
      </c>
      <c r="D28" s="23" t="str">
        <f>VLOOKUP(C28, 'Correspondance tables'!$N$3:$O$73, 2, FALSE)</f>
        <v>ISIC 23</v>
      </c>
      <c r="E28" s="38">
        <v>1382.25</v>
      </c>
      <c r="F28" s="39" t="s">
        <v>4</v>
      </c>
      <c r="G28" s="38">
        <v>46.72</v>
      </c>
      <c r="H28" s="39" t="s">
        <v>4</v>
      </c>
      <c r="I28" s="38">
        <v>60.88</v>
      </c>
      <c r="J28" s="39" t="s">
        <v>4</v>
      </c>
      <c r="K28" s="38">
        <v>1184.6500000000001</v>
      </c>
      <c r="L28" s="39" t="s">
        <v>4</v>
      </c>
      <c r="M28" s="38">
        <v>5086.17</v>
      </c>
      <c r="N28" s="39" t="s">
        <v>4</v>
      </c>
      <c r="O28" s="38">
        <v>364.97</v>
      </c>
      <c r="P28" s="39" t="s">
        <v>4</v>
      </c>
      <c r="Q28" s="38">
        <v>1624.18</v>
      </c>
      <c r="R28" s="39" t="s">
        <v>4</v>
      </c>
      <c r="S28" s="38">
        <v>137.13</v>
      </c>
      <c r="T28" s="39" t="s">
        <v>4</v>
      </c>
      <c r="U28" s="38">
        <v>28.56</v>
      </c>
      <c r="V28" s="39" t="s">
        <v>4</v>
      </c>
      <c r="W28" s="38">
        <v>145.19999999999999</v>
      </c>
      <c r="X28" s="39" t="s">
        <v>4</v>
      </c>
      <c r="Y28" s="38">
        <v>2258.12</v>
      </c>
      <c r="Z28" s="39" t="s">
        <v>4</v>
      </c>
      <c r="AA28" s="38">
        <v>815.4</v>
      </c>
      <c r="AB28" s="39" t="s">
        <v>4</v>
      </c>
      <c r="AC28" s="38">
        <v>1710.53</v>
      </c>
      <c r="AD28" s="39" t="s">
        <v>4</v>
      </c>
      <c r="AE28" s="38">
        <v>24856.39</v>
      </c>
      <c r="AF28" s="39" t="s">
        <v>4</v>
      </c>
      <c r="AG28" s="38">
        <v>2367.88</v>
      </c>
      <c r="AH28" s="39" t="s">
        <v>4</v>
      </c>
      <c r="AI28" s="38">
        <v>2808.96</v>
      </c>
      <c r="AJ28" s="39" t="s">
        <v>4</v>
      </c>
      <c r="AK28" s="38">
        <v>1378.53</v>
      </c>
      <c r="AL28" s="39" t="s">
        <v>4</v>
      </c>
      <c r="AM28" s="38">
        <v>2080.66</v>
      </c>
      <c r="AN28" s="39" t="s">
        <v>4</v>
      </c>
      <c r="AO28" s="38">
        <v>1829.59</v>
      </c>
      <c r="AP28" s="39" t="s">
        <v>4</v>
      </c>
      <c r="AQ28" s="38">
        <v>5497.95</v>
      </c>
      <c r="AR28" s="39" t="s">
        <v>4</v>
      </c>
      <c r="AS28" s="38">
        <v>918.38</v>
      </c>
      <c r="AT28" s="39" t="s">
        <v>4</v>
      </c>
      <c r="AU28" s="38">
        <v>1443.95</v>
      </c>
      <c r="AV28" s="39" t="s">
        <v>4</v>
      </c>
      <c r="AW28" s="38">
        <v>735.57</v>
      </c>
      <c r="AX28" s="39" t="s">
        <v>4</v>
      </c>
      <c r="AY28" s="38">
        <v>1814.61</v>
      </c>
      <c r="AZ28" s="39" t="s">
        <v>4</v>
      </c>
      <c r="BA28" s="38">
        <v>256.47000000000003</v>
      </c>
      <c r="BB28" s="39" t="s">
        <v>4</v>
      </c>
      <c r="BC28" s="38">
        <v>632.01</v>
      </c>
      <c r="BD28" s="39" t="s">
        <v>4</v>
      </c>
      <c r="BE28" s="38">
        <v>87914.99</v>
      </c>
      <c r="BF28" s="39" t="s">
        <v>4</v>
      </c>
      <c r="BG28" s="38">
        <v>915.23</v>
      </c>
      <c r="BH28" s="39" t="s">
        <v>4</v>
      </c>
      <c r="BI28" s="38">
        <v>1897.84</v>
      </c>
      <c r="BJ28" s="39" t="s">
        <v>4</v>
      </c>
      <c r="BK28" s="38">
        <v>728.6</v>
      </c>
      <c r="BL28" s="39" t="s">
        <v>4</v>
      </c>
      <c r="BM28" s="38">
        <v>448.2</v>
      </c>
      <c r="BN28" s="39" t="s">
        <v>4</v>
      </c>
      <c r="BO28" s="38">
        <v>54.34</v>
      </c>
      <c r="BP28" s="39" t="s">
        <v>4</v>
      </c>
      <c r="BQ28" s="38">
        <v>18.46</v>
      </c>
      <c r="BR28" s="39" t="s">
        <v>4</v>
      </c>
      <c r="BS28" s="38">
        <v>282.95</v>
      </c>
      <c r="BT28" s="39" t="s">
        <v>4</v>
      </c>
      <c r="BU28" s="38">
        <v>7.5</v>
      </c>
      <c r="BV28" s="39" t="s">
        <v>4</v>
      </c>
      <c r="BW28" s="38">
        <v>1075.01</v>
      </c>
      <c r="BX28" s="39" t="s">
        <v>4</v>
      </c>
      <c r="BY28" s="38">
        <v>22.22</v>
      </c>
      <c r="BZ28" s="39" t="s">
        <v>4</v>
      </c>
      <c r="CA28" s="38">
        <v>24.35</v>
      </c>
      <c r="CB28" s="39" t="s">
        <v>4</v>
      </c>
      <c r="CC28" s="38">
        <v>254.77</v>
      </c>
      <c r="CD28" s="39" t="s">
        <v>4</v>
      </c>
      <c r="CE28" s="38">
        <v>76.150000000000006</v>
      </c>
      <c r="CF28" s="39" t="s">
        <v>4</v>
      </c>
      <c r="CG28" s="38">
        <v>56.31</v>
      </c>
      <c r="CH28" s="39" t="s">
        <v>4</v>
      </c>
      <c r="CI28" s="38">
        <v>2.5</v>
      </c>
      <c r="CJ28" s="39" t="s">
        <v>4</v>
      </c>
      <c r="CK28" s="38">
        <v>17.32</v>
      </c>
      <c r="CL28" s="39" t="s">
        <v>4</v>
      </c>
      <c r="CM28" s="38">
        <v>2703.48</v>
      </c>
      <c r="CN28" s="39" t="s">
        <v>4</v>
      </c>
      <c r="CO28" s="39">
        <v>0</v>
      </c>
      <c r="CP28" s="39" t="s">
        <v>4</v>
      </c>
      <c r="CQ28" s="38">
        <v>212.95</v>
      </c>
      <c r="CR28" s="39" t="s">
        <v>4</v>
      </c>
      <c r="CS28" s="38">
        <v>314.2</v>
      </c>
      <c r="CT28" s="39" t="s">
        <v>4</v>
      </c>
      <c r="CU28" s="38">
        <v>334.87</v>
      </c>
      <c r="CV28" s="39" t="s">
        <v>4</v>
      </c>
      <c r="CW28" s="38">
        <v>73.97</v>
      </c>
      <c r="CX28" s="39" t="s">
        <v>4</v>
      </c>
      <c r="CY28" s="38">
        <v>103.15</v>
      </c>
      <c r="CZ28" s="39" t="s">
        <v>4</v>
      </c>
      <c r="DA28" s="38">
        <v>136.32</v>
      </c>
      <c r="DB28" s="39" t="s">
        <v>4</v>
      </c>
      <c r="DC28" s="38">
        <v>22.68</v>
      </c>
      <c r="DD28" s="39" t="s">
        <v>4</v>
      </c>
      <c r="DE28" s="38">
        <v>5.94</v>
      </c>
      <c r="DF28" s="39" t="s">
        <v>4</v>
      </c>
      <c r="DG28" s="38">
        <v>1157.92</v>
      </c>
      <c r="DH28" s="39" t="s">
        <v>4</v>
      </c>
      <c r="DI28" s="38">
        <v>773.32</v>
      </c>
      <c r="DJ28" s="39" t="s">
        <v>4</v>
      </c>
      <c r="DK28" s="38">
        <v>634.67999999999995</v>
      </c>
      <c r="DL28" s="39" t="s">
        <v>4</v>
      </c>
      <c r="DM28" s="38">
        <v>895.5</v>
      </c>
      <c r="DN28" s="39" t="s">
        <v>4</v>
      </c>
      <c r="DO28" s="38">
        <v>131.25</v>
      </c>
      <c r="DP28" s="39" t="s">
        <v>4</v>
      </c>
      <c r="DQ28" s="38">
        <v>262.77999999999997</v>
      </c>
      <c r="DR28" s="39" t="s">
        <v>4</v>
      </c>
      <c r="DS28" s="38">
        <v>179.68</v>
      </c>
      <c r="DT28" s="39" t="s">
        <v>4</v>
      </c>
      <c r="DU28" s="38">
        <v>176.75</v>
      </c>
      <c r="DV28" s="39" t="s">
        <v>4</v>
      </c>
      <c r="DW28" s="38">
        <v>86.34</v>
      </c>
      <c r="DX28" s="39" t="s">
        <v>4</v>
      </c>
      <c r="DY28" s="38">
        <v>486.67</v>
      </c>
      <c r="DZ28" s="39" t="s">
        <v>4</v>
      </c>
      <c r="EA28" s="39">
        <v>0</v>
      </c>
      <c r="EB28" s="39" t="s">
        <v>4</v>
      </c>
      <c r="EC28" s="39">
        <v>0</v>
      </c>
      <c r="ED28" s="39" t="s">
        <v>4</v>
      </c>
      <c r="EE28" s="38">
        <v>163954.92000000001</v>
      </c>
      <c r="EF28" s="39" t="s">
        <v>4</v>
      </c>
      <c r="EG28" s="38">
        <v>16655.2</v>
      </c>
      <c r="EH28" s="39" t="s">
        <v>4</v>
      </c>
      <c r="EI28" s="39">
        <v>0</v>
      </c>
      <c r="EJ28" s="39" t="s">
        <v>4</v>
      </c>
      <c r="EK28" s="39">
        <v>0</v>
      </c>
      <c r="EL28" s="39" t="s">
        <v>4</v>
      </c>
      <c r="EM28" s="38">
        <v>16655.2</v>
      </c>
      <c r="EN28" s="39" t="s">
        <v>4</v>
      </c>
      <c r="EO28" s="38">
        <v>4821.66</v>
      </c>
      <c r="EP28" s="39" t="s">
        <v>4</v>
      </c>
      <c r="EQ28" s="39">
        <v>0</v>
      </c>
      <c r="ER28" s="39" t="s">
        <v>4</v>
      </c>
      <c r="ES28" s="38">
        <v>-5605.47</v>
      </c>
      <c r="ET28" s="39" t="s">
        <v>4</v>
      </c>
      <c r="EU28" s="38">
        <v>-5605.47</v>
      </c>
      <c r="EV28" s="39" t="s">
        <v>4</v>
      </c>
      <c r="EW28" s="38">
        <v>-783.81</v>
      </c>
      <c r="EX28" s="39" t="s">
        <v>4</v>
      </c>
      <c r="EY28" s="39">
        <v>0</v>
      </c>
      <c r="EZ28" s="39" t="s">
        <v>4</v>
      </c>
      <c r="FA28" s="39">
        <v>0</v>
      </c>
      <c r="FB28" s="39" t="s">
        <v>4</v>
      </c>
      <c r="FC28" s="39">
        <v>0</v>
      </c>
      <c r="FD28" s="39" t="s">
        <v>4</v>
      </c>
      <c r="FE28" s="40">
        <v>20971.77</v>
      </c>
      <c r="FF28" s="39" t="s">
        <v>4</v>
      </c>
      <c r="FG28" s="38">
        <v>20971.77</v>
      </c>
      <c r="FH28" s="39" t="s">
        <v>4</v>
      </c>
      <c r="FI28" s="38">
        <v>36843.17</v>
      </c>
      <c r="FJ28" s="39" t="s">
        <v>4</v>
      </c>
      <c r="FK28" s="38">
        <v>200798.09</v>
      </c>
      <c r="FL28" s="39" t="s">
        <v>4</v>
      </c>
    </row>
    <row r="29" spans="1:168" ht="14.25" x14ac:dyDescent="0.45">
      <c r="A29" s="34" t="s">
        <v>363</v>
      </c>
      <c r="B29" s="34" t="s">
        <v>388</v>
      </c>
      <c r="C29" s="23" t="str">
        <f>'Correspondance tables'!J17</f>
        <v>ISIC 24</v>
      </c>
      <c r="D29" s="23" t="str">
        <f>VLOOKUP(C29, 'Correspondance tables'!$N$3:$O$73, 2, FALSE)</f>
        <v>ISIC 24</v>
      </c>
      <c r="E29" s="35">
        <v>161.91</v>
      </c>
      <c r="F29" s="36" t="s">
        <v>4</v>
      </c>
      <c r="G29" s="35">
        <v>23.49</v>
      </c>
      <c r="H29" s="36" t="s">
        <v>4</v>
      </c>
      <c r="I29" s="35">
        <v>6.5</v>
      </c>
      <c r="J29" s="36" t="s">
        <v>4</v>
      </c>
      <c r="K29" s="35">
        <v>938.26</v>
      </c>
      <c r="L29" s="36" t="s">
        <v>4</v>
      </c>
      <c r="M29" s="35">
        <v>1076.25</v>
      </c>
      <c r="N29" s="36" t="s">
        <v>4</v>
      </c>
      <c r="O29" s="35">
        <v>224.52</v>
      </c>
      <c r="P29" s="36" t="s">
        <v>4</v>
      </c>
      <c r="Q29" s="35">
        <v>412.61</v>
      </c>
      <c r="R29" s="36" t="s">
        <v>4</v>
      </c>
      <c r="S29" s="35">
        <v>402.15</v>
      </c>
      <c r="T29" s="36" t="s">
        <v>4</v>
      </c>
      <c r="U29" s="35">
        <v>174.61</v>
      </c>
      <c r="V29" s="36" t="s">
        <v>4</v>
      </c>
      <c r="W29" s="35">
        <v>436.21</v>
      </c>
      <c r="X29" s="36" t="s">
        <v>4</v>
      </c>
      <c r="Y29" s="35">
        <v>4602.3500000000004</v>
      </c>
      <c r="Z29" s="36" t="s">
        <v>4</v>
      </c>
      <c r="AA29" s="35">
        <v>672.9</v>
      </c>
      <c r="AB29" s="36" t="s">
        <v>4</v>
      </c>
      <c r="AC29" s="35">
        <v>2321.9899999999998</v>
      </c>
      <c r="AD29" s="36" t="s">
        <v>4</v>
      </c>
      <c r="AE29" s="35">
        <v>2543.15</v>
      </c>
      <c r="AF29" s="36" t="s">
        <v>4</v>
      </c>
      <c r="AG29" s="36">
        <v>106815</v>
      </c>
      <c r="AH29" s="36" t="s">
        <v>4</v>
      </c>
      <c r="AI29" s="35">
        <v>63775.839999999997</v>
      </c>
      <c r="AJ29" s="36" t="s">
        <v>4</v>
      </c>
      <c r="AK29" s="35">
        <v>4360.92</v>
      </c>
      <c r="AL29" s="36" t="s">
        <v>4</v>
      </c>
      <c r="AM29" s="35">
        <v>21574.89</v>
      </c>
      <c r="AN29" s="36" t="s">
        <v>4</v>
      </c>
      <c r="AO29" s="35">
        <v>34601.42</v>
      </c>
      <c r="AP29" s="36" t="s">
        <v>4</v>
      </c>
      <c r="AQ29" s="35">
        <v>36365.199999999997</v>
      </c>
      <c r="AR29" s="36" t="s">
        <v>4</v>
      </c>
      <c r="AS29" s="35">
        <v>8103.49</v>
      </c>
      <c r="AT29" s="36" t="s">
        <v>4</v>
      </c>
      <c r="AU29" s="35">
        <v>6906.87</v>
      </c>
      <c r="AV29" s="36" t="s">
        <v>4</v>
      </c>
      <c r="AW29" s="35">
        <v>6648.69</v>
      </c>
      <c r="AX29" s="36" t="s">
        <v>4</v>
      </c>
      <c r="AY29" s="35">
        <v>1077.6600000000001</v>
      </c>
      <c r="AZ29" s="36" t="s">
        <v>4</v>
      </c>
      <c r="BA29" s="36">
        <v>291</v>
      </c>
      <c r="BB29" s="36" t="s">
        <v>4</v>
      </c>
      <c r="BC29" s="35">
        <v>2888.64</v>
      </c>
      <c r="BD29" s="36" t="s">
        <v>4</v>
      </c>
      <c r="BE29" s="35">
        <v>21765.49</v>
      </c>
      <c r="BF29" s="36" t="s">
        <v>4</v>
      </c>
      <c r="BG29" s="35">
        <v>682.75</v>
      </c>
      <c r="BH29" s="36" t="s">
        <v>4</v>
      </c>
      <c r="BI29" s="35">
        <v>1637.75</v>
      </c>
      <c r="BJ29" s="36" t="s">
        <v>4</v>
      </c>
      <c r="BK29" s="35">
        <v>276.83999999999997</v>
      </c>
      <c r="BL29" s="36" t="s">
        <v>4</v>
      </c>
      <c r="BM29" s="35">
        <v>538.45000000000005</v>
      </c>
      <c r="BN29" s="36" t="s">
        <v>4</v>
      </c>
      <c r="BO29" s="35">
        <v>11.04</v>
      </c>
      <c r="BP29" s="36" t="s">
        <v>4</v>
      </c>
      <c r="BQ29" s="35">
        <v>3.54</v>
      </c>
      <c r="BR29" s="36" t="s">
        <v>4</v>
      </c>
      <c r="BS29" s="35">
        <v>293.12</v>
      </c>
      <c r="BT29" s="36" t="s">
        <v>4</v>
      </c>
      <c r="BU29" s="35">
        <v>5.58</v>
      </c>
      <c r="BV29" s="36" t="s">
        <v>4</v>
      </c>
      <c r="BW29" s="35">
        <v>45.26</v>
      </c>
      <c r="BX29" s="36" t="s">
        <v>4</v>
      </c>
      <c r="BY29" s="35">
        <v>60.79</v>
      </c>
      <c r="BZ29" s="36" t="s">
        <v>4</v>
      </c>
      <c r="CA29" s="35">
        <v>25.17</v>
      </c>
      <c r="CB29" s="36" t="s">
        <v>4</v>
      </c>
      <c r="CC29" s="35">
        <v>210.16</v>
      </c>
      <c r="CD29" s="36" t="s">
        <v>4</v>
      </c>
      <c r="CE29" s="35">
        <v>56.53</v>
      </c>
      <c r="CF29" s="36" t="s">
        <v>4</v>
      </c>
      <c r="CG29" s="35">
        <v>19.48</v>
      </c>
      <c r="CH29" s="36" t="s">
        <v>4</v>
      </c>
      <c r="CI29" s="35">
        <v>35.32</v>
      </c>
      <c r="CJ29" s="36" t="s">
        <v>4</v>
      </c>
      <c r="CK29" s="35">
        <v>8.33</v>
      </c>
      <c r="CL29" s="36" t="s">
        <v>4</v>
      </c>
      <c r="CM29" s="36">
        <v>748</v>
      </c>
      <c r="CN29" s="36" t="s">
        <v>4</v>
      </c>
      <c r="CO29" s="36">
        <v>0</v>
      </c>
      <c r="CP29" s="36" t="s">
        <v>4</v>
      </c>
      <c r="CQ29" s="35">
        <v>196.6</v>
      </c>
      <c r="CR29" s="36" t="s">
        <v>4</v>
      </c>
      <c r="CS29" s="35">
        <v>933.04</v>
      </c>
      <c r="CT29" s="36" t="s">
        <v>4</v>
      </c>
      <c r="CU29" s="35">
        <v>187.14</v>
      </c>
      <c r="CV29" s="36" t="s">
        <v>4</v>
      </c>
      <c r="CW29" s="35">
        <v>74.19</v>
      </c>
      <c r="CX29" s="36" t="s">
        <v>4</v>
      </c>
      <c r="CY29" s="35">
        <v>158.09</v>
      </c>
      <c r="CZ29" s="36" t="s">
        <v>4</v>
      </c>
      <c r="DA29" s="35">
        <v>159.01</v>
      </c>
      <c r="DB29" s="36" t="s">
        <v>4</v>
      </c>
      <c r="DC29" s="35">
        <v>11.22</v>
      </c>
      <c r="DD29" s="36" t="s">
        <v>4</v>
      </c>
      <c r="DE29" s="35">
        <v>0.79</v>
      </c>
      <c r="DF29" s="36" t="s">
        <v>4</v>
      </c>
      <c r="DG29" s="35">
        <v>371.93</v>
      </c>
      <c r="DH29" s="36" t="s">
        <v>4</v>
      </c>
      <c r="DI29" s="35">
        <v>176.83</v>
      </c>
      <c r="DJ29" s="36" t="s">
        <v>4</v>
      </c>
      <c r="DK29" s="35">
        <v>46.35</v>
      </c>
      <c r="DL29" s="36" t="s">
        <v>4</v>
      </c>
      <c r="DM29" s="35">
        <v>1016.54</v>
      </c>
      <c r="DN29" s="36" t="s">
        <v>4</v>
      </c>
      <c r="DO29" s="35">
        <v>2.93</v>
      </c>
      <c r="DP29" s="36" t="s">
        <v>4</v>
      </c>
      <c r="DQ29" s="35">
        <v>93.86</v>
      </c>
      <c r="DR29" s="36" t="s">
        <v>4</v>
      </c>
      <c r="DS29" s="35">
        <v>10.5</v>
      </c>
      <c r="DT29" s="36" t="s">
        <v>4</v>
      </c>
      <c r="DU29" s="35">
        <v>11.29</v>
      </c>
      <c r="DV29" s="36" t="s">
        <v>4</v>
      </c>
      <c r="DW29" s="35">
        <v>192.89</v>
      </c>
      <c r="DX29" s="36" t="s">
        <v>4</v>
      </c>
      <c r="DY29" s="35">
        <v>84.65</v>
      </c>
      <c r="DZ29" s="36" t="s">
        <v>4</v>
      </c>
      <c r="EA29" s="36">
        <v>0</v>
      </c>
      <c r="EB29" s="36" t="s">
        <v>4</v>
      </c>
      <c r="EC29" s="36">
        <v>0</v>
      </c>
      <c r="ED29" s="36" t="s">
        <v>4</v>
      </c>
      <c r="EE29" s="35">
        <v>337557.96</v>
      </c>
      <c r="EF29" s="36" t="s">
        <v>4</v>
      </c>
      <c r="EG29" s="35">
        <v>191.56</v>
      </c>
      <c r="EH29" s="36" t="s">
        <v>4</v>
      </c>
      <c r="EI29" s="36">
        <v>0</v>
      </c>
      <c r="EJ29" s="36" t="s">
        <v>4</v>
      </c>
      <c r="EK29" s="35">
        <v>2.57</v>
      </c>
      <c r="EL29" s="36" t="s">
        <v>4</v>
      </c>
      <c r="EM29" s="35">
        <v>194.13</v>
      </c>
      <c r="EN29" s="36" t="s">
        <v>4</v>
      </c>
      <c r="EO29" s="35">
        <v>2672.81</v>
      </c>
      <c r="EP29" s="36" t="s">
        <v>4</v>
      </c>
      <c r="EQ29" s="35">
        <v>1544.55</v>
      </c>
      <c r="ER29" s="36" t="s">
        <v>4</v>
      </c>
      <c r="ES29" s="35">
        <v>2782.28</v>
      </c>
      <c r="ET29" s="36" t="s">
        <v>4</v>
      </c>
      <c r="EU29" s="35">
        <v>4326.83</v>
      </c>
      <c r="EV29" s="36" t="s">
        <v>4</v>
      </c>
      <c r="EW29" s="35">
        <v>6999.64</v>
      </c>
      <c r="EX29" s="36" t="s">
        <v>4</v>
      </c>
      <c r="EY29" s="36">
        <v>0</v>
      </c>
      <c r="EZ29" s="36" t="s">
        <v>4</v>
      </c>
      <c r="FA29" s="36">
        <v>0</v>
      </c>
      <c r="FB29" s="36" t="s">
        <v>4</v>
      </c>
      <c r="FC29" s="36">
        <v>0</v>
      </c>
      <c r="FD29" s="36" t="s">
        <v>4</v>
      </c>
      <c r="FE29" s="37">
        <v>67367.81</v>
      </c>
      <c r="FF29" s="36" t="s">
        <v>4</v>
      </c>
      <c r="FG29" s="35">
        <v>67367.81</v>
      </c>
      <c r="FH29" s="36" t="s">
        <v>4</v>
      </c>
      <c r="FI29" s="35">
        <v>74561.58</v>
      </c>
      <c r="FJ29" s="36" t="s">
        <v>4</v>
      </c>
      <c r="FK29" s="35">
        <v>412119.53</v>
      </c>
      <c r="FL29" s="36" t="s">
        <v>4</v>
      </c>
    </row>
    <row r="30" spans="1:168" ht="14.25" x14ac:dyDescent="0.45">
      <c r="A30" s="34" t="s">
        <v>363</v>
      </c>
      <c r="B30" s="34" t="s">
        <v>389</v>
      </c>
      <c r="C30" s="23" t="str">
        <f>'Correspondance tables'!J18</f>
        <v>ISIC 25</v>
      </c>
      <c r="D30" s="23" t="str">
        <f>VLOOKUP(C30, 'Correspondance tables'!$N$3:$O$73, 2, FALSE)</f>
        <v>ISIC 25</v>
      </c>
      <c r="E30" s="38">
        <v>2000.56</v>
      </c>
      <c r="F30" s="39" t="s">
        <v>4</v>
      </c>
      <c r="G30" s="38">
        <v>126.98</v>
      </c>
      <c r="H30" s="39" t="s">
        <v>4</v>
      </c>
      <c r="I30" s="38">
        <v>98.22</v>
      </c>
      <c r="J30" s="39" t="s">
        <v>4</v>
      </c>
      <c r="K30" s="38">
        <v>1488.38</v>
      </c>
      <c r="L30" s="39" t="s">
        <v>4</v>
      </c>
      <c r="M30" s="38">
        <v>7047.05</v>
      </c>
      <c r="N30" s="39" t="s">
        <v>4</v>
      </c>
      <c r="O30" s="38">
        <v>1021.83</v>
      </c>
      <c r="P30" s="39" t="s">
        <v>4</v>
      </c>
      <c r="Q30" s="38">
        <v>1687.36</v>
      </c>
      <c r="R30" s="39" t="s">
        <v>4</v>
      </c>
      <c r="S30" s="38">
        <v>983.98</v>
      </c>
      <c r="T30" s="39" t="s">
        <v>4</v>
      </c>
      <c r="U30" s="38">
        <v>412.46</v>
      </c>
      <c r="V30" s="39" t="s">
        <v>4</v>
      </c>
      <c r="W30" s="38">
        <v>1564.83</v>
      </c>
      <c r="X30" s="39" t="s">
        <v>4</v>
      </c>
      <c r="Y30" s="38">
        <v>3476.17</v>
      </c>
      <c r="Z30" s="39" t="s">
        <v>4</v>
      </c>
      <c r="AA30" s="38">
        <v>830.97</v>
      </c>
      <c r="AB30" s="39" t="s">
        <v>4</v>
      </c>
      <c r="AC30" s="38">
        <v>4193.91</v>
      </c>
      <c r="AD30" s="39" t="s">
        <v>4</v>
      </c>
      <c r="AE30" s="38">
        <v>2104.16</v>
      </c>
      <c r="AF30" s="39" t="s">
        <v>4</v>
      </c>
      <c r="AG30" s="38">
        <v>10124.620000000001</v>
      </c>
      <c r="AH30" s="39" t="s">
        <v>4</v>
      </c>
      <c r="AI30" s="38">
        <v>81828.27</v>
      </c>
      <c r="AJ30" s="39" t="s">
        <v>4</v>
      </c>
      <c r="AK30" s="38">
        <v>5667.01</v>
      </c>
      <c r="AL30" s="39" t="s">
        <v>4</v>
      </c>
      <c r="AM30" s="38">
        <v>11791.83</v>
      </c>
      <c r="AN30" s="39" t="s">
        <v>4</v>
      </c>
      <c r="AO30" s="38">
        <v>59899.17</v>
      </c>
      <c r="AP30" s="39" t="s">
        <v>4</v>
      </c>
      <c r="AQ30" s="38">
        <v>46261.75</v>
      </c>
      <c r="AR30" s="39" t="s">
        <v>4</v>
      </c>
      <c r="AS30" s="38">
        <v>11951.6</v>
      </c>
      <c r="AT30" s="39" t="s">
        <v>4</v>
      </c>
      <c r="AU30" s="38">
        <v>6360.99</v>
      </c>
      <c r="AV30" s="39" t="s">
        <v>4</v>
      </c>
      <c r="AW30" s="38">
        <v>10716.61</v>
      </c>
      <c r="AX30" s="39" t="s">
        <v>4</v>
      </c>
      <c r="AY30" s="38">
        <v>3609.91</v>
      </c>
      <c r="AZ30" s="39" t="s">
        <v>4</v>
      </c>
      <c r="BA30" s="38">
        <v>652.87</v>
      </c>
      <c r="BB30" s="39" t="s">
        <v>4</v>
      </c>
      <c r="BC30" s="38">
        <v>3576.13</v>
      </c>
      <c r="BD30" s="39" t="s">
        <v>4</v>
      </c>
      <c r="BE30" s="38">
        <v>60252.02</v>
      </c>
      <c r="BF30" s="39" t="s">
        <v>4</v>
      </c>
      <c r="BG30" s="38">
        <v>2150.88</v>
      </c>
      <c r="BH30" s="39" t="s">
        <v>4</v>
      </c>
      <c r="BI30" s="38">
        <v>2888.07</v>
      </c>
      <c r="BJ30" s="39" t="s">
        <v>4</v>
      </c>
      <c r="BK30" s="38">
        <v>942.73</v>
      </c>
      <c r="BL30" s="39" t="s">
        <v>4</v>
      </c>
      <c r="BM30" s="38">
        <v>1503.26</v>
      </c>
      <c r="BN30" s="39" t="s">
        <v>4</v>
      </c>
      <c r="BO30" s="38">
        <v>356.49</v>
      </c>
      <c r="BP30" s="39" t="s">
        <v>4</v>
      </c>
      <c r="BQ30" s="38">
        <v>71.010000000000005</v>
      </c>
      <c r="BR30" s="39" t="s">
        <v>4</v>
      </c>
      <c r="BS30" s="38">
        <v>1195.54</v>
      </c>
      <c r="BT30" s="39" t="s">
        <v>4</v>
      </c>
      <c r="BU30" s="38">
        <v>56.03</v>
      </c>
      <c r="BV30" s="39" t="s">
        <v>4</v>
      </c>
      <c r="BW30" s="38">
        <v>844.09</v>
      </c>
      <c r="BX30" s="39" t="s">
        <v>4</v>
      </c>
      <c r="BY30" s="38">
        <v>103.53</v>
      </c>
      <c r="BZ30" s="39" t="s">
        <v>4</v>
      </c>
      <c r="CA30" s="38">
        <v>93.66</v>
      </c>
      <c r="CB30" s="39" t="s">
        <v>4</v>
      </c>
      <c r="CC30" s="38">
        <v>643.15</v>
      </c>
      <c r="CD30" s="39" t="s">
        <v>4</v>
      </c>
      <c r="CE30" s="38">
        <v>476.46</v>
      </c>
      <c r="CF30" s="39" t="s">
        <v>4</v>
      </c>
      <c r="CG30" s="38">
        <v>159.91</v>
      </c>
      <c r="CH30" s="39" t="s">
        <v>4</v>
      </c>
      <c r="CI30" s="38">
        <v>86.83</v>
      </c>
      <c r="CJ30" s="39" t="s">
        <v>4</v>
      </c>
      <c r="CK30" s="38">
        <v>86.21</v>
      </c>
      <c r="CL30" s="39" t="s">
        <v>4</v>
      </c>
      <c r="CM30" s="38">
        <v>1815.88</v>
      </c>
      <c r="CN30" s="39" t="s">
        <v>4</v>
      </c>
      <c r="CO30" s="39">
        <v>0</v>
      </c>
      <c r="CP30" s="39" t="s">
        <v>4</v>
      </c>
      <c r="CQ30" s="38">
        <v>537.29999999999995</v>
      </c>
      <c r="CR30" s="39" t="s">
        <v>4</v>
      </c>
      <c r="CS30" s="38">
        <v>1473.05</v>
      </c>
      <c r="CT30" s="39" t="s">
        <v>4</v>
      </c>
      <c r="CU30" s="39">
        <v>236</v>
      </c>
      <c r="CV30" s="39" t="s">
        <v>4</v>
      </c>
      <c r="CW30" s="38">
        <v>257.67</v>
      </c>
      <c r="CX30" s="39" t="s">
        <v>4</v>
      </c>
      <c r="CY30" s="38">
        <v>219.6</v>
      </c>
      <c r="CZ30" s="39" t="s">
        <v>4</v>
      </c>
      <c r="DA30" s="38">
        <v>473.06</v>
      </c>
      <c r="DB30" s="39" t="s">
        <v>4</v>
      </c>
      <c r="DC30" s="38">
        <v>59.98</v>
      </c>
      <c r="DD30" s="39" t="s">
        <v>4</v>
      </c>
      <c r="DE30" s="38">
        <v>66.209999999999994</v>
      </c>
      <c r="DF30" s="39" t="s">
        <v>4</v>
      </c>
      <c r="DG30" s="38">
        <v>2928.82</v>
      </c>
      <c r="DH30" s="39" t="s">
        <v>4</v>
      </c>
      <c r="DI30" s="38">
        <v>4289.7</v>
      </c>
      <c r="DJ30" s="39" t="s">
        <v>4</v>
      </c>
      <c r="DK30" s="38">
        <v>495.74</v>
      </c>
      <c r="DL30" s="39" t="s">
        <v>4</v>
      </c>
      <c r="DM30" s="38">
        <v>574.55999999999995</v>
      </c>
      <c r="DN30" s="39" t="s">
        <v>4</v>
      </c>
      <c r="DO30" s="38">
        <v>241.18</v>
      </c>
      <c r="DP30" s="39" t="s">
        <v>4</v>
      </c>
      <c r="DQ30" s="38">
        <v>208.33</v>
      </c>
      <c r="DR30" s="39" t="s">
        <v>4</v>
      </c>
      <c r="DS30" s="38">
        <v>168.6</v>
      </c>
      <c r="DT30" s="39" t="s">
        <v>4</v>
      </c>
      <c r="DU30" s="38">
        <v>120.38</v>
      </c>
      <c r="DV30" s="39" t="s">
        <v>4</v>
      </c>
      <c r="DW30" s="38">
        <v>297.68</v>
      </c>
      <c r="DX30" s="39" t="s">
        <v>4</v>
      </c>
      <c r="DY30" s="38">
        <v>268.26</v>
      </c>
      <c r="DZ30" s="39" t="s">
        <v>4</v>
      </c>
      <c r="EA30" s="39">
        <v>0</v>
      </c>
      <c r="EB30" s="39" t="s">
        <v>4</v>
      </c>
      <c r="EC30" s="39">
        <v>0</v>
      </c>
      <c r="ED30" s="39" t="s">
        <v>4</v>
      </c>
      <c r="EE30" s="38">
        <v>366119.48</v>
      </c>
      <c r="EF30" s="39" t="s">
        <v>4</v>
      </c>
      <c r="EG30" s="38">
        <v>19768.189999999999</v>
      </c>
      <c r="EH30" s="39" t="s">
        <v>4</v>
      </c>
      <c r="EI30" s="38">
        <v>0.3</v>
      </c>
      <c r="EJ30" s="39" t="s">
        <v>4</v>
      </c>
      <c r="EK30" s="38">
        <v>114.54</v>
      </c>
      <c r="EL30" s="39" t="s">
        <v>4</v>
      </c>
      <c r="EM30" s="38">
        <v>19883.03</v>
      </c>
      <c r="EN30" s="39" t="s">
        <v>4</v>
      </c>
      <c r="EO30" s="38">
        <v>56362.04</v>
      </c>
      <c r="EP30" s="39" t="s">
        <v>4</v>
      </c>
      <c r="EQ30" s="39">
        <v>0</v>
      </c>
      <c r="ER30" s="39" t="s">
        <v>4</v>
      </c>
      <c r="ES30" s="38">
        <v>7785.91</v>
      </c>
      <c r="ET30" s="39" t="s">
        <v>4</v>
      </c>
      <c r="EU30" s="38">
        <v>7785.91</v>
      </c>
      <c r="EV30" s="39" t="s">
        <v>4</v>
      </c>
      <c r="EW30" s="38">
        <v>64147.95</v>
      </c>
      <c r="EX30" s="39" t="s">
        <v>4</v>
      </c>
      <c r="EY30" s="39">
        <v>0</v>
      </c>
      <c r="EZ30" s="39" t="s">
        <v>4</v>
      </c>
      <c r="FA30" s="39">
        <v>0</v>
      </c>
      <c r="FB30" s="39" t="s">
        <v>4</v>
      </c>
      <c r="FC30" s="39">
        <v>0</v>
      </c>
      <c r="FD30" s="39" t="s">
        <v>4</v>
      </c>
      <c r="FE30" s="40">
        <v>48282.39</v>
      </c>
      <c r="FF30" s="39" t="s">
        <v>4</v>
      </c>
      <c r="FG30" s="38">
        <v>48282.39</v>
      </c>
      <c r="FH30" s="39" t="s">
        <v>4</v>
      </c>
      <c r="FI30" s="38">
        <v>132313.37</v>
      </c>
      <c r="FJ30" s="39" t="s">
        <v>4</v>
      </c>
      <c r="FK30" s="38">
        <v>498432.85</v>
      </c>
      <c r="FL30" s="39" t="s">
        <v>4</v>
      </c>
    </row>
    <row r="31" spans="1:168" ht="14.25" x14ac:dyDescent="0.45">
      <c r="A31" s="34" t="s">
        <v>363</v>
      </c>
      <c r="B31" s="34" t="s">
        <v>390</v>
      </c>
      <c r="C31" s="23" t="str">
        <f>'Correspondance tables'!J19</f>
        <v>ISIC 26</v>
      </c>
      <c r="D31" s="23" t="str">
        <f>VLOOKUP(C31, 'Correspondance tables'!$N$3:$O$73, 2, FALSE)</f>
        <v>ISIC 26</v>
      </c>
      <c r="E31" s="35">
        <v>114.4</v>
      </c>
      <c r="F31" s="36" t="s">
        <v>4</v>
      </c>
      <c r="G31" s="35">
        <v>19.399999999999999</v>
      </c>
      <c r="H31" s="36" t="s">
        <v>4</v>
      </c>
      <c r="I31" s="35">
        <v>39.15</v>
      </c>
      <c r="J31" s="36" t="s">
        <v>4</v>
      </c>
      <c r="K31" s="35">
        <v>209.39</v>
      </c>
      <c r="L31" s="36" t="s">
        <v>4</v>
      </c>
      <c r="M31" s="35">
        <v>520.9</v>
      </c>
      <c r="N31" s="36" t="s">
        <v>4</v>
      </c>
      <c r="O31" s="35">
        <v>84.17</v>
      </c>
      <c r="P31" s="36" t="s">
        <v>4</v>
      </c>
      <c r="Q31" s="35">
        <v>95.43</v>
      </c>
      <c r="R31" s="36" t="s">
        <v>4</v>
      </c>
      <c r="S31" s="35">
        <v>161.91999999999999</v>
      </c>
      <c r="T31" s="36" t="s">
        <v>4</v>
      </c>
      <c r="U31" s="35">
        <v>437.65</v>
      </c>
      <c r="V31" s="36" t="s">
        <v>4</v>
      </c>
      <c r="W31" s="35">
        <v>223.15</v>
      </c>
      <c r="X31" s="36" t="s">
        <v>4</v>
      </c>
      <c r="Y31" s="35">
        <v>589.80999999999995</v>
      </c>
      <c r="Z31" s="36" t="s">
        <v>4</v>
      </c>
      <c r="AA31" s="35">
        <v>571.58000000000004</v>
      </c>
      <c r="AB31" s="36" t="s">
        <v>4</v>
      </c>
      <c r="AC31" s="35">
        <v>430.51</v>
      </c>
      <c r="AD31" s="36" t="s">
        <v>4</v>
      </c>
      <c r="AE31" s="35">
        <v>300.68</v>
      </c>
      <c r="AF31" s="36" t="s">
        <v>4</v>
      </c>
      <c r="AG31" s="35">
        <v>403.81</v>
      </c>
      <c r="AH31" s="36" t="s">
        <v>4</v>
      </c>
      <c r="AI31" s="35">
        <v>1380.3</v>
      </c>
      <c r="AJ31" s="36" t="s">
        <v>4</v>
      </c>
      <c r="AK31" s="35">
        <v>59176.63</v>
      </c>
      <c r="AL31" s="36" t="s">
        <v>4</v>
      </c>
      <c r="AM31" s="35">
        <v>8987.09</v>
      </c>
      <c r="AN31" s="36" t="s">
        <v>4</v>
      </c>
      <c r="AO31" s="35">
        <v>8127.95</v>
      </c>
      <c r="AP31" s="36" t="s">
        <v>4</v>
      </c>
      <c r="AQ31" s="35">
        <v>8737.7900000000009</v>
      </c>
      <c r="AR31" s="36" t="s">
        <v>4</v>
      </c>
      <c r="AS31" s="35">
        <v>6823.82</v>
      </c>
      <c r="AT31" s="36" t="s">
        <v>4</v>
      </c>
      <c r="AU31" s="35">
        <v>2420.61</v>
      </c>
      <c r="AV31" s="36" t="s">
        <v>4</v>
      </c>
      <c r="AW31" s="35">
        <v>4232.92</v>
      </c>
      <c r="AX31" s="36" t="s">
        <v>4</v>
      </c>
      <c r="AY31" s="35">
        <v>2197.98</v>
      </c>
      <c r="AZ31" s="36" t="s">
        <v>4</v>
      </c>
      <c r="BA31" s="35">
        <v>240.34</v>
      </c>
      <c r="BB31" s="36" t="s">
        <v>4</v>
      </c>
      <c r="BC31" s="35">
        <v>288.77</v>
      </c>
      <c r="BD31" s="36" t="s">
        <v>4</v>
      </c>
      <c r="BE31" s="35">
        <v>6352.02</v>
      </c>
      <c r="BF31" s="36" t="s">
        <v>4</v>
      </c>
      <c r="BG31" s="35">
        <v>640.4</v>
      </c>
      <c r="BH31" s="36" t="s">
        <v>4</v>
      </c>
      <c r="BI31" s="35">
        <v>3323.6</v>
      </c>
      <c r="BJ31" s="36" t="s">
        <v>4</v>
      </c>
      <c r="BK31" s="35">
        <v>962.77</v>
      </c>
      <c r="BL31" s="36" t="s">
        <v>4</v>
      </c>
      <c r="BM31" s="35">
        <v>562.49</v>
      </c>
      <c r="BN31" s="36" t="s">
        <v>4</v>
      </c>
      <c r="BO31" s="35">
        <v>84.51</v>
      </c>
      <c r="BP31" s="36" t="s">
        <v>4</v>
      </c>
      <c r="BQ31" s="35">
        <v>134.5</v>
      </c>
      <c r="BR31" s="36" t="s">
        <v>4</v>
      </c>
      <c r="BS31" s="35">
        <v>689.49</v>
      </c>
      <c r="BT31" s="36" t="s">
        <v>4</v>
      </c>
      <c r="BU31" s="35">
        <v>329.33</v>
      </c>
      <c r="BV31" s="36" t="s">
        <v>4</v>
      </c>
      <c r="BW31" s="35">
        <v>524.19000000000005</v>
      </c>
      <c r="BX31" s="36" t="s">
        <v>4</v>
      </c>
      <c r="BY31" s="35">
        <v>702.13</v>
      </c>
      <c r="BZ31" s="36" t="s">
        <v>4</v>
      </c>
      <c r="CA31" s="35">
        <v>2371.36</v>
      </c>
      <c r="CB31" s="36" t="s">
        <v>4</v>
      </c>
      <c r="CC31" s="35">
        <v>9855.51</v>
      </c>
      <c r="CD31" s="36" t="s">
        <v>4</v>
      </c>
      <c r="CE31" s="35">
        <v>6267.87</v>
      </c>
      <c r="CF31" s="36" t="s">
        <v>4</v>
      </c>
      <c r="CG31" s="35">
        <v>708.79</v>
      </c>
      <c r="CH31" s="36" t="s">
        <v>4</v>
      </c>
      <c r="CI31" s="35">
        <v>245.07</v>
      </c>
      <c r="CJ31" s="36" t="s">
        <v>4</v>
      </c>
      <c r="CK31" s="35">
        <v>235.16</v>
      </c>
      <c r="CL31" s="36" t="s">
        <v>4</v>
      </c>
      <c r="CM31" s="35">
        <v>383.66</v>
      </c>
      <c r="CN31" s="36" t="s">
        <v>4</v>
      </c>
      <c r="CO31" s="36">
        <v>0</v>
      </c>
      <c r="CP31" s="36" t="s">
        <v>4</v>
      </c>
      <c r="CQ31" s="35">
        <v>1155.98</v>
      </c>
      <c r="CR31" s="36" t="s">
        <v>4</v>
      </c>
      <c r="CS31" s="35">
        <v>2529.04</v>
      </c>
      <c r="CT31" s="36" t="s">
        <v>4</v>
      </c>
      <c r="CU31" s="35">
        <v>2367.35</v>
      </c>
      <c r="CV31" s="36" t="s">
        <v>4</v>
      </c>
      <c r="CW31" s="35">
        <v>307.12</v>
      </c>
      <c r="CX31" s="36" t="s">
        <v>4</v>
      </c>
      <c r="CY31" s="35">
        <v>866.9</v>
      </c>
      <c r="CZ31" s="36" t="s">
        <v>4</v>
      </c>
      <c r="DA31" s="35">
        <v>556.22</v>
      </c>
      <c r="DB31" s="36" t="s">
        <v>4</v>
      </c>
      <c r="DC31" s="35">
        <v>221.75</v>
      </c>
      <c r="DD31" s="36" t="s">
        <v>4</v>
      </c>
      <c r="DE31" s="35">
        <v>125.03</v>
      </c>
      <c r="DF31" s="36" t="s">
        <v>4</v>
      </c>
      <c r="DG31" s="35">
        <v>1793.09</v>
      </c>
      <c r="DH31" s="36" t="s">
        <v>4</v>
      </c>
      <c r="DI31" s="35">
        <v>9309.91</v>
      </c>
      <c r="DJ31" s="36" t="s">
        <v>4</v>
      </c>
      <c r="DK31" s="35">
        <v>2260.3000000000002</v>
      </c>
      <c r="DL31" s="36" t="s">
        <v>4</v>
      </c>
      <c r="DM31" s="35">
        <v>10481.81</v>
      </c>
      <c r="DN31" s="36" t="s">
        <v>4</v>
      </c>
      <c r="DO31" s="35">
        <v>1026.95</v>
      </c>
      <c r="DP31" s="36" t="s">
        <v>4</v>
      </c>
      <c r="DQ31" s="35">
        <v>874.36</v>
      </c>
      <c r="DR31" s="36" t="s">
        <v>4</v>
      </c>
      <c r="DS31" s="35">
        <v>325.89999999999998</v>
      </c>
      <c r="DT31" s="36" t="s">
        <v>4</v>
      </c>
      <c r="DU31" s="35">
        <v>273.86</v>
      </c>
      <c r="DV31" s="36" t="s">
        <v>4</v>
      </c>
      <c r="DW31" s="35">
        <v>1308.47</v>
      </c>
      <c r="DX31" s="36" t="s">
        <v>4</v>
      </c>
      <c r="DY31" s="35">
        <v>367.42</v>
      </c>
      <c r="DZ31" s="36" t="s">
        <v>4</v>
      </c>
      <c r="EA31" s="36">
        <v>0</v>
      </c>
      <c r="EB31" s="36" t="s">
        <v>4</v>
      </c>
      <c r="EC31" s="36">
        <v>0</v>
      </c>
      <c r="ED31" s="36" t="s">
        <v>4</v>
      </c>
      <c r="EE31" s="35">
        <v>177340.49</v>
      </c>
      <c r="EF31" s="36" t="s">
        <v>4</v>
      </c>
      <c r="EG31" s="35">
        <v>69404.58</v>
      </c>
      <c r="EH31" s="36" t="s">
        <v>4</v>
      </c>
      <c r="EI31" s="35">
        <v>5.48</v>
      </c>
      <c r="EJ31" s="36" t="s">
        <v>4</v>
      </c>
      <c r="EK31" s="35">
        <v>1644.48</v>
      </c>
      <c r="EL31" s="36" t="s">
        <v>4</v>
      </c>
      <c r="EM31" s="35">
        <v>71054.55</v>
      </c>
      <c r="EN31" s="36" t="s">
        <v>4</v>
      </c>
      <c r="EO31" s="35">
        <v>99402.78</v>
      </c>
      <c r="EP31" s="36" t="s">
        <v>4</v>
      </c>
      <c r="EQ31" s="35">
        <v>28.8</v>
      </c>
      <c r="ER31" s="36" t="s">
        <v>4</v>
      </c>
      <c r="ES31" s="35">
        <v>4769.4799999999996</v>
      </c>
      <c r="ET31" s="36" t="s">
        <v>4</v>
      </c>
      <c r="EU31" s="35">
        <v>4798.28</v>
      </c>
      <c r="EV31" s="36" t="s">
        <v>4</v>
      </c>
      <c r="EW31" s="35">
        <v>104201.06</v>
      </c>
      <c r="EX31" s="36" t="s">
        <v>4</v>
      </c>
      <c r="EY31" s="36">
        <v>0</v>
      </c>
      <c r="EZ31" s="36" t="s">
        <v>4</v>
      </c>
      <c r="FA31" s="36">
        <v>0</v>
      </c>
      <c r="FB31" s="36" t="s">
        <v>4</v>
      </c>
      <c r="FC31" s="36">
        <v>0</v>
      </c>
      <c r="FD31" s="36" t="s">
        <v>4</v>
      </c>
      <c r="FE31" s="37">
        <v>141137.9</v>
      </c>
      <c r="FF31" s="36" t="s">
        <v>4</v>
      </c>
      <c r="FG31" s="35">
        <v>141137.9</v>
      </c>
      <c r="FH31" s="36" t="s">
        <v>4</v>
      </c>
      <c r="FI31" s="35">
        <v>316393.52</v>
      </c>
      <c r="FJ31" s="36" t="s">
        <v>4</v>
      </c>
      <c r="FK31" s="36">
        <v>493734</v>
      </c>
      <c r="FL31" s="36" t="s">
        <v>4</v>
      </c>
    </row>
    <row r="32" spans="1:168" ht="14.25" x14ac:dyDescent="0.45">
      <c r="A32" s="34" t="s">
        <v>363</v>
      </c>
      <c r="B32" s="34" t="s">
        <v>391</v>
      </c>
      <c r="C32" s="23" t="str">
        <f>'Correspondance tables'!J20</f>
        <v>ISIC 27</v>
      </c>
      <c r="D32" s="23" t="str">
        <f>VLOOKUP(C32, 'Correspondance tables'!$N$3:$O$73, 2, FALSE)</f>
        <v>ISIC 27</v>
      </c>
      <c r="E32" s="38">
        <v>293.32</v>
      </c>
      <c r="F32" s="39" t="s">
        <v>4</v>
      </c>
      <c r="G32" s="38">
        <v>24.24</v>
      </c>
      <c r="H32" s="39" t="s">
        <v>4</v>
      </c>
      <c r="I32" s="38">
        <v>34.909999999999997</v>
      </c>
      <c r="J32" s="39" t="s">
        <v>4</v>
      </c>
      <c r="K32" s="38">
        <v>228.25</v>
      </c>
      <c r="L32" s="39" t="s">
        <v>4</v>
      </c>
      <c r="M32" s="38">
        <v>796.51</v>
      </c>
      <c r="N32" s="39" t="s">
        <v>4</v>
      </c>
      <c r="O32" s="38">
        <v>140.02000000000001</v>
      </c>
      <c r="P32" s="39" t="s">
        <v>4</v>
      </c>
      <c r="Q32" s="38">
        <v>133.80000000000001</v>
      </c>
      <c r="R32" s="39" t="s">
        <v>4</v>
      </c>
      <c r="S32" s="38">
        <v>221.48</v>
      </c>
      <c r="T32" s="39" t="s">
        <v>4</v>
      </c>
      <c r="U32" s="39">
        <v>77</v>
      </c>
      <c r="V32" s="39" t="s">
        <v>4</v>
      </c>
      <c r="W32" s="38">
        <v>343.45</v>
      </c>
      <c r="X32" s="39" t="s">
        <v>4</v>
      </c>
      <c r="Y32" s="38">
        <v>702.74</v>
      </c>
      <c r="Z32" s="39" t="s">
        <v>4</v>
      </c>
      <c r="AA32" s="38">
        <v>97.91</v>
      </c>
      <c r="AB32" s="39" t="s">
        <v>4</v>
      </c>
      <c r="AC32" s="38">
        <v>615.78</v>
      </c>
      <c r="AD32" s="39" t="s">
        <v>4</v>
      </c>
      <c r="AE32" s="38">
        <v>386.47</v>
      </c>
      <c r="AF32" s="39" t="s">
        <v>4</v>
      </c>
      <c r="AG32" s="38">
        <v>1240.78</v>
      </c>
      <c r="AH32" s="39" t="s">
        <v>4</v>
      </c>
      <c r="AI32" s="38">
        <v>3257.96</v>
      </c>
      <c r="AJ32" s="39" t="s">
        <v>4</v>
      </c>
      <c r="AK32" s="38">
        <v>7290.31</v>
      </c>
      <c r="AL32" s="39" t="s">
        <v>4</v>
      </c>
      <c r="AM32" s="38">
        <v>42636.74</v>
      </c>
      <c r="AN32" s="39" t="s">
        <v>4</v>
      </c>
      <c r="AO32" s="38">
        <v>14508.26</v>
      </c>
      <c r="AP32" s="39" t="s">
        <v>4</v>
      </c>
      <c r="AQ32" s="38">
        <v>16937.330000000002</v>
      </c>
      <c r="AR32" s="39" t="s">
        <v>4</v>
      </c>
      <c r="AS32" s="38">
        <v>6019.07</v>
      </c>
      <c r="AT32" s="39" t="s">
        <v>4</v>
      </c>
      <c r="AU32" s="38">
        <v>1496.9</v>
      </c>
      <c r="AV32" s="39" t="s">
        <v>4</v>
      </c>
      <c r="AW32" s="38">
        <v>4639.21</v>
      </c>
      <c r="AX32" s="39" t="s">
        <v>4</v>
      </c>
      <c r="AY32" s="38">
        <v>6473.12</v>
      </c>
      <c r="AZ32" s="39" t="s">
        <v>4</v>
      </c>
      <c r="BA32" s="38">
        <v>317.74</v>
      </c>
      <c r="BB32" s="39" t="s">
        <v>4</v>
      </c>
      <c r="BC32" s="38">
        <v>335.43</v>
      </c>
      <c r="BD32" s="39" t="s">
        <v>4</v>
      </c>
      <c r="BE32" s="38">
        <v>33967.15</v>
      </c>
      <c r="BF32" s="39" t="s">
        <v>4</v>
      </c>
      <c r="BG32" s="38">
        <v>1182.73</v>
      </c>
      <c r="BH32" s="39" t="s">
        <v>4</v>
      </c>
      <c r="BI32" s="38">
        <v>2117.39</v>
      </c>
      <c r="BJ32" s="39" t="s">
        <v>4</v>
      </c>
      <c r="BK32" s="38">
        <v>944.13</v>
      </c>
      <c r="BL32" s="39" t="s">
        <v>4</v>
      </c>
      <c r="BM32" s="38">
        <v>999.17</v>
      </c>
      <c r="BN32" s="39" t="s">
        <v>4</v>
      </c>
      <c r="BO32" s="38">
        <v>58.07</v>
      </c>
      <c r="BP32" s="39" t="s">
        <v>4</v>
      </c>
      <c r="BQ32" s="38">
        <v>80.5</v>
      </c>
      <c r="BR32" s="39" t="s">
        <v>4</v>
      </c>
      <c r="BS32" s="38">
        <v>742.55</v>
      </c>
      <c r="BT32" s="39" t="s">
        <v>4</v>
      </c>
      <c r="BU32" s="38">
        <v>136.18</v>
      </c>
      <c r="BV32" s="39" t="s">
        <v>4</v>
      </c>
      <c r="BW32" s="38">
        <v>1208.45</v>
      </c>
      <c r="BX32" s="39" t="s">
        <v>4</v>
      </c>
      <c r="BY32" s="38">
        <v>79.95</v>
      </c>
      <c r="BZ32" s="39" t="s">
        <v>4</v>
      </c>
      <c r="CA32" s="38">
        <v>147.59</v>
      </c>
      <c r="CB32" s="39" t="s">
        <v>4</v>
      </c>
      <c r="CC32" s="38">
        <v>2695.91</v>
      </c>
      <c r="CD32" s="39" t="s">
        <v>4</v>
      </c>
      <c r="CE32" s="38">
        <v>1106.27</v>
      </c>
      <c r="CF32" s="39" t="s">
        <v>4</v>
      </c>
      <c r="CG32" s="38">
        <v>147.5</v>
      </c>
      <c r="CH32" s="39" t="s">
        <v>4</v>
      </c>
      <c r="CI32" s="38">
        <v>71.650000000000006</v>
      </c>
      <c r="CJ32" s="39" t="s">
        <v>4</v>
      </c>
      <c r="CK32" s="38">
        <v>64.53</v>
      </c>
      <c r="CL32" s="39" t="s">
        <v>4</v>
      </c>
      <c r="CM32" s="38">
        <v>1080.06</v>
      </c>
      <c r="CN32" s="39" t="s">
        <v>4</v>
      </c>
      <c r="CO32" s="39">
        <v>0</v>
      </c>
      <c r="CP32" s="39" t="s">
        <v>4</v>
      </c>
      <c r="CQ32" s="38">
        <v>968.57</v>
      </c>
      <c r="CR32" s="39" t="s">
        <v>4</v>
      </c>
      <c r="CS32" s="38">
        <v>1281.4100000000001</v>
      </c>
      <c r="CT32" s="39" t="s">
        <v>4</v>
      </c>
      <c r="CU32" s="38">
        <v>492.19</v>
      </c>
      <c r="CV32" s="39" t="s">
        <v>4</v>
      </c>
      <c r="CW32" s="38">
        <v>124.61</v>
      </c>
      <c r="CX32" s="39" t="s">
        <v>4</v>
      </c>
      <c r="CY32" s="38">
        <v>145.21</v>
      </c>
      <c r="CZ32" s="39" t="s">
        <v>4</v>
      </c>
      <c r="DA32" s="38">
        <v>652.54999999999995</v>
      </c>
      <c r="DB32" s="39" t="s">
        <v>4</v>
      </c>
      <c r="DC32" s="38">
        <v>43.56</v>
      </c>
      <c r="DD32" s="39" t="s">
        <v>4</v>
      </c>
      <c r="DE32" s="38">
        <v>39.33</v>
      </c>
      <c r="DF32" s="39" t="s">
        <v>4</v>
      </c>
      <c r="DG32" s="38">
        <v>1078.03</v>
      </c>
      <c r="DH32" s="39" t="s">
        <v>4</v>
      </c>
      <c r="DI32" s="38">
        <v>1151.6099999999999</v>
      </c>
      <c r="DJ32" s="39" t="s">
        <v>4</v>
      </c>
      <c r="DK32" s="38">
        <v>326.73</v>
      </c>
      <c r="DL32" s="39" t="s">
        <v>4</v>
      </c>
      <c r="DM32" s="38">
        <v>333.32</v>
      </c>
      <c r="DN32" s="39" t="s">
        <v>4</v>
      </c>
      <c r="DO32" s="38">
        <v>222.33</v>
      </c>
      <c r="DP32" s="39" t="s">
        <v>4</v>
      </c>
      <c r="DQ32" s="38">
        <v>208.5</v>
      </c>
      <c r="DR32" s="39" t="s">
        <v>4</v>
      </c>
      <c r="DS32" s="38">
        <v>220.62</v>
      </c>
      <c r="DT32" s="39" t="s">
        <v>4</v>
      </c>
      <c r="DU32" s="38">
        <v>67.61</v>
      </c>
      <c r="DV32" s="39" t="s">
        <v>4</v>
      </c>
      <c r="DW32" s="38">
        <v>464.44</v>
      </c>
      <c r="DX32" s="39" t="s">
        <v>4</v>
      </c>
      <c r="DY32" s="38">
        <v>457.12</v>
      </c>
      <c r="DZ32" s="39" t="s">
        <v>4</v>
      </c>
      <c r="EA32" s="39">
        <v>0</v>
      </c>
      <c r="EB32" s="39" t="s">
        <v>4</v>
      </c>
      <c r="EC32" s="39">
        <v>0</v>
      </c>
      <c r="ED32" s="39" t="s">
        <v>4</v>
      </c>
      <c r="EE32" s="38">
        <v>164356.26999999999</v>
      </c>
      <c r="EF32" s="39" t="s">
        <v>4</v>
      </c>
      <c r="EG32" s="38">
        <v>41261.760000000002</v>
      </c>
      <c r="EH32" s="39" t="s">
        <v>4</v>
      </c>
      <c r="EI32" s="38">
        <v>1.24</v>
      </c>
      <c r="EJ32" s="39" t="s">
        <v>4</v>
      </c>
      <c r="EK32" s="38">
        <v>72.16</v>
      </c>
      <c r="EL32" s="39" t="s">
        <v>4</v>
      </c>
      <c r="EM32" s="38">
        <v>41335.17</v>
      </c>
      <c r="EN32" s="39" t="s">
        <v>4</v>
      </c>
      <c r="EO32" s="38">
        <v>37269.14</v>
      </c>
      <c r="EP32" s="39" t="s">
        <v>4</v>
      </c>
      <c r="EQ32" s="39">
        <v>0</v>
      </c>
      <c r="ER32" s="39" t="s">
        <v>4</v>
      </c>
      <c r="ES32" s="38">
        <v>5763.23</v>
      </c>
      <c r="ET32" s="39" t="s">
        <v>4</v>
      </c>
      <c r="EU32" s="38">
        <v>5763.23</v>
      </c>
      <c r="EV32" s="39" t="s">
        <v>4</v>
      </c>
      <c r="EW32" s="38">
        <v>43032.38</v>
      </c>
      <c r="EX32" s="39" t="s">
        <v>4</v>
      </c>
      <c r="EY32" s="39">
        <v>0</v>
      </c>
      <c r="EZ32" s="39" t="s">
        <v>4</v>
      </c>
      <c r="FA32" s="39">
        <v>0</v>
      </c>
      <c r="FB32" s="39" t="s">
        <v>4</v>
      </c>
      <c r="FC32" s="39">
        <v>0</v>
      </c>
      <c r="FD32" s="39" t="s">
        <v>4</v>
      </c>
      <c r="FE32" s="40">
        <v>79643.820000000007</v>
      </c>
      <c r="FF32" s="39" t="s">
        <v>4</v>
      </c>
      <c r="FG32" s="38">
        <v>79643.820000000007</v>
      </c>
      <c r="FH32" s="39" t="s">
        <v>4</v>
      </c>
      <c r="FI32" s="38">
        <v>164011.37</v>
      </c>
      <c r="FJ32" s="39" t="s">
        <v>4</v>
      </c>
      <c r="FK32" s="38">
        <v>328367.64</v>
      </c>
      <c r="FL32" s="39" t="s">
        <v>4</v>
      </c>
    </row>
    <row r="33" spans="1:168" ht="14.25" x14ac:dyDescent="0.45">
      <c r="A33" s="34" t="s">
        <v>363</v>
      </c>
      <c r="B33" s="34" t="s">
        <v>392</v>
      </c>
      <c r="C33" s="23" t="str">
        <f>'Correspondance tables'!J21</f>
        <v>ISIC 28</v>
      </c>
      <c r="D33" s="23" t="str">
        <f>VLOOKUP(C33, 'Correspondance tables'!$N$3:$O$73, 2, FALSE)</f>
        <v>ISIC 28</v>
      </c>
      <c r="E33" s="35">
        <v>2082.59</v>
      </c>
      <c r="F33" s="36" t="s">
        <v>4</v>
      </c>
      <c r="G33" s="35">
        <v>478.08</v>
      </c>
      <c r="H33" s="36" t="s">
        <v>4</v>
      </c>
      <c r="I33" s="35">
        <v>108.48</v>
      </c>
      <c r="J33" s="36" t="s">
        <v>4</v>
      </c>
      <c r="K33" s="35">
        <v>4773.6000000000004</v>
      </c>
      <c r="L33" s="36" t="s">
        <v>4</v>
      </c>
      <c r="M33" s="35">
        <v>3608.29</v>
      </c>
      <c r="N33" s="36" t="s">
        <v>4</v>
      </c>
      <c r="O33" s="35">
        <v>1066.5999999999999</v>
      </c>
      <c r="P33" s="36" t="s">
        <v>4</v>
      </c>
      <c r="Q33" s="35">
        <v>511.41</v>
      </c>
      <c r="R33" s="36" t="s">
        <v>4</v>
      </c>
      <c r="S33" s="35">
        <v>958.58</v>
      </c>
      <c r="T33" s="36" t="s">
        <v>4</v>
      </c>
      <c r="U33" s="35">
        <v>607.54</v>
      </c>
      <c r="V33" s="36" t="s">
        <v>4</v>
      </c>
      <c r="W33" s="35">
        <v>1024.1400000000001</v>
      </c>
      <c r="X33" s="36" t="s">
        <v>4</v>
      </c>
      <c r="Y33" s="35">
        <v>1955.28</v>
      </c>
      <c r="Z33" s="36" t="s">
        <v>4</v>
      </c>
      <c r="AA33" s="35">
        <v>1363.98</v>
      </c>
      <c r="AB33" s="36" t="s">
        <v>4</v>
      </c>
      <c r="AC33" s="35">
        <v>1950.76</v>
      </c>
      <c r="AD33" s="36" t="s">
        <v>4</v>
      </c>
      <c r="AE33" s="35">
        <v>1436.38</v>
      </c>
      <c r="AF33" s="36" t="s">
        <v>4</v>
      </c>
      <c r="AG33" s="35">
        <v>2827.21</v>
      </c>
      <c r="AH33" s="36" t="s">
        <v>4</v>
      </c>
      <c r="AI33" s="35">
        <v>6085.33</v>
      </c>
      <c r="AJ33" s="36" t="s">
        <v>4</v>
      </c>
      <c r="AK33" s="35">
        <v>2432.41</v>
      </c>
      <c r="AL33" s="36" t="s">
        <v>4</v>
      </c>
      <c r="AM33" s="35">
        <v>5670.95</v>
      </c>
      <c r="AN33" s="36" t="s">
        <v>4</v>
      </c>
      <c r="AO33" s="35">
        <v>94850.03</v>
      </c>
      <c r="AP33" s="36" t="s">
        <v>4</v>
      </c>
      <c r="AQ33" s="35">
        <v>36763.32</v>
      </c>
      <c r="AR33" s="36" t="s">
        <v>4</v>
      </c>
      <c r="AS33" s="35">
        <v>7723.17</v>
      </c>
      <c r="AT33" s="36" t="s">
        <v>4</v>
      </c>
      <c r="AU33" s="35">
        <v>1291.04</v>
      </c>
      <c r="AV33" s="36" t="s">
        <v>4</v>
      </c>
      <c r="AW33" s="35">
        <v>9890.5</v>
      </c>
      <c r="AX33" s="36" t="s">
        <v>4</v>
      </c>
      <c r="AY33" s="35">
        <v>3330.86</v>
      </c>
      <c r="AZ33" s="36" t="s">
        <v>4</v>
      </c>
      <c r="BA33" s="35">
        <v>1249.17</v>
      </c>
      <c r="BB33" s="36" t="s">
        <v>4</v>
      </c>
      <c r="BC33" s="35">
        <v>1176.3499999999999</v>
      </c>
      <c r="BD33" s="36" t="s">
        <v>4</v>
      </c>
      <c r="BE33" s="35">
        <v>19333.41</v>
      </c>
      <c r="BF33" s="36" t="s">
        <v>4</v>
      </c>
      <c r="BG33" s="35">
        <v>2745.58</v>
      </c>
      <c r="BH33" s="36" t="s">
        <v>4</v>
      </c>
      <c r="BI33" s="35">
        <v>3081.94</v>
      </c>
      <c r="BJ33" s="36" t="s">
        <v>4</v>
      </c>
      <c r="BK33" s="35">
        <v>1283.32</v>
      </c>
      <c r="BL33" s="36" t="s">
        <v>4</v>
      </c>
      <c r="BM33" s="35">
        <v>842.14</v>
      </c>
      <c r="BN33" s="36" t="s">
        <v>4</v>
      </c>
      <c r="BO33" s="35">
        <v>159.22</v>
      </c>
      <c r="BP33" s="36" t="s">
        <v>4</v>
      </c>
      <c r="BQ33" s="35">
        <v>148.93</v>
      </c>
      <c r="BR33" s="36" t="s">
        <v>4</v>
      </c>
      <c r="BS33" s="35">
        <v>898.48</v>
      </c>
      <c r="BT33" s="36" t="s">
        <v>4</v>
      </c>
      <c r="BU33" s="35">
        <v>68.989999999999995</v>
      </c>
      <c r="BV33" s="36" t="s">
        <v>4</v>
      </c>
      <c r="BW33" s="35">
        <v>697.69</v>
      </c>
      <c r="BX33" s="36" t="s">
        <v>4</v>
      </c>
      <c r="BY33" s="35">
        <v>119.83</v>
      </c>
      <c r="BZ33" s="36" t="s">
        <v>4</v>
      </c>
      <c r="CA33" s="35">
        <v>163.53</v>
      </c>
      <c r="CB33" s="36" t="s">
        <v>4</v>
      </c>
      <c r="CC33" s="35">
        <v>629.19000000000005</v>
      </c>
      <c r="CD33" s="36" t="s">
        <v>4</v>
      </c>
      <c r="CE33" s="35">
        <v>363.43</v>
      </c>
      <c r="CF33" s="36" t="s">
        <v>4</v>
      </c>
      <c r="CG33" s="35">
        <v>227.35</v>
      </c>
      <c r="CH33" s="36" t="s">
        <v>4</v>
      </c>
      <c r="CI33" s="35">
        <v>75.19</v>
      </c>
      <c r="CJ33" s="36" t="s">
        <v>4</v>
      </c>
      <c r="CK33" s="35">
        <v>44.6</v>
      </c>
      <c r="CL33" s="36" t="s">
        <v>4</v>
      </c>
      <c r="CM33" s="35">
        <v>356.81</v>
      </c>
      <c r="CN33" s="36" t="s">
        <v>4</v>
      </c>
      <c r="CO33" s="36">
        <v>0</v>
      </c>
      <c r="CP33" s="36" t="s">
        <v>4</v>
      </c>
      <c r="CQ33" s="35">
        <v>489.34</v>
      </c>
      <c r="CR33" s="36" t="s">
        <v>4</v>
      </c>
      <c r="CS33" s="35">
        <v>1511.3</v>
      </c>
      <c r="CT33" s="36" t="s">
        <v>4</v>
      </c>
      <c r="CU33" s="35">
        <v>331.28</v>
      </c>
      <c r="CV33" s="36" t="s">
        <v>4</v>
      </c>
      <c r="CW33" s="35">
        <v>170.21</v>
      </c>
      <c r="CX33" s="36" t="s">
        <v>4</v>
      </c>
      <c r="CY33" s="35">
        <v>185.24</v>
      </c>
      <c r="CZ33" s="36" t="s">
        <v>4</v>
      </c>
      <c r="DA33" s="35">
        <v>1686.53</v>
      </c>
      <c r="DB33" s="36" t="s">
        <v>4</v>
      </c>
      <c r="DC33" s="35">
        <v>50.96</v>
      </c>
      <c r="DD33" s="36" t="s">
        <v>4</v>
      </c>
      <c r="DE33" s="35">
        <v>118.28</v>
      </c>
      <c r="DF33" s="36" t="s">
        <v>4</v>
      </c>
      <c r="DG33" s="35">
        <v>1412.69</v>
      </c>
      <c r="DH33" s="36" t="s">
        <v>4</v>
      </c>
      <c r="DI33" s="35">
        <v>778.18</v>
      </c>
      <c r="DJ33" s="36" t="s">
        <v>4</v>
      </c>
      <c r="DK33" s="35">
        <v>160.33000000000001</v>
      </c>
      <c r="DL33" s="36" t="s">
        <v>4</v>
      </c>
      <c r="DM33" s="35">
        <v>515.54999999999995</v>
      </c>
      <c r="DN33" s="36" t="s">
        <v>4</v>
      </c>
      <c r="DO33" s="35">
        <v>330.21</v>
      </c>
      <c r="DP33" s="36" t="s">
        <v>4</v>
      </c>
      <c r="DQ33" s="35">
        <v>169.63</v>
      </c>
      <c r="DR33" s="36" t="s">
        <v>4</v>
      </c>
      <c r="DS33" s="35">
        <v>189.46</v>
      </c>
      <c r="DT33" s="36" t="s">
        <v>4</v>
      </c>
      <c r="DU33" s="35">
        <v>107.5</v>
      </c>
      <c r="DV33" s="36" t="s">
        <v>4</v>
      </c>
      <c r="DW33" s="35">
        <v>255.01</v>
      </c>
      <c r="DX33" s="36" t="s">
        <v>4</v>
      </c>
      <c r="DY33" s="35">
        <v>266.89999999999998</v>
      </c>
      <c r="DZ33" s="36" t="s">
        <v>4</v>
      </c>
      <c r="EA33" s="36">
        <v>0</v>
      </c>
      <c r="EB33" s="36" t="s">
        <v>4</v>
      </c>
      <c r="EC33" s="36">
        <v>0</v>
      </c>
      <c r="ED33" s="36" t="s">
        <v>4</v>
      </c>
      <c r="EE33" s="35">
        <v>235184.27</v>
      </c>
      <c r="EF33" s="36" t="s">
        <v>4</v>
      </c>
      <c r="EG33" s="35">
        <v>7056.97</v>
      </c>
      <c r="EH33" s="36" t="s">
        <v>4</v>
      </c>
      <c r="EI33" s="35">
        <v>0.65</v>
      </c>
      <c r="EJ33" s="36" t="s">
        <v>4</v>
      </c>
      <c r="EK33" s="35">
        <v>8.18</v>
      </c>
      <c r="EL33" s="36" t="s">
        <v>4</v>
      </c>
      <c r="EM33" s="35">
        <v>7065.8</v>
      </c>
      <c r="EN33" s="36" t="s">
        <v>4</v>
      </c>
      <c r="EO33" s="35">
        <v>189877.2</v>
      </c>
      <c r="EP33" s="36" t="s">
        <v>4</v>
      </c>
      <c r="EQ33" s="36">
        <v>0</v>
      </c>
      <c r="ER33" s="36" t="s">
        <v>4</v>
      </c>
      <c r="ES33" s="35">
        <v>707.58</v>
      </c>
      <c r="ET33" s="36" t="s">
        <v>4</v>
      </c>
      <c r="EU33" s="35">
        <v>707.58</v>
      </c>
      <c r="EV33" s="36" t="s">
        <v>4</v>
      </c>
      <c r="EW33" s="35">
        <v>190584.78</v>
      </c>
      <c r="EX33" s="36" t="s">
        <v>4</v>
      </c>
      <c r="EY33" s="36">
        <v>0</v>
      </c>
      <c r="EZ33" s="36" t="s">
        <v>4</v>
      </c>
      <c r="FA33" s="36">
        <v>0</v>
      </c>
      <c r="FB33" s="36" t="s">
        <v>4</v>
      </c>
      <c r="FC33" s="36">
        <v>0</v>
      </c>
      <c r="FD33" s="36" t="s">
        <v>4</v>
      </c>
      <c r="FE33" s="37">
        <v>233122.24</v>
      </c>
      <c r="FF33" s="36" t="s">
        <v>4</v>
      </c>
      <c r="FG33" s="35">
        <v>233122.24</v>
      </c>
      <c r="FH33" s="36" t="s">
        <v>4</v>
      </c>
      <c r="FI33" s="35">
        <v>430772.81</v>
      </c>
      <c r="FJ33" s="36" t="s">
        <v>4</v>
      </c>
      <c r="FK33" s="35">
        <v>665957.07999999996</v>
      </c>
      <c r="FL33" s="36" t="s">
        <v>4</v>
      </c>
    </row>
    <row r="34" spans="1:168" ht="14.25" x14ac:dyDescent="0.45">
      <c r="A34" s="34" t="s">
        <v>363</v>
      </c>
      <c r="B34" s="34" t="s">
        <v>393</v>
      </c>
      <c r="C34" s="23" t="str">
        <f>'Correspondance tables'!J22</f>
        <v>ISIC 29</v>
      </c>
      <c r="D34" s="23" t="str">
        <f>VLOOKUP(C34, 'Correspondance tables'!$N$3:$O$73, 2, FALSE)</f>
        <v>ISIC 29</v>
      </c>
      <c r="E34" s="38">
        <v>535.39</v>
      </c>
      <c r="F34" s="39" t="s">
        <v>4</v>
      </c>
      <c r="G34" s="39">
        <v>172</v>
      </c>
      <c r="H34" s="39" t="s">
        <v>4</v>
      </c>
      <c r="I34" s="38">
        <v>2.74</v>
      </c>
      <c r="J34" s="39" t="s">
        <v>4</v>
      </c>
      <c r="K34" s="38">
        <v>111.22</v>
      </c>
      <c r="L34" s="39" t="s">
        <v>4</v>
      </c>
      <c r="M34" s="38">
        <v>341.77</v>
      </c>
      <c r="N34" s="39" t="s">
        <v>4</v>
      </c>
      <c r="O34" s="38">
        <v>37.18</v>
      </c>
      <c r="P34" s="39" t="s">
        <v>4</v>
      </c>
      <c r="Q34" s="38">
        <v>113.73</v>
      </c>
      <c r="R34" s="39" t="s">
        <v>4</v>
      </c>
      <c r="S34" s="38">
        <v>21.33</v>
      </c>
      <c r="T34" s="39" t="s">
        <v>4</v>
      </c>
      <c r="U34" s="38">
        <v>6.05</v>
      </c>
      <c r="V34" s="39" t="s">
        <v>4</v>
      </c>
      <c r="W34" s="38">
        <v>223.55</v>
      </c>
      <c r="X34" s="39" t="s">
        <v>4</v>
      </c>
      <c r="Y34" s="38">
        <v>732.45</v>
      </c>
      <c r="Z34" s="39" t="s">
        <v>4</v>
      </c>
      <c r="AA34" s="38">
        <v>8.8800000000000008</v>
      </c>
      <c r="AB34" s="39" t="s">
        <v>4</v>
      </c>
      <c r="AC34" s="38">
        <v>498.99</v>
      </c>
      <c r="AD34" s="39" t="s">
        <v>4</v>
      </c>
      <c r="AE34" s="38">
        <v>598.83000000000004</v>
      </c>
      <c r="AF34" s="39" t="s">
        <v>4</v>
      </c>
      <c r="AG34" s="38">
        <v>182.1</v>
      </c>
      <c r="AH34" s="39" t="s">
        <v>4</v>
      </c>
      <c r="AI34" s="38">
        <v>1267.6199999999999</v>
      </c>
      <c r="AJ34" s="39" t="s">
        <v>4</v>
      </c>
      <c r="AK34" s="38">
        <v>322.89</v>
      </c>
      <c r="AL34" s="39" t="s">
        <v>4</v>
      </c>
      <c r="AM34" s="38">
        <v>1968.91</v>
      </c>
      <c r="AN34" s="39" t="s">
        <v>4</v>
      </c>
      <c r="AO34" s="38">
        <v>12706.83</v>
      </c>
      <c r="AP34" s="39" t="s">
        <v>4</v>
      </c>
      <c r="AQ34" s="38">
        <v>230465.85</v>
      </c>
      <c r="AR34" s="39" t="s">
        <v>4</v>
      </c>
      <c r="AS34" s="38">
        <v>1175.1400000000001</v>
      </c>
      <c r="AT34" s="39" t="s">
        <v>4</v>
      </c>
      <c r="AU34" s="38">
        <v>318.44</v>
      </c>
      <c r="AV34" s="39" t="s">
        <v>4</v>
      </c>
      <c r="AW34" s="38">
        <v>2214.38</v>
      </c>
      <c r="AX34" s="39" t="s">
        <v>4</v>
      </c>
      <c r="AY34" s="38">
        <v>235.47</v>
      </c>
      <c r="AZ34" s="39" t="s">
        <v>4</v>
      </c>
      <c r="BA34" s="38">
        <v>60.68</v>
      </c>
      <c r="BB34" s="39" t="s">
        <v>4</v>
      </c>
      <c r="BC34" s="38">
        <v>1007.32</v>
      </c>
      <c r="BD34" s="39" t="s">
        <v>4</v>
      </c>
      <c r="BE34" s="38">
        <v>2377.75</v>
      </c>
      <c r="BF34" s="39" t="s">
        <v>4</v>
      </c>
      <c r="BG34" s="38">
        <v>22265.119999999999</v>
      </c>
      <c r="BH34" s="39" t="s">
        <v>4</v>
      </c>
      <c r="BI34" s="38">
        <v>1415.24</v>
      </c>
      <c r="BJ34" s="39" t="s">
        <v>4</v>
      </c>
      <c r="BK34" s="38">
        <v>549.95000000000005</v>
      </c>
      <c r="BL34" s="39" t="s">
        <v>4</v>
      </c>
      <c r="BM34" s="38">
        <v>7007.54</v>
      </c>
      <c r="BN34" s="39" t="s">
        <v>4</v>
      </c>
      <c r="BO34" s="38">
        <v>39.06</v>
      </c>
      <c r="BP34" s="39" t="s">
        <v>4</v>
      </c>
      <c r="BQ34" s="38">
        <v>73.14</v>
      </c>
      <c r="BR34" s="39" t="s">
        <v>4</v>
      </c>
      <c r="BS34" s="38">
        <v>1317.38</v>
      </c>
      <c r="BT34" s="39" t="s">
        <v>4</v>
      </c>
      <c r="BU34" s="39">
        <v>108</v>
      </c>
      <c r="BV34" s="39" t="s">
        <v>4</v>
      </c>
      <c r="BW34" s="38">
        <v>43.58</v>
      </c>
      <c r="BX34" s="39" t="s">
        <v>4</v>
      </c>
      <c r="BY34" s="38">
        <v>12.14</v>
      </c>
      <c r="BZ34" s="39" t="s">
        <v>4</v>
      </c>
      <c r="CA34" s="38">
        <v>76.5</v>
      </c>
      <c r="CB34" s="39" t="s">
        <v>4</v>
      </c>
      <c r="CC34" s="38">
        <v>178.93</v>
      </c>
      <c r="CD34" s="39" t="s">
        <v>4</v>
      </c>
      <c r="CE34" s="38">
        <v>101.33</v>
      </c>
      <c r="CF34" s="39" t="s">
        <v>4</v>
      </c>
      <c r="CG34" s="38">
        <v>230.1</v>
      </c>
      <c r="CH34" s="39" t="s">
        <v>4</v>
      </c>
      <c r="CI34" s="38">
        <v>140.47999999999999</v>
      </c>
      <c r="CJ34" s="39" t="s">
        <v>4</v>
      </c>
      <c r="CK34" s="38">
        <v>87.84</v>
      </c>
      <c r="CL34" s="39" t="s">
        <v>4</v>
      </c>
      <c r="CM34" s="38">
        <v>108.57</v>
      </c>
      <c r="CN34" s="39" t="s">
        <v>4</v>
      </c>
      <c r="CO34" s="39">
        <v>0</v>
      </c>
      <c r="CP34" s="39" t="s">
        <v>4</v>
      </c>
      <c r="CQ34" s="38">
        <v>351.82</v>
      </c>
      <c r="CR34" s="39" t="s">
        <v>4</v>
      </c>
      <c r="CS34" s="38">
        <v>112.61</v>
      </c>
      <c r="CT34" s="39" t="s">
        <v>4</v>
      </c>
      <c r="CU34" s="38">
        <v>156.85</v>
      </c>
      <c r="CV34" s="39" t="s">
        <v>4</v>
      </c>
      <c r="CW34" s="38">
        <v>57.41</v>
      </c>
      <c r="CX34" s="39" t="s">
        <v>4</v>
      </c>
      <c r="CY34" s="38">
        <v>87.42</v>
      </c>
      <c r="CZ34" s="39" t="s">
        <v>4</v>
      </c>
      <c r="DA34" s="38">
        <v>1576.74</v>
      </c>
      <c r="DB34" s="39" t="s">
        <v>4</v>
      </c>
      <c r="DC34" s="38">
        <v>28.49</v>
      </c>
      <c r="DD34" s="39" t="s">
        <v>4</v>
      </c>
      <c r="DE34" s="38">
        <v>56.83</v>
      </c>
      <c r="DF34" s="39" t="s">
        <v>4</v>
      </c>
      <c r="DG34" s="38">
        <v>309.38</v>
      </c>
      <c r="DH34" s="39" t="s">
        <v>4</v>
      </c>
      <c r="DI34" s="38">
        <v>694.34</v>
      </c>
      <c r="DJ34" s="39" t="s">
        <v>4</v>
      </c>
      <c r="DK34" s="38">
        <v>299.93</v>
      </c>
      <c r="DL34" s="39" t="s">
        <v>4</v>
      </c>
      <c r="DM34" s="38">
        <v>296.44</v>
      </c>
      <c r="DN34" s="39" t="s">
        <v>4</v>
      </c>
      <c r="DO34" s="38">
        <v>365.73</v>
      </c>
      <c r="DP34" s="39" t="s">
        <v>4</v>
      </c>
      <c r="DQ34" s="38">
        <v>57.98</v>
      </c>
      <c r="DR34" s="39" t="s">
        <v>4</v>
      </c>
      <c r="DS34" s="38">
        <v>198.78</v>
      </c>
      <c r="DT34" s="39" t="s">
        <v>4</v>
      </c>
      <c r="DU34" s="38">
        <v>117.1</v>
      </c>
      <c r="DV34" s="39" t="s">
        <v>4</v>
      </c>
      <c r="DW34" s="38">
        <v>12.37</v>
      </c>
      <c r="DX34" s="39" t="s">
        <v>4</v>
      </c>
      <c r="DY34" s="38">
        <v>53.24</v>
      </c>
      <c r="DZ34" s="39" t="s">
        <v>4</v>
      </c>
      <c r="EA34" s="39">
        <v>0</v>
      </c>
      <c r="EB34" s="39" t="s">
        <v>4</v>
      </c>
      <c r="EC34" s="39">
        <v>0</v>
      </c>
      <c r="ED34" s="39" t="s">
        <v>4</v>
      </c>
      <c r="EE34" s="38">
        <v>296295.84000000003</v>
      </c>
      <c r="EF34" s="39" t="s">
        <v>4</v>
      </c>
      <c r="EG34" s="38">
        <v>192958.93</v>
      </c>
      <c r="EH34" s="39" t="s">
        <v>4</v>
      </c>
      <c r="EI34" s="38">
        <v>0.8</v>
      </c>
      <c r="EJ34" s="39" t="s">
        <v>4</v>
      </c>
      <c r="EK34" s="38">
        <v>41.1</v>
      </c>
      <c r="EL34" s="39" t="s">
        <v>4</v>
      </c>
      <c r="EM34" s="38">
        <v>193000.83</v>
      </c>
      <c r="EN34" s="39" t="s">
        <v>4</v>
      </c>
      <c r="EO34" s="38">
        <v>119002.18</v>
      </c>
      <c r="EP34" s="39" t="s">
        <v>4</v>
      </c>
      <c r="EQ34" s="39">
        <v>0</v>
      </c>
      <c r="ER34" s="39" t="s">
        <v>4</v>
      </c>
      <c r="ES34" s="38">
        <v>1727.65</v>
      </c>
      <c r="ET34" s="39" t="s">
        <v>4</v>
      </c>
      <c r="EU34" s="38">
        <v>1727.65</v>
      </c>
      <c r="EV34" s="39" t="s">
        <v>4</v>
      </c>
      <c r="EW34" s="38">
        <v>120729.82</v>
      </c>
      <c r="EX34" s="39" t="s">
        <v>4</v>
      </c>
      <c r="EY34" s="39">
        <v>0</v>
      </c>
      <c r="EZ34" s="39" t="s">
        <v>4</v>
      </c>
      <c r="FA34" s="39">
        <v>0</v>
      </c>
      <c r="FB34" s="39" t="s">
        <v>4</v>
      </c>
      <c r="FC34" s="39">
        <v>0</v>
      </c>
      <c r="FD34" s="39" t="s">
        <v>4</v>
      </c>
      <c r="FE34" s="40">
        <v>217538.16</v>
      </c>
      <c r="FF34" s="39" t="s">
        <v>4</v>
      </c>
      <c r="FG34" s="38">
        <v>217538.16</v>
      </c>
      <c r="FH34" s="39" t="s">
        <v>4</v>
      </c>
      <c r="FI34" s="38">
        <v>531268.81000000006</v>
      </c>
      <c r="FJ34" s="39" t="s">
        <v>4</v>
      </c>
      <c r="FK34" s="38">
        <v>827564.65</v>
      </c>
      <c r="FL34" s="39" t="s">
        <v>4</v>
      </c>
    </row>
    <row r="35" spans="1:168" ht="14.25" x14ac:dyDescent="0.45">
      <c r="A35" s="34" t="s">
        <v>363</v>
      </c>
      <c r="B35" s="34" t="s">
        <v>394</v>
      </c>
      <c r="C35" s="23" t="str">
        <f>'Correspondance tables'!J23</f>
        <v>ISIC 30</v>
      </c>
      <c r="D35" s="23" t="str">
        <f>VLOOKUP(C35, 'Correspondance tables'!$N$3:$O$73, 2, FALSE)</f>
        <v>ISIC 30</v>
      </c>
      <c r="E35" s="35">
        <v>24.49</v>
      </c>
      <c r="F35" s="36" t="s">
        <v>4</v>
      </c>
      <c r="G35" s="35">
        <v>5.67</v>
      </c>
      <c r="H35" s="36" t="s">
        <v>4</v>
      </c>
      <c r="I35" s="35">
        <v>186.11</v>
      </c>
      <c r="J35" s="36" t="s">
        <v>4</v>
      </c>
      <c r="K35" s="35">
        <v>333.7</v>
      </c>
      <c r="L35" s="36" t="s">
        <v>4</v>
      </c>
      <c r="M35" s="35">
        <v>34.76</v>
      </c>
      <c r="N35" s="36" t="s">
        <v>4</v>
      </c>
      <c r="O35" s="35">
        <v>8.2200000000000006</v>
      </c>
      <c r="P35" s="36" t="s">
        <v>4</v>
      </c>
      <c r="Q35" s="35">
        <v>15.37</v>
      </c>
      <c r="R35" s="36" t="s">
        <v>4</v>
      </c>
      <c r="S35" s="35">
        <v>4.51</v>
      </c>
      <c r="T35" s="36" t="s">
        <v>4</v>
      </c>
      <c r="U35" s="35">
        <v>2.68</v>
      </c>
      <c r="V35" s="36" t="s">
        <v>4</v>
      </c>
      <c r="W35" s="35">
        <v>4.8499999999999996</v>
      </c>
      <c r="X35" s="36" t="s">
        <v>4</v>
      </c>
      <c r="Y35" s="35">
        <v>9.6300000000000008</v>
      </c>
      <c r="Z35" s="36" t="s">
        <v>4</v>
      </c>
      <c r="AA35" s="35">
        <v>3.78</v>
      </c>
      <c r="AB35" s="36" t="s">
        <v>4</v>
      </c>
      <c r="AC35" s="35">
        <v>149.97</v>
      </c>
      <c r="AD35" s="36" t="s">
        <v>4</v>
      </c>
      <c r="AE35" s="35">
        <v>12.58</v>
      </c>
      <c r="AF35" s="36" t="s">
        <v>4</v>
      </c>
      <c r="AG35" s="35">
        <v>35.72</v>
      </c>
      <c r="AH35" s="36" t="s">
        <v>4</v>
      </c>
      <c r="AI35" s="35">
        <v>148.77000000000001</v>
      </c>
      <c r="AJ35" s="36" t="s">
        <v>4</v>
      </c>
      <c r="AK35" s="35">
        <v>276.58</v>
      </c>
      <c r="AL35" s="36" t="s">
        <v>4</v>
      </c>
      <c r="AM35" s="35">
        <v>386.5</v>
      </c>
      <c r="AN35" s="36" t="s">
        <v>4</v>
      </c>
      <c r="AO35" s="35">
        <v>275.77999999999997</v>
      </c>
      <c r="AP35" s="36" t="s">
        <v>4</v>
      </c>
      <c r="AQ35" s="35">
        <v>852.34</v>
      </c>
      <c r="AR35" s="36" t="s">
        <v>4</v>
      </c>
      <c r="AS35" s="35">
        <v>54188.59</v>
      </c>
      <c r="AT35" s="36" t="s">
        <v>4</v>
      </c>
      <c r="AU35" s="35">
        <v>439.43</v>
      </c>
      <c r="AV35" s="36" t="s">
        <v>4</v>
      </c>
      <c r="AW35" s="35">
        <v>7686.41</v>
      </c>
      <c r="AX35" s="36" t="s">
        <v>4</v>
      </c>
      <c r="AY35" s="35">
        <v>90.82</v>
      </c>
      <c r="AZ35" s="36" t="s">
        <v>4</v>
      </c>
      <c r="BA35" s="35">
        <v>1.24</v>
      </c>
      <c r="BB35" s="36" t="s">
        <v>4</v>
      </c>
      <c r="BC35" s="35">
        <v>19.5</v>
      </c>
      <c r="BD35" s="36" t="s">
        <v>4</v>
      </c>
      <c r="BE35" s="35">
        <v>231.25</v>
      </c>
      <c r="BF35" s="36" t="s">
        <v>4</v>
      </c>
      <c r="BG35" s="35">
        <v>346.94</v>
      </c>
      <c r="BH35" s="36" t="s">
        <v>4</v>
      </c>
      <c r="BI35" s="35">
        <v>394.98</v>
      </c>
      <c r="BJ35" s="36" t="s">
        <v>4</v>
      </c>
      <c r="BK35" s="35">
        <v>66.84</v>
      </c>
      <c r="BL35" s="36" t="s">
        <v>4</v>
      </c>
      <c r="BM35" s="35">
        <v>2402.52</v>
      </c>
      <c r="BN35" s="36" t="s">
        <v>4</v>
      </c>
      <c r="BO35" s="35">
        <v>740.29</v>
      </c>
      <c r="BP35" s="36" t="s">
        <v>4</v>
      </c>
      <c r="BQ35" s="35">
        <v>3139.71</v>
      </c>
      <c r="BR35" s="36" t="s">
        <v>4</v>
      </c>
      <c r="BS35" s="35">
        <v>265.83</v>
      </c>
      <c r="BT35" s="36" t="s">
        <v>4</v>
      </c>
      <c r="BU35" s="35">
        <v>3.41</v>
      </c>
      <c r="BV35" s="36" t="s">
        <v>4</v>
      </c>
      <c r="BW35" s="35">
        <v>51.04</v>
      </c>
      <c r="BX35" s="36" t="s">
        <v>4</v>
      </c>
      <c r="BY35" s="35">
        <v>0.21</v>
      </c>
      <c r="BZ35" s="36" t="s">
        <v>4</v>
      </c>
      <c r="CA35" s="35">
        <v>2.71</v>
      </c>
      <c r="CB35" s="36" t="s">
        <v>4</v>
      </c>
      <c r="CC35" s="35">
        <v>8.91</v>
      </c>
      <c r="CD35" s="36" t="s">
        <v>4</v>
      </c>
      <c r="CE35" s="35">
        <v>130.04</v>
      </c>
      <c r="CF35" s="36" t="s">
        <v>4</v>
      </c>
      <c r="CG35" s="35">
        <v>13.2</v>
      </c>
      <c r="CH35" s="36" t="s">
        <v>4</v>
      </c>
      <c r="CI35" s="35">
        <v>40.270000000000003</v>
      </c>
      <c r="CJ35" s="36" t="s">
        <v>4</v>
      </c>
      <c r="CK35" s="35">
        <v>2.94</v>
      </c>
      <c r="CL35" s="36" t="s">
        <v>4</v>
      </c>
      <c r="CM35" s="35">
        <v>76.849999999999994</v>
      </c>
      <c r="CN35" s="36" t="s">
        <v>4</v>
      </c>
      <c r="CO35" s="36">
        <v>0</v>
      </c>
      <c r="CP35" s="36" t="s">
        <v>4</v>
      </c>
      <c r="CQ35" s="35">
        <v>5.78</v>
      </c>
      <c r="CR35" s="36" t="s">
        <v>4</v>
      </c>
      <c r="CS35" s="35">
        <v>142.27000000000001</v>
      </c>
      <c r="CT35" s="36" t="s">
        <v>4</v>
      </c>
      <c r="CU35" s="35">
        <v>75.41</v>
      </c>
      <c r="CV35" s="36" t="s">
        <v>4</v>
      </c>
      <c r="CW35" s="35">
        <v>1.74</v>
      </c>
      <c r="CX35" s="36" t="s">
        <v>4</v>
      </c>
      <c r="CY35" s="35">
        <v>94.65</v>
      </c>
      <c r="CZ35" s="36" t="s">
        <v>4</v>
      </c>
      <c r="DA35" s="35">
        <v>1475.16</v>
      </c>
      <c r="DB35" s="36" t="s">
        <v>4</v>
      </c>
      <c r="DC35" s="35">
        <v>0.75</v>
      </c>
      <c r="DD35" s="36" t="s">
        <v>4</v>
      </c>
      <c r="DE35" s="35">
        <v>3.05</v>
      </c>
      <c r="DF35" s="36" t="s">
        <v>4</v>
      </c>
      <c r="DG35" s="35">
        <v>177.47</v>
      </c>
      <c r="DH35" s="36" t="s">
        <v>4</v>
      </c>
      <c r="DI35" s="35">
        <v>10617.62</v>
      </c>
      <c r="DJ35" s="36" t="s">
        <v>4</v>
      </c>
      <c r="DK35" s="35">
        <v>24.27</v>
      </c>
      <c r="DL35" s="36" t="s">
        <v>4</v>
      </c>
      <c r="DM35" s="35">
        <v>366.1</v>
      </c>
      <c r="DN35" s="36" t="s">
        <v>4</v>
      </c>
      <c r="DO35" s="35">
        <v>45.92</v>
      </c>
      <c r="DP35" s="36" t="s">
        <v>4</v>
      </c>
      <c r="DQ35" s="35">
        <v>48.13</v>
      </c>
      <c r="DR35" s="36" t="s">
        <v>4</v>
      </c>
      <c r="DS35" s="35">
        <v>105.3</v>
      </c>
      <c r="DT35" s="36" t="s">
        <v>4</v>
      </c>
      <c r="DU35" s="35">
        <v>25.27</v>
      </c>
      <c r="DV35" s="36" t="s">
        <v>4</v>
      </c>
      <c r="DW35" s="35">
        <v>23.41</v>
      </c>
      <c r="DX35" s="36" t="s">
        <v>4</v>
      </c>
      <c r="DY35" s="35">
        <v>98.86</v>
      </c>
      <c r="DZ35" s="36" t="s">
        <v>4</v>
      </c>
      <c r="EA35" s="36">
        <v>0</v>
      </c>
      <c r="EB35" s="36" t="s">
        <v>4</v>
      </c>
      <c r="EC35" s="36">
        <v>0</v>
      </c>
      <c r="ED35" s="36" t="s">
        <v>4</v>
      </c>
      <c r="EE35" s="35">
        <v>86447.06</v>
      </c>
      <c r="EF35" s="36" t="s">
        <v>4</v>
      </c>
      <c r="EG35" s="35">
        <v>17219.79</v>
      </c>
      <c r="EH35" s="36" t="s">
        <v>4</v>
      </c>
      <c r="EI35" s="35">
        <v>2.9</v>
      </c>
      <c r="EJ35" s="36" t="s">
        <v>4</v>
      </c>
      <c r="EK35" s="35">
        <v>516.05999999999995</v>
      </c>
      <c r="EL35" s="36" t="s">
        <v>4</v>
      </c>
      <c r="EM35" s="35">
        <v>17738.740000000002</v>
      </c>
      <c r="EN35" s="36" t="s">
        <v>4</v>
      </c>
      <c r="EO35" s="35">
        <v>67074.42</v>
      </c>
      <c r="EP35" s="36" t="s">
        <v>4</v>
      </c>
      <c r="EQ35" s="36">
        <v>0</v>
      </c>
      <c r="ER35" s="36" t="s">
        <v>4</v>
      </c>
      <c r="ES35" s="35">
        <v>-8896.0499999999993</v>
      </c>
      <c r="ET35" s="36" t="s">
        <v>4</v>
      </c>
      <c r="EU35" s="35">
        <v>-8896.0499999999993</v>
      </c>
      <c r="EV35" s="36" t="s">
        <v>4</v>
      </c>
      <c r="EW35" s="35">
        <v>58178.37</v>
      </c>
      <c r="EX35" s="36" t="s">
        <v>4</v>
      </c>
      <c r="EY35" s="36">
        <v>0</v>
      </c>
      <c r="EZ35" s="36" t="s">
        <v>4</v>
      </c>
      <c r="FA35" s="36">
        <v>0</v>
      </c>
      <c r="FB35" s="36" t="s">
        <v>4</v>
      </c>
      <c r="FC35" s="36">
        <v>0</v>
      </c>
      <c r="FD35" s="36" t="s">
        <v>4</v>
      </c>
      <c r="FE35" s="37">
        <v>124779.94</v>
      </c>
      <c r="FF35" s="36" t="s">
        <v>4</v>
      </c>
      <c r="FG35" s="35">
        <v>124779.94</v>
      </c>
      <c r="FH35" s="36" t="s">
        <v>4</v>
      </c>
      <c r="FI35" s="35">
        <v>200697.05</v>
      </c>
      <c r="FJ35" s="36" t="s">
        <v>4</v>
      </c>
      <c r="FK35" s="35">
        <v>287144.11</v>
      </c>
      <c r="FL35" s="36" t="s">
        <v>4</v>
      </c>
    </row>
    <row r="36" spans="1:168" ht="14.25" x14ac:dyDescent="0.45">
      <c r="A36" s="34" t="s">
        <v>363</v>
      </c>
      <c r="B36" s="34" t="s">
        <v>395</v>
      </c>
      <c r="C36" s="23" t="str">
        <f>'Correspondance tables'!J24</f>
        <v>ISIC 31-32</v>
      </c>
      <c r="D36" s="23" t="str">
        <f>VLOOKUP(C36, 'Correspondance tables'!$N$3:$O$73, 2, FALSE)</f>
        <v>ISIC 31T33</v>
      </c>
      <c r="E36" s="38">
        <v>153.9</v>
      </c>
      <c r="F36" s="39" t="s">
        <v>4</v>
      </c>
      <c r="G36" s="38">
        <v>26.8</v>
      </c>
      <c r="H36" s="39" t="s">
        <v>4</v>
      </c>
      <c r="I36" s="38">
        <v>23.38</v>
      </c>
      <c r="J36" s="39" t="s">
        <v>4</v>
      </c>
      <c r="K36" s="38">
        <v>81.22</v>
      </c>
      <c r="L36" s="39" t="s">
        <v>4</v>
      </c>
      <c r="M36" s="38">
        <v>648.98</v>
      </c>
      <c r="N36" s="39" t="s">
        <v>4</v>
      </c>
      <c r="O36" s="38">
        <v>456.52</v>
      </c>
      <c r="P36" s="39" t="s">
        <v>4</v>
      </c>
      <c r="Q36" s="38">
        <v>523.35</v>
      </c>
      <c r="R36" s="39" t="s">
        <v>4</v>
      </c>
      <c r="S36" s="38">
        <v>87.73</v>
      </c>
      <c r="T36" s="39" t="s">
        <v>4</v>
      </c>
      <c r="U36" s="38">
        <v>83.9</v>
      </c>
      <c r="V36" s="39" t="s">
        <v>4</v>
      </c>
      <c r="W36" s="38">
        <v>74.2</v>
      </c>
      <c r="X36" s="39" t="s">
        <v>4</v>
      </c>
      <c r="Y36" s="39">
        <v>472</v>
      </c>
      <c r="Z36" s="39" t="s">
        <v>4</v>
      </c>
      <c r="AA36" s="38">
        <v>859.19</v>
      </c>
      <c r="AB36" s="39" t="s">
        <v>4</v>
      </c>
      <c r="AC36" s="38">
        <v>274.22000000000003</v>
      </c>
      <c r="AD36" s="39" t="s">
        <v>4</v>
      </c>
      <c r="AE36" s="38">
        <v>208.2</v>
      </c>
      <c r="AF36" s="39" t="s">
        <v>4</v>
      </c>
      <c r="AG36" s="38">
        <v>244.44</v>
      </c>
      <c r="AH36" s="39" t="s">
        <v>4</v>
      </c>
      <c r="AI36" s="38">
        <v>430.74</v>
      </c>
      <c r="AJ36" s="39" t="s">
        <v>4</v>
      </c>
      <c r="AK36" s="38">
        <v>1977.38</v>
      </c>
      <c r="AL36" s="39" t="s">
        <v>4</v>
      </c>
      <c r="AM36" s="38">
        <v>337.74</v>
      </c>
      <c r="AN36" s="39" t="s">
        <v>4</v>
      </c>
      <c r="AO36" s="38">
        <v>555.87</v>
      </c>
      <c r="AP36" s="39" t="s">
        <v>4</v>
      </c>
      <c r="AQ36" s="38">
        <v>1549.2</v>
      </c>
      <c r="AR36" s="39" t="s">
        <v>4</v>
      </c>
      <c r="AS36" s="38">
        <v>408.32</v>
      </c>
      <c r="AT36" s="39" t="s">
        <v>4</v>
      </c>
      <c r="AU36" s="38">
        <v>17259.099999999999</v>
      </c>
      <c r="AV36" s="39" t="s">
        <v>4</v>
      </c>
      <c r="AW36" s="38">
        <v>924.9</v>
      </c>
      <c r="AX36" s="39" t="s">
        <v>4</v>
      </c>
      <c r="AY36" s="38">
        <v>223.15</v>
      </c>
      <c r="AZ36" s="39" t="s">
        <v>4</v>
      </c>
      <c r="BA36" s="38">
        <v>40.65</v>
      </c>
      <c r="BB36" s="39" t="s">
        <v>4</v>
      </c>
      <c r="BC36" s="38">
        <v>182.65</v>
      </c>
      <c r="BD36" s="39" t="s">
        <v>4</v>
      </c>
      <c r="BE36" s="38">
        <v>4648.3100000000004</v>
      </c>
      <c r="BF36" s="39" t="s">
        <v>4</v>
      </c>
      <c r="BG36" s="38">
        <v>206.95</v>
      </c>
      <c r="BH36" s="39" t="s">
        <v>4</v>
      </c>
      <c r="BI36" s="38">
        <v>1322.71</v>
      </c>
      <c r="BJ36" s="39" t="s">
        <v>4</v>
      </c>
      <c r="BK36" s="38">
        <v>886.12</v>
      </c>
      <c r="BL36" s="39" t="s">
        <v>4</v>
      </c>
      <c r="BM36" s="38">
        <v>387.41</v>
      </c>
      <c r="BN36" s="39" t="s">
        <v>4</v>
      </c>
      <c r="BO36" s="38">
        <v>140.96</v>
      </c>
      <c r="BP36" s="39" t="s">
        <v>4</v>
      </c>
      <c r="BQ36" s="38">
        <v>79.41</v>
      </c>
      <c r="BR36" s="39" t="s">
        <v>4</v>
      </c>
      <c r="BS36" s="38">
        <v>365.15</v>
      </c>
      <c r="BT36" s="39" t="s">
        <v>4</v>
      </c>
      <c r="BU36" s="38">
        <v>75.2</v>
      </c>
      <c r="BV36" s="39" t="s">
        <v>4</v>
      </c>
      <c r="BW36" s="38">
        <v>1121.8800000000001</v>
      </c>
      <c r="BX36" s="39" t="s">
        <v>4</v>
      </c>
      <c r="BY36" s="38">
        <v>161.72</v>
      </c>
      <c r="BZ36" s="39" t="s">
        <v>4</v>
      </c>
      <c r="CA36" s="38">
        <v>500.37</v>
      </c>
      <c r="CB36" s="39" t="s">
        <v>4</v>
      </c>
      <c r="CC36" s="38">
        <v>300.20999999999998</v>
      </c>
      <c r="CD36" s="39" t="s">
        <v>4</v>
      </c>
      <c r="CE36" s="38">
        <v>298.83</v>
      </c>
      <c r="CF36" s="39" t="s">
        <v>4</v>
      </c>
      <c r="CG36" s="38">
        <v>384.36</v>
      </c>
      <c r="CH36" s="39" t="s">
        <v>4</v>
      </c>
      <c r="CI36" s="38">
        <v>202.65</v>
      </c>
      <c r="CJ36" s="39" t="s">
        <v>4</v>
      </c>
      <c r="CK36" s="38">
        <v>208.65</v>
      </c>
      <c r="CL36" s="39" t="s">
        <v>4</v>
      </c>
      <c r="CM36" s="38">
        <v>720.17</v>
      </c>
      <c r="CN36" s="39" t="s">
        <v>4</v>
      </c>
      <c r="CO36" s="39">
        <v>0</v>
      </c>
      <c r="CP36" s="39" t="s">
        <v>4</v>
      </c>
      <c r="CQ36" s="38">
        <v>478.79</v>
      </c>
      <c r="CR36" s="39" t="s">
        <v>4</v>
      </c>
      <c r="CS36" s="38">
        <v>398.02</v>
      </c>
      <c r="CT36" s="39" t="s">
        <v>4</v>
      </c>
      <c r="CU36" s="38">
        <v>284.04000000000002</v>
      </c>
      <c r="CV36" s="39" t="s">
        <v>4</v>
      </c>
      <c r="CW36" s="38">
        <v>274.95</v>
      </c>
      <c r="CX36" s="39" t="s">
        <v>4</v>
      </c>
      <c r="CY36" s="38">
        <v>441.91</v>
      </c>
      <c r="CZ36" s="39" t="s">
        <v>4</v>
      </c>
      <c r="DA36" s="38">
        <v>261.14</v>
      </c>
      <c r="DB36" s="39" t="s">
        <v>4</v>
      </c>
      <c r="DC36" s="38">
        <v>46.32</v>
      </c>
      <c r="DD36" s="39" t="s">
        <v>4</v>
      </c>
      <c r="DE36" s="38">
        <v>95.53</v>
      </c>
      <c r="DF36" s="39" t="s">
        <v>4</v>
      </c>
      <c r="DG36" s="38">
        <v>703.57</v>
      </c>
      <c r="DH36" s="39" t="s">
        <v>4</v>
      </c>
      <c r="DI36" s="38">
        <v>1437.61</v>
      </c>
      <c r="DJ36" s="39" t="s">
        <v>4</v>
      </c>
      <c r="DK36" s="38">
        <v>1247.68</v>
      </c>
      <c r="DL36" s="39" t="s">
        <v>4</v>
      </c>
      <c r="DM36" s="38">
        <v>17854.62</v>
      </c>
      <c r="DN36" s="39" t="s">
        <v>4</v>
      </c>
      <c r="DO36" s="38">
        <v>1085.7</v>
      </c>
      <c r="DP36" s="39" t="s">
        <v>4</v>
      </c>
      <c r="DQ36" s="38">
        <v>1028.22</v>
      </c>
      <c r="DR36" s="39" t="s">
        <v>4</v>
      </c>
      <c r="DS36" s="38">
        <v>900.95</v>
      </c>
      <c r="DT36" s="39" t="s">
        <v>4</v>
      </c>
      <c r="DU36" s="38">
        <v>373.71</v>
      </c>
      <c r="DV36" s="39" t="s">
        <v>4</v>
      </c>
      <c r="DW36" s="38">
        <v>204.43</v>
      </c>
      <c r="DX36" s="39" t="s">
        <v>4</v>
      </c>
      <c r="DY36" s="38">
        <v>254.93</v>
      </c>
      <c r="DZ36" s="39" t="s">
        <v>4</v>
      </c>
      <c r="EA36" s="39">
        <v>0</v>
      </c>
      <c r="EB36" s="39" t="s">
        <v>4</v>
      </c>
      <c r="EC36" s="39">
        <v>0</v>
      </c>
      <c r="ED36" s="39" t="s">
        <v>4</v>
      </c>
      <c r="EE36" s="38">
        <v>67490.89</v>
      </c>
      <c r="EF36" s="39" t="s">
        <v>4</v>
      </c>
      <c r="EG36" s="38">
        <v>103561.78</v>
      </c>
      <c r="EH36" s="39" t="s">
        <v>4</v>
      </c>
      <c r="EI36" s="38">
        <v>2.13</v>
      </c>
      <c r="EJ36" s="39" t="s">
        <v>4</v>
      </c>
      <c r="EK36" s="38">
        <v>4736.93</v>
      </c>
      <c r="EL36" s="39" t="s">
        <v>4</v>
      </c>
      <c r="EM36" s="38">
        <v>108300.85</v>
      </c>
      <c r="EN36" s="39" t="s">
        <v>4</v>
      </c>
      <c r="EO36" s="38">
        <v>40941.99</v>
      </c>
      <c r="EP36" s="39" t="s">
        <v>4</v>
      </c>
      <c r="EQ36" s="38">
        <v>6932.34</v>
      </c>
      <c r="ER36" s="39" t="s">
        <v>4</v>
      </c>
      <c r="ES36" s="38">
        <v>3987.85</v>
      </c>
      <c r="ET36" s="39" t="s">
        <v>4</v>
      </c>
      <c r="EU36" s="38">
        <v>10920.2</v>
      </c>
      <c r="EV36" s="39" t="s">
        <v>4</v>
      </c>
      <c r="EW36" s="38">
        <v>51862.19</v>
      </c>
      <c r="EX36" s="39" t="s">
        <v>4</v>
      </c>
      <c r="EY36" s="39">
        <v>0</v>
      </c>
      <c r="EZ36" s="39" t="s">
        <v>4</v>
      </c>
      <c r="FA36" s="39">
        <v>0</v>
      </c>
      <c r="FB36" s="39" t="s">
        <v>4</v>
      </c>
      <c r="FC36" s="39">
        <v>0</v>
      </c>
      <c r="FD36" s="39" t="s">
        <v>4</v>
      </c>
      <c r="FE36" s="40">
        <v>60255.67</v>
      </c>
      <c r="FF36" s="39" t="s">
        <v>4</v>
      </c>
      <c r="FG36" s="38">
        <v>60255.67</v>
      </c>
      <c r="FH36" s="39" t="s">
        <v>4</v>
      </c>
      <c r="FI36" s="38">
        <v>220418.71</v>
      </c>
      <c r="FJ36" s="39" t="s">
        <v>4</v>
      </c>
      <c r="FK36" s="38">
        <v>287909.59999999998</v>
      </c>
      <c r="FL36" s="39" t="s">
        <v>4</v>
      </c>
    </row>
    <row r="37" spans="1:168" ht="14.25" x14ac:dyDescent="0.45">
      <c r="A37" s="34" t="s">
        <v>363</v>
      </c>
      <c r="B37" s="34" t="s">
        <v>396</v>
      </c>
      <c r="C37" s="23" t="str">
        <f>'Correspondance tables'!J25</f>
        <v>ISIC 33</v>
      </c>
      <c r="D37" s="23" t="str">
        <f>VLOOKUP(C37, 'Correspondance tables'!$N$3:$O$73, 2, FALSE)</f>
        <v>ISIC 31T33</v>
      </c>
      <c r="E37" s="35">
        <v>7347.59</v>
      </c>
      <c r="F37" s="36" t="s">
        <v>4</v>
      </c>
      <c r="G37" s="35">
        <v>387.92</v>
      </c>
      <c r="H37" s="36" t="s">
        <v>4</v>
      </c>
      <c r="I37" s="35">
        <v>368.95</v>
      </c>
      <c r="J37" s="36" t="s">
        <v>4</v>
      </c>
      <c r="K37" s="35">
        <v>4647.42</v>
      </c>
      <c r="L37" s="36" t="s">
        <v>4</v>
      </c>
      <c r="M37" s="35">
        <v>5465.86</v>
      </c>
      <c r="N37" s="36" t="s">
        <v>4</v>
      </c>
      <c r="O37" s="35">
        <v>1167.33</v>
      </c>
      <c r="P37" s="36" t="s">
        <v>4</v>
      </c>
      <c r="Q37" s="35">
        <v>1327.38</v>
      </c>
      <c r="R37" s="36" t="s">
        <v>4</v>
      </c>
      <c r="S37" s="35">
        <v>2297.0100000000002</v>
      </c>
      <c r="T37" s="36" t="s">
        <v>4</v>
      </c>
      <c r="U37" s="35">
        <v>781.65</v>
      </c>
      <c r="V37" s="36" t="s">
        <v>4</v>
      </c>
      <c r="W37" s="35">
        <v>1641.54</v>
      </c>
      <c r="X37" s="36" t="s">
        <v>4</v>
      </c>
      <c r="Y37" s="35">
        <v>4443.16</v>
      </c>
      <c r="Z37" s="36" t="s">
        <v>4</v>
      </c>
      <c r="AA37" s="35">
        <v>747.38</v>
      </c>
      <c r="AB37" s="36" t="s">
        <v>4</v>
      </c>
      <c r="AC37" s="35">
        <v>1770.76</v>
      </c>
      <c r="AD37" s="36" t="s">
        <v>4</v>
      </c>
      <c r="AE37" s="35">
        <v>2673.77</v>
      </c>
      <c r="AF37" s="36" t="s">
        <v>4</v>
      </c>
      <c r="AG37" s="35">
        <v>5636.87</v>
      </c>
      <c r="AH37" s="36" t="s">
        <v>4</v>
      </c>
      <c r="AI37" s="35">
        <v>5645.01</v>
      </c>
      <c r="AJ37" s="36" t="s">
        <v>4</v>
      </c>
      <c r="AK37" s="35">
        <v>1780.93</v>
      </c>
      <c r="AL37" s="36" t="s">
        <v>4</v>
      </c>
      <c r="AM37" s="35">
        <v>2995.96</v>
      </c>
      <c r="AN37" s="36" t="s">
        <v>4</v>
      </c>
      <c r="AO37" s="35">
        <v>8097.46</v>
      </c>
      <c r="AP37" s="36" t="s">
        <v>4</v>
      </c>
      <c r="AQ37" s="35">
        <v>9091.27</v>
      </c>
      <c r="AR37" s="36" t="s">
        <v>4</v>
      </c>
      <c r="AS37" s="35">
        <v>10117.09</v>
      </c>
      <c r="AT37" s="36" t="s">
        <v>4</v>
      </c>
      <c r="AU37" s="35">
        <v>1293.93</v>
      </c>
      <c r="AV37" s="36" t="s">
        <v>4</v>
      </c>
      <c r="AW37" s="35">
        <v>14270.22</v>
      </c>
      <c r="AX37" s="36" t="s">
        <v>4</v>
      </c>
      <c r="AY37" s="35">
        <v>10484.18</v>
      </c>
      <c r="AZ37" s="36" t="s">
        <v>4</v>
      </c>
      <c r="BA37" s="35">
        <v>869.91</v>
      </c>
      <c r="BB37" s="36" t="s">
        <v>4</v>
      </c>
      <c r="BC37" s="35">
        <v>2036.97</v>
      </c>
      <c r="BD37" s="36" t="s">
        <v>4</v>
      </c>
      <c r="BE37" s="35">
        <v>9766.6</v>
      </c>
      <c r="BF37" s="36" t="s">
        <v>4</v>
      </c>
      <c r="BG37" s="35">
        <v>1836.78</v>
      </c>
      <c r="BH37" s="36" t="s">
        <v>4</v>
      </c>
      <c r="BI37" s="35">
        <v>5386.86</v>
      </c>
      <c r="BJ37" s="36" t="s">
        <v>4</v>
      </c>
      <c r="BK37" s="35">
        <v>3357.04</v>
      </c>
      <c r="BL37" s="36" t="s">
        <v>4</v>
      </c>
      <c r="BM37" s="35">
        <v>7271.35</v>
      </c>
      <c r="BN37" s="36" t="s">
        <v>4</v>
      </c>
      <c r="BO37" s="35">
        <v>2604.98</v>
      </c>
      <c r="BP37" s="36" t="s">
        <v>4</v>
      </c>
      <c r="BQ37" s="35">
        <v>9866.4</v>
      </c>
      <c r="BR37" s="36" t="s">
        <v>4</v>
      </c>
      <c r="BS37" s="35">
        <v>3473.87</v>
      </c>
      <c r="BT37" s="36" t="s">
        <v>4</v>
      </c>
      <c r="BU37" s="35">
        <v>328.64</v>
      </c>
      <c r="BV37" s="36" t="s">
        <v>4</v>
      </c>
      <c r="BW37" s="35">
        <v>2342.13</v>
      </c>
      <c r="BX37" s="36" t="s">
        <v>4</v>
      </c>
      <c r="BY37" s="35">
        <v>393.95</v>
      </c>
      <c r="BZ37" s="36" t="s">
        <v>4</v>
      </c>
      <c r="CA37" s="35">
        <v>307.05</v>
      </c>
      <c r="CB37" s="36" t="s">
        <v>4</v>
      </c>
      <c r="CC37" s="35">
        <v>3639.85</v>
      </c>
      <c r="CD37" s="36" t="s">
        <v>4</v>
      </c>
      <c r="CE37" s="35">
        <v>1249.8</v>
      </c>
      <c r="CF37" s="36" t="s">
        <v>4</v>
      </c>
      <c r="CG37" s="35">
        <v>410.64</v>
      </c>
      <c r="CH37" s="36" t="s">
        <v>4</v>
      </c>
      <c r="CI37" s="35">
        <v>148.86000000000001</v>
      </c>
      <c r="CJ37" s="36" t="s">
        <v>4</v>
      </c>
      <c r="CK37" s="36">
        <v>200</v>
      </c>
      <c r="CL37" s="36" t="s">
        <v>4</v>
      </c>
      <c r="CM37" s="35">
        <v>5238.54</v>
      </c>
      <c r="CN37" s="36" t="s">
        <v>4</v>
      </c>
      <c r="CO37" s="36">
        <v>0</v>
      </c>
      <c r="CP37" s="36" t="s">
        <v>4</v>
      </c>
      <c r="CQ37" s="35">
        <v>1456.36</v>
      </c>
      <c r="CR37" s="36" t="s">
        <v>4</v>
      </c>
      <c r="CS37" s="35">
        <v>869.12</v>
      </c>
      <c r="CT37" s="36" t="s">
        <v>4</v>
      </c>
      <c r="CU37" s="35">
        <v>787.65</v>
      </c>
      <c r="CV37" s="36" t="s">
        <v>4</v>
      </c>
      <c r="CW37" s="35">
        <v>248.55</v>
      </c>
      <c r="CX37" s="36" t="s">
        <v>4</v>
      </c>
      <c r="CY37" s="35">
        <v>488.06</v>
      </c>
      <c r="CZ37" s="36" t="s">
        <v>4</v>
      </c>
      <c r="DA37" s="35">
        <v>2025.68</v>
      </c>
      <c r="DB37" s="36" t="s">
        <v>4</v>
      </c>
      <c r="DC37" s="35">
        <v>144.03</v>
      </c>
      <c r="DD37" s="36" t="s">
        <v>4</v>
      </c>
      <c r="DE37" s="35">
        <v>256.32</v>
      </c>
      <c r="DF37" s="36" t="s">
        <v>4</v>
      </c>
      <c r="DG37" s="35">
        <v>2273.4299999999998</v>
      </c>
      <c r="DH37" s="36" t="s">
        <v>4</v>
      </c>
      <c r="DI37" s="35">
        <v>5172.2299999999996</v>
      </c>
      <c r="DJ37" s="36" t="s">
        <v>4</v>
      </c>
      <c r="DK37" s="35">
        <v>705.08</v>
      </c>
      <c r="DL37" s="36" t="s">
        <v>4</v>
      </c>
      <c r="DM37" s="35">
        <v>3916.5</v>
      </c>
      <c r="DN37" s="36" t="s">
        <v>4</v>
      </c>
      <c r="DO37" s="35">
        <v>1305.1300000000001</v>
      </c>
      <c r="DP37" s="36" t="s">
        <v>4</v>
      </c>
      <c r="DQ37" s="35">
        <v>824.77</v>
      </c>
      <c r="DR37" s="36" t="s">
        <v>4</v>
      </c>
      <c r="DS37" s="35">
        <v>980.99</v>
      </c>
      <c r="DT37" s="36" t="s">
        <v>4</v>
      </c>
      <c r="DU37" s="35">
        <v>242.16</v>
      </c>
      <c r="DV37" s="36" t="s">
        <v>4</v>
      </c>
      <c r="DW37" s="35">
        <v>103.92</v>
      </c>
      <c r="DX37" s="36" t="s">
        <v>4</v>
      </c>
      <c r="DY37" s="35">
        <v>471.19</v>
      </c>
      <c r="DZ37" s="36" t="s">
        <v>4</v>
      </c>
      <c r="EA37" s="36">
        <v>0</v>
      </c>
      <c r="EB37" s="36" t="s">
        <v>4</v>
      </c>
      <c r="EC37" s="36">
        <v>0</v>
      </c>
      <c r="ED37" s="36" t="s">
        <v>4</v>
      </c>
      <c r="EE37" s="36">
        <v>187482</v>
      </c>
      <c r="EF37" s="36" t="s">
        <v>4</v>
      </c>
      <c r="EG37" s="35">
        <v>2057.9899999999998</v>
      </c>
      <c r="EH37" s="36" t="s">
        <v>4</v>
      </c>
      <c r="EI37" s="36">
        <v>0</v>
      </c>
      <c r="EJ37" s="36" t="s">
        <v>4</v>
      </c>
      <c r="EK37" s="35">
        <v>58.6</v>
      </c>
      <c r="EL37" s="36" t="s">
        <v>4</v>
      </c>
      <c r="EM37" s="35">
        <v>2116.6</v>
      </c>
      <c r="EN37" s="36" t="s">
        <v>4</v>
      </c>
      <c r="EO37" s="35">
        <v>69229.759999999995</v>
      </c>
      <c r="EP37" s="36" t="s">
        <v>4</v>
      </c>
      <c r="EQ37" s="36">
        <v>0</v>
      </c>
      <c r="ER37" s="36" t="s">
        <v>4</v>
      </c>
      <c r="ES37" s="35">
        <v>1032.57</v>
      </c>
      <c r="ET37" s="36" t="s">
        <v>4</v>
      </c>
      <c r="EU37" s="35">
        <v>1032.57</v>
      </c>
      <c r="EV37" s="36" t="s">
        <v>4</v>
      </c>
      <c r="EW37" s="35">
        <v>70262.33</v>
      </c>
      <c r="EX37" s="36" t="s">
        <v>4</v>
      </c>
      <c r="EY37" s="36">
        <v>0</v>
      </c>
      <c r="EZ37" s="36" t="s">
        <v>4</v>
      </c>
      <c r="FA37" s="36">
        <v>0</v>
      </c>
      <c r="FB37" s="36" t="s">
        <v>4</v>
      </c>
      <c r="FC37" s="36">
        <v>0</v>
      </c>
      <c r="FD37" s="36" t="s">
        <v>4</v>
      </c>
      <c r="FE37" s="37">
        <v>11373.03</v>
      </c>
      <c r="FF37" s="36" t="s">
        <v>4</v>
      </c>
      <c r="FG37" s="35">
        <v>11373.03</v>
      </c>
      <c r="FH37" s="36" t="s">
        <v>4</v>
      </c>
      <c r="FI37" s="35">
        <v>83751.960000000006</v>
      </c>
      <c r="FJ37" s="36" t="s">
        <v>4</v>
      </c>
      <c r="FK37" s="35">
        <v>271233.96000000002</v>
      </c>
      <c r="FL37" s="36" t="s">
        <v>4</v>
      </c>
    </row>
    <row r="38" spans="1:168" ht="14.25" x14ac:dyDescent="0.45">
      <c r="A38" s="34" t="s">
        <v>363</v>
      </c>
      <c r="B38" s="34" t="s">
        <v>397</v>
      </c>
      <c r="C38" s="23" t="str">
        <f>'Correspondance tables'!J26</f>
        <v>ISIC 35</v>
      </c>
      <c r="D38" s="23" t="str">
        <f>VLOOKUP(C38, 'Correspondance tables'!$N$3:$O$73, 2, FALSE)</f>
        <v>ISIC 35</v>
      </c>
      <c r="E38" s="38">
        <v>6734.58</v>
      </c>
      <c r="F38" s="39" t="s">
        <v>4</v>
      </c>
      <c r="G38" s="38">
        <v>155.74</v>
      </c>
      <c r="H38" s="39" t="s">
        <v>4</v>
      </c>
      <c r="I38" s="38">
        <v>265.82</v>
      </c>
      <c r="J38" s="39" t="s">
        <v>4</v>
      </c>
      <c r="K38" s="38">
        <v>4546.6400000000003</v>
      </c>
      <c r="L38" s="39" t="s">
        <v>4</v>
      </c>
      <c r="M38" s="38">
        <v>16308.73</v>
      </c>
      <c r="N38" s="39" t="s">
        <v>4</v>
      </c>
      <c r="O38" s="38">
        <v>2820.5</v>
      </c>
      <c r="P38" s="39" t="s">
        <v>4</v>
      </c>
      <c r="Q38" s="38">
        <v>2747.91</v>
      </c>
      <c r="R38" s="39" t="s">
        <v>4</v>
      </c>
      <c r="S38" s="38">
        <v>7675.8</v>
      </c>
      <c r="T38" s="39" t="s">
        <v>4</v>
      </c>
      <c r="U38" s="38">
        <v>1297.6500000000001</v>
      </c>
      <c r="V38" s="39" t="s">
        <v>4</v>
      </c>
      <c r="W38" s="38">
        <v>4671.08</v>
      </c>
      <c r="X38" s="39" t="s">
        <v>4</v>
      </c>
      <c r="Y38" s="38">
        <v>17045.98</v>
      </c>
      <c r="Z38" s="39" t="s">
        <v>4</v>
      </c>
      <c r="AA38" s="38">
        <v>1837.39</v>
      </c>
      <c r="AB38" s="39" t="s">
        <v>4</v>
      </c>
      <c r="AC38" s="38">
        <v>6032.05</v>
      </c>
      <c r="AD38" s="39" t="s">
        <v>4</v>
      </c>
      <c r="AE38" s="38">
        <v>9483.83</v>
      </c>
      <c r="AF38" s="39" t="s">
        <v>4</v>
      </c>
      <c r="AG38" s="38">
        <v>18357.57</v>
      </c>
      <c r="AH38" s="39" t="s">
        <v>4</v>
      </c>
      <c r="AI38" s="38">
        <v>6496.49</v>
      </c>
      <c r="AJ38" s="39" t="s">
        <v>4</v>
      </c>
      <c r="AK38" s="38">
        <v>2130.42</v>
      </c>
      <c r="AL38" s="39" t="s">
        <v>4</v>
      </c>
      <c r="AM38" s="38">
        <v>2263.04</v>
      </c>
      <c r="AN38" s="39" t="s">
        <v>4</v>
      </c>
      <c r="AO38" s="38">
        <v>5202.42</v>
      </c>
      <c r="AP38" s="39" t="s">
        <v>4</v>
      </c>
      <c r="AQ38" s="38">
        <v>5850.64</v>
      </c>
      <c r="AR38" s="39" t="s">
        <v>4</v>
      </c>
      <c r="AS38" s="38">
        <v>1185.71</v>
      </c>
      <c r="AT38" s="39" t="s">
        <v>4</v>
      </c>
      <c r="AU38" s="38">
        <v>2000.27</v>
      </c>
      <c r="AV38" s="39" t="s">
        <v>4</v>
      </c>
      <c r="AW38" s="38">
        <v>1636.03</v>
      </c>
      <c r="AX38" s="39" t="s">
        <v>4</v>
      </c>
      <c r="AY38" s="38">
        <v>253886.79</v>
      </c>
      <c r="AZ38" s="39" t="s">
        <v>4</v>
      </c>
      <c r="BA38" s="38">
        <v>3657.84</v>
      </c>
      <c r="BB38" s="39" t="s">
        <v>4</v>
      </c>
      <c r="BC38" s="38">
        <v>2723.86</v>
      </c>
      <c r="BD38" s="39" t="s">
        <v>4</v>
      </c>
      <c r="BE38" s="38">
        <v>7358.88</v>
      </c>
      <c r="BF38" s="39" t="s">
        <v>4</v>
      </c>
      <c r="BG38" s="38">
        <v>2801.24</v>
      </c>
      <c r="BH38" s="39" t="s">
        <v>4</v>
      </c>
      <c r="BI38" s="38">
        <v>9673.56</v>
      </c>
      <c r="BJ38" s="39" t="s">
        <v>4</v>
      </c>
      <c r="BK38" s="39">
        <v>18057</v>
      </c>
      <c r="BL38" s="39" t="s">
        <v>4</v>
      </c>
      <c r="BM38" s="38">
        <v>9510.68</v>
      </c>
      <c r="BN38" s="39" t="s">
        <v>4</v>
      </c>
      <c r="BO38" s="38">
        <v>271.39999999999998</v>
      </c>
      <c r="BP38" s="39" t="s">
        <v>4</v>
      </c>
      <c r="BQ38" s="38">
        <v>455.18</v>
      </c>
      <c r="BR38" s="39" t="s">
        <v>4</v>
      </c>
      <c r="BS38" s="38">
        <v>5372.82</v>
      </c>
      <c r="BT38" s="39" t="s">
        <v>4</v>
      </c>
      <c r="BU38" s="38">
        <v>965.58</v>
      </c>
      <c r="BV38" s="39" t="s">
        <v>4</v>
      </c>
      <c r="BW38" s="38">
        <v>12920.93</v>
      </c>
      <c r="BX38" s="39" t="s">
        <v>4</v>
      </c>
      <c r="BY38" s="38">
        <v>538.87</v>
      </c>
      <c r="BZ38" s="39" t="s">
        <v>4</v>
      </c>
      <c r="CA38" s="38">
        <v>2365.19</v>
      </c>
      <c r="CB38" s="39" t="s">
        <v>4</v>
      </c>
      <c r="CC38" s="38">
        <v>4772.6499999999996</v>
      </c>
      <c r="CD38" s="39" t="s">
        <v>4</v>
      </c>
      <c r="CE38" s="38">
        <v>2361.19</v>
      </c>
      <c r="CF38" s="39" t="s">
        <v>4</v>
      </c>
      <c r="CG38" s="38">
        <v>2950.5</v>
      </c>
      <c r="CH38" s="39" t="s">
        <v>4</v>
      </c>
      <c r="CI38" s="38">
        <v>938.42</v>
      </c>
      <c r="CJ38" s="39" t="s">
        <v>4</v>
      </c>
      <c r="CK38" s="38">
        <v>881.33</v>
      </c>
      <c r="CL38" s="39" t="s">
        <v>4</v>
      </c>
      <c r="CM38" s="38">
        <v>10510.78</v>
      </c>
      <c r="CN38" s="39" t="s">
        <v>4</v>
      </c>
      <c r="CO38" s="39">
        <v>0</v>
      </c>
      <c r="CP38" s="39" t="s">
        <v>4</v>
      </c>
      <c r="CQ38" s="38">
        <v>3699.58</v>
      </c>
      <c r="CR38" s="39" t="s">
        <v>4</v>
      </c>
      <c r="CS38" s="38">
        <v>1373.82</v>
      </c>
      <c r="CT38" s="39" t="s">
        <v>4</v>
      </c>
      <c r="CU38" s="38">
        <v>1601.13</v>
      </c>
      <c r="CV38" s="39" t="s">
        <v>4</v>
      </c>
      <c r="CW38" s="38">
        <v>734.73</v>
      </c>
      <c r="CX38" s="39" t="s">
        <v>4</v>
      </c>
      <c r="CY38" s="38">
        <v>1703.08</v>
      </c>
      <c r="CZ38" s="39" t="s">
        <v>4</v>
      </c>
      <c r="DA38" s="38">
        <v>658.35</v>
      </c>
      <c r="DB38" s="39" t="s">
        <v>4</v>
      </c>
      <c r="DC38" s="38">
        <v>476.59</v>
      </c>
      <c r="DD38" s="39" t="s">
        <v>4</v>
      </c>
      <c r="DE38" s="38">
        <v>586.91999999999996</v>
      </c>
      <c r="DF38" s="39" t="s">
        <v>4</v>
      </c>
      <c r="DG38" s="38">
        <v>3036.54</v>
      </c>
      <c r="DH38" s="39" t="s">
        <v>4</v>
      </c>
      <c r="DI38" s="38">
        <v>11071.7</v>
      </c>
      <c r="DJ38" s="39" t="s">
        <v>4</v>
      </c>
      <c r="DK38" s="38">
        <v>7356.65</v>
      </c>
      <c r="DL38" s="39" t="s">
        <v>4</v>
      </c>
      <c r="DM38" s="38">
        <v>9692.2800000000007</v>
      </c>
      <c r="DN38" s="39" t="s">
        <v>4</v>
      </c>
      <c r="DO38" s="38">
        <v>3984.51</v>
      </c>
      <c r="DP38" s="39" t="s">
        <v>4</v>
      </c>
      <c r="DQ38" s="38">
        <v>2252.17</v>
      </c>
      <c r="DR38" s="39" t="s">
        <v>4</v>
      </c>
      <c r="DS38" s="38">
        <v>2610.4499999999998</v>
      </c>
      <c r="DT38" s="39" t="s">
        <v>4</v>
      </c>
      <c r="DU38" s="38">
        <v>1359.47</v>
      </c>
      <c r="DV38" s="39" t="s">
        <v>4</v>
      </c>
      <c r="DW38" s="38">
        <v>189.99</v>
      </c>
      <c r="DX38" s="39" t="s">
        <v>4</v>
      </c>
      <c r="DY38" s="38">
        <v>3994.94</v>
      </c>
      <c r="DZ38" s="39" t="s">
        <v>4</v>
      </c>
      <c r="EA38" s="38">
        <v>0.02</v>
      </c>
      <c r="EB38" s="39" t="s">
        <v>4</v>
      </c>
      <c r="EC38" s="39">
        <v>0</v>
      </c>
      <c r="ED38" s="39" t="s">
        <v>4</v>
      </c>
      <c r="EE38" s="38">
        <v>536103.88</v>
      </c>
      <c r="EF38" s="39" t="s">
        <v>4</v>
      </c>
      <c r="EG38" s="38">
        <v>199144.29</v>
      </c>
      <c r="EH38" s="39" t="s">
        <v>4</v>
      </c>
      <c r="EI38" s="38">
        <v>-1.48</v>
      </c>
      <c r="EJ38" s="39" t="s">
        <v>4</v>
      </c>
      <c r="EK38" s="38">
        <v>835.66</v>
      </c>
      <c r="EL38" s="39" t="s">
        <v>4</v>
      </c>
      <c r="EM38" s="38">
        <v>199978.47</v>
      </c>
      <c r="EN38" s="39" t="s">
        <v>4</v>
      </c>
      <c r="EO38" s="38">
        <v>99.47</v>
      </c>
      <c r="EP38" s="39" t="s">
        <v>4</v>
      </c>
      <c r="EQ38" s="38">
        <v>0.02</v>
      </c>
      <c r="ER38" s="39" t="s">
        <v>4</v>
      </c>
      <c r="ES38" s="38">
        <v>-7455.63</v>
      </c>
      <c r="ET38" s="39" t="s">
        <v>4</v>
      </c>
      <c r="EU38" s="38">
        <v>-7455.61</v>
      </c>
      <c r="EV38" s="39" t="s">
        <v>4</v>
      </c>
      <c r="EW38" s="38">
        <v>-7356.13</v>
      </c>
      <c r="EX38" s="39" t="s">
        <v>4</v>
      </c>
      <c r="EY38" s="39">
        <v>0</v>
      </c>
      <c r="EZ38" s="39" t="s">
        <v>4</v>
      </c>
      <c r="FA38" s="39">
        <v>0</v>
      </c>
      <c r="FB38" s="39" t="s">
        <v>4</v>
      </c>
      <c r="FC38" s="39">
        <v>0</v>
      </c>
      <c r="FD38" s="39" t="s">
        <v>4</v>
      </c>
      <c r="FE38" s="40">
        <v>2875.37</v>
      </c>
      <c r="FF38" s="39" t="s">
        <v>4</v>
      </c>
      <c r="FG38" s="38">
        <v>2875.37</v>
      </c>
      <c r="FH38" s="39" t="s">
        <v>4</v>
      </c>
      <c r="FI38" s="38">
        <v>195497.71</v>
      </c>
      <c r="FJ38" s="39" t="s">
        <v>4</v>
      </c>
      <c r="FK38" s="38">
        <v>731601.59</v>
      </c>
      <c r="FL38" s="39" t="s">
        <v>4</v>
      </c>
    </row>
    <row r="39" spans="1:168" ht="14.25" x14ac:dyDescent="0.45">
      <c r="A39" s="34" t="s">
        <v>363</v>
      </c>
      <c r="B39" s="34" t="s">
        <v>398</v>
      </c>
      <c r="C39" s="23" t="str">
        <f>'Correspondance tables'!J27</f>
        <v>ISIC 36</v>
      </c>
      <c r="D39" s="23" t="str">
        <f>VLOOKUP(C39, 'Correspondance tables'!$N$3:$O$73, 2, FALSE)</f>
        <v>ISIC 36T39</v>
      </c>
      <c r="E39" s="35">
        <v>1759.65</v>
      </c>
      <c r="F39" s="36" t="s">
        <v>4</v>
      </c>
      <c r="G39" s="35">
        <v>21.62</v>
      </c>
      <c r="H39" s="36" t="s">
        <v>4</v>
      </c>
      <c r="I39" s="35">
        <v>47.79</v>
      </c>
      <c r="J39" s="36" t="s">
        <v>4</v>
      </c>
      <c r="K39" s="35">
        <v>145.51</v>
      </c>
      <c r="L39" s="36" t="s">
        <v>4</v>
      </c>
      <c r="M39" s="35">
        <v>1656.55</v>
      </c>
      <c r="N39" s="36" t="s">
        <v>4</v>
      </c>
      <c r="O39" s="35">
        <v>160.02000000000001</v>
      </c>
      <c r="P39" s="36" t="s">
        <v>4</v>
      </c>
      <c r="Q39" s="35">
        <v>92.07</v>
      </c>
      <c r="R39" s="36" t="s">
        <v>4</v>
      </c>
      <c r="S39" s="35">
        <v>250.82</v>
      </c>
      <c r="T39" s="36" t="s">
        <v>4</v>
      </c>
      <c r="U39" s="35">
        <v>71.48</v>
      </c>
      <c r="V39" s="36" t="s">
        <v>4</v>
      </c>
      <c r="W39" s="35">
        <v>237.78</v>
      </c>
      <c r="X39" s="36" t="s">
        <v>4</v>
      </c>
      <c r="Y39" s="35">
        <v>725.59</v>
      </c>
      <c r="Z39" s="36" t="s">
        <v>4</v>
      </c>
      <c r="AA39" s="35">
        <v>123.9</v>
      </c>
      <c r="AB39" s="36" t="s">
        <v>4</v>
      </c>
      <c r="AC39" s="35">
        <v>223.91</v>
      </c>
      <c r="AD39" s="36" t="s">
        <v>4</v>
      </c>
      <c r="AE39" s="35">
        <v>253.84</v>
      </c>
      <c r="AF39" s="36" t="s">
        <v>4</v>
      </c>
      <c r="AG39" s="35">
        <v>483.23</v>
      </c>
      <c r="AH39" s="36" t="s">
        <v>4</v>
      </c>
      <c r="AI39" s="35">
        <v>401.26</v>
      </c>
      <c r="AJ39" s="36" t="s">
        <v>4</v>
      </c>
      <c r="AK39" s="35">
        <v>156.03</v>
      </c>
      <c r="AL39" s="36" t="s">
        <v>4</v>
      </c>
      <c r="AM39" s="35">
        <v>127.27</v>
      </c>
      <c r="AN39" s="36" t="s">
        <v>4</v>
      </c>
      <c r="AO39" s="35">
        <v>283.14</v>
      </c>
      <c r="AP39" s="36" t="s">
        <v>4</v>
      </c>
      <c r="AQ39" s="35">
        <v>293.24</v>
      </c>
      <c r="AR39" s="36" t="s">
        <v>4</v>
      </c>
      <c r="AS39" s="35">
        <v>101.39</v>
      </c>
      <c r="AT39" s="36" t="s">
        <v>4</v>
      </c>
      <c r="AU39" s="35">
        <v>129.5</v>
      </c>
      <c r="AV39" s="36" t="s">
        <v>4</v>
      </c>
      <c r="AW39" s="35">
        <v>109.28</v>
      </c>
      <c r="AX39" s="36" t="s">
        <v>4</v>
      </c>
      <c r="AY39" s="35">
        <v>883.21</v>
      </c>
      <c r="AZ39" s="36" t="s">
        <v>4</v>
      </c>
      <c r="BA39" s="35">
        <v>3251.03</v>
      </c>
      <c r="BB39" s="36" t="s">
        <v>4</v>
      </c>
      <c r="BC39" s="35">
        <v>686.73</v>
      </c>
      <c r="BD39" s="36" t="s">
        <v>4</v>
      </c>
      <c r="BE39" s="35">
        <v>887.3</v>
      </c>
      <c r="BF39" s="36" t="s">
        <v>4</v>
      </c>
      <c r="BG39" s="35">
        <v>264.13</v>
      </c>
      <c r="BH39" s="36" t="s">
        <v>4</v>
      </c>
      <c r="BI39" s="35">
        <v>855.07</v>
      </c>
      <c r="BJ39" s="36" t="s">
        <v>4</v>
      </c>
      <c r="BK39" s="35">
        <v>1182.9100000000001</v>
      </c>
      <c r="BL39" s="36" t="s">
        <v>4</v>
      </c>
      <c r="BM39" s="35">
        <v>306.06</v>
      </c>
      <c r="BN39" s="36" t="s">
        <v>4</v>
      </c>
      <c r="BO39" s="35">
        <v>40.049999999999997</v>
      </c>
      <c r="BP39" s="36" t="s">
        <v>4</v>
      </c>
      <c r="BQ39" s="35">
        <v>21.52</v>
      </c>
      <c r="BR39" s="36" t="s">
        <v>4</v>
      </c>
      <c r="BS39" s="35">
        <v>356.8</v>
      </c>
      <c r="BT39" s="36" t="s">
        <v>4</v>
      </c>
      <c r="BU39" s="35">
        <v>63.92</v>
      </c>
      <c r="BV39" s="36" t="s">
        <v>4</v>
      </c>
      <c r="BW39" s="35">
        <v>2229.0500000000002</v>
      </c>
      <c r="BX39" s="36" t="s">
        <v>4</v>
      </c>
      <c r="BY39" s="35">
        <v>53.95</v>
      </c>
      <c r="BZ39" s="36" t="s">
        <v>4</v>
      </c>
      <c r="CA39" s="35">
        <v>350.76</v>
      </c>
      <c r="CB39" s="36" t="s">
        <v>4</v>
      </c>
      <c r="CC39" s="35">
        <v>571.53</v>
      </c>
      <c r="CD39" s="36" t="s">
        <v>4</v>
      </c>
      <c r="CE39" s="35">
        <v>157.71</v>
      </c>
      <c r="CF39" s="36" t="s">
        <v>4</v>
      </c>
      <c r="CG39" s="35">
        <v>198.15</v>
      </c>
      <c r="CH39" s="36" t="s">
        <v>4</v>
      </c>
      <c r="CI39" s="35">
        <v>509.49</v>
      </c>
      <c r="CJ39" s="36" t="s">
        <v>4</v>
      </c>
      <c r="CK39" s="35">
        <v>129.63</v>
      </c>
      <c r="CL39" s="36" t="s">
        <v>4</v>
      </c>
      <c r="CM39" s="35">
        <v>2237.7199999999998</v>
      </c>
      <c r="CN39" s="36" t="s">
        <v>4</v>
      </c>
      <c r="CO39" s="36">
        <v>0</v>
      </c>
      <c r="CP39" s="36" t="s">
        <v>4</v>
      </c>
      <c r="CQ39" s="35">
        <v>332.01</v>
      </c>
      <c r="CR39" s="36" t="s">
        <v>4</v>
      </c>
      <c r="CS39" s="35">
        <v>147.61000000000001</v>
      </c>
      <c r="CT39" s="36" t="s">
        <v>4</v>
      </c>
      <c r="CU39" s="35">
        <v>230.55</v>
      </c>
      <c r="CV39" s="36" t="s">
        <v>4</v>
      </c>
      <c r="CW39" s="35">
        <v>39.380000000000003</v>
      </c>
      <c r="CX39" s="36" t="s">
        <v>4</v>
      </c>
      <c r="CY39" s="35">
        <v>79.13</v>
      </c>
      <c r="CZ39" s="36" t="s">
        <v>4</v>
      </c>
      <c r="DA39" s="35">
        <v>103.66</v>
      </c>
      <c r="DB39" s="36" t="s">
        <v>4</v>
      </c>
      <c r="DC39" s="35">
        <v>26.17</v>
      </c>
      <c r="DD39" s="36" t="s">
        <v>4</v>
      </c>
      <c r="DE39" s="35">
        <v>55.63</v>
      </c>
      <c r="DF39" s="36" t="s">
        <v>4</v>
      </c>
      <c r="DG39" s="35">
        <v>327.86</v>
      </c>
      <c r="DH39" s="36" t="s">
        <v>4</v>
      </c>
      <c r="DI39" s="35">
        <v>2234.8200000000002</v>
      </c>
      <c r="DJ39" s="36" t="s">
        <v>4</v>
      </c>
      <c r="DK39" s="35">
        <v>1520.44</v>
      </c>
      <c r="DL39" s="36" t="s">
        <v>4</v>
      </c>
      <c r="DM39" s="35">
        <v>1553.27</v>
      </c>
      <c r="DN39" s="36" t="s">
        <v>4</v>
      </c>
      <c r="DO39" s="35">
        <v>899.07</v>
      </c>
      <c r="DP39" s="36" t="s">
        <v>4</v>
      </c>
      <c r="DQ39" s="35">
        <v>342.16</v>
      </c>
      <c r="DR39" s="36" t="s">
        <v>4</v>
      </c>
      <c r="DS39" s="35">
        <v>608.13</v>
      </c>
      <c r="DT39" s="36" t="s">
        <v>4</v>
      </c>
      <c r="DU39" s="35">
        <v>255.55</v>
      </c>
      <c r="DV39" s="36" t="s">
        <v>4</v>
      </c>
      <c r="DW39" s="35">
        <v>29.56</v>
      </c>
      <c r="DX39" s="36" t="s">
        <v>4</v>
      </c>
      <c r="DY39" s="35">
        <v>467.67</v>
      </c>
      <c r="DZ39" s="36" t="s">
        <v>4</v>
      </c>
      <c r="EA39" s="36">
        <v>0</v>
      </c>
      <c r="EB39" s="36" t="s">
        <v>4</v>
      </c>
      <c r="EC39" s="36">
        <v>0</v>
      </c>
      <c r="ED39" s="36" t="s">
        <v>4</v>
      </c>
      <c r="EE39" s="35">
        <v>32344.27</v>
      </c>
      <c r="EF39" s="36" t="s">
        <v>4</v>
      </c>
      <c r="EG39" s="35">
        <v>30493.54</v>
      </c>
      <c r="EH39" s="36" t="s">
        <v>4</v>
      </c>
      <c r="EI39" s="36">
        <v>0</v>
      </c>
      <c r="EJ39" s="36" t="s">
        <v>4</v>
      </c>
      <c r="EK39" s="35">
        <v>1657.23</v>
      </c>
      <c r="EL39" s="36" t="s">
        <v>4</v>
      </c>
      <c r="EM39" s="35">
        <v>32150.78</v>
      </c>
      <c r="EN39" s="36" t="s">
        <v>4</v>
      </c>
      <c r="EO39" s="36">
        <v>0</v>
      </c>
      <c r="EP39" s="36" t="s">
        <v>4</v>
      </c>
      <c r="EQ39" s="36">
        <v>0</v>
      </c>
      <c r="ER39" s="36" t="s">
        <v>4</v>
      </c>
      <c r="ES39" s="35">
        <v>37.47</v>
      </c>
      <c r="ET39" s="36" t="s">
        <v>4</v>
      </c>
      <c r="EU39" s="35">
        <v>37.47</v>
      </c>
      <c r="EV39" s="36" t="s">
        <v>4</v>
      </c>
      <c r="EW39" s="35">
        <v>37.47</v>
      </c>
      <c r="EX39" s="36" t="s">
        <v>4</v>
      </c>
      <c r="EY39" s="36">
        <v>0</v>
      </c>
      <c r="EZ39" s="36" t="s">
        <v>4</v>
      </c>
      <c r="FA39" s="36">
        <v>0</v>
      </c>
      <c r="FB39" s="36" t="s">
        <v>4</v>
      </c>
      <c r="FC39" s="36">
        <v>0</v>
      </c>
      <c r="FD39" s="36" t="s">
        <v>4</v>
      </c>
      <c r="FE39" s="37">
        <v>10.6</v>
      </c>
      <c r="FF39" s="36" t="s">
        <v>4</v>
      </c>
      <c r="FG39" s="35">
        <v>10.6</v>
      </c>
      <c r="FH39" s="36" t="s">
        <v>4</v>
      </c>
      <c r="FI39" s="35">
        <v>32198.85</v>
      </c>
      <c r="FJ39" s="36" t="s">
        <v>4</v>
      </c>
      <c r="FK39" s="35">
        <v>64543.11</v>
      </c>
      <c r="FL39" s="36" t="s">
        <v>4</v>
      </c>
    </row>
    <row r="40" spans="1:168" ht="14.25" x14ac:dyDescent="0.45">
      <c r="A40" s="34" t="s">
        <v>363</v>
      </c>
      <c r="B40" s="34" t="s">
        <v>399</v>
      </c>
      <c r="C40" s="23" t="str">
        <f>'Correspondance tables'!J28</f>
        <v>ISIC 37-39</v>
      </c>
      <c r="D40" s="23" t="str">
        <f>VLOOKUP(C40, 'Correspondance tables'!$N$3:$O$73, 2, FALSE)</f>
        <v>ISIC 36T39</v>
      </c>
      <c r="E40" s="38">
        <v>1858.1</v>
      </c>
      <c r="F40" s="39" t="s">
        <v>4</v>
      </c>
      <c r="G40" s="38">
        <v>53.18</v>
      </c>
      <c r="H40" s="39" t="s">
        <v>4</v>
      </c>
      <c r="I40" s="38">
        <v>33.54</v>
      </c>
      <c r="J40" s="39" t="s">
        <v>4</v>
      </c>
      <c r="K40" s="38">
        <v>742.76</v>
      </c>
      <c r="L40" s="39" t="s">
        <v>4</v>
      </c>
      <c r="M40" s="38">
        <v>5723.5</v>
      </c>
      <c r="N40" s="39" t="s">
        <v>4</v>
      </c>
      <c r="O40" s="38">
        <v>1354.44</v>
      </c>
      <c r="P40" s="39" t="s">
        <v>4</v>
      </c>
      <c r="Q40" s="38">
        <v>1081.3699999999999</v>
      </c>
      <c r="R40" s="39" t="s">
        <v>4</v>
      </c>
      <c r="S40" s="38">
        <v>4927.3599999999997</v>
      </c>
      <c r="T40" s="39" t="s">
        <v>4</v>
      </c>
      <c r="U40" s="38">
        <v>306.74</v>
      </c>
      <c r="V40" s="39" t="s">
        <v>4</v>
      </c>
      <c r="W40" s="38">
        <v>1324.49</v>
      </c>
      <c r="X40" s="39" t="s">
        <v>4</v>
      </c>
      <c r="Y40" s="38">
        <v>3702.39</v>
      </c>
      <c r="Z40" s="39" t="s">
        <v>4</v>
      </c>
      <c r="AA40" s="38">
        <v>736.69</v>
      </c>
      <c r="AB40" s="39" t="s">
        <v>4</v>
      </c>
      <c r="AC40" s="38">
        <v>4142.12</v>
      </c>
      <c r="AD40" s="39" t="s">
        <v>4</v>
      </c>
      <c r="AE40" s="38">
        <v>2092.88</v>
      </c>
      <c r="AF40" s="39" t="s">
        <v>4</v>
      </c>
      <c r="AG40" s="38">
        <v>25948.71</v>
      </c>
      <c r="AH40" s="39" t="s">
        <v>4</v>
      </c>
      <c r="AI40" s="38">
        <v>6139.54</v>
      </c>
      <c r="AJ40" s="39" t="s">
        <v>4</v>
      </c>
      <c r="AK40" s="38">
        <v>464.21</v>
      </c>
      <c r="AL40" s="39" t="s">
        <v>4</v>
      </c>
      <c r="AM40" s="38">
        <v>623.08000000000004</v>
      </c>
      <c r="AN40" s="39" t="s">
        <v>4</v>
      </c>
      <c r="AO40" s="38">
        <v>1575.42</v>
      </c>
      <c r="AP40" s="39" t="s">
        <v>4</v>
      </c>
      <c r="AQ40" s="38">
        <v>1561.77</v>
      </c>
      <c r="AR40" s="39" t="s">
        <v>4</v>
      </c>
      <c r="AS40" s="38">
        <v>706.12</v>
      </c>
      <c r="AT40" s="39" t="s">
        <v>4</v>
      </c>
      <c r="AU40" s="38">
        <v>756.74</v>
      </c>
      <c r="AV40" s="39" t="s">
        <v>4</v>
      </c>
      <c r="AW40" s="38">
        <v>586.85</v>
      </c>
      <c r="AX40" s="39" t="s">
        <v>4</v>
      </c>
      <c r="AY40" s="38">
        <v>3011.91</v>
      </c>
      <c r="AZ40" s="39" t="s">
        <v>4</v>
      </c>
      <c r="BA40" s="38">
        <v>2764.7</v>
      </c>
      <c r="BB40" s="39" t="s">
        <v>4</v>
      </c>
      <c r="BC40" s="38">
        <v>43302.17</v>
      </c>
      <c r="BD40" s="39" t="s">
        <v>4</v>
      </c>
      <c r="BE40" s="38">
        <v>6879.17</v>
      </c>
      <c r="BF40" s="39" t="s">
        <v>4</v>
      </c>
      <c r="BG40" s="38">
        <v>1096.4100000000001</v>
      </c>
      <c r="BH40" s="39" t="s">
        <v>4</v>
      </c>
      <c r="BI40" s="38">
        <v>3994.52</v>
      </c>
      <c r="BJ40" s="39" t="s">
        <v>4</v>
      </c>
      <c r="BK40" s="38">
        <v>3855.15</v>
      </c>
      <c r="BL40" s="39" t="s">
        <v>4</v>
      </c>
      <c r="BM40" s="38">
        <v>1011.44</v>
      </c>
      <c r="BN40" s="39" t="s">
        <v>4</v>
      </c>
      <c r="BO40" s="38">
        <v>250.83</v>
      </c>
      <c r="BP40" s="39" t="s">
        <v>4</v>
      </c>
      <c r="BQ40" s="38">
        <v>184.28</v>
      </c>
      <c r="BR40" s="39" t="s">
        <v>4</v>
      </c>
      <c r="BS40" s="38">
        <v>907.92</v>
      </c>
      <c r="BT40" s="39" t="s">
        <v>4</v>
      </c>
      <c r="BU40" s="38">
        <v>265.41000000000003</v>
      </c>
      <c r="BV40" s="39" t="s">
        <v>4</v>
      </c>
      <c r="BW40" s="38">
        <v>3955.28</v>
      </c>
      <c r="BX40" s="39" t="s">
        <v>4</v>
      </c>
      <c r="BY40" s="38">
        <v>290.51</v>
      </c>
      <c r="BZ40" s="39" t="s">
        <v>4</v>
      </c>
      <c r="CA40" s="38">
        <v>317.39999999999998</v>
      </c>
      <c r="CB40" s="39" t="s">
        <v>4</v>
      </c>
      <c r="CC40" s="38">
        <v>623.54999999999995</v>
      </c>
      <c r="CD40" s="39" t="s">
        <v>4</v>
      </c>
      <c r="CE40" s="38">
        <v>956.57</v>
      </c>
      <c r="CF40" s="39" t="s">
        <v>4</v>
      </c>
      <c r="CG40" s="38">
        <v>531.98</v>
      </c>
      <c r="CH40" s="39" t="s">
        <v>4</v>
      </c>
      <c r="CI40" s="38">
        <v>295.92</v>
      </c>
      <c r="CJ40" s="39" t="s">
        <v>4</v>
      </c>
      <c r="CK40" s="38">
        <v>253.46</v>
      </c>
      <c r="CL40" s="39" t="s">
        <v>4</v>
      </c>
      <c r="CM40" s="38">
        <v>7361.55</v>
      </c>
      <c r="CN40" s="39" t="s">
        <v>4</v>
      </c>
      <c r="CO40" s="39">
        <v>0</v>
      </c>
      <c r="CP40" s="39" t="s">
        <v>4</v>
      </c>
      <c r="CQ40" s="38">
        <v>1551.71</v>
      </c>
      <c r="CR40" s="39" t="s">
        <v>4</v>
      </c>
      <c r="CS40" s="38">
        <v>746.81</v>
      </c>
      <c r="CT40" s="39" t="s">
        <v>4</v>
      </c>
      <c r="CU40" s="38">
        <v>561.69000000000005</v>
      </c>
      <c r="CV40" s="39" t="s">
        <v>4</v>
      </c>
      <c r="CW40" s="38">
        <v>386.43</v>
      </c>
      <c r="CX40" s="39" t="s">
        <v>4</v>
      </c>
      <c r="CY40" s="38">
        <v>524.42999999999995</v>
      </c>
      <c r="CZ40" s="39" t="s">
        <v>4</v>
      </c>
      <c r="DA40" s="38">
        <v>525.61</v>
      </c>
      <c r="DB40" s="39" t="s">
        <v>4</v>
      </c>
      <c r="DC40" s="38">
        <v>105.14</v>
      </c>
      <c r="DD40" s="39" t="s">
        <v>4</v>
      </c>
      <c r="DE40" s="38">
        <v>171.59</v>
      </c>
      <c r="DF40" s="39" t="s">
        <v>4</v>
      </c>
      <c r="DG40" s="38">
        <v>2661.41</v>
      </c>
      <c r="DH40" s="39" t="s">
        <v>4</v>
      </c>
      <c r="DI40" s="38">
        <v>17185.3</v>
      </c>
      <c r="DJ40" s="39" t="s">
        <v>4</v>
      </c>
      <c r="DK40" s="38">
        <v>1457.08</v>
      </c>
      <c r="DL40" s="39" t="s">
        <v>4</v>
      </c>
      <c r="DM40" s="38">
        <v>3864.75</v>
      </c>
      <c r="DN40" s="39" t="s">
        <v>4</v>
      </c>
      <c r="DO40" s="38">
        <v>1203.06</v>
      </c>
      <c r="DP40" s="39" t="s">
        <v>4</v>
      </c>
      <c r="DQ40" s="38">
        <v>591.1</v>
      </c>
      <c r="DR40" s="39" t="s">
        <v>4</v>
      </c>
      <c r="DS40" s="38">
        <v>641.29</v>
      </c>
      <c r="DT40" s="39" t="s">
        <v>4</v>
      </c>
      <c r="DU40" s="38">
        <v>331.79</v>
      </c>
      <c r="DV40" s="39" t="s">
        <v>4</v>
      </c>
      <c r="DW40" s="38">
        <v>85.97</v>
      </c>
      <c r="DX40" s="39" t="s">
        <v>4</v>
      </c>
      <c r="DY40" s="38">
        <v>717.87</v>
      </c>
      <c r="DZ40" s="39" t="s">
        <v>4</v>
      </c>
      <c r="EA40" s="39">
        <v>0</v>
      </c>
      <c r="EB40" s="39" t="s">
        <v>4</v>
      </c>
      <c r="EC40" s="39">
        <v>0</v>
      </c>
      <c r="ED40" s="39" t="s">
        <v>4</v>
      </c>
      <c r="EE40" s="38">
        <v>181865.16</v>
      </c>
      <c r="EF40" s="39" t="s">
        <v>4</v>
      </c>
      <c r="EG40" s="38">
        <v>47182.91</v>
      </c>
      <c r="EH40" s="39" t="s">
        <v>4</v>
      </c>
      <c r="EI40" s="38">
        <v>4.05</v>
      </c>
      <c r="EJ40" s="39" t="s">
        <v>4</v>
      </c>
      <c r="EK40" s="38">
        <v>19033.099999999999</v>
      </c>
      <c r="EL40" s="39" t="s">
        <v>4</v>
      </c>
      <c r="EM40" s="38">
        <v>66220.070000000007</v>
      </c>
      <c r="EN40" s="39" t="s">
        <v>4</v>
      </c>
      <c r="EO40" s="38">
        <v>-697.26</v>
      </c>
      <c r="EP40" s="39" t="s">
        <v>4</v>
      </c>
      <c r="EQ40" s="38">
        <v>0.02</v>
      </c>
      <c r="ER40" s="39" t="s">
        <v>4</v>
      </c>
      <c r="ES40" s="38">
        <v>-34.81</v>
      </c>
      <c r="ET40" s="39" t="s">
        <v>4</v>
      </c>
      <c r="EU40" s="38">
        <v>-34.79</v>
      </c>
      <c r="EV40" s="39" t="s">
        <v>4</v>
      </c>
      <c r="EW40" s="38">
        <v>-732.05</v>
      </c>
      <c r="EX40" s="39" t="s">
        <v>4</v>
      </c>
      <c r="EY40" s="39">
        <v>0</v>
      </c>
      <c r="EZ40" s="39" t="s">
        <v>4</v>
      </c>
      <c r="FA40" s="39">
        <v>0</v>
      </c>
      <c r="FB40" s="39" t="s">
        <v>4</v>
      </c>
      <c r="FC40" s="39">
        <v>0</v>
      </c>
      <c r="FD40" s="39" t="s">
        <v>4</v>
      </c>
      <c r="FE40" s="40">
        <v>11250.02</v>
      </c>
      <c r="FF40" s="39" t="s">
        <v>4</v>
      </c>
      <c r="FG40" s="38">
        <v>11250.02</v>
      </c>
      <c r="FH40" s="39" t="s">
        <v>4</v>
      </c>
      <c r="FI40" s="38">
        <v>76738.03</v>
      </c>
      <c r="FJ40" s="39" t="s">
        <v>4</v>
      </c>
      <c r="FK40" s="38">
        <v>258603.19</v>
      </c>
      <c r="FL40" s="39" t="s">
        <v>4</v>
      </c>
    </row>
    <row r="41" spans="1:168" ht="14.25" x14ac:dyDescent="0.45">
      <c r="A41" s="34" t="s">
        <v>363</v>
      </c>
      <c r="B41" s="34" t="s">
        <v>400</v>
      </c>
      <c r="C41" s="23" t="str">
        <f>'Correspondance tables'!J29</f>
        <v>ISIC 41-43</v>
      </c>
      <c r="D41" s="23" t="str">
        <f>VLOOKUP(C41, 'Correspondance tables'!$N$3:$O$73, 2, FALSE)</f>
        <v>ISIC 41T43</v>
      </c>
      <c r="E41" s="35">
        <v>3859.5</v>
      </c>
      <c r="F41" s="36" t="s">
        <v>4</v>
      </c>
      <c r="G41" s="35">
        <v>486.65</v>
      </c>
      <c r="H41" s="36" t="s">
        <v>4</v>
      </c>
      <c r="I41" s="35">
        <v>81.99</v>
      </c>
      <c r="J41" s="36" t="s">
        <v>4</v>
      </c>
      <c r="K41" s="35">
        <v>2064.13</v>
      </c>
      <c r="L41" s="36" t="s">
        <v>4</v>
      </c>
      <c r="M41" s="35">
        <v>3505.25</v>
      </c>
      <c r="N41" s="36" t="s">
        <v>4</v>
      </c>
      <c r="O41" s="35">
        <v>768.65</v>
      </c>
      <c r="P41" s="36" t="s">
        <v>4</v>
      </c>
      <c r="Q41" s="35">
        <v>774.48</v>
      </c>
      <c r="R41" s="36" t="s">
        <v>4</v>
      </c>
      <c r="S41" s="35">
        <v>886.42</v>
      </c>
      <c r="T41" s="36" t="s">
        <v>4</v>
      </c>
      <c r="U41" s="35">
        <v>546.27</v>
      </c>
      <c r="V41" s="36" t="s">
        <v>4</v>
      </c>
      <c r="W41" s="35">
        <v>1655.48</v>
      </c>
      <c r="X41" s="36" t="s">
        <v>4</v>
      </c>
      <c r="Y41" s="35">
        <v>3189.18</v>
      </c>
      <c r="Z41" s="36" t="s">
        <v>4</v>
      </c>
      <c r="AA41" s="35">
        <v>1039.3399999999999</v>
      </c>
      <c r="AB41" s="36" t="s">
        <v>4</v>
      </c>
      <c r="AC41" s="35">
        <v>1573.77</v>
      </c>
      <c r="AD41" s="36" t="s">
        <v>4</v>
      </c>
      <c r="AE41" s="35">
        <v>1828.9</v>
      </c>
      <c r="AF41" s="36" t="s">
        <v>4</v>
      </c>
      <c r="AG41" s="35">
        <v>2388.94</v>
      </c>
      <c r="AH41" s="36" t="s">
        <v>4</v>
      </c>
      <c r="AI41" s="35">
        <v>3267.46</v>
      </c>
      <c r="AJ41" s="36" t="s">
        <v>4</v>
      </c>
      <c r="AK41" s="35">
        <v>875.95</v>
      </c>
      <c r="AL41" s="36" t="s">
        <v>4</v>
      </c>
      <c r="AM41" s="35">
        <v>1374.73</v>
      </c>
      <c r="AN41" s="36" t="s">
        <v>4</v>
      </c>
      <c r="AO41" s="35">
        <v>2863.51</v>
      </c>
      <c r="AP41" s="36" t="s">
        <v>4</v>
      </c>
      <c r="AQ41" s="35">
        <v>2623.31</v>
      </c>
      <c r="AR41" s="36" t="s">
        <v>4</v>
      </c>
      <c r="AS41" s="35">
        <v>1395.38</v>
      </c>
      <c r="AT41" s="36" t="s">
        <v>4</v>
      </c>
      <c r="AU41" s="35">
        <v>1098.3900000000001</v>
      </c>
      <c r="AV41" s="36" t="s">
        <v>4</v>
      </c>
      <c r="AW41" s="35">
        <v>2827.79</v>
      </c>
      <c r="AX41" s="36" t="s">
        <v>4</v>
      </c>
      <c r="AY41" s="35">
        <v>20603.02</v>
      </c>
      <c r="AZ41" s="36" t="s">
        <v>4</v>
      </c>
      <c r="BA41" s="35">
        <v>1642.5</v>
      </c>
      <c r="BB41" s="36" t="s">
        <v>4</v>
      </c>
      <c r="BC41" s="35">
        <v>5253.82</v>
      </c>
      <c r="BD41" s="36" t="s">
        <v>4</v>
      </c>
      <c r="BE41" s="35">
        <v>367373.77</v>
      </c>
      <c r="BF41" s="36" t="s">
        <v>4</v>
      </c>
      <c r="BG41" s="35">
        <v>1565.24</v>
      </c>
      <c r="BH41" s="36" t="s">
        <v>4</v>
      </c>
      <c r="BI41" s="35">
        <v>9431.32</v>
      </c>
      <c r="BJ41" s="36" t="s">
        <v>4</v>
      </c>
      <c r="BK41" s="35">
        <v>9579.86</v>
      </c>
      <c r="BL41" s="36" t="s">
        <v>4</v>
      </c>
      <c r="BM41" s="35">
        <v>5177.3500000000004</v>
      </c>
      <c r="BN41" s="36" t="s">
        <v>4</v>
      </c>
      <c r="BO41" s="35">
        <v>375.62</v>
      </c>
      <c r="BP41" s="36" t="s">
        <v>4</v>
      </c>
      <c r="BQ41" s="35">
        <v>449.49</v>
      </c>
      <c r="BR41" s="36" t="s">
        <v>4</v>
      </c>
      <c r="BS41" s="35">
        <v>10485.23</v>
      </c>
      <c r="BT41" s="36" t="s">
        <v>4</v>
      </c>
      <c r="BU41" s="35">
        <v>798.78</v>
      </c>
      <c r="BV41" s="36" t="s">
        <v>4</v>
      </c>
      <c r="BW41" s="35">
        <v>4860.4399999999996</v>
      </c>
      <c r="BX41" s="36" t="s">
        <v>4</v>
      </c>
      <c r="BY41" s="35">
        <v>537.08000000000004</v>
      </c>
      <c r="BZ41" s="36" t="s">
        <v>4</v>
      </c>
      <c r="CA41" s="35">
        <v>1138.6600000000001</v>
      </c>
      <c r="CB41" s="36" t="s">
        <v>4</v>
      </c>
      <c r="CC41" s="35">
        <v>3944.56</v>
      </c>
      <c r="CD41" s="36" t="s">
        <v>4</v>
      </c>
      <c r="CE41" s="35">
        <v>1910.08</v>
      </c>
      <c r="CF41" s="36" t="s">
        <v>4</v>
      </c>
      <c r="CG41" s="35">
        <v>4703.8</v>
      </c>
      <c r="CH41" s="36" t="s">
        <v>4</v>
      </c>
      <c r="CI41" s="35">
        <v>5775.84</v>
      </c>
      <c r="CJ41" s="36" t="s">
        <v>4</v>
      </c>
      <c r="CK41" s="35">
        <v>1227.3900000000001</v>
      </c>
      <c r="CL41" s="36" t="s">
        <v>4</v>
      </c>
      <c r="CM41" s="35">
        <v>102206.46</v>
      </c>
      <c r="CN41" s="36" t="s">
        <v>4</v>
      </c>
      <c r="CO41" s="36">
        <v>0</v>
      </c>
      <c r="CP41" s="36" t="s">
        <v>4</v>
      </c>
      <c r="CQ41" s="35">
        <v>5225.66</v>
      </c>
      <c r="CR41" s="36" t="s">
        <v>4</v>
      </c>
      <c r="CS41" s="35">
        <v>6081.04</v>
      </c>
      <c r="CT41" s="36" t="s">
        <v>4</v>
      </c>
      <c r="CU41" s="35">
        <v>1867.84</v>
      </c>
      <c r="CV41" s="36" t="s">
        <v>4</v>
      </c>
      <c r="CW41" s="35">
        <v>554.96</v>
      </c>
      <c r="CX41" s="36" t="s">
        <v>4</v>
      </c>
      <c r="CY41" s="35">
        <v>1511.43</v>
      </c>
      <c r="CZ41" s="36" t="s">
        <v>4</v>
      </c>
      <c r="DA41" s="35">
        <v>1179.1300000000001</v>
      </c>
      <c r="DB41" s="36" t="s">
        <v>4</v>
      </c>
      <c r="DC41" s="35">
        <v>504.63</v>
      </c>
      <c r="DD41" s="36" t="s">
        <v>4</v>
      </c>
      <c r="DE41" s="35">
        <v>381.39</v>
      </c>
      <c r="DF41" s="36" t="s">
        <v>4</v>
      </c>
      <c r="DG41" s="35">
        <v>4558.7700000000004</v>
      </c>
      <c r="DH41" s="36" t="s">
        <v>4</v>
      </c>
      <c r="DI41" s="35">
        <v>29174.98</v>
      </c>
      <c r="DJ41" s="36" t="s">
        <v>4</v>
      </c>
      <c r="DK41" s="35">
        <v>8240.26</v>
      </c>
      <c r="DL41" s="36" t="s">
        <v>4</v>
      </c>
      <c r="DM41" s="36">
        <v>7484</v>
      </c>
      <c r="DN41" s="36" t="s">
        <v>4</v>
      </c>
      <c r="DO41" s="35">
        <v>3407.77</v>
      </c>
      <c r="DP41" s="36" t="s">
        <v>4</v>
      </c>
      <c r="DQ41" s="35">
        <v>2252.66</v>
      </c>
      <c r="DR41" s="36" t="s">
        <v>4</v>
      </c>
      <c r="DS41" s="35">
        <v>1596.21</v>
      </c>
      <c r="DT41" s="36" t="s">
        <v>4</v>
      </c>
      <c r="DU41" s="35">
        <v>1499.69</v>
      </c>
      <c r="DV41" s="36" t="s">
        <v>4</v>
      </c>
      <c r="DW41" s="35">
        <v>165.4</v>
      </c>
      <c r="DX41" s="36" t="s">
        <v>4</v>
      </c>
      <c r="DY41" s="35">
        <v>879.82</v>
      </c>
      <c r="DZ41" s="36" t="s">
        <v>4</v>
      </c>
      <c r="EA41" s="36">
        <v>0</v>
      </c>
      <c r="EB41" s="36" t="s">
        <v>4</v>
      </c>
      <c r="EC41" s="36">
        <v>0</v>
      </c>
      <c r="ED41" s="36" t="s">
        <v>4</v>
      </c>
      <c r="EE41" s="35">
        <v>676581.46</v>
      </c>
      <c r="EF41" s="36" t="s">
        <v>4</v>
      </c>
      <c r="EG41" s="35">
        <v>46686.41</v>
      </c>
      <c r="EH41" s="36" t="s">
        <v>4</v>
      </c>
      <c r="EI41" s="36">
        <v>0</v>
      </c>
      <c r="EJ41" s="36" t="s">
        <v>4</v>
      </c>
      <c r="EK41" s="35">
        <v>5200.8599999999997</v>
      </c>
      <c r="EL41" s="36" t="s">
        <v>4</v>
      </c>
      <c r="EM41" s="35">
        <v>51887.27</v>
      </c>
      <c r="EN41" s="36" t="s">
        <v>4</v>
      </c>
      <c r="EO41" s="35">
        <v>1088052.08</v>
      </c>
      <c r="EP41" s="36" t="s">
        <v>4</v>
      </c>
      <c r="EQ41" s="36">
        <v>0</v>
      </c>
      <c r="ER41" s="36" t="s">
        <v>4</v>
      </c>
      <c r="ES41" s="35">
        <v>14064.01</v>
      </c>
      <c r="ET41" s="36" t="s">
        <v>4</v>
      </c>
      <c r="EU41" s="35">
        <v>14064.01</v>
      </c>
      <c r="EV41" s="36" t="s">
        <v>4</v>
      </c>
      <c r="EW41" s="35">
        <v>1102116.0900000001</v>
      </c>
      <c r="EX41" s="36" t="s">
        <v>4</v>
      </c>
      <c r="EY41" s="36">
        <v>0</v>
      </c>
      <c r="EZ41" s="36" t="s">
        <v>4</v>
      </c>
      <c r="FA41" s="36">
        <v>0</v>
      </c>
      <c r="FB41" s="36" t="s">
        <v>4</v>
      </c>
      <c r="FC41" s="36">
        <v>0</v>
      </c>
      <c r="FD41" s="36" t="s">
        <v>4</v>
      </c>
      <c r="FE41" s="37">
        <v>8968.66</v>
      </c>
      <c r="FF41" s="36" t="s">
        <v>4</v>
      </c>
      <c r="FG41" s="35">
        <v>8968.66</v>
      </c>
      <c r="FH41" s="36" t="s">
        <v>4</v>
      </c>
      <c r="FI41" s="35">
        <v>1162972.03</v>
      </c>
      <c r="FJ41" s="36" t="s">
        <v>4</v>
      </c>
      <c r="FK41" s="35">
        <v>1839553.49</v>
      </c>
      <c r="FL41" s="36" t="s">
        <v>4</v>
      </c>
    </row>
    <row r="42" spans="1:168" ht="14.25" x14ac:dyDescent="0.45">
      <c r="A42" s="34" t="s">
        <v>363</v>
      </c>
      <c r="B42" s="34" t="s">
        <v>401</v>
      </c>
      <c r="C42" s="23" t="str">
        <f>'Correspondance tables'!J30</f>
        <v>ISIC 45</v>
      </c>
      <c r="D42" s="23" t="str">
        <f>VLOOKUP(C42, 'Correspondance tables'!$N$3:$O$73, 2, FALSE)</f>
        <v>ISIC 45T47</v>
      </c>
      <c r="E42" s="38">
        <v>1570.87</v>
      </c>
      <c r="F42" s="39" t="s">
        <v>4</v>
      </c>
      <c r="G42" s="38">
        <v>302.95999999999998</v>
      </c>
      <c r="H42" s="39" t="s">
        <v>4</v>
      </c>
      <c r="I42" s="38">
        <v>51.99</v>
      </c>
      <c r="J42" s="39" t="s">
        <v>4</v>
      </c>
      <c r="K42" s="38">
        <v>380.95</v>
      </c>
      <c r="L42" s="39" t="s">
        <v>4</v>
      </c>
      <c r="M42" s="38">
        <v>1546.93</v>
      </c>
      <c r="N42" s="39" t="s">
        <v>4</v>
      </c>
      <c r="O42" s="38">
        <v>316.48</v>
      </c>
      <c r="P42" s="39" t="s">
        <v>4</v>
      </c>
      <c r="Q42" s="38">
        <v>365.5</v>
      </c>
      <c r="R42" s="39" t="s">
        <v>4</v>
      </c>
      <c r="S42" s="38">
        <v>263.45999999999998</v>
      </c>
      <c r="T42" s="39" t="s">
        <v>4</v>
      </c>
      <c r="U42" s="38">
        <v>181.73</v>
      </c>
      <c r="V42" s="39" t="s">
        <v>4</v>
      </c>
      <c r="W42" s="38">
        <v>433.47</v>
      </c>
      <c r="X42" s="39" t="s">
        <v>4</v>
      </c>
      <c r="Y42" s="38">
        <v>754.87</v>
      </c>
      <c r="Z42" s="39" t="s">
        <v>4</v>
      </c>
      <c r="AA42" s="38">
        <v>220.32</v>
      </c>
      <c r="AB42" s="39" t="s">
        <v>4</v>
      </c>
      <c r="AC42" s="38">
        <v>611.39</v>
      </c>
      <c r="AD42" s="39" t="s">
        <v>4</v>
      </c>
      <c r="AE42" s="38">
        <v>890.57</v>
      </c>
      <c r="AF42" s="39" t="s">
        <v>4</v>
      </c>
      <c r="AG42" s="38">
        <v>526.42999999999995</v>
      </c>
      <c r="AH42" s="39" t="s">
        <v>4</v>
      </c>
      <c r="AI42" s="38">
        <v>1148.43</v>
      </c>
      <c r="AJ42" s="39" t="s">
        <v>4</v>
      </c>
      <c r="AK42" s="38">
        <v>534.91</v>
      </c>
      <c r="AL42" s="39" t="s">
        <v>4</v>
      </c>
      <c r="AM42" s="38">
        <v>723.1</v>
      </c>
      <c r="AN42" s="39" t="s">
        <v>4</v>
      </c>
      <c r="AO42" s="38">
        <v>3512.43</v>
      </c>
      <c r="AP42" s="39" t="s">
        <v>4</v>
      </c>
      <c r="AQ42" s="38">
        <v>29649.09</v>
      </c>
      <c r="AR42" s="39" t="s">
        <v>4</v>
      </c>
      <c r="AS42" s="38">
        <v>2406.66</v>
      </c>
      <c r="AT42" s="39" t="s">
        <v>4</v>
      </c>
      <c r="AU42" s="38">
        <v>468.16</v>
      </c>
      <c r="AV42" s="39" t="s">
        <v>4</v>
      </c>
      <c r="AW42" s="38">
        <v>1053.49</v>
      </c>
      <c r="AX42" s="39" t="s">
        <v>4</v>
      </c>
      <c r="AY42" s="38">
        <v>734.93</v>
      </c>
      <c r="AZ42" s="39" t="s">
        <v>4</v>
      </c>
      <c r="BA42" s="38">
        <v>221.47</v>
      </c>
      <c r="BB42" s="39" t="s">
        <v>4</v>
      </c>
      <c r="BC42" s="38">
        <v>1982.96</v>
      </c>
      <c r="BD42" s="39" t="s">
        <v>4</v>
      </c>
      <c r="BE42" s="38">
        <v>4589.97</v>
      </c>
      <c r="BF42" s="39" t="s">
        <v>4</v>
      </c>
      <c r="BG42" s="38">
        <v>18685.04</v>
      </c>
      <c r="BH42" s="39" t="s">
        <v>4</v>
      </c>
      <c r="BI42" s="38">
        <v>6275.53</v>
      </c>
      <c r="BJ42" s="39" t="s">
        <v>4</v>
      </c>
      <c r="BK42" s="38">
        <v>4709.25</v>
      </c>
      <c r="BL42" s="39" t="s">
        <v>4</v>
      </c>
      <c r="BM42" s="38">
        <v>15201.28</v>
      </c>
      <c r="BN42" s="39" t="s">
        <v>4</v>
      </c>
      <c r="BO42" s="38">
        <v>107.78</v>
      </c>
      <c r="BP42" s="39" t="s">
        <v>4</v>
      </c>
      <c r="BQ42" s="38">
        <v>382.12</v>
      </c>
      <c r="BR42" s="39" t="s">
        <v>4</v>
      </c>
      <c r="BS42" s="38">
        <v>5762.65</v>
      </c>
      <c r="BT42" s="39" t="s">
        <v>4</v>
      </c>
      <c r="BU42" s="38">
        <v>4217.24</v>
      </c>
      <c r="BV42" s="39" t="s">
        <v>4</v>
      </c>
      <c r="BW42" s="38">
        <v>993.1</v>
      </c>
      <c r="BX42" s="39" t="s">
        <v>4</v>
      </c>
      <c r="BY42" s="38">
        <v>237.55</v>
      </c>
      <c r="BZ42" s="39" t="s">
        <v>4</v>
      </c>
      <c r="CA42" s="38">
        <v>326.83999999999997</v>
      </c>
      <c r="CB42" s="39" t="s">
        <v>4</v>
      </c>
      <c r="CC42" s="38">
        <v>720.91</v>
      </c>
      <c r="CD42" s="39" t="s">
        <v>4</v>
      </c>
      <c r="CE42" s="38">
        <v>692.67</v>
      </c>
      <c r="CF42" s="39" t="s">
        <v>4</v>
      </c>
      <c r="CG42" s="38">
        <v>992.12</v>
      </c>
      <c r="CH42" s="39" t="s">
        <v>4</v>
      </c>
      <c r="CI42" s="38">
        <v>1164.68</v>
      </c>
      <c r="CJ42" s="39" t="s">
        <v>4</v>
      </c>
      <c r="CK42" s="38">
        <v>268.13</v>
      </c>
      <c r="CL42" s="39" t="s">
        <v>4</v>
      </c>
      <c r="CM42" s="38">
        <v>402.24</v>
      </c>
      <c r="CN42" s="39" t="s">
        <v>4</v>
      </c>
      <c r="CO42" s="39">
        <v>0</v>
      </c>
      <c r="CP42" s="39" t="s">
        <v>4</v>
      </c>
      <c r="CQ42" s="38">
        <v>1247.28</v>
      </c>
      <c r="CR42" s="39" t="s">
        <v>4</v>
      </c>
      <c r="CS42" s="38">
        <v>518.9</v>
      </c>
      <c r="CT42" s="39" t="s">
        <v>4</v>
      </c>
      <c r="CU42" s="38">
        <v>299.93</v>
      </c>
      <c r="CV42" s="39" t="s">
        <v>4</v>
      </c>
      <c r="CW42" s="38">
        <v>223.21</v>
      </c>
      <c r="CX42" s="39" t="s">
        <v>4</v>
      </c>
      <c r="CY42" s="38">
        <v>370.93</v>
      </c>
      <c r="CZ42" s="39" t="s">
        <v>4</v>
      </c>
      <c r="DA42" s="38">
        <v>5870.87</v>
      </c>
      <c r="DB42" s="39" t="s">
        <v>4</v>
      </c>
      <c r="DC42" s="38">
        <v>210.63</v>
      </c>
      <c r="DD42" s="39" t="s">
        <v>4</v>
      </c>
      <c r="DE42" s="38">
        <v>139.99</v>
      </c>
      <c r="DF42" s="39" t="s">
        <v>4</v>
      </c>
      <c r="DG42" s="38">
        <v>1044.6500000000001</v>
      </c>
      <c r="DH42" s="39" t="s">
        <v>4</v>
      </c>
      <c r="DI42" s="38">
        <v>3325.46</v>
      </c>
      <c r="DJ42" s="39" t="s">
        <v>4</v>
      </c>
      <c r="DK42" s="38">
        <v>975.77</v>
      </c>
      <c r="DL42" s="39" t="s">
        <v>4</v>
      </c>
      <c r="DM42" s="38">
        <v>1417.3</v>
      </c>
      <c r="DN42" s="39" t="s">
        <v>4</v>
      </c>
      <c r="DO42" s="38">
        <v>850.9</v>
      </c>
      <c r="DP42" s="39" t="s">
        <v>4</v>
      </c>
      <c r="DQ42" s="38">
        <v>375.97</v>
      </c>
      <c r="DR42" s="39" t="s">
        <v>4</v>
      </c>
      <c r="DS42" s="38">
        <v>301.49</v>
      </c>
      <c r="DT42" s="39" t="s">
        <v>4</v>
      </c>
      <c r="DU42" s="38">
        <v>374.19</v>
      </c>
      <c r="DV42" s="39" t="s">
        <v>4</v>
      </c>
      <c r="DW42" s="38">
        <v>50.98</v>
      </c>
      <c r="DX42" s="39" t="s">
        <v>4</v>
      </c>
      <c r="DY42" s="38">
        <v>333.92</v>
      </c>
      <c r="DZ42" s="39" t="s">
        <v>4</v>
      </c>
      <c r="EA42" s="39">
        <v>0</v>
      </c>
      <c r="EB42" s="39" t="s">
        <v>4</v>
      </c>
      <c r="EC42" s="39">
        <v>0</v>
      </c>
      <c r="ED42" s="39" t="s">
        <v>4</v>
      </c>
      <c r="EE42" s="38">
        <v>134515.04</v>
      </c>
      <c r="EF42" s="39" t="s">
        <v>4</v>
      </c>
      <c r="EG42" s="38">
        <v>175091.66</v>
      </c>
      <c r="EH42" s="39" t="s">
        <v>4</v>
      </c>
      <c r="EI42" s="38">
        <v>1.29</v>
      </c>
      <c r="EJ42" s="39" t="s">
        <v>4</v>
      </c>
      <c r="EK42" s="38">
        <v>248.57</v>
      </c>
      <c r="EL42" s="39" t="s">
        <v>4</v>
      </c>
      <c r="EM42" s="38">
        <v>175341.52</v>
      </c>
      <c r="EN42" s="39" t="s">
        <v>4</v>
      </c>
      <c r="EO42" s="38">
        <v>31494.44</v>
      </c>
      <c r="EP42" s="39" t="s">
        <v>4</v>
      </c>
      <c r="EQ42" s="38">
        <v>9.84</v>
      </c>
      <c r="ER42" s="39" t="s">
        <v>4</v>
      </c>
      <c r="ES42" s="38">
        <v>-379.51</v>
      </c>
      <c r="ET42" s="39" t="s">
        <v>4</v>
      </c>
      <c r="EU42" s="38">
        <v>-369.67</v>
      </c>
      <c r="EV42" s="39" t="s">
        <v>4</v>
      </c>
      <c r="EW42" s="38">
        <v>31124.77</v>
      </c>
      <c r="EX42" s="39" t="s">
        <v>4</v>
      </c>
      <c r="EY42" s="39">
        <v>0</v>
      </c>
      <c r="EZ42" s="39" t="s">
        <v>4</v>
      </c>
      <c r="FA42" s="39">
        <v>0</v>
      </c>
      <c r="FB42" s="39" t="s">
        <v>4</v>
      </c>
      <c r="FC42" s="39">
        <v>0</v>
      </c>
      <c r="FD42" s="39" t="s">
        <v>4</v>
      </c>
      <c r="FE42" s="40">
        <v>15876.9</v>
      </c>
      <c r="FF42" s="39" t="s">
        <v>4</v>
      </c>
      <c r="FG42" s="38">
        <v>15876.9</v>
      </c>
      <c r="FH42" s="39" t="s">
        <v>4</v>
      </c>
      <c r="FI42" s="38">
        <v>222343.19</v>
      </c>
      <c r="FJ42" s="39" t="s">
        <v>4</v>
      </c>
      <c r="FK42" s="38">
        <v>356858.23</v>
      </c>
      <c r="FL42" s="39" t="s">
        <v>4</v>
      </c>
    </row>
    <row r="43" spans="1:168" ht="14.25" x14ac:dyDescent="0.45">
      <c r="A43" s="34" t="s">
        <v>363</v>
      </c>
      <c r="B43" s="34" t="s">
        <v>402</v>
      </c>
      <c r="C43" s="23" t="str">
        <f>'Correspondance tables'!J31</f>
        <v>ISIC 46</v>
      </c>
      <c r="D43" s="23" t="str">
        <f>VLOOKUP(C43, 'Correspondance tables'!$N$3:$O$73, 2, FALSE)</f>
        <v>ISIC 45T47</v>
      </c>
      <c r="E43" s="35">
        <v>24039.74</v>
      </c>
      <c r="F43" s="36" t="s">
        <v>4</v>
      </c>
      <c r="G43" s="35">
        <v>1555.86</v>
      </c>
      <c r="H43" s="36" t="s">
        <v>4</v>
      </c>
      <c r="I43" s="35">
        <v>790.74</v>
      </c>
      <c r="J43" s="36" t="s">
        <v>4</v>
      </c>
      <c r="K43" s="35">
        <v>3681.61</v>
      </c>
      <c r="L43" s="36" t="s">
        <v>4</v>
      </c>
      <c r="M43" s="35">
        <v>84326.75</v>
      </c>
      <c r="N43" s="36" t="s">
        <v>4</v>
      </c>
      <c r="O43" s="35">
        <v>14447.93</v>
      </c>
      <c r="P43" s="36" t="s">
        <v>4</v>
      </c>
      <c r="Q43" s="35">
        <v>8400.84</v>
      </c>
      <c r="R43" s="36" t="s">
        <v>4</v>
      </c>
      <c r="S43" s="35">
        <v>9007.1200000000008</v>
      </c>
      <c r="T43" s="36" t="s">
        <v>4</v>
      </c>
      <c r="U43" s="35">
        <v>5103.1000000000004</v>
      </c>
      <c r="V43" s="36" t="s">
        <v>4</v>
      </c>
      <c r="W43" s="35">
        <v>13147.36</v>
      </c>
      <c r="X43" s="36" t="s">
        <v>4</v>
      </c>
      <c r="Y43" s="35">
        <v>27303.17</v>
      </c>
      <c r="Z43" s="36" t="s">
        <v>4</v>
      </c>
      <c r="AA43" s="35">
        <v>22208.080000000002</v>
      </c>
      <c r="AB43" s="36" t="s">
        <v>4</v>
      </c>
      <c r="AC43" s="35">
        <v>13017.43</v>
      </c>
      <c r="AD43" s="36" t="s">
        <v>4</v>
      </c>
      <c r="AE43" s="35">
        <v>11090.88</v>
      </c>
      <c r="AF43" s="36" t="s">
        <v>4</v>
      </c>
      <c r="AG43" s="35">
        <v>17486.27</v>
      </c>
      <c r="AH43" s="36" t="s">
        <v>4</v>
      </c>
      <c r="AI43" s="35">
        <v>21490.02</v>
      </c>
      <c r="AJ43" s="36" t="s">
        <v>4</v>
      </c>
      <c r="AK43" s="35">
        <v>33837.97</v>
      </c>
      <c r="AL43" s="36" t="s">
        <v>4</v>
      </c>
      <c r="AM43" s="35">
        <v>16298.2</v>
      </c>
      <c r="AN43" s="36" t="s">
        <v>4</v>
      </c>
      <c r="AO43" s="35">
        <v>34338.230000000003</v>
      </c>
      <c r="AP43" s="36" t="s">
        <v>4</v>
      </c>
      <c r="AQ43" s="35">
        <v>31414.3</v>
      </c>
      <c r="AR43" s="36" t="s">
        <v>4</v>
      </c>
      <c r="AS43" s="35">
        <v>11491.72</v>
      </c>
      <c r="AT43" s="36" t="s">
        <v>4</v>
      </c>
      <c r="AU43" s="35">
        <v>18508.73</v>
      </c>
      <c r="AV43" s="36" t="s">
        <v>4</v>
      </c>
      <c r="AW43" s="35">
        <v>10362.76</v>
      </c>
      <c r="AX43" s="36" t="s">
        <v>4</v>
      </c>
      <c r="AY43" s="35">
        <v>11174.5</v>
      </c>
      <c r="AZ43" s="36" t="s">
        <v>4</v>
      </c>
      <c r="BA43" s="35">
        <v>1310.6600000000001</v>
      </c>
      <c r="BB43" s="36" t="s">
        <v>4</v>
      </c>
      <c r="BC43" s="35">
        <v>5280.34</v>
      </c>
      <c r="BD43" s="36" t="s">
        <v>4</v>
      </c>
      <c r="BE43" s="35">
        <v>79702.2</v>
      </c>
      <c r="BF43" s="36" t="s">
        <v>4</v>
      </c>
      <c r="BG43" s="35">
        <v>7884.16</v>
      </c>
      <c r="BH43" s="36" t="s">
        <v>4</v>
      </c>
      <c r="BI43" s="35">
        <v>79884.36</v>
      </c>
      <c r="BJ43" s="36" t="s">
        <v>4</v>
      </c>
      <c r="BK43" s="35">
        <v>13900.99</v>
      </c>
      <c r="BL43" s="36" t="s">
        <v>4</v>
      </c>
      <c r="BM43" s="35">
        <v>7982.25</v>
      </c>
      <c r="BN43" s="36" t="s">
        <v>4</v>
      </c>
      <c r="BO43" s="35">
        <v>2210.13</v>
      </c>
      <c r="BP43" s="36" t="s">
        <v>4</v>
      </c>
      <c r="BQ43" s="35">
        <v>4215.17</v>
      </c>
      <c r="BR43" s="36" t="s">
        <v>4</v>
      </c>
      <c r="BS43" s="35">
        <v>4877.6899999999996</v>
      </c>
      <c r="BT43" s="36" t="s">
        <v>4</v>
      </c>
      <c r="BU43" s="35">
        <v>679.82</v>
      </c>
      <c r="BV43" s="36" t="s">
        <v>4</v>
      </c>
      <c r="BW43" s="35">
        <v>40529.65</v>
      </c>
      <c r="BX43" s="36" t="s">
        <v>4</v>
      </c>
      <c r="BY43" s="35">
        <v>9379.61</v>
      </c>
      <c r="BZ43" s="36" t="s">
        <v>4</v>
      </c>
      <c r="CA43" s="35">
        <v>3609.08</v>
      </c>
      <c r="CB43" s="36" t="s">
        <v>4</v>
      </c>
      <c r="CC43" s="35">
        <v>7135.53</v>
      </c>
      <c r="CD43" s="36" t="s">
        <v>4</v>
      </c>
      <c r="CE43" s="35">
        <v>22462.43</v>
      </c>
      <c r="CF43" s="36" t="s">
        <v>4</v>
      </c>
      <c r="CG43" s="35">
        <v>1832.64</v>
      </c>
      <c r="CH43" s="36" t="s">
        <v>4</v>
      </c>
      <c r="CI43" s="35">
        <v>1539.75</v>
      </c>
      <c r="CJ43" s="36" t="s">
        <v>4</v>
      </c>
      <c r="CK43" s="35">
        <v>5245.15</v>
      </c>
      <c r="CL43" s="36" t="s">
        <v>4</v>
      </c>
      <c r="CM43" s="35">
        <v>4537.74</v>
      </c>
      <c r="CN43" s="36" t="s">
        <v>4</v>
      </c>
      <c r="CO43" s="36">
        <v>0</v>
      </c>
      <c r="CP43" s="36" t="s">
        <v>4</v>
      </c>
      <c r="CQ43" s="35">
        <v>4788.63</v>
      </c>
      <c r="CR43" s="36" t="s">
        <v>4</v>
      </c>
      <c r="CS43" s="35">
        <v>4292.62</v>
      </c>
      <c r="CT43" s="36" t="s">
        <v>4</v>
      </c>
      <c r="CU43" s="35">
        <v>2842.46</v>
      </c>
      <c r="CV43" s="36" t="s">
        <v>4</v>
      </c>
      <c r="CW43" s="35">
        <v>3073.32</v>
      </c>
      <c r="CX43" s="36" t="s">
        <v>4</v>
      </c>
      <c r="CY43" s="35">
        <v>2478.0100000000002</v>
      </c>
      <c r="CZ43" s="36" t="s">
        <v>4</v>
      </c>
      <c r="DA43" s="35">
        <v>2875.88</v>
      </c>
      <c r="DB43" s="36" t="s">
        <v>4</v>
      </c>
      <c r="DC43" s="36">
        <v>475</v>
      </c>
      <c r="DD43" s="36" t="s">
        <v>4</v>
      </c>
      <c r="DE43" s="35">
        <v>2377.08</v>
      </c>
      <c r="DF43" s="36" t="s">
        <v>4</v>
      </c>
      <c r="DG43" s="35">
        <v>7735.52</v>
      </c>
      <c r="DH43" s="36" t="s">
        <v>4</v>
      </c>
      <c r="DI43" s="35">
        <v>11609.19</v>
      </c>
      <c r="DJ43" s="36" t="s">
        <v>4</v>
      </c>
      <c r="DK43" s="35">
        <v>7125.56</v>
      </c>
      <c r="DL43" s="36" t="s">
        <v>4</v>
      </c>
      <c r="DM43" s="35">
        <v>32251.56</v>
      </c>
      <c r="DN43" s="36" t="s">
        <v>4</v>
      </c>
      <c r="DO43" s="35">
        <v>5862.73</v>
      </c>
      <c r="DP43" s="36" t="s">
        <v>4</v>
      </c>
      <c r="DQ43" s="35">
        <v>3748.55</v>
      </c>
      <c r="DR43" s="36" t="s">
        <v>4</v>
      </c>
      <c r="DS43" s="35">
        <v>2616.04</v>
      </c>
      <c r="DT43" s="36" t="s">
        <v>4</v>
      </c>
      <c r="DU43" s="35">
        <v>1792.84</v>
      </c>
      <c r="DV43" s="36" t="s">
        <v>4</v>
      </c>
      <c r="DW43" s="35">
        <v>1162.4000000000001</v>
      </c>
      <c r="DX43" s="36" t="s">
        <v>4</v>
      </c>
      <c r="DY43" s="35">
        <v>2449.27</v>
      </c>
      <c r="DZ43" s="36" t="s">
        <v>4</v>
      </c>
      <c r="EA43" s="36">
        <v>0</v>
      </c>
      <c r="EB43" s="36" t="s">
        <v>4</v>
      </c>
      <c r="EC43" s="36">
        <v>0</v>
      </c>
      <c r="ED43" s="36" t="s">
        <v>4</v>
      </c>
      <c r="EE43" s="35">
        <v>848279.29</v>
      </c>
      <c r="EF43" s="36" t="s">
        <v>4</v>
      </c>
      <c r="EG43" s="35">
        <v>274441.15000000002</v>
      </c>
      <c r="EH43" s="36" t="s">
        <v>4</v>
      </c>
      <c r="EI43" s="35">
        <v>11.18</v>
      </c>
      <c r="EJ43" s="36" t="s">
        <v>4</v>
      </c>
      <c r="EK43" s="35">
        <v>16272.01</v>
      </c>
      <c r="EL43" s="36" t="s">
        <v>4</v>
      </c>
      <c r="EM43" s="35">
        <v>290724.33</v>
      </c>
      <c r="EN43" s="36" t="s">
        <v>4</v>
      </c>
      <c r="EO43" s="35">
        <v>100997.61</v>
      </c>
      <c r="EP43" s="36" t="s">
        <v>4</v>
      </c>
      <c r="EQ43" s="35">
        <v>645.30999999999995</v>
      </c>
      <c r="ER43" s="36" t="s">
        <v>4</v>
      </c>
      <c r="ES43" s="35">
        <v>31399.51</v>
      </c>
      <c r="ET43" s="36" t="s">
        <v>4</v>
      </c>
      <c r="EU43" s="35">
        <v>32044.82</v>
      </c>
      <c r="EV43" s="36" t="s">
        <v>4</v>
      </c>
      <c r="EW43" s="35">
        <v>133042.42000000001</v>
      </c>
      <c r="EX43" s="36" t="s">
        <v>4</v>
      </c>
      <c r="EY43" s="36">
        <v>0</v>
      </c>
      <c r="EZ43" s="36" t="s">
        <v>4</v>
      </c>
      <c r="FA43" s="36">
        <v>0</v>
      </c>
      <c r="FB43" s="36" t="s">
        <v>4</v>
      </c>
      <c r="FC43" s="36">
        <v>0</v>
      </c>
      <c r="FD43" s="36" t="s">
        <v>4</v>
      </c>
      <c r="FE43" s="37">
        <v>159494.44</v>
      </c>
      <c r="FF43" s="36" t="s">
        <v>4</v>
      </c>
      <c r="FG43" s="35">
        <v>159494.44</v>
      </c>
      <c r="FH43" s="36" t="s">
        <v>4</v>
      </c>
      <c r="FI43" s="35">
        <v>583261.19999999995</v>
      </c>
      <c r="FJ43" s="36" t="s">
        <v>4</v>
      </c>
      <c r="FK43" s="35">
        <v>1431540.49</v>
      </c>
      <c r="FL43" s="36" t="s">
        <v>4</v>
      </c>
    </row>
    <row r="44" spans="1:168" ht="14.25" x14ac:dyDescent="0.45">
      <c r="A44" s="34" t="s">
        <v>363</v>
      </c>
      <c r="B44" s="34" t="s">
        <v>403</v>
      </c>
      <c r="C44" s="23" t="str">
        <f>'Correspondance tables'!J32</f>
        <v>ISIC 47</v>
      </c>
      <c r="D44" s="23" t="str">
        <f>VLOOKUP(C44, 'Correspondance tables'!$N$3:$O$73, 2, FALSE)</f>
        <v>ISIC 45T47</v>
      </c>
      <c r="E44" s="38">
        <v>7803.73</v>
      </c>
      <c r="F44" s="39" t="s">
        <v>4</v>
      </c>
      <c r="G44" s="38">
        <v>295.18</v>
      </c>
      <c r="H44" s="39" t="s">
        <v>4</v>
      </c>
      <c r="I44" s="38">
        <v>304.68</v>
      </c>
      <c r="J44" s="39" t="s">
        <v>4</v>
      </c>
      <c r="K44" s="38">
        <v>956.52</v>
      </c>
      <c r="L44" s="39" t="s">
        <v>4</v>
      </c>
      <c r="M44" s="38">
        <v>17855.669999999998</v>
      </c>
      <c r="N44" s="39" t="s">
        <v>4</v>
      </c>
      <c r="O44" s="38">
        <v>3728.81</v>
      </c>
      <c r="P44" s="39" t="s">
        <v>4</v>
      </c>
      <c r="Q44" s="38">
        <v>1712.79</v>
      </c>
      <c r="R44" s="39" t="s">
        <v>4</v>
      </c>
      <c r="S44" s="38">
        <v>1644.18</v>
      </c>
      <c r="T44" s="39" t="s">
        <v>4</v>
      </c>
      <c r="U44" s="38">
        <v>723.56</v>
      </c>
      <c r="V44" s="39" t="s">
        <v>4</v>
      </c>
      <c r="W44" s="38">
        <v>1150.0999999999999</v>
      </c>
      <c r="X44" s="39" t="s">
        <v>4</v>
      </c>
      <c r="Y44" s="38">
        <v>4983.5</v>
      </c>
      <c r="Z44" s="39" t="s">
        <v>4</v>
      </c>
      <c r="AA44" s="38">
        <v>1712.61</v>
      </c>
      <c r="AB44" s="39" t="s">
        <v>4</v>
      </c>
      <c r="AC44" s="38">
        <v>3098.31</v>
      </c>
      <c r="AD44" s="39" t="s">
        <v>4</v>
      </c>
      <c r="AE44" s="38">
        <v>1591.49</v>
      </c>
      <c r="AF44" s="39" t="s">
        <v>4</v>
      </c>
      <c r="AG44" s="38">
        <v>2260.6</v>
      </c>
      <c r="AH44" s="39" t="s">
        <v>4</v>
      </c>
      <c r="AI44" s="38">
        <v>3625.54</v>
      </c>
      <c r="AJ44" s="39" t="s">
        <v>4</v>
      </c>
      <c r="AK44" s="38">
        <v>4105.87</v>
      </c>
      <c r="AL44" s="39" t="s">
        <v>4</v>
      </c>
      <c r="AM44" s="38">
        <v>3550.01</v>
      </c>
      <c r="AN44" s="39" t="s">
        <v>4</v>
      </c>
      <c r="AO44" s="38">
        <v>4917.13</v>
      </c>
      <c r="AP44" s="39" t="s">
        <v>4</v>
      </c>
      <c r="AQ44" s="38">
        <v>9046.94</v>
      </c>
      <c r="AR44" s="39" t="s">
        <v>4</v>
      </c>
      <c r="AS44" s="38">
        <v>2834.21</v>
      </c>
      <c r="AT44" s="39" t="s">
        <v>4</v>
      </c>
      <c r="AU44" s="38">
        <v>4061.52</v>
      </c>
      <c r="AV44" s="39" t="s">
        <v>4</v>
      </c>
      <c r="AW44" s="38">
        <v>1758.08</v>
      </c>
      <c r="AX44" s="39" t="s">
        <v>4</v>
      </c>
      <c r="AY44" s="38">
        <v>2609.87</v>
      </c>
      <c r="AZ44" s="39" t="s">
        <v>4</v>
      </c>
      <c r="BA44" s="38">
        <v>280.17</v>
      </c>
      <c r="BB44" s="39" t="s">
        <v>4</v>
      </c>
      <c r="BC44" s="38">
        <v>834.96</v>
      </c>
      <c r="BD44" s="39" t="s">
        <v>4</v>
      </c>
      <c r="BE44" s="38">
        <v>14031.31</v>
      </c>
      <c r="BF44" s="39" t="s">
        <v>4</v>
      </c>
      <c r="BG44" s="38">
        <v>1438.89</v>
      </c>
      <c r="BH44" s="39" t="s">
        <v>4</v>
      </c>
      <c r="BI44" s="38">
        <v>4336.09</v>
      </c>
      <c r="BJ44" s="39" t="s">
        <v>4</v>
      </c>
      <c r="BK44" s="38">
        <v>30525.279999999999</v>
      </c>
      <c r="BL44" s="39" t="s">
        <v>4</v>
      </c>
      <c r="BM44" s="38">
        <v>3207.99</v>
      </c>
      <c r="BN44" s="39" t="s">
        <v>4</v>
      </c>
      <c r="BO44" s="38">
        <v>467.13</v>
      </c>
      <c r="BP44" s="39" t="s">
        <v>4</v>
      </c>
      <c r="BQ44" s="38">
        <v>629.39</v>
      </c>
      <c r="BR44" s="39" t="s">
        <v>4</v>
      </c>
      <c r="BS44" s="38">
        <v>1030.6500000000001</v>
      </c>
      <c r="BT44" s="39" t="s">
        <v>4</v>
      </c>
      <c r="BU44" s="38">
        <v>192.52</v>
      </c>
      <c r="BV44" s="39" t="s">
        <v>4</v>
      </c>
      <c r="BW44" s="38">
        <v>10481.030000000001</v>
      </c>
      <c r="BX44" s="39" t="s">
        <v>4</v>
      </c>
      <c r="BY44" s="38">
        <v>1240.67</v>
      </c>
      <c r="BZ44" s="39" t="s">
        <v>4</v>
      </c>
      <c r="CA44" s="38">
        <v>1219.8</v>
      </c>
      <c r="CB44" s="39" t="s">
        <v>4</v>
      </c>
      <c r="CC44" s="38">
        <v>1540.41</v>
      </c>
      <c r="CD44" s="39" t="s">
        <v>4</v>
      </c>
      <c r="CE44" s="38">
        <v>856.85</v>
      </c>
      <c r="CF44" s="39" t="s">
        <v>4</v>
      </c>
      <c r="CG44" s="38">
        <v>574.87</v>
      </c>
      <c r="CH44" s="39" t="s">
        <v>4</v>
      </c>
      <c r="CI44" s="38">
        <v>397.29</v>
      </c>
      <c r="CJ44" s="39" t="s">
        <v>4</v>
      </c>
      <c r="CK44" s="38">
        <v>245.94</v>
      </c>
      <c r="CL44" s="39" t="s">
        <v>4</v>
      </c>
      <c r="CM44" s="38">
        <v>927.41</v>
      </c>
      <c r="CN44" s="39" t="s">
        <v>4</v>
      </c>
      <c r="CO44" s="39">
        <v>0</v>
      </c>
      <c r="CP44" s="39" t="s">
        <v>4</v>
      </c>
      <c r="CQ44" s="38">
        <v>813.98</v>
      </c>
      <c r="CR44" s="39" t="s">
        <v>4</v>
      </c>
      <c r="CS44" s="38">
        <v>1157.46</v>
      </c>
      <c r="CT44" s="39" t="s">
        <v>4</v>
      </c>
      <c r="CU44" s="38">
        <v>602.23</v>
      </c>
      <c r="CV44" s="39" t="s">
        <v>4</v>
      </c>
      <c r="CW44" s="38">
        <v>577.52</v>
      </c>
      <c r="CX44" s="39" t="s">
        <v>4</v>
      </c>
      <c r="CY44" s="38">
        <v>724.34</v>
      </c>
      <c r="CZ44" s="39" t="s">
        <v>4</v>
      </c>
      <c r="DA44" s="38">
        <v>351.2</v>
      </c>
      <c r="DB44" s="39" t="s">
        <v>4</v>
      </c>
      <c r="DC44" s="38">
        <v>90.98</v>
      </c>
      <c r="DD44" s="39" t="s">
        <v>4</v>
      </c>
      <c r="DE44" s="38">
        <v>98.97</v>
      </c>
      <c r="DF44" s="39" t="s">
        <v>4</v>
      </c>
      <c r="DG44" s="38">
        <v>1750.33</v>
      </c>
      <c r="DH44" s="39" t="s">
        <v>4</v>
      </c>
      <c r="DI44" s="38">
        <v>5153.1400000000003</v>
      </c>
      <c r="DJ44" s="39" t="s">
        <v>4</v>
      </c>
      <c r="DK44" s="38">
        <v>2349.31</v>
      </c>
      <c r="DL44" s="39" t="s">
        <v>4</v>
      </c>
      <c r="DM44" s="38">
        <v>13423.78</v>
      </c>
      <c r="DN44" s="39" t="s">
        <v>4</v>
      </c>
      <c r="DO44" s="38">
        <v>3246.24</v>
      </c>
      <c r="DP44" s="39" t="s">
        <v>4</v>
      </c>
      <c r="DQ44" s="38">
        <v>840.72</v>
      </c>
      <c r="DR44" s="39" t="s">
        <v>4</v>
      </c>
      <c r="DS44" s="38">
        <v>616.59</v>
      </c>
      <c r="DT44" s="39" t="s">
        <v>4</v>
      </c>
      <c r="DU44" s="38">
        <v>630.14</v>
      </c>
      <c r="DV44" s="39" t="s">
        <v>4</v>
      </c>
      <c r="DW44" s="38">
        <v>216.17</v>
      </c>
      <c r="DX44" s="39" t="s">
        <v>4</v>
      </c>
      <c r="DY44" s="38">
        <v>834.58</v>
      </c>
      <c r="DZ44" s="39" t="s">
        <v>4</v>
      </c>
      <c r="EA44" s="39">
        <v>0</v>
      </c>
      <c r="EB44" s="39" t="s">
        <v>4</v>
      </c>
      <c r="EC44" s="39">
        <v>0</v>
      </c>
      <c r="ED44" s="39" t="s">
        <v>4</v>
      </c>
      <c r="EE44" s="38">
        <v>194267.25</v>
      </c>
      <c r="EF44" s="39" t="s">
        <v>4</v>
      </c>
      <c r="EG44" s="38">
        <v>720162.59</v>
      </c>
      <c r="EH44" s="39" t="s">
        <v>4</v>
      </c>
      <c r="EI44" s="38">
        <v>13.35</v>
      </c>
      <c r="EJ44" s="39" t="s">
        <v>4</v>
      </c>
      <c r="EK44" s="38">
        <v>27673.52</v>
      </c>
      <c r="EL44" s="39" t="s">
        <v>4</v>
      </c>
      <c r="EM44" s="38">
        <v>747849.46</v>
      </c>
      <c r="EN44" s="39" t="s">
        <v>4</v>
      </c>
      <c r="EO44" s="38">
        <v>20693.150000000001</v>
      </c>
      <c r="EP44" s="39" t="s">
        <v>4</v>
      </c>
      <c r="EQ44" s="38">
        <v>1085.8800000000001</v>
      </c>
      <c r="ER44" s="39" t="s">
        <v>4</v>
      </c>
      <c r="ES44" s="38">
        <v>540.63</v>
      </c>
      <c r="ET44" s="39" t="s">
        <v>4</v>
      </c>
      <c r="EU44" s="38">
        <v>1626.51</v>
      </c>
      <c r="EV44" s="39" t="s">
        <v>4</v>
      </c>
      <c r="EW44" s="38">
        <v>22319.65</v>
      </c>
      <c r="EX44" s="39" t="s">
        <v>4</v>
      </c>
      <c r="EY44" s="39">
        <v>0</v>
      </c>
      <c r="EZ44" s="39" t="s">
        <v>4</v>
      </c>
      <c r="FA44" s="39">
        <v>0</v>
      </c>
      <c r="FB44" s="39" t="s">
        <v>4</v>
      </c>
      <c r="FC44" s="39">
        <v>0</v>
      </c>
      <c r="FD44" s="39" t="s">
        <v>4</v>
      </c>
      <c r="FE44" s="40">
        <v>23161.49</v>
      </c>
      <c r="FF44" s="39" t="s">
        <v>4</v>
      </c>
      <c r="FG44" s="38">
        <v>23161.49</v>
      </c>
      <c r="FH44" s="39" t="s">
        <v>4</v>
      </c>
      <c r="FI44" s="38">
        <v>793330.6</v>
      </c>
      <c r="FJ44" s="39" t="s">
        <v>4</v>
      </c>
      <c r="FK44" s="38">
        <v>987597.85</v>
      </c>
      <c r="FL44" s="39" t="s">
        <v>4</v>
      </c>
    </row>
    <row r="45" spans="1:168" ht="14.25" x14ac:dyDescent="0.45">
      <c r="A45" s="34" t="s">
        <v>363</v>
      </c>
      <c r="B45" s="34" t="s">
        <v>404</v>
      </c>
      <c r="C45" s="23" t="str">
        <f>'Correspondance tables'!J33</f>
        <v>ISIC 49</v>
      </c>
      <c r="D45" s="23" t="str">
        <f>VLOOKUP(C45, 'Correspondance tables'!$N$3:$O$73, 2, FALSE)</f>
        <v>ISIC 49T53</v>
      </c>
      <c r="E45" s="35">
        <v>4278.03</v>
      </c>
      <c r="F45" s="36" t="s">
        <v>4</v>
      </c>
      <c r="G45" s="35">
        <v>1965.27</v>
      </c>
      <c r="H45" s="36" t="s">
        <v>4</v>
      </c>
      <c r="I45" s="35">
        <v>131.34</v>
      </c>
      <c r="J45" s="36" t="s">
        <v>4</v>
      </c>
      <c r="K45" s="35">
        <v>4101.6499999999996</v>
      </c>
      <c r="L45" s="36" t="s">
        <v>4</v>
      </c>
      <c r="M45" s="35">
        <v>27893.59</v>
      </c>
      <c r="N45" s="36" t="s">
        <v>4</v>
      </c>
      <c r="O45" s="35">
        <v>3021.03</v>
      </c>
      <c r="P45" s="36" t="s">
        <v>4</v>
      </c>
      <c r="Q45" s="35">
        <v>4519.74</v>
      </c>
      <c r="R45" s="36" t="s">
        <v>4</v>
      </c>
      <c r="S45" s="35">
        <v>6332.76</v>
      </c>
      <c r="T45" s="36" t="s">
        <v>4</v>
      </c>
      <c r="U45" s="35">
        <v>1244.2</v>
      </c>
      <c r="V45" s="36" t="s">
        <v>4</v>
      </c>
      <c r="W45" s="35">
        <v>7329.22</v>
      </c>
      <c r="X45" s="36" t="s">
        <v>4</v>
      </c>
      <c r="Y45" s="35">
        <v>11328.1</v>
      </c>
      <c r="Z45" s="36" t="s">
        <v>4</v>
      </c>
      <c r="AA45" s="35">
        <v>1515.67</v>
      </c>
      <c r="AB45" s="36" t="s">
        <v>4</v>
      </c>
      <c r="AC45" s="35">
        <v>5838.47</v>
      </c>
      <c r="AD45" s="36" t="s">
        <v>4</v>
      </c>
      <c r="AE45" s="35">
        <v>9299.94</v>
      </c>
      <c r="AF45" s="36" t="s">
        <v>4</v>
      </c>
      <c r="AG45" s="35">
        <v>9828.56</v>
      </c>
      <c r="AH45" s="36" t="s">
        <v>4</v>
      </c>
      <c r="AI45" s="35">
        <v>5213.16</v>
      </c>
      <c r="AJ45" s="36" t="s">
        <v>4</v>
      </c>
      <c r="AK45" s="35">
        <v>2378.77</v>
      </c>
      <c r="AL45" s="36" t="s">
        <v>4</v>
      </c>
      <c r="AM45" s="35">
        <v>3519.19</v>
      </c>
      <c r="AN45" s="36" t="s">
        <v>4</v>
      </c>
      <c r="AO45" s="35">
        <v>6887.84</v>
      </c>
      <c r="AP45" s="36" t="s">
        <v>4</v>
      </c>
      <c r="AQ45" s="35">
        <v>10644.97</v>
      </c>
      <c r="AR45" s="36" t="s">
        <v>4</v>
      </c>
      <c r="AS45" s="35">
        <v>1488.34</v>
      </c>
      <c r="AT45" s="36" t="s">
        <v>4</v>
      </c>
      <c r="AU45" s="35">
        <v>3961.24</v>
      </c>
      <c r="AV45" s="36" t="s">
        <v>4</v>
      </c>
      <c r="AW45" s="35">
        <v>1446.75</v>
      </c>
      <c r="AX45" s="36" t="s">
        <v>4</v>
      </c>
      <c r="AY45" s="35">
        <v>15436.68</v>
      </c>
      <c r="AZ45" s="36" t="s">
        <v>4</v>
      </c>
      <c r="BA45" s="35">
        <v>397.77</v>
      </c>
      <c r="BB45" s="36" t="s">
        <v>4</v>
      </c>
      <c r="BC45" s="35">
        <v>3629.93</v>
      </c>
      <c r="BD45" s="36" t="s">
        <v>4</v>
      </c>
      <c r="BE45" s="35">
        <v>14549.47</v>
      </c>
      <c r="BF45" s="36" t="s">
        <v>4</v>
      </c>
      <c r="BG45" s="35">
        <v>6184.99</v>
      </c>
      <c r="BH45" s="36" t="s">
        <v>4</v>
      </c>
      <c r="BI45" s="35">
        <v>68696.14</v>
      </c>
      <c r="BJ45" s="36" t="s">
        <v>4</v>
      </c>
      <c r="BK45" s="35">
        <v>19535.77</v>
      </c>
      <c r="BL45" s="36" t="s">
        <v>4</v>
      </c>
      <c r="BM45" s="35">
        <v>66630.61</v>
      </c>
      <c r="BN45" s="36" t="s">
        <v>4</v>
      </c>
      <c r="BO45" s="35">
        <v>1406.11</v>
      </c>
      <c r="BP45" s="36" t="s">
        <v>4</v>
      </c>
      <c r="BQ45" s="35">
        <v>858.3</v>
      </c>
      <c r="BR45" s="36" t="s">
        <v>4</v>
      </c>
      <c r="BS45" s="35">
        <v>48641.89</v>
      </c>
      <c r="BT45" s="36" t="s">
        <v>4</v>
      </c>
      <c r="BU45" s="35">
        <v>2687.88</v>
      </c>
      <c r="BV45" s="36" t="s">
        <v>4</v>
      </c>
      <c r="BW45" s="35">
        <v>3660.17</v>
      </c>
      <c r="BX45" s="36" t="s">
        <v>4</v>
      </c>
      <c r="BY45" s="35">
        <v>2038.31</v>
      </c>
      <c r="BZ45" s="36" t="s">
        <v>4</v>
      </c>
      <c r="CA45" s="35">
        <v>1372.22</v>
      </c>
      <c r="CB45" s="36" t="s">
        <v>4</v>
      </c>
      <c r="CC45" s="35">
        <v>1143.42</v>
      </c>
      <c r="CD45" s="36" t="s">
        <v>4</v>
      </c>
      <c r="CE45" s="35">
        <v>1758.89</v>
      </c>
      <c r="CF45" s="36" t="s">
        <v>4</v>
      </c>
      <c r="CG45" s="35">
        <v>1690.04</v>
      </c>
      <c r="CH45" s="36" t="s">
        <v>4</v>
      </c>
      <c r="CI45" s="35">
        <v>1113.25</v>
      </c>
      <c r="CJ45" s="36" t="s">
        <v>4</v>
      </c>
      <c r="CK45" s="35">
        <v>678.68</v>
      </c>
      <c r="CL45" s="36" t="s">
        <v>4</v>
      </c>
      <c r="CM45" s="35">
        <v>1146.1500000000001</v>
      </c>
      <c r="CN45" s="36" t="s">
        <v>4</v>
      </c>
      <c r="CO45" s="36">
        <v>0</v>
      </c>
      <c r="CP45" s="36" t="s">
        <v>4</v>
      </c>
      <c r="CQ45" s="35">
        <v>2311.9299999999998</v>
      </c>
      <c r="CR45" s="36" t="s">
        <v>4</v>
      </c>
      <c r="CS45" s="35">
        <v>1244.73</v>
      </c>
      <c r="CT45" s="36" t="s">
        <v>4</v>
      </c>
      <c r="CU45" s="35">
        <v>1261.94</v>
      </c>
      <c r="CV45" s="36" t="s">
        <v>4</v>
      </c>
      <c r="CW45" s="35">
        <v>761.51</v>
      </c>
      <c r="CX45" s="36" t="s">
        <v>4</v>
      </c>
      <c r="CY45" s="35">
        <v>867.61</v>
      </c>
      <c r="CZ45" s="36" t="s">
        <v>4</v>
      </c>
      <c r="DA45" s="35">
        <v>1964.4</v>
      </c>
      <c r="DB45" s="36" t="s">
        <v>4</v>
      </c>
      <c r="DC45" s="35">
        <v>249.9</v>
      </c>
      <c r="DD45" s="36" t="s">
        <v>4</v>
      </c>
      <c r="DE45" s="35">
        <v>2878.75</v>
      </c>
      <c r="DF45" s="36" t="s">
        <v>4</v>
      </c>
      <c r="DG45" s="35">
        <v>2755.68</v>
      </c>
      <c r="DH45" s="36" t="s">
        <v>4</v>
      </c>
      <c r="DI45" s="35">
        <v>11146.01</v>
      </c>
      <c r="DJ45" s="36" t="s">
        <v>4</v>
      </c>
      <c r="DK45" s="35">
        <v>12489.45</v>
      </c>
      <c r="DL45" s="36" t="s">
        <v>4</v>
      </c>
      <c r="DM45" s="35">
        <v>5774.9</v>
      </c>
      <c r="DN45" s="36" t="s">
        <v>4</v>
      </c>
      <c r="DO45" s="35">
        <v>2608.38</v>
      </c>
      <c r="DP45" s="36" t="s">
        <v>4</v>
      </c>
      <c r="DQ45" s="35">
        <v>809.96</v>
      </c>
      <c r="DR45" s="36" t="s">
        <v>4</v>
      </c>
      <c r="DS45" s="35">
        <v>882.89</v>
      </c>
      <c r="DT45" s="36" t="s">
        <v>4</v>
      </c>
      <c r="DU45" s="35">
        <v>1617.79</v>
      </c>
      <c r="DV45" s="36" t="s">
        <v>4</v>
      </c>
      <c r="DW45" s="35">
        <v>262.64999999999998</v>
      </c>
      <c r="DX45" s="36" t="s">
        <v>4</v>
      </c>
      <c r="DY45" s="35">
        <v>894.9</v>
      </c>
      <c r="DZ45" s="36" t="s">
        <v>4</v>
      </c>
      <c r="EA45" s="36">
        <v>0</v>
      </c>
      <c r="EB45" s="36" t="s">
        <v>4</v>
      </c>
      <c r="EC45" s="36">
        <v>0</v>
      </c>
      <c r="ED45" s="36" t="s">
        <v>4</v>
      </c>
      <c r="EE45" s="35">
        <v>448207.87</v>
      </c>
      <c r="EF45" s="36" t="s">
        <v>4</v>
      </c>
      <c r="EG45" s="36">
        <v>166387</v>
      </c>
      <c r="EH45" s="36" t="s">
        <v>4</v>
      </c>
      <c r="EI45" s="35">
        <v>0.11</v>
      </c>
      <c r="EJ45" s="36" t="s">
        <v>4</v>
      </c>
      <c r="EK45" s="35">
        <v>18365.810000000001</v>
      </c>
      <c r="EL45" s="36" t="s">
        <v>4</v>
      </c>
      <c r="EM45" s="35">
        <v>184752.92</v>
      </c>
      <c r="EN45" s="36" t="s">
        <v>4</v>
      </c>
      <c r="EO45" s="35">
        <v>4514.41</v>
      </c>
      <c r="EP45" s="36" t="s">
        <v>4</v>
      </c>
      <c r="EQ45" s="35">
        <v>34.75</v>
      </c>
      <c r="ER45" s="36" t="s">
        <v>4</v>
      </c>
      <c r="ES45" s="35">
        <v>-4006.09</v>
      </c>
      <c r="ET45" s="36" t="s">
        <v>4</v>
      </c>
      <c r="EU45" s="35">
        <v>-3971.34</v>
      </c>
      <c r="EV45" s="36" t="s">
        <v>4</v>
      </c>
      <c r="EW45" s="35">
        <v>543.07000000000005</v>
      </c>
      <c r="EX45" s="36" t="s">
        <v>4</v>
      </c>
      <c r="EY45" s="36">
        <v>0</v>
      </c>
      <c r="EZ45" s="36" t="s">
        <v>4</v>
      </c>
      <c r="FA45" s="36">
        <v>0</v>
      </c>
      <c r="FB45" s="36" t="s">
        <v>4</v>
      </c>
      <c r="FC45" s="36">
        <v>0</v>
      </c>
      <c r="FD45" s="36" t="s">
        <v>4</v>
      </c>
      <c r="FE45" s="37">
        <v>23746.78</v>
      </c>
      <c r="FF45" s="36" t="s">
        <v>4</v>
      </c>
      <c r="FG45" s="35">
        <v>23746.78</v>
      </c>
      <c r="FH45" s="36" t="s">
        <v>4</v>
      </c>
      <c r="FI45" s="35">
        <v>209042.77</v>
      </c>
      <c r="FJ45" s="36" t="s">
        <v>4</v>
      </c>
      <c r="FK45" s="35">
        <v>657250.64</v>
      </c>
      <c r="FL45" s="36" t="s">
        <v>4</v>
      </c>
    </row>
    <row r="46" spans="1:168" ht="14.25" x14ac:dyDescent="0.45">
      <c r="A46" s="34" t="s">
        <v>363</v>
      </c>
      <c r="B46" s="34" t="s">
        <v>405</v>
      </c>
      <c r="C46" s="23" t="str">
        <f>'Correspondance tables'!J34</f>
        <v>ISIC 50</v>
      </c>
      <c r="D46" s="23" t="str">
        <f>VLOOKUP(C46, 'Correspondance tables'!$N$3:$O$73, 2, FALSE)</f>
        <v>ISIC 49T53</v>
      </c>
      <c r="E46" s="38">
        <v>133.63999999999999</v>
      </c>
      <c r="F46" s="39" t="s">
        <v>4</v>
      </c>
      <c r="G46" s="38">
        <v>317.11</v>
      </c>
      <c r="H46" s="39" t="s">
        <v>4</v>
      </c>
      <c r="I46" s="38">
        <v>146.52000000000001</v>
      </c>
      <c r="J46" s="39" t="s">
        <v>4</v>
      </c>
      <c r="K46" s="38">
        <v>792.24</v>
      </c>
      <c r="L46" s="39" t="s">
        <v>4</v>
      </c>
      <c r="M46" s="38">
        <v>1387.27</v>
      </c>
      <c r="N46" s="39" t="s">
        <v>4</v>
      </c>
      <c r="O46" s="38">
        <v>187.64</v>
      </c>
      <c r="P46" s="39" t="s">
        <v>4</v>
      </c>
      <c r="Q46" s="38">
        <v>390.83</v>
      </c>
      <c r="R46" s="39" t="s">
        <v>4</v>
      </c>
      <c r="S46" s="38">
        <v>490.91</v>
      </c>
      <c r="T46" s="39" t="s">
        <v>4</v>
      </c>
      <c r="U46" s="38">
        <v>76.56</v>
      </c>
      <c r="V46" s="39" t="s">
        <v>4</v>
      </c>
      <c r="W46" s="38">
        <v>1916.24</v>
      </c>
      <c r="X46" s="39" t="s">
        <v>4</v>
      </c>
      <c r="Y46" s="38">
        <v>1328.57</v>
      </c>
      <c r="Z46" s="39" t="s">
        <v>4</v>
      </c>
      <c r="AA46" s="38">
        <v>98.21</v>
      </c>
      <c r="AB46" s="39" t="s">
        <v>4</v>
      </c>
      <c r="AC46" s="38">
        <v>311.25</v>
      </c>
      <c r="AD46" s="39" t="s">
        <v>4</v>
      </c>
      <c r="AE46" s="38">
        <v>549.66</v>
      </c>
      <c r="AF46" s="39" t="s">
        <v>4</v>
      </c>
      <c r="AG46" s="38">
        <v>1552.2</v>
      </c>
      <c r="AH46" s="39" t="s">
        <v>4</v>
      </c>
      <c r="AI46" s="38">
        <v>655.09</v>
      </c>
      <c r="AJ46" s="39" t="s">
        <v>4</v>
      </c>
      <c r="AK46" s="38">
        <v>255.88</v>
      </c>
      <c r="AL46" s="39" t="s">
        <v>4</v>
      </c>
      <c r="AM46" s="38">
        <v>246.02</v>
      </c>
      <c r="AN46" s="39" t="s">
        <v>4</v>
      </c>
      <c r="AO46" s="38">
        <v>594.94000000000005</v>
      </c>
      <c r="AP46" s="39" t="s">
        <v>4</v>
      </c>
      <c r="AQ46" s="38">
        <v>639.9</v>
      </c>
      <c r="AR46" s="39" t="s">
        <v>4</v>
      </c>
      <c r="AS46" s="38">
        <v>135.12</v>
      </c>
      <c r="AT46" s="39" t="s">
        <v>4</v>
      </c>
      <c r="AU46" s="38">
        <v>190.02</v>
      </c>
      <c r="AV46" s="39" t="s">
        <v>4</v>
      </c>
      <c r="AW46" s="38">
        <v>122.63</v>
      </c>
      <c r="AX46" s="39" t="s">
        <v>4</v>
      </c>
      <c r="AY46" s="38">
        <v>570.79999999999995</v>
      </c>
      <c r="AZ46" s="39" t="s">
        <v>4</v>
      </c>
      <c r="BA46" s="38">
        <v>6.42</v>
      </c>
      <c r="BB46" s="39" t="s">
        <v>4</v>
      </c>
      <c r="BC46" s="38">
        <v>155.25</v>
      </c>
      <c r="BD46" s="39" t="s">
        <v>4</v>
      </c>
      <c r="BE46" s="38">
        <v>621.36</v>
      </c>
      <c r="BF46" s="39" t="s">
        <v>4</v>
      </c>
      <c r="BG46" s="38">
        <v>1158.42</v>
      </c>
      <c r="BH46" s="39" t="s">
        <v>4</v>
      </c>
      <c r="BI46" s="38">
        <v>6146.64</v>
      </c>
      <c r="BJ46" s="39" t="s">
        <v>4</v>
      </c>
      <c r="BK46" s="38">
        <v>182.97</v>
      </c>
      <c r="BL46" s="39" t="s">
        <v>4</v>
      </c>
      <c r="BM46" s="38">
        <v>2428.4699999999998</v>
      </c>
      <c r="BN46" s="39" t="s">
        <v>4</v>
      </c>
      <c r="BO46" s="38">
        <v>18629.13</v>
      </c>
      <c r="BP46" s="39" t="s">
        <v>4</v>
      </c>
      <c r="BQ46" s="38">
        <v>90.01</v>
      </c>
      <c r="BR46" s="39" t="s">
        <v>4</v>
      </c>
      <c r="BS46" s="38">
        <v>6068.98</v>
      </c>
      <c r="BT46" s="39" t="s">
        <v>4</v>
      </c>
      <c r="BU46" s="38">
        <v>108.11</v>
      </c>
      <c r="BV46" s="39" t="s">
        <v>4</v>
      </c>
      <c r="BW46" s="38">
        <v>151.41</v>
      </c>
      <c r="BX46" s="39" t="s">
        <v>4</v>
      </c>
      <c r="BY46" s="38">
        <v>90.75</v>
      </c>
      <c r="BZ46" s="39" t="s">
        <v>4</v>
      </c>
      <c r="CA46" s="38">
        <v>12.34</v>
      </c>
      <c r="CB46" s="39" t="s">
        <v>4</v>
      </c>
      <c r="CC46" s="38">
        <v>111.26</v>
      </c>
      <c r="CD46" s="39" t="s">
        <v>4</v>
      </c>
      <c r="CE46" s="38">
        <v>76.98</v>
      </c>
      <c r="CF46" s="39" t="s">
        <v>4</v>
      </c>
      <c r="CG46" s="38">
        <v>93.67</v>
      </c>
      <c r="CH46" s="39" t="s">
        <v>4</v>
      </c>
      <c r="CI46" s="38">
        <v>64.97</v>
      </c>
      <c r="CJ46" s="39" t="s">
        <v>4</v>
      </c>
      <c r="CK46" s="38">
        <v>50.96</v>
      </c>
      <c r="CL46" s="39" t="s">
        <v>4</v>
      </c>
      <c r="CM46" s="38">
        <v>31.86</v>
      </c>
      <c r="CN46" s="39" t="s">
        <v>4</v>
      </c>
      <c r="CO46" s="39">
        <v>0</v>
      </c>
      <c r="CP46" s="39" t="s">
        <v>4</v>
      </c>
      <c r="CQ46" s="38">
        <v>83.71</v>
      </c>
      <c r="CR46" s="39" t="s">
        <v>4</v>
      </c>
      <c r="CS46" s="38">
        <v>65.180000000000007</v>
      </c>
      <c r="CT46" s="39" t="s">
        <v>4</v>
      </c>
      <c r="CU46" s="38">
        <v>18.559999999999999</v>
      </c>
      <c r="CV46" s="39" t="s">
        <v>4</v>
      </c>
      <c r="CW46" s="38">
        <v>58.49</v>
      </c>
      <c r="CX46" s="39" t="s">
        <v>4</v>
      </c>
      <c r="CY46" s="38">
        <v>31.54</v>
      </c>
      <c r="CZ46" s="39" t="s">
        <v>4</v>
      </c>
      <c r="DA46" s="38">
        <v>126.79</v>
      </c>
      <c r="DB46" s="39" t="s">
        <v>4</v>
      </c>
      <c r="DC46" s="38">
        <v>13.55</v>
      </c>
      <c r="DD46" s="39" t="s">
        <v>4</v>
      </c>
      <c r="DE46" s="38">
        <v>1172.3599999999999</v>
      </c>
      <c r="DF46" s="39" t="s">
        <v>4</v>
      </c>
      <c r="DG46" s="38">
        <v>100.45</v>
      </c>
      <c r="DH46" s="39" t="s">
        <v>4</v>
      </c>
      <c r="DI46" s="38">
        <v>185.14</v>
      </c>
      <c r="DJ46" s="39" t="s">
        <v>4</v>
      </c>
      <c r="DK46" s="38">
        <v>113.31</v>
      </c>
      <c r="DL46" s="39" t="s">
        <v>4</v>
      </c>
      <c r="DM46" s="38">
        <v>134.37</v>
      </c>
      <c r="DN46" s="39" t="s">
        <v>4</v>
      </c>
      <c r="DO46" s="38">
        <v>70.959999999999994</v>
      </c>
      <c r="DP46" s="39" t="s">
        <v>4</v>
      </c>
      <c r="DQ46" s="38">
        <v>21.49</v>
      </c>
      <c r="DR46" s="39" t="s">
        <v>4</v>
      </c>
      <c r="DS46" s="38">
        <v>22.98</v>
      </c>
      <c r="DT46" s="39" t="s">
        <v>4</v>
      </c>
      <c r="DU46" s="38">
        <v>50.67</v>
      </c>
      <c r="DV46" s="39" t="s">
        <v>4</v>
      </c>
      <c r="DW46" s="38">
        <v>5.04</v>
      </c>
      <c r="DX46" s="39" t="s">
        <v>4</v>
      </c>
      <c r="DY46" s="38">
        <v>13.55</v>
      </c>
      <c r="DZ46" s="39" t="s">
        <v>4</v>
      </c>
      <c r="EA46" s="39">
        <v>0</v>
      </c>
      <c r="EB46" s="39" t="s">
        <v>4</v>
      </c>
      <c r="EC46" s="39">
        <v>0</v>
      </c>
      <c r="ED46" s="39" t="s">
        <v>4</v>
      </c>
      <c r="EE46" s="38">
        <v>51657.34</v>
      </c>
      <c r="EF46" s="39" t="s">
        <v>4</v>
      </c>
      <c r="EG46" s="38">
        <v>21543.34</v>
      </c>
      <c r="EH46" s="39" t="s">
        <v>4</v>
      </c>
      <c r="EI46" s="39">
        <v>0</v>
      </c>
      <c r="EJ46" s="39" t="s">
        <v>4</v>
      </c>
      <c r="EK46" s="38">
        <v>199.8</v>
      </c>
      <c r="EL46" s="39" t="s">
        <v>4</v>
      </c>
      <c r="EM46" s="38">
        <v>21743.14</v>
      </c>
      <c r="EN46" s="39" t="s">
        <v>4</v>
      </c>
      <c r="EO46" s="38">
        <v>246.78</v>
      </c>
      <c r="EP46" s="39" t="s">
        <v>4</v>
      </c>
      <c r="EQ46" s="38">
        <v>3.73</v>
      </c>
      <c r="ER46" s="39" t="s">
        <v>4</v>
      </c>
      <c r="ES46" s="38">
        <v>-1488.94</v>
      </c>
      <c r="ET46" s="39" t="s">
        <v>4</v>
      </c>
      <c r="EU46" s="38">
        <v>-1485.21</v>
      </c>
      <c r="EV46" s="39" t="s">
        <v>4</v>
      </c>
      <c r="EW46" s="38">
        <v>-1238.43</v>
      </c>
      <c r="EX46" s="39" t="s">
        <v>4</v>
      </c>
      <c r="EY46" s="39">
        <v>0</v>
      </c>
      <c r="EZ46" s="39" t="s">
        <v>4</v>
      </c>
      <c r="FA46" s="39">
        <v>0</v>
      </c>
      <c r="FB46" s="39" t="s">
        <v>4</v>
      </c>
      <c r="FC46" s="39">
        <v>0</v>
      </c>
      <c r="FD46" s="39" t="s">
        <v>4</v>
      </c>
      <c r="FE46" s="40">
        <v>71963.22</v>
      </c>
      <c r="FF46" s="39" t="s">
        <v>4</v>
      </c>
      <c r="FG46" s="38">
        <v>71963.22</v>
      </c>
      <c r="FH46" s="39" t="s">
        <v>4</v>
      </c>
      <c r="FI46" s="38">
        <v>92467.93</v>
      </c>
      <c r="FJ46" s="39" t="s">
        <v>4</v>
      </c>
      <c r="FK46" s="38">
        <v>144125.26999999999</v>
      </c>
      <c r="FL46" s="39" t="s">
        <v>4</v>
      </c>
    </row>
    <row r="47" spans="1:168" ht="14.25" x14ac:dyDescent="0.45">
      <c r="A47" s="34" t="s">
        <v>363</v>
      </c>
      <c r="B47" s="34" t="s">
        <v>406</v>
      </c>
      <c r="C47" s="23" t="str">
        <f>'Correspondance tables'!J35</f>
        <v>ISIC 51</v>
      </c>
      <c r="D47" s="23" t="str">
        <f>VLOOKUP(C47, 'Correspondance tables'!$N$3:$O$73, 2, FALSE)</f>
        <v>ISIC 49T53</v>
      </c>
      <c r="E47" s="35">
        <v>80.27</v>
      </c>
      <c r="F47" s="36" t="s">
        <v>4</v>
      </c>
      <c r="G47" s="35">
        <v>33.450000000000003</v>
      </c>
      <c r="H47" s="36" t="s">
        <v>4</v>
      </c>
      <c r="I47" s="35">
        <v>18.87</v>
      </c>
      <c r="J47" s="36" t="s">
        <v>4</v>
      </c>
      <c r="K47" s="35">
        <v>325.39</v>
      </c>
      <c r="L47" s="36" t="s">
        <v>4</v>
      </c>
      <c r="M47" s="35">
        <v>858.8</v>
      </c>
      <c r="N47" s="36" t="s">
        <v>4</v>
      </c>
      <c r="O47" s="35">
        <v>173.1</v>
      </c>
      <c r="P47" s="36" t="s">
        <v>4</v>
      </c>
      <c r="Q47" s="35">
        <v>82.11</v>
      </c>
      <c r="R47" s="36" t="s">
        <v>4</v>
      </c>
      <c r="S47" s="35">
        <v>146.25</v>
      </c>
      <c r="T47" s="36" t="s">
        <v>4</v>
      </c>
      <c r="U47" s="35">
        <v>63.3</v>
      </c>
      <c r="V47" s="36" t="s">
        <v>4</v>
      </c>
      <c r="W47" s="35">
        <v>166.76</v>
      </c>
      <c r="X47" s="36" t="s">
        <v>4</v>
      </c>
      <c r="Y47" s="35">
        <v>573.49</v>
      </c>
      <c r="Z47" s="36" t="s">
        <v>4</v>
      </c>
      <c r="AA47" s="35">
        <v>265.02999999999997</v>
      </c>
      <c r="AB47" s="36" t="s">
        <v>4</v>
      </c>
      <c r="AC47" s="35">
        <v>241.87</v>
      </c>
      <c r="AD47" s="36" t="s">
        <v>4</v>
      </c>
      <c r="AE47" s="35">
        <v>220.5</v>
      </c>
      <c r="AF47" s="36" t="s">
        <v>4</v>
      </c>
      <c r="AG47" s="35">
        <v>265.99</v>
      </c>
      <c r="AH47" s="36" t="s">
        <v>4</v>
      </c>
      <c r="AI47" s="35">
        <v>358.32</v>
      </c>
      <c r="AJ47" s="36" t="s">
        <v>4</v>
      </c>
      <c r="AK47" s="35">
        <v>763.58</v>
      </c>
      <c r="AL47" s="36" t="s">
        <v>4</v>
      </c>
      <c r="AM47" s="35">
        <v>355.7</v>
      </c>
      <c r="AN47" s="36" t="s">
        <v>4</v>
      </c>
      <c r="AO47" s="35">
        <v>1015.68</v>
      </c>
      <c r="AP47" s="36" t="s">
        <v>4</v>
      </c>
      <c r="AQ47" s="35">
        <v>598.99</v>
      </c>
      <c r="AR47" s="36" t="s">
        <v>4</v>
      </c>
      <c r="AS47" s="35">
        <v>314.85000000000002</v>
      </c>
      <c r="AT47" s="36" t="s">
        <v>4</v>
      </c>
      <c r="AU47" s="35">
        <v>346.38</v>
      </c>
      <c r="AV47" s="36" t="s">
        <v>4</v>
      </c>
      <c r="AW47" s="35">
        <v>237.92</v>
      </c>
      <c r="AX47" s="36" t="s">
        <v>4</v>
      </c>
      <c r="AY47" s="35">
        <v>436.96</v>
      </c>
      <c r="AZ47" s="36" t="s">
        <v>4</v>
      </c>
      <c r="BA47" s="35">
        <v>15.65</v>
      </c>
      <c r="BB47" s="36" t="s">
        <v>4</v>
      </c>
      <c r="BC47" s="35">
        <v>168.28</v>
      </c>
      <c r="BD47" s="36" t="s">
        <v>4</v>
      </c>
      <c r="BE47" s="35">
        <v>678.61</v>
      </c>
      <c r="BF47" s="36" t="s">
        <v>4</v>
      </c>
      <c r="BG47" s="35">
        <v>446.82</v>
      </c>
      <c r="BH47" s="36" t="s">
        <v>4</v>
      </c>
      <c r="BI47" s="35">
        <v>2744.14</v>
      </c>
      <c r="BJ47" s="36" t="s">
        <v>4</v>
      </c>
      <c r="BK47" s="35">
        <v>967.92</v>
      </c>
      <c r="BL47" s="36" t="s">
        <v>4</v>
      </c>
      <c r="BM47" s="35">
        <v>1206.27</v>
      </c>
      <c r="BN47" s="36" t="s">
        <v>4</v>
      </c>
      <c r="BO47" s="35">
        <v>375.01</v>
      </c>
      <c r="BP47" s="36" t="s">
        <v>4</v>
      </c>
      <c r="BQ47" s="35">
        <v>8760.59</v>
      </c>
      <c r="BR47" s="36" t="s">
        <v>4</v>
      </c>
      <c r="BS47" s="35">
        <v>5162.59</v>
      </c>
      <c r="BT47" s="36" t="s">
        <v>4</v>
      </c>
      <c r="BU47" s="35">
        <v>951.49</v>
      </c>
      <c r="BV47" s="36" t="s">
        <v>4</v>
      </c>
      <c r="BW47" s="35">
        <v>602.77</v>
      </c>
      <c r="BX47" s="36" t="s">
        <v>4</v>
      </c>
      <c r="BY47" s="35">
        <v>186.67</v>
      </c>
      <c r="BZ47" s="36" t="s">
        <v>4</v>
      </c>
      <c r="CA47" s="35">
        <v>290.58999999999997</v>
      </c>
      <c r="CB47" s="36" t="s">
        <v>4</v>
      </c>
      <c r="CC47" s="35">
        <v>281.19</v>
      </c>
      <c r="CD47" s="36" t="s">
        <v>4</v>
      </c>
      <c r="CE47" s="35">
        <v>547.82000000000005</v>
      </c>
      <c r="CF47" s="36" t="s">
        <v>4</v>
      </c>
      <c r="CG47" s="35">
        <v>3444.54</v>
      </c>
      <c r="CH47" s="36" t="s">
        <v>4</v>
      </c>
      <c r="CI47" s="35">
        <v>1404.36</v>
      </c>
      <c r="CJ47" s="36" t="s">
        <v>4</v>
      </c>
      <c r="CK47" s="35">
        <v>844.53</v>
      </c>
      <c r="CL47" s="36" t="s">
        <v>4</v>
      </c>
      <c r="CM47" s="35">
        <v>170.04</v>
      </c>
      <c r="CN47" s="36" t="s">
        <v>4</v>
      </c>
      <c r="CO47" s="36">
        <v>0</v>
      </c>
      <c r="CP47" s="36" t="s">
        <v>4</v>
      </c>
      <c r="CQ47" s="35">
        <v>2490.9299999999998</v>
      </c>
      <c r="CR47" s="36" t="s">
        <v>4</v>
      </c>
      <c r="CS47" s="35">
        <v>722.4</v>
      </c>
      <c r="CT47" s="36" t="s">
        <v>4</v>
      </c>
      <c r="CU47" s="35">
        <v>499.3</v>
      </c>
      <c r="CV47" s="36" t="s">
        <v>4</v>
      </c>
      <c r="CW47" s="35">
        <v>532.75</v>
      </c>
      <c r="CX47" s="36" t="s">
        <v>4</v>
      </c>
      <c r="CY47" s="35">
        <v>352.96</v>
      </c>
      <c r="CZ47" s="36" t="s">
        <v>4</v>
      </c>
      <c r="DA47" s="35">
        <v>539.77</v>
      </c>
      <c r="DB47" s="36" t="s">
        <v>4</v>
      </c>
      <c r="DC47" s="35">
        <v>169.07</v>
      </c>
      <c r="DD47" s="36" t="s">
        <v>4</v>
      </c>
      <c r="DE47" s="35">
        <v>11584.63</v>
      </c>
      <c r="DF47" s="36" t="s">
        <v>4</v>
      </c>
      <c r="DG47" s="35">
        <v>966.11</v>
      </c>
      <c r="DH47" s="36" t="s">
        <v>4</v>
      </c>
      <c r="DI47" s="35">
        <v>2275.06</v>
      </c>
      <c r="DJ47" s="36" t="s">
        <v>4</v>
      </c>
      <c r="DK47" s="35">
        <v>562.85</v>
      </c>
      <c r="DL47" s="36" t="s">
        <v>4</v>
      </c>
      <c r="DM47" s="35">
        <v>578.49</v>
      </c>
      <c r="DN47" s="36" t="s">
        <v>4</v>
      </c>
      <c r="DO47" s="35">
        <v>312.64999999999998</v>
      </c>
      <c r="DP47" s="36" t="s">
        <v>4</v>
      </c>
      <c r="DQ47" s="35">
        <v>325.14999999999998</v>
      </c>
      <c r="DR47" s="36" t="s">
        <v>4</v>
      </c>
      <c r="DS47" s="35">
        <v>276.38</v>
      </c>
      <c r="DT47" s="36" t="s">
        <v>4</v>
      </c>
      <c r="DU47" s="35">
        <v>814.41</v>
      </c>
      <c r="DV47" s="36" t="s">
        <v>4</v>
      </c>
      <c r="DW47" s="35">
        <v>24.58</v>
      </c>
      <c r="DX47" s="36" t="s">
        <v>4</v>
      </c>
      <c r="DY47" s="35">
        <v>86.57</v>
      </c>
      <c r="DZ47" s="36" t="s">
        <v>4</v>
      </c>
      <c r="EA47" s="36">
        <v>0</v>
      </c>
      <c r="EB47" s="36" t="s">
        <v>4</v>
      </c>
      <c r="EC47" s="36">
        <v>0</v>
      </c>
      <c r="ED47" s="36" t="s">
        <v>4</v>
      </c>
      <c r="EE47" s="35">
        <v>60307.5</v>
      </c>
      <c r="EF47" s="36" t="s">
        <v>4</v>
      </c>
      <c r="EG47" s="35">
        <v>66364.19</v>
      </c>
      <c r="EH47" s="36" t="s">
        <v>4</v>
      </c>
      <c r="EI47" s="36">
        <v>0</v>
      </c>
      <c r="EJ47" s="36" t="s">
        <v>4</v>
      </c>
      <c r="EK47" s="35">
        <v>354.45</v>
      </c>
      <c r="EL47" s="36" t="s">
        <v>4</v>
      </c>
      <c r="EM47" s="35">
        <v>66718.64</v>
      </c>
      <c r="EN47" s="36" t="s">
        <v>4</v>
      </c>
      <c r="EO47" s="35">
        <v>44.6</v>
      </c>
      <c r="EP47" s="36" t="s">
        <v>4</v>
      </c>
      <c r="EQ47" s="35">
        <v>0.63</v>
      </c>
      <c r="ER47" s="36" t="s">
        <v>4</v>
      </c>
      <c r="ES47" s="35">
        <v>0.06</v>
      </c>
      <c r="ET47" s="36" t="s">
        <v>4</v>
      </c>
      <c r="EU47" s="35">
        <v>0.69</v>
      </c>
      <c r="EV47" s="36" t="s">
        <v>4</v>
      </c>
      <c r="EW47" s="35">
        <v>45.29</v>
      </c>
      <c r="EX47" s="36" t="s">
        <v>4</v>
      </c>
      <c r="EY47" s="36">
        <v>0</v>
      </c>
      <c r="EZ47" s="36" t="s">
        <v>4</v>
      </c>
      <c r="FA47" s="36">
        <v>0</v>
      </c>
      <c r="FB47" s="36" t="s">
        <v>4</v>
      </c>
      <c r="FC47" s="36">
        <v>0</v>
      </c>
      <c r="FD47" s="36" t="s">
        <v>4</v>
      </c>
      <c r="FE47" s="37">
        <v>31166.45</v>
      </c>
      <c r="FF47" s="36" t="s">
        <v>4</v>
      </c>
      <c r="FG47" s="35">
        <v>31166.45</v>
      </c>
      <c r="FH47" s="36" t="s">
        <v>4</v>
      </c>
      <c r="FI47" s="35">
        <v>97930.38</v>
      </c>
      <c r="FJ47" s="36" t="s">
        <v>4</v>
      </c>
      <c r="FK47" s="35">
        <v>158237.87</v>
      </c>
      <c r="FL47" s="36" t="s">
        <v>4</v>
      </c>
    </row>
    <row r="48" spans="1:168" ht="14.25" x14ac:dyDescent="0.45">
      <c r="A48" s="34" t="s">
        <v>363</v>
      </c>
      <c r="B48" s="34" t="s">
        <v>407</v>
      </c>
      <c r="C48" s="23" t="str">
        <f>'Correspondance tables'!J36</f>
        <v>ISIC 52</v>
      </c>
      <c r="D48" s="23" t="str">
        <f>VLOOKUP(C48, 'Correspondance tables'!$N$3:$O$73, 2, FALSE)</f>
        <v>ISIC 49T53</v>
      </c>
      <c r="E48" s="38">
        <v>914.94</v>
      </c>
      <c r="F48" s="39" t="s">
        <v>4</v>
      </c>
      <c r="G48" s="38">
        <v>155.71</v>
      </c>
      <c r="H48" s="39" t="s">
        <v>4</v>
      </c>
      <c r="I48" s="38">
        <v>450.23</v>
      </c>
      <c r="J48" s="39" t="s">
        <v>4</v>
      </c>
      <c r="K48" s="38">
        <v>1750.91</v>
      </c>
      <c r="L48" s="39" t="s">
        <v>4</v>
      </c>
      <c r="M48" s="38">
        <v>14967.54</v>
      </c>
      <c r="N48" s="39" t="s">
        <v>4</v>
      </c>
      <c r="O48" s="38">
        <v>1331.63</v>
      </c>
      <c r="P48" s="39" t="s">
        <v>4</v>
      </c>
      <c r="Q48" s="38">
        <v>1649.55</v>
      </c>
      <c r="R48" s="39" t="s">
        <v>4</v>
      </c>
      <c r="S48" s="38">
        <v>2992.61</v>
      </c>
      <c r="T48" s="39" t="s">
        <v>4</v>
      </c>
      <c r="U48" s="38">
        <v>611.95000000000005</v>
      </c>
      <c r="V48" s="39" t="s">
        <v>4</v>
      </c>
      <c r="W48" s="38">
        <v>3928.76</v>
      </c>
      <c r="X48" s="39" t="s">
        <v>4</v>
      </c>
      <c r="Y48" s="38">
        <v>5565.8</v>
      </c>
      <c r="Z48" s="39" t="s">
        <v>4</v>
      </c>
      <c r="AA48" s="38">
        <v>1929.38</v>
      </c>
      <c r="AB48" s="39" t="s">
        <v>4</v>
      </c>
      <c r="AC48" s="38">
        <v>2467.36</v>
      </c>
      <c r="AD48" s="39" t="s">
        <v>4</v>
      </c>
      <c r="AE48" s="38">
        <v>2952.9</v>
      </c>
      <c r="AF48" s="39" t="s">
        <v>4</v>
      </c>
      <c r="AG48" s="38">
        <v>3576.22</v>
      </c>
      <c r="AH48" s="39" t="s">
        <v>4</v>
      </c>
      <c r="AI48" s="38">
        <v>2617.36</v>
      </c>
      <c r="AJ48" s="39" t="s">
        <v>4</v>
      </c>
      <c r="AK48" s="38">
        <v>1949.07</v>
      </c>
      <c r="AL48" s="39" t="s">
        <v>4</v>
      </c>
      <c r="AM48" s="38">
        <v>2099.2600000000002</v>
      </c>
      <c r="AN48" s="39" t="s">
        <v>4</v>
      </c>
      <c r="AO48" s="38">
        <v>5739.49</v>
      </c>
      <c r="AP48" s="39" t="s">
        <v>4</v>
      </c>
      <c r="AQ48" s="38">
        <v>8762.48</v>
      </c>
      <c r="AR48" s="39" t="s">
        <v>4</v>
      </c>
      <c r="AS48" s="38">
        <v>1255.22</v>
      </c>
      <c r="AT48" s="39" t="s">
        <v>4</v>
      </c>
      <c r="AU48" s="38">
        <v>1341.7</v>
      </c>
      <c r="AV48" s="39" t="s">
        <v>4</v>
      </c>
      <c r="AW48" s="38">
        <v>982.07</v>
      </c>
      <c r="AX48" s="39" t="s">
        <v>4</v>
      </c>
      <c r="AY48" s="38">
        <v>3437.32</v>
      </c>
      <c r="AZ48" s="39" t="s">
        <v>4</v>
      </c>
      <c r="BA48" s="38">
        <v>263.38</v>
      </c>
      <c r="BB48" s="39" t="s">
        <v>4</v>
      </c>
      <c r="BC48" s="38">
        <v>1663.62</v>
      </c>
      <c r="BD48" s="39" t="s">
        <v>4</v>
      </c>
      <c r="BE48" s="38">
        <v>6158.38</v>
      </c>
      <c r="BF48" s="39" t="s">
        <v>4</v>
      </c>
      <c r="BG48" s="38">
        <v>4562.1499999999996</v>
      </c>
      <c r="BH48" s="39" t="s">
        <v>4</v>
      </c>
      <c r="BI48" s="38">
        <v>76618.39</v>
      </c>
      <c r="BJ48" s="39" t="s">
        <v>4</v>
      </c>
      <c r="BK48" s="38">
        <v>18370.27</v>
      </c>
      <c r="BL48" s="39" t="s">
        <v>4</v>
      </c>
      <c r="BM48" s="38">
        <v>64455.48</v>
      </c>
      <c r="BN48" s="39" t="s">
        <v>4</v>
      </c>
      <c r="BO48" s="38">
        <v>40469.08</v>
      </c>
      <c r="BP48" s="39" t="s">
        <v>4</v>
      </c>
      <c r="BQ48" s="38">
        <v>19400.7</v>
      </c>
      <c r="BR48" s="39" t="s">
        <v>4</v>
      </c>
      <c r="BS48" s="38">
        <v>106689.57</v>
      </c>
      <c r="BT48" s="39" t="s">
        <v>4</v>
      </c>
      <c r="BU48" s="38">
        <v>10981.11</v>
      </c>
      <c r="BV48" s="39" t="s">
        <v>4</v>
      </c>
      <c r="BW48" s="38">
        <v>2103.59</v>
      </c>
      <c r="BX48" s="39" t="s">
        <v>4</v>
      </c>
      <c r="BY48" s="38">
        <v>1253.3499999999999</v>
      </c>
      <c r="BZ48" s="39" t="s">
        <v>4</v>
      </c>
      <c r="CA48" s="38">
        <v>399.98</v>
      </c>
      <c r="CB48" s="39" t="s">
        <v>4</v>
      </c>
      <c r="CC48" s="38">
        <v>1322.24</v>
      </c>
      <c r="CD48" s="39" t="s">
        <v>4</v>
      </c>
      <c r="CE48" s="38">
        <v>1950.83</v>
      </c>
      <c r="CF48" s="39" t="s">
        <v>4</v>
      </c>
      <c r="CG48" s="38">
        <v>1811.47</v>
      </c>
      <c r="CH48" s="39" t="s">
        <v>4</v>
      </c>
      <c r="CI48" s="38">
        <v>966.91</v>
      </c>
      <c r="CJ48" s="39" t="s">
        <v>4</v>
      </c>
      <c r="CK48" s="38">
        <v>418.1</v>
      </c>
      <c r="CL48" s="39" t="s">
        <v>4</v>
      </c>
      <c r="CM48" s="38">
        <v>851.89</v>
      </c>
      <c r="CN48" s="39" t="s">
        <v>4</v>
      </c>
      <c r="CO48" s="39">
        <v>0</v>
      </c>
      <c r="CP48" s="39" t="s">
        <v>4</v>
      </c>
      <c r="CQ48" s="38">
        <v>2553.8000000000002</v>
      </c>
      <c r="CR48" s="39" t="s">
        <v>4</v>
      </c>
      <c r="CS48" s="38">
        <v>1142.3699999999999</v>
      </c>
      <c r="CT48" s="39" t="s">
        <v>4</v>
      </c>
      <c r="CU48" s="38">
        <v>416.57</v>
      </c>
      <c r="CV48" s="39" t="s">
        <v>4</v>
      </c>
      <c r="CW48" s="38">
        <v>348.9</v>
      </c>
      <c r="CX48" s="39" t="s">
        <v>4</v>
      </c>
      <c r="CY48" s="38">
        <v>791.1</v>
      </c>
      <c r="CZ48" s="39" t="s">
        <v>4</v>
      </c>
      <c r="DA48" s="38">
        <v>1825.69</v>
      </c>
      <c r="DB48" s="39" t="s">
        <v>4</v>
      </c>
      <c r="DC48" s="38">
        <v>222.78</v>
      </c>
      <c r="DD48" s="39" t="s">
        <v>4</v>
      </c>
      <c r="DE48" s="38">
        <v>886.51</v>
      </c>
      <c r="DF48" s="39" t="s">
        <v>4</v>
      </c>
      <c r="DG48" s="38">
        <v>2893.72</v>
      </c>
      <c r="DH48" s="39" t="s">
        <v>4</v>
      </c>
      <c r="DI48" s="38">
        <v>2482.58</v>
      </c>
      <c r="DJ48" s="39" t="s">
        <v>4</v>
      </c>
      <c r="DK48" s="38">
        <v>484.81</v>
      </c>
      <c r="DL48" s="39" t="s">
        <v>4</v>
      </c>
      <c r="DM48" s="38">
        <v>511.69</v>
      </c>
      <c r="DN48" s="39" t="s">
        <v>4</v>
      </c>
      <c r="DO48" s="38">
        <v>159.6</v>
      </c>
      <c r="DP48" s="39" t="s">
        <v>4</v>
      </c>
      <c r="DQ48" s="38">
        <v>422.92</v>
      </c>
      <c r="DR48" s="39" t="s">
        <v>4</v>
      </c>
      <c r="DS48" s="38">
        <v>340.02</v>
      </c>
      <c r="DT48" s="39" t="s">
        <v>4</v>
      </c>
      <c r="DU48" s="38">
        <v>165.58</v>
      </c>
      <c r="DV48" s="39" t="s">
        <v>4</v>
      </c>
      <c r="DW48" s="38">
        <v>135.47999999999999</v>
      </c>
      <c r="DX48" s="39" t="s">
        <v>4</v>
      </c>
      <c r="DY48" s="38">
        <v>281.06</v>
      </c>
      <c r="DZ48" s="39" t="s">
        <v>4</v>
      </c>
      <c r="EA48" s="39">
        <v>0</v>
      </c>
      <c r="EB48" s="39" t="s">
        <v>4</v>
      </c>
      <c r="EC48" s="39">
        <v>0</v>
      </c>
      <c r="ED48" s="39" t="s">
        <v>4</v>
      </c>
      <c r="EE48" s="38">
        <v>450205.14</v>
      </c>
      <c r="EF48" s="39" t="s">
        <v>4</v>
      </c>
      <c r="EG48" s="38">
        <v>27715.9</v>
      </c>
      <c r="EH48" s="39" t="s">
        <v>4</v>
      </c>
      <c r="EI48" s="38">
        <v>17.3</v>
      </c>
      <c r="EJ48" s="39" t="s">
        <v>4</v>
      </c>
      <c r="EK48" s="38">
        <v>44055.7</v>
      </c>
      <c r="EL48" s="39" t="s">
        <v>4</v>
      </c>
      <c r="EM48" s="38">
        <v>71788.899999999994</v>
      </c>
      <c r="EN48" s="39" t="s">
        <v>4</v>
      </c>
      <c r="EO48" s="38">
        <v>367.81</v>
      </c>
      <c r="EP48" s="39" t="s">
        <v>4</v>
      </c>
      <c r="EQ48" s="38">
        <v>2.2000000000000002</v>
      </c>
      <c r="ER48" s="39" t="s">
        <v>4</v>
      </c>
      <c r="ES48" s="38">
        <v>11.05</v>
      </c>
      <c r="ET48" s="39" t="s">
        <v>4</v>
      </c>
      <c r="EU48" s="38">
        <v>13.25</v>
      </c>
      <c r="EV48" s="39" t="s">
        <v>4</v>
      </c>
      <c r="EW48" s="38">
        <v>381.06</v>
      </c>
      <c r="EX48" s="39" t="s">
        <v>4</v>
      </c>
      <c r="EY48" s="39">
        <v>0</v>
      </c>
      <c r="EZ48" s="39" t="s">
        <v>4</v>
      </c>
      <c r="FA48" s="39">
        <v>0</v>
      </c>
      <c r="FB48" s="39" t="s">
        <v>4</v>
      </c>
      <c r="FC48" s="39">
        <v>0</v>
      </c>
      <c r="FD48" s="39" t="s">
        <v>4</v>
      </c>
      <c r="FE48" s="40">
        <v>28896.36</v>
      </c>
      <c r="FF48" s="39" t="s">
        <v>4</v>
      </c>
      <c r="FG48" s="38">
        <v>28896.36</v>
      </c>
      <c r="FH48" s="39" t="s">
        <v>4</v>
      </c>
      <c r="FI48" s="38">
        <v>101066.32</v>
      </c>
      <c r="FJ48" s="39" t="s">
        <v>4</v>
      </c>
      <c r="FK48" s="38">
        <v>551271.46</v>
      </c>
      <c r="FL48" s="39" t="s">
        <v>4</v>
      </c>
    </row>
    <row r="49" spans="1:168" ht="14.25" x14ac:dyDescent="0.45">
      <c r="A49" s="34" t="s">
        <v>363</v>
      </c>
      <c r="B49" s="34" t="s">
        <v>408</v>
      </c>
      <c r="C49" s="23" t="str">
        <f>'Correspondance tables'!J37</f>
        <v>ISIC 53</v>
      </c>
      <c r="D49" s="23" t="str">
        <f>VLOOKUP(C49, 'Correspondance tables'!$N$3:$O$73, 2, FALSE)</f>
        <v>ISIC 49T53</v>
      </c>
      <c r="E49" s="35">
        <v>175.65</v>
      </c>
      <c r="F49" s="36" t="s">
        <v>4</v>
      </c>
      <c r="G49" s="35">
        <v>34.17</v>
      </c>
      <c r="H49" s="36" t="s">
        <v>4</v>
      </c>
      <c r="I49" s="35">
        <v>12.09</v>
      </c>
      <c r="J49" s="36" t="s">
        <v>4</v>
      </c>
      <c r="K49" s="35">
        <v>123.33</v>
      </c>
      <c r="L49" s="36" t="s">
        <v>4</v>
      </c>
      <c r="M49" s="35">
        <v>1545.55</v>
      </c>
      <c r="N49" s="36" t="s">
        <v>4</v>
      </c>
      <c r="O49" s="35">
        <v>386.7</v>
      </c>
      <c r="P49" s="36" t="s">
        <v>4</v>
      </c>
      <c r="Q49" s="35">
        <v>153.58000000000001</v>
      </c>
      <c r="R49" s="36" t="s">
        <v>4</v>
      </c>
      <c r="S49" s="35">
        <v>199.16</v>
      </c>
      <c r="T49" s="36" t="s">
        <v>4</v>
      </c>
      <c r="U49" s="35">
        <v>433.8</v>
      </c>
      <c r="V49" s="36" t="s">
        <v>4</v>
      </c>
      <c r="W49" s="35">
        <v>186.85</v>
      </c>
      <c r="X49" s="36" t="s">
        <v>4</v>
      </c>
      <c r="Y49" s="35">
        <v>2004.02</v>
      </c>
      <c r="Z49" s="36" t="s">
        <v>4</v>
      </c>
      <c r="AA49" s="35">
        <v>919.76</v>
      </c>
      <c r="AB49" s="36" t="s">
        <v>4</v>
      </c>
      <c r="AC49" s="35">
        <v>481.98</v>
      </c>
      <c r="AD49" s="36" t="s">
        <v>4</v>
      </c>
      <c r="AE49" s="35">
        <v>359.02</v>
      </c>
      <c r="AF49" s="36" t="s">
        <v>4</v>
      </c>
      <c r="AG49" s="35">
        <v>376.23</v>
      </c>
      <c r="AH49" s="36" t="s">
        <v>4</v>
      </c>
      <c r="AI49" s="35">
        <v>829.95</v>
      </c>
      <c r="AJ49" s="36" t="s">
        <v>4</v>
      </c>
      <c r="AK49" s="35">
        <v>1267.94</v>
      </c>
      <c r="AL49" s="36" t="s">
        <v>4</v>
      </c>
      <c r="AM49" s="35">
        <v>1282.8499999999999</v>
      </c>
      <c r="AN49" s="36" t="s">
        <v>4</v>
      </c>
      <c r="AO49" s="36">
        <v>2582</v>
      </c>
      <c r="AP49" s="36" t="s">
        <v>4</v>
      </c>
      <c r="AQ49" s="35">
        <v>1244.99</v>
      </c>
      <c r="AR49" s="36" t="s">
        <v>4</v>
      </c>
      <c r="AS49" s="35">
        <v>142.62</v>
      </c>
      <c r="AT49" s="36" t="s">
        <v>4</v>
      </c>
      <c r="AU49" s="35">
        <v>921.67</v>
      </c>
      <c r="AV49" s="36" t="s">
        <v>4</v>
      </c>
      <c r="AW49" s="35">
        <v>466.63</v>
      </c>
      <c r="AX49" s="36" t="s">
        <v>4</v>
      </c>
      <c r="AY49" s="35">
        <v>1632.43</v>
      </c>
      <c r="AZ49" s="36" t="s">
        <v>4</v>
      </c>
      <c r="BA49" s="35">
        <v>311.45999999999998</v>
      </c>
      <c r="BB49" s="36" t="s">
        <v>4</v>
      </c>
      <c r="BC49" s="35">
        <v>727.81</v>
      </c>
      <c r="BD49" s="36" t="s">
        <v>4</v>
      </c>
      <c r="BE49" s="35">
        <v>1037.93</v>
      </c>
      <c r="BF49" s="36" t="s">
        <v>4</v>
      </c>
      <c r="BG49" s="35">
        <v>1132.73</v>
      </c>
      <c r="BH49" s="36" t="s">
        <v>4</v>
      </c>
      <c r="BI49" s="35">
        <v>9151.41</v>
      </c>
      <c r="BJ49" s="36" t="s">
        <v>4</v>
      </c>
      <c r="BK49" s="35">
        <v>16930.45</v>
      </c>
      <c r="BL49" s="36" t="s">
        <v>4</v>
      </c>
      <c r="BM49" s="35">
        <v>2302.0500000000002</v>
      </c>
      <c r="BN49" s="36" t="s">
        <v>4</v>
      </c>
      <c r="BO49" s="35">
        <v>118.4</v>
      </c>
      <c r="BP49" s="36" t="s">
        <v>4</v>
      </c>
      <c r="BQ49" s="35">
        <v>259.61</v>
      </c>
      <c r="BR49" s="36" t="s">
        <v>4</v>
      </c>
      <c r="BS49" s="35">
        <v>1735.02</v>
      </c>
      <c r="BT49" s="36" t="s">
        <v>4</v>
      </c>
      <c r="BU49" s="35">
        <v>10679.61</v>
      </c>
      <c r="BV49" s="36" t="s">
        <v>4</v>
      </c>
      <c r="BW49" s="35">
        <v>1669.37</v>
      </c>
      <c r="BX49" s="36" t="s">
        <v>4</v>
      </c>
      <c r="BY49" s="35">
        <v>2039.89</v>
      </c>
      <c r="BZ49" s="36" t="s">
        <v>4</v>
      </c>
      <c r="CA49" s="35">
        <v>535.63</v>
      </c>
      <c r="CB49" s="36" t="s">
        <v>4</v>
      </c>
      <c r="CC49" s="35">
        <v>4543.46</v>
      </c>
      <c r="CD49" s="36" t="s">
        <v>4</v>
      </c>
      <c r="CE49" s="35">
        <v>1919.05</v>
      </c>
      <c r="CF49" s="36" t="s">
        <v>4</v>
      </c>
      <c r="CG49" s="35">
        <v>7134.82</v>
      </c>
      <c r="CH49" s="36" t="s">
        <v>4</v>
      </c>
      <c r="CI49" s="35">
        <v>3571.1</v>
      </c>
      <c r="CJ49" s="36" t="s">
        <v>4</v>
      </c>
      <c r="CK49" s="35">
        <v>1771.4</v>
      </c>
      <c r="CL49" s="36" t="s">
        <v>4</v>
      </c>
      <c r="CM49" s="35">
        <v>1007.81</v>
      </c>
      <c r="CN49" s="36" t="s">
        <v>4</v>
      </c>
      <c r="CO49" s="36">
        <v>0</v>
      </c>
      <c r="CP49" s="36" t="s">
        <v>4</v>
      </c>
      <c r="CQ49" s="35">
        <v>3320.07</v>
      </c>
      <c r="CR49" s="36" t="s">
        <v>4</v>
      </c>
      <c r="CS49" s="35">
        <v>919.82</v>
      </c>
      <c r="CT49" s="36" t="s">
        <v>4</v>
      </c>
      <c r="CU49" s="35">
        <v>474.16</v>
      </c>
      <c r="CV49" s="36" t="s">
        <v>4</v>
      </c>
      <c r="CW49" s="35">
        <v>546.72</v>
      </c>
      <c r="CX49" s="36" t="s">
        <v>4</v>
      </c>
      <c r="CY49" s="35">
        <v>754.84</v>
      </c>
      <c r="CZ49" s="36" t="s">
        <v>4</v>
      </c>
      <c r="DA49" s="35">
        <v>693.35</v>
      </c>
      <c r="DB49" s="36" t="s">
        <v>4</v>
      </c>
      <c r="DC49" s="35">
        <v>926.7</v>
      </c>
      <c r="DD49" s="36" t="s">
        <v>4</v>
      </c>
      <c r="DE49" s="35">
        <v>516.07000000000005</v>
      </c>
      <c r="DF49" s="36" t="s">
        <v>4</v>
      </c>
      <c r="DG49" s="35">
        <v>2100.96</v>
      </c>
      <c r="DH49" s="36" t="s">
        <v>4</v>
      </c>
      <c r="DI49" s="35">
        <v>8749.02</v>
      </c>
      <c r="DJ49" s="36" t="s">
        <v>4</v>
      </c>
      <c r="DK49" s="35">
        <v>1702.78</v>
      </c>
      <c r="DL49" s="36" t="s">
        <v>4</v>
      </c>
      <c r="DM49" s="35">
        <v>1639.46</v>
      </c>
      <c r="DN49" s="36" t="s">
        <v>4</v>
      </c>
      <c r="DO49" s="35">
        <v>1321.01</v>
      </c>
      <c r="DP49" s="36" t="s">
        <v>4</v>
      </c>
      <c r="DQ49" s="35">
        <v>874.65</v>
      </c>
      <c r="DR49" s="36" t="s">
        <v>4</v>
      </c>
      <c r="DS49" s="35">
        <v>419.29</v>
      </c>
      <c r="DT49" s="36" t="s">
        <v>4</v>
      </c>
      <c r="DU49" s="35">
        <v>815.74</v>
      </c>
      <c r="DV49" s="36" t="s">
        <v>4</v>
      </c>
      <c r="DW49" s="35">
        <v>68.81</v>
      </c>
      <c r="DX49" s="36" t="s">
        <v>4</v>
      </c>
      <c r="DY49" s="35">
        <v>294.86</v>
      </c>
      <c r="DZ49" s="36" t="s">
        <v>4</v>
      </c>
      <c r="EA49" s="36">
        <v>0</v>
      </c>
      <c r="EB49" s="36" t="s">
        <v>4</v>
      </c>
      <c r="EC49" s="36">
        <v>0</v>
      </c>
      <c r="ED49" s="36" t="s">
        <v>4</v>
      </c>
      <c r="EE49" s="35">
        <v>112480.28</v>
      </c>
      <c r="EF49" s="36" t="s">
        <v>4</v>
      </c>
      <c r="EG49" s="35">
        <v>9865.6200000000008</v>
      </c>
      <c r="EH49" s="36" t="s">
        <v>4</v>
      </c>
      <c r="EI49" s="36">
        <v>0</v>
      </c>
      <c r="EJ49" s="36" t="s">
        <v>4</v>
      </c>
      <c r="EK49" s="35">
        <v>6.01</v>
      </c>
      <c r="EL49" s="36" t="s">
        <v>4</v>
      </c>
      <c r="EM49" s="35">
        <v>9871.6299999999992</v>
      </c>
      <c r="EN49" s="36" t="s">
        <v>4</v>
      </c>
      <c r="EO49" s="35">
        <v>0.27</v>
      </c>
      <c r="EP49" s="36" t="s">
        <v>4</v>
      </c>
      <c r="EQ49" s="36">
        <v>0</v>
      </c>
      <c r="ER49" s="36" t="s">
        <v>4</v>
      </c>
      <c r="ES49" s="35">
        <v>-0.14000000000000001</v>
      </c>
      <c r="ET49" s="36" t="s">
        <v>4</v>
      </c>
      <c r="EU49" s="35">
        <v>-0.14000000000000001</v>
      </c>
      <c r="EV49" s="36" t="s">
        <v>4</v>
      </c>
      <c r="EW49" s="35">
        <v>0.14000000000000001</v>
      </c>
      <c r="EX49" s="36" t="s">
        <v>4</v>
      </c>
      <c r="EY49" s="36">
        <v>0</v>
      </c>
      <c r="EZ49" s="36" t="s">
        <v>4</v>
      </c>
      <c r="FA49" s="36">
        <v>0</v>
      </c>
      <c r="FB49" s="36" t="s">
        <v>4</v>
      </c>
      <c r="FC49" s="36">
        <v>0</v>
      </c>
      <c r="FD49" s="36" t="s">
        <v>4</v>
      </c>
      <c r="FE49" s="37">
        <v>3207.41</v>
      </c>
      <c r="FF49" s="36" t="s">
        <v>4</v>
      </c>
      <c r="FG49" s="35">
        <v>3207.41</v>
      </c>
      <c r="FH49" s="36" t="s">
        <v>4</v>
      </c>
      <c r="FI49" s="35">
        <v>13079.18</v>
      </c>
      <c r="FJ49" s="36" t="s">
        <v>4</v>
      </c>
      <c r="FK49" s="35">
        <v>125559.46</v>
      </c>
      <c r="FL49" s="36" t="s">
        <v>4</v>
      </c>
    </row>
    <row r="50" spans="1:168" ht="14.25" x14ac:dyDescent="0.45">
      <c r="A50" s="34" t="s">
        <v>363</v>
      </c>
      <c r="B50" s="34" t="s">
        <v>409</v>
      </c>
      <c r="C50" s="23" t="str">
        <f>'Correspondance tables'!J38</f>
        <v>ISIC 55-56</v>
      </c>
      <c r="D50" s="23" t="str">
        <f>VLOOKUP(C50, 'Correspondance tables'!$N$3:$O$73, 2, FALSE)</f>
        <v>ISIC 55T56</v>
      </c>
      <c r="E50" s="38">
        <v>327.84</v>
      </c>
      <c r="F50" s="39" t="s">
        <v>4</v>
      </c>
      <c r="G50" s="38">
        <v>45.48</v>
      </c>
      <c r="H50" s="39" t="s">
        <v>4</v>
      </c>
      <c r="I50" s="38">
        <v>14.12</v>
      </c>
      <c r="J50" s="39" t="s">
        <v>4</v>
      </c>
      <c r="K50" s="38">
        <v>375.85</v>
      </c>
      <c r="L50" s="39" t="s">
        <v>4</v>
      </c>
      <c r="M50" s="38">
        <v>2745.29</v>
      </c>
      <c r="N50" s="39" t="s">
        <v>4</v>
      </c>
      <c r="O50" s="38">
        <v>713.62</v>
      </c>
      <c r="P50" s="39" t="s">
        <v>4</v>
      </c>
      <c r="Q50" s="38">
        <v>411.36</v>
      </c>
      <c r="R50" s="39" t="s">
        <v>4</v>
      </c>
      <c r="S50" s="38">
        <v>167.87</v>
      </c>
      <c r="T50" s="39" t="s">
        <v>4</v>
      </c>
      <c r="U50" s="38">
        <v>210.34</v>
      </c>
      <c r="V50" s="39" t="s">
        <v>4</v>
      </c>
      <c r="W50" s="38">
        <v>346.71</v>
      </c>
      <c r="X50" s="39" t="s">
        <v>4</v>
      </c>
      <c r="Y50" s="38">
        <v>1383.64</v>
      </c>
      <c r="Z50" s="39" t="s">
        <v>4</v>
      </c>
      <c r="AA50" s="38">
        <v>706.03</v>
      </c>
      <c r="AB50" s="39" t="s">
        <v>4</v>
      </c>
      <c r="AC50" s="38">
        <v>952.16</v>
      </c>
      <c r="AD50" s="39" t="s">
        <v>4</v>
      </c>
      <c r="AE50" s="38">
        <v>650.11</v>
      </c>
      <c r="AF50" s="39" t="s">
        <v>4</v>
      </c>
      <c r="AG50" s="38">
        <v>1112.1600000000001</v>
      </c>
      <c r="AH50" s="39" t="s">
        <v>4</v>
      </c>
      <c r="AI50" s="38">
        <v>1527.5</v>
      </c>
      <c r="AJ50" s="39" t="s">
        <v>4</v>
      </c>
      <c r="AK50" s="38">
        <v>848.93</v>
      </c>
      <c r="AL50" s="39" t="s">
        <v>4</v>
      </c>
      <c r="AM50" s="38">
        <v>895.2</v>
      </c>
      <c r="AN50" s="39" t="s">
        <v>4</v>
      </c>
      <c r="AO50" s="38">
        <v>2387.4899999999998</v>
      </c>
      <c r="AP50" s="39" t="s">
        <v>4</v>
      </c>
      <c r="AQ50" s="38">
        <v>893.01</v>
      </c>
      <c r="AR50" s="39" t="s">
        <v>4</v>
      </c>
      <c r="AS50" s="38">
        <v>533.13</v>
      </c>
      <c r="AT50" s="39" t="s">
        <v>4</v>
      </c>
      <c r="AU50" s="38">
        <v>725.99</v>
      </c>
      <c r="AV50" s="39" t="s">
        <v>4</v>
      </c>
      <c r="AW50" s="38">
        <v>1069.68</v>
      </c>
      <c r="AX50" s="39" t="s">
        <v>4</v>
      </c>
      <c r="AY50" s="38">
        <v>2352.06</v>
      </c>
      <c r="AZ50" s="39" t="s">
        <v>4</v>
      </c>
      <c r="BA50" s="38">
        <v>249.85</v>
      </c>
      <c r="BB50" s="39" t="s">
        <v>4</v>
      </c>
      <c r="BC50" s="38">
        <v>578.6</v>
      </c>
      <c r="BD50" s="39" t="s">
        <v>4</v>
      </c>
      <c r="BE50" s="38">
        <v>5785.96</v>
      </c>
      <c r="BF50" s="39" t="s">
        <v>4</v>
      </c>
      <c r="BG50" s="38">
        <v>1553.22</v>
      </c>
      <c r="BH50" s="39" t="s">
        <v>4</v>
      </c>
      <c r="BI50" s="38">
        <v>10498.87</v>
      </c>
      <c r="BJ50" s="39" t="s">
        <v>4</v>
      </c>
      <c r="BK50" s="38">
        <v>5171.9399999999996</v>
      </c>
      <c r="BL50" s="39" t="s">
        <v>4</v>
      </c>
      <c r="BM50" s="38">
        <v>3532.26</v>
      </c>
      <c r="BN50" s="39" t="s">
        <v>4</v>
      </c>
      <c r="BO50" s="38">
        <v>913.42</v>
      </c>
      <c r="BP50" s="39" t="s">
        <v>4</v>
      </c>
      <c r="BQ50" s="38">
        <v>3659.14</v>
      </c>
      <c r="BR50" s="39" t="s">
        <v>4</v>
      </c>
      <c r="BS50" s="38">
        <v>2230.04</v>
      </c>
      <c r="BT50" s="39" t="s">
        <v>4</v>
      </c>
      <c r="BU50" s="38">
        <v>281.64</v>
      </c>
      <c r="BV50" s="39" t="s">
        <v>4</v>
      </c>
      <c r="BW50" s="38">
        <v>7426.78</v>
      </c>
      <c r="BX50" s="39" t="s">
        <v>4</v>
      </c>
      <c r="BY50" s="38">
        <v>614.09</v>
      </c>
      <c r="BZ50" s="39" t="s">
        <v>4</v>
      </c>
      <c r="CA50" s="38">
        <v>1624.99</v>
      </c>
      <c r="CB50" s="39" t="s">
        <v>4</v>
      </c>
      <c r="CC50" s="38">
        <v>1270.0999999999999</v>
      </c>
      <c r="CD50" s="39" t="s">
        <v>4</v>
      </c>
      <c r="CE50" s="38">
        <v>3552.46</v>
      </c>
      <c r="CF50" s="39" t="s">
        <v>4</v>
      </c>
      <c r="CG50" s="38">
        <v>3851.23</v>
      </c>
      <c r="CH50" s="39" t="s">
        <v>4</v>
      </c>
      <c r="CI50" s="38">
        <v>3813.71</v>
      </c>
      <c r="CJ50" s="39" t="s">
        <v>4</v>
      </c>
      <c r="CK50" s="38">
        <v>1804.18</v>
      </c>
      <c r="CL50" s="39" t="s">
        <v>4</v>
      </c>
      <c r="CM50" s="38">
        <v>1947.37</v>
      </c>
      <c r="CN50" s="39" t="s">
        <v>4</v>
      </c>
      <c r="CO50" s="39">
        <v>0</v>
      </c>
      <c r="CP50" s="39" t="s">
        <v>4</v>
      </c>
      <c r="CQ50" s="38">
        <v>6103.3</v>
      </c>
      <c r="CR50" s="39" t="s">
        <v>4</v>
      </c>
      <c r="CS50" s="38">
        <v>2298.81</v>
      </c>
      <c r="CT50" s="39" t="s">
        <v>4</v>
      </c>
      <c r="CU50" s="38">
        <v>1151.4100000000001</v>
      </c>
      <c r="CV50" s="39" t="s">
        <v>4</v>
      </c>
      <c r="CW50" s="38">
        <v>926.16</v>
      </c>
      <c r="CX50" s="39" t="s">
        <v>4</v>
      </c>
      <c r="CY50" s="38">
        <v>947.32</v>
      </c>
      <c r="CZ50" s="39" t="s">
        <v>4</v>
      </c>
      <c r="DA50" s="38">
        <v>1708.26</v>
      </c>
      <c r="DB50" s="39" t="s">
        <v>4</v>
      </c>
      <c r="DC50" s="38">
        <v>697.26</v>
      </c>
      <c r="DD50" s="39" t="s">
        <v>4</v>
      </c>
      <c r="DE50" s="38">
        <v>14681.42</v>
      </c>
      <c r="DF50" s="39" t="s">
        <v>4</v>
      </c>
      <c r="DG50" s="38">
        <v>4939.66</v>
      </c>
      <c r="DH50" s="39" t="s">
        <v>4</v>
      </c>
      <c r="DI50" s="38">
        <v>6432.57</v>
      </c>
      <c r="DJ50" s="39" t="s">
        <v>4</v>
      </c>
      <c r="DK50" s="38">
        <v>5479.58</v>
      </c>
      <c r="DL50" s="39" t="s">
        <v>4</v>
      </c>
      <c r="DM50" s="38">
        <v>5992.66</v>
      </c>
      <c r="DN50" s="39" t="s">
        <v>4</v>
      </c>
      <c r="DO50" s="38">
        <v>4794.8999999999996</v>
      </c>
      <c r="DP50" s="39" t="s">
        <v>4</v>
      </c>
      <c r="DQ50" s="38">
        <v>1320.09</v>
      </c>
      <c r="DR50" s="39" t="s">
        <v>4</v>
      </c>
      <c r="DS50" s="38">
        <v>1363.41</v>
      </c>
      <c r="DT50" s="39" t="s">
        <v>4</v>
      </c>
      <c r="DU50" s="38">
        <v>1910.01</v>
      </c>
      <c r="DV50" s="39" t="s">
        <v>4</v>
      </c>
      <c r="DW50" s="38">
        <v>88.26</v>
      </c>
      <c r="DX50" s="39" t="s">
        <v>4</v>
      </c>
      <c r="DY50" s="38">
        <v>1249.07</v>
      </c>
      <c r="DZ50" s="39" t="s">
        <v>4</v>
      </c>
      <c r="EA50" s="39">
        <v>0</v>
      </c>
      <c r="EB50" s="39" t="s">
        <v>4</v>
      </c>
      <c r="EC50" s="39">
        <v>0</v>
      </c>
      <c r="ED50" s="39" t="s">
        <v>4</v>
      </c>
      <c r="EE50" s="38">
        <v>143839.56</v>
      </c>
      <c r="EF50" s="39" t="s">
        <v>4</v>
      </c>
      <c r="EG50" s="38">
        <v>621381.88</v>
      </c>
      <c r="EH50" s="39" t="s">
        <v>4</v>
      </c>
      <c r="EI50" s="38">
        <v>1821.71</v>
      </c>
      <c r="EJ50" s="39" t="s">
        <v>4</v>
      </c>
      <c r="EK50" s="38">
        <v>2419.21</v>
      </c>
      <c r="EL50" s="39" t="s">
        <v>4</v>
      </c>
      <c r="EM50" s="38">
        <v>625622.80000000005</v>
      </c>
      <c r="EN50" s="39" t="s">
        <v>4</v>
      </c>
      <c r="EO50" s="38">
        <v>0.51</v>
      </c>
      <c r="EP50" s="39" t="s">
        <v>4</v>
      </c>
      <c r="EQ50" s="39">
        <v>0</v>
      </c>
      <c r="ER50" s="39" t="s">
        <v>4</v>
      </c>
      <c r="ES50" s="38">
        <v>1.37</v>
      </c>
      <c r="ET50" s="39" t="s">
        <v>4</v>
      </c>
      <c r="EU50" s="38">
        <v>1.37</v>
      </c>
      <c r="EV50" s="39" t="s">
        <v>4</v>
      </c>
      <c r="EW50" s="38">
        <v>1.88</v>
      </c>
      <c r="EX50" s="39" t="s">
        <v>4</v>
      </c>
      <c r="EY50" s="39">
        <v>0</v>
      </c>
      <c r="EZ50" s="39" t="s">
        <v>4</v>
      </c>
      <c r="FA50" s="39">
        <v>0</v>
      </c>
      <c r="FB50" s="39" t="s">
        <v>4</v>
      </c>
      <c r="FC50" s="39">
        <v>0</v>
      </c>
      <c r="FD50" s="39" t="s">
        <v>4</v>
      </c>
      <c r="FE50" s="40">
        <v>18602.29</v>
      </c>
      <c r="FF50" s="39" t="s">
        <v>4</v>
      </c>
      <c r="FG50" s="38">
        <v>18602.29</v>
      </c>
      <c r="FH50" s="39" t="s">
        <v>4</v>
      </c>
      <c r="FI50" s="38">
        <v>644226.96</v>
      </c>
      <c r="FJ50" s="39" t="s">
        <v>4</v>
      </c>
      <c r="FK50" s="38">
        <v>788066.53</v>
      </c>
      <c r="FL50" s="39" t="s">
        <v>4</v>
      </c>
    </row>
    <row r="51" spans="1:168" ht="14.25" x14ac:dyDescent="0.45">
      <c r="A51" s="34" t="s">
        <v>363</v>
      </c>
      <c r="B51" s="34" t="s">
        <v>410</v>
      </c>
      <c r="C51" s="23" t="str">
        <f>'Correspondance tables'!J39</f>
        <v>ISIC 58</v>
      </c>
      <c r="D51" s="23" t="str">
        <f>VLOOKUP(C51, 'Correspondance tables'!$N$3:$O$73, 2, FALSE)</f>
        <v>ISIC 58T60</v>
      </c>
      <c r="E51" s="35">
        <v>244.55</v>
      </c>
      <c r="F51" s="36" t="s">
        <v>4</v>
      </c>
      <c r="G51" s="35">
        <v>35.43</v>
      </c>
      <c r="H51" s="36" t="s">
        <v>4</v>
      </c>
      <c r="I51" s="36">
        <v>4</v>
      </c>
      <c r="J51" s="36" t="s">
        <v>4</v>
      </c>
      <c r="K51" s="35">
        <v>333.47</v>
      </c>
      <c r="L51" s="36" t="s">
        <v>4</v>
      </c>
      <c r="M51" s="35">
        <v>965.29</v>
      </c>
      <c r="N51" s="36" t="s">
        <v>4</v>
      </c>
      <c r="O51" s="35">
        <v>203.92</v>
      </c>
      <c r="P51" s="36" t="s">
        <v>4</v>
      </c>
      <c r="Q51" s="35">
        <v>105.57</v>
      </c>
      <c r="R51" s="36" t="s">
        <v>4</v>
      </c>
      <c r="S51" s="35">
        <v>267.39</v>
      </c>
      <c r="T51" s="36" t="s">
        <v>4</v>
      </c>
      <c r="U51" s="35">
        <v>978.87</v>
      </c>
      <c r="V51" s="36" t="s">
        <v>4</v>
      </c>
      <c r="W51" s="35">
        <v>408.59</v>
      </c>
      <c r="X51" s="36" t="s">
        <v>4</v>
      </c>
      <c r="Y51" s="35">
        <v>744.71</v>
      </c>
      <c r="Z51" s="36" t="s">
        <v>4</v>
      </c>
      <c r="AA51" s="35">
        <v>867.18</v>
      </c>
      <c r="AB51" s="36" t="s">
        <v>4</v>
      </c>
      <c r="AC51" s="35">
        <v>282.89999999999998</v>
      </c>
      <c r="AD51" s="36" t="s">
        <v>4</v>
      </c>
      <c r="AE51" s="35">
        <v>222.74</v>
      </c>
      <c r="AF51" s="36" t="s">
        <v>4</v>
      </c>
      <c r="AG51" s="35">
        <v>358.99</v>
      </c>
      <c r="AH51" s="36" t="s">
        <v>4</v>
      </c>
      <c r="AI51" s="35">
        <v>483.01</v>
      </c>
      <c r="AJ51" s="36" t="s">
        <v>4</v>
      </c>
      <c r="AK51" s="35">
        <v>596.05999999999995</v>
      </c>
      <c r="AL51" s="36" t="s">
        <v>4</v>
      </c>
      <c r="AM51" s="35">
        <v>578.54999999999995</v>
      </c>
      <c r="AN51" s="36" t="s">
        <v>4</v>
      </c>
      <c r="AO51" s="35">
        <v>724.09</v>
      </c>
      <c r="AP51" s="36" t="s">
        <v>4</v>
      </c>
      <c r="AQ51" s="35">
        <v>955.34</v>
      </c>
      <c r="AR51" s="36" t="s">
        <v>4</v>
      </c>
      <c r="AS51" s="35">
        <v>211.97</v>
      </c>
      <c r="AT51" s="36" t="s">
        <v>4</v>
      </c>
      <c r="AU51" s="35">
        <v>339.64</v>
      </c>
      <c r="AV51" s="36" t="s">
        <v>4</v>
      </c>
      <c r="AW51" s="35">
        <v>256.82</v>
      </c>
      <c r="AX51" s="36" t="s">
        <v>4</v>
      </c>
      <c r="AY51" s="35">
        <v>640.77</v>
      </c>
      <c r="AZ51" s="36" t="s">
        <v>4</v>
      </c>
      <c r="BA51" s="35">
        <v>94.49</v>
      </c>
      <c r="BB51" s="36" t="s">
        <v>4</v>
      </c>
      <c r="BC51" s="35">
        <v>710.32</v>
      </c>
      <c r="BD51" s="36" t="s">
        <v>4</v>
      </c>
      <c r="BE51" s="35">
        <v>737.75</v>
      </c>
      <c r="BF51" s="36" t="s">
        <v>4</v>
      </c>
      <c r="BG51" s="35">
        <v>792.39</v>
      </c>
      <c r="BH51" s="36" t="s">
        <v>4</v>
      </c>
      <c r="BI51" s="35">
        <v>3157.59</v>
      </c>
      <c r="BJ51" s="36" t="s">
        <v>4</v>
      </c>
      <c r="BK51" s="35">
        <v>1968.51</v>
      </c>
      <c r="BL51" s="36" t="s">
        <v>4</v>
      </c>
      <c r="BM51" s="35">
        <v>495.96</v>
      </c>
      <c r="BN51" s="36" t="s">
        <v>4</v>
      </c>
      <c r="BO51" s="35">
        <v>95.64</v>
      </c>
      <c r="BP51" s="36" t="s">
        <v>4</v>
      </c>
      <c r="BQ51" s="35">
        <v>197.77</v>
      </c>
      <c r="BR51" s="36" t="s">
        <v>4</v>
      </c>
      <c r="BS51" s="35">
        <v>577.03</v>
      </c>
      <c r="BT51" s="36" t="s">
        <v>4</v>
      </c>
      <c r="BU51" s="35">
        <v>192.14</v>
      </c>
      <c r="BV51" s="36" t="s">
        <v>4</v>
      </c>
      <c r="BW51" s="35">
        <v>1068.92</v>
      </c>
      <c r="BX51" s="36" t="s">
        <v>4</v>
      </c>
      <c r="BY51" s="35">
        <v>5955.39</v>
      </c>
      <c r="BZ51" s="36" t="s">
        <v>4</v>
      </c>
      <c r="CA51" s="35">
        <v>868.98</v>
      </c>
      <c r="CB51" s="36" t="s">
        <v>4</v>
      </c>
      <c r="CC51" s="35">
        <v>1149.58</v>
      </c>
      <c r="CD51" s="36" t="s">
        <v>4</v>
      </c>
      <c r="CE51" s="35">
        <v>3288.34</v>
      </c>
      <c r="CF51" s="36" t="s">
        <v>4</v>
      </c>
      <c r="CG51" s="35">
        <v>3333.82</v>
      </c>
      <c r="CH51" s="36" t="s">
        <v>4</v>
      </c>
      <c r="CI51" s="35">
        <v>1366.29</v>
      </c>
      <c r="CJ51" s="36" t="s">
        <v>4</v>
      </c>
      <c r="CK51" s="35">
        <v>1829.26</v>
      </c>
      <c r="CL51" s="36" t="s">
        <v>4</v>
      </c>
      <c r="CM51" s="35">
        <v>632.25</v>
      </c>
      <c r="CN51" s="36" t="s">
        <v>4</v>
      </c>
      <c r="CO51" s="36">
        <v>0</v>
      </c>
      <c r="CP51" s="36" t="s">
        <v>4</v>
      </c>
      <c r="CQ51" s="35">
        <v>2652.01</v>
      </c>
      <c r="CR51" s="36" t="s">
        <v>4</v>
      </c>
      <c r="CS51" s="35">
        <v>2046.35</v>
      </c>
      <c r="CT51" s="36" t="s">
        <v>4</v>
      </c>
      <c r="CU51" s="35">
        <v>1832.26</v>
      </c>
      <c r="CV51" s="36" t="s">
        <v>4</v>
      </c>
      <c r="CW51" s="35">
        <v>5355.68</v>
      </c>
      <c r="CX51" s="36" t="s">
        <v>4</v>
      </c>
      <c r="CY51" s="35">
        <v>1206.48</v>
      </c>
      <c r="CZ51" s="36" t="s">
        <v>4</v>
      </c>
      <c r="DA51" s="35">
        <v>504.05</v>
      </c>
      <c r="DB51" s="36" t="s">
        <v>4</v>
      </c>
      <c r="DC51" s="35">
        <v>338.35</v>
      </c>
      <c r="DD51" s="36" t="s">
        <v>4</v>
      </c>
      <c r="DE51" s="35">
        <v>314.58999999999997</v>
      </c>
      <c r="DF51" s="36" t="s">
        <v>4</v>
      </c>
      <c r="DG51" s="35">
        <v>1947.23</v>
      </c>
      <c r="DH51" s="36" t="s">
        <v>4</v>
      </c>
      <c r="DI51" s="35">
        <v>5692.18</v>
      </c>
      <c r="DJ51" s="36" t="s">
        <v>4</v>
      </c>
      <c r="DK51" s="35">
        <v>6006.97</v>
      </c>
      <c r="DL51" s="36" t="s">
        <v>4</v>
      </c>
      <c r="DM51" s="35">
        <v>2137.88</v>
      </c>
      <c r="DN51" s="36" t="s">
        <v>4</v>
      </c>
      <c r="DO51" s="35">
        <v>1439.06</v>
      </c>
      <c r="DP51" s="36" t="s">
        <v>4</v>
      </c>
      <c r="DQ51" s="35">
        <v>2332.48</v>
      </c>
      <c r="DR51" s="36" t="s">
        <v>4</v>
      </c>
      <c r="DS51" s="35">
        <v>794.65</v>
      </c>
      <c r="DT51" s="36" t="s">
        <v>4</v>
      </c>
      <c r="DU51" s="35">
        <v>1599.36</v>
      </c>
      <c r="DV51" s="36" t="s">
        <v>4</v>
      </c>
      <c r="DW51" s="35">
        <v>28.86</v>
      </c>
      <c r="DX51" s="36" t="s">
        <v>4</v>
      </c>
      <c r="DY51" s="35">
        <v>221.13</v>
      </c>
      <c r="DZ51" s="36" t="s">
        <v>4</v>
      </c>
      <c r="EA51" s="36">
        <v>0</v>
      </c>
      <c r="EB51" s="36" t="s">
        <v>4</v>
      </c>
      <c r="EC51" s="36">
        <v>0</v>
      </c>
      <c r="ED51" s="36" t="s">
        <v>4</v>
      </c>
      <c r="EE51" s="35">
        <v>75771.81</v>
      </c>
      <c r="EF51" s="36" t="s">
        <v>4</v>
      </c>
      <c r="EG51" s="35">
        <v>55457.33</v>
      </c>
      <c r="EH51" s="36" t="s">
        <v>4</v>
      </c>
      <c r="EI51" s="35">
        <v>45.16</v>
      </c>
      <c r="EJ51" s="36" t="s">
        <v>4</v>
      </c>
      <c r="EK51" s="35">
        <v>328.02</v>
      </c>
      <c r="EL51" s="36" t="s">
        <v>4</v>
      </c>
      <c r="EM51" s="35">
        <v>55830.5</v>
      </c>
      <c r="EN51" s="36" t="s">
        <v>4</v>
      </c>
      <c r="EO51" s="35">
        <v>38658.18</v>
      </c>
      <c r="EP51" s="36" t="s">
        <v>4</v>
      </c>
      <c r="EQ51" s="36">
        <v>0</v>
      </c>
      <c r="ER51" s="36" t="s">
        <v>4</v>
      </c>
      <c r="ES51" s="35">
        <v>21.62</v>
      </c>
      <c r="ET51" s="36" t="s">
        <v>4</v>
      </c>
      <c r="EU51" s="35">
        <v>21.62</v>
      </c>
      <c r="EV51" s="36" t="s">
        <v>4</v>
      </c>
      <c r="EW51" s="35">
        <v>38679.800000000003</v>
      </c>
      <c r="EX51" s="36" t="s">
        <v>4</v>
      </c>
      <c r="EY51" s="36">
        <v>0</v>
      </c>
      <c r="EZ51" s="36" t="s">
        <v>4</v>
      </c>
      <c r="FA51" s="36">
        <v>0</v>
      </c>
      <c r="FB51" s="36" t="s">
        <v>4</v>
      </c>
      <c r="FC51" s="36">
        <v>0</v>
      </c>
      <c r="FD51" s="36" t="s">
        <v>4</v>
      </c>
      <c r="FE51" s="37">
        <v>27067.279999999999</v>
      </c>
      <c r="FF51" s="36" t="s">
        <v>4</v>
      </c>
      <c r="FG51" s="35">
        <v>27067.279999999999</v>
      </c>
      <c r="FH51" s="36" t="s">
        <v>4</v>
      </c>
      <c r="FI51" s="35">
        <v>121577.58</v>
      </c>
      <c r="FJ51" s="36" t="s">
        <v>4</v>
      </c>
      <c r="FK51" s="35">
        <v>197349.4</v>
      </c>
      <c r="FL51" s="36" t="s">
        <v>4</v>
      </c>
    </row>
    <row r="52" spans="1:168" ht="14.25" x14ac:dyDescent="0.45">
      <c r="A52" s="34" t="s">
        <v>363</v>
      </c>
      <c r="B52" s="34" t="s">
        <v>411</v>
      </c>
      <c r="C52" s="23" t="str">
        <f>'Correspondance tables'!J40</f>
        <v>ISIC 59-60</v>
      </c>
      <c r="D52" s="23" t="str">
        <f>VLOOKUP(C52, 'Correspondance tables'!$N$3:$O$73, 2, FALSE)</f>
        <v>ISIC 58T60</v>
      </c>
      <c r="E52" s="38">
        <v>7.21</v>
      </c>
      <c r="F52" s="39" t="s">
        <v>4</v>
      </c>
      <c r="G52" s="38">
        <v>6.4</v>
      </c>
      <c r="H52" s="39" t="s">
        <v>4</v>
      </c>
      <c r="I52" s="38">
        <v>7.04</v>
      </c>
      <c r="J52" s="39" t="s">
        <v>4</v>
      </c>
      <c r="K52" s="38">
        <v>20.83</v>
      </c>
      <c r="L52" s="39" t="s">
        <v>4</v>
      </c>
      <c r="M52" s="38">
        <v>961.95</v>
      </c>
      <c r="N52" s="39" t="s">
        <v>4</v>
      </c>
      <c r="O52" s="38">
        <v>86.93</v>
      </c>
      <c r="P52" s="39" t="s">
        <v>4</v>
      </c>
      <c r="Q52" s="38">
        <v>43.92</v>
      </c>
      <c r="R52" s="39" t="s">
        <v>4</v>
      </c>
      <c r="S52" s="38">
        <v>45.6</v>
      </c>
      <c r="T52" s="39" t="s">
        <v>4</v>
      </c>
      <c r="U52" s="38">
        <v>211.55</v>
      </c>
      <c r="V52" s="39" t="s">
        <v>4</v>
      </c>
      <c r="W52" s="38">
        <v>47.93</v>
      </c>
      <c r="X52" s="39" t="s">
        <v>4</v>
      </c>
      <c r="Y52" s="38">
        <v>208.28</v>
      </c>
      <c r="Z52" s="39" t="s">
        <v>4</v>
      </c>
      <c r="AA52" s="38">
        <v>175.92</v>
      </c>
      <c r="AB52" s="39" t="s">
        <v>4</v>
      </c>
      <c r="AC52" s="38">
        <v>51.96</v>
      </c>
      <c r="AD52" s="39" t="s">
        <v>4</v>
      </c>
      <c r="AE52" s="38">
        <v>50.74</v>
      </c>
      <c r="AF52" s="39" t="s">
        <v>4</v>
      </c>
      <c r="AG52" s="38">
        <v>40.119999999999997</v>
      </c>
      <c r="AH52" s="39" t="s">
        <v>4</v>
      </c>
      <c r="AI52" s="38">
        <v>95.67</v>
      </c>
      <c r="AJ52" s="39" t="s">
        <v>4</v>
      </c>
      <c r="AK52" s="38">
        <v>109.79</v>
      </c>
      <c r="AL52" s="39" t="s">
        <v>4</v>
      </c>
      <c r="AM52" s="38">
        <v>65.83</v>
      </c>
      <c r="AN52" s="39" t="s">
        <v>4</v>
      </c>
      <c r="AO52" s="38">
        <v>116.14</v>
      </c>
      <c r="AP52" s="39" t="s">
        <v>4</v>
      </c>
      <c r="AQ52" s="38">
        <v>110.59</v>
      </c>
      <c r="AR52" s="39" t="s">
        <v>4</v>
      </c>
      <c r="AS52" s="38">
        <v>150.56</v>
      </c>
      <c r="AT52" s="39" t="s">
        <v>4</v>
      </c>
      <c r="AU52" s="38">
        <v>111.16</v>
      </c>
      <c r="AV52" s="39" t="s">
        <v>4</v>
      </c>
      <c r="AW52" s="38">
        <v>42.1</v>
      </c>
      <c r="AX52" s="39" t="s">
        <v>4</v>
      </c>
      <c r="AY52" s="38">
        <v>220.5</v>
      </c>
      <c r="AZ52" s="39" t="s">
        <v>4</v>
      </c>
      <c r="BA52" s="38">
        <v>47.8</v>
      </c>
      <c r="BB52" s="39" t="s">
        <v>4</v>
      </c>
      <c r="BC52" s="38">
        <v>90.24</v>
      </c>
      <c r="BD52" s="39" t="s">
        <v>4</v>
      </c>
      <c r="BE52" s="38">
        <v>393.6</v>
      </c>
      <c r="BF52" s="39" t="s">
        <v>4</v>
      </c>
      <c r="BG52" s="38">
        <v>388.35</v>
      </c>
      <c r="BH52" s="39" t="s">
        <v>4</v>
      </c>
      <c r="BI52" s="38">
        <v>2208.86</v>
      </c>
      <c r="BJ52" s="39" t="s">
        <v>4</v>
      </c>
      <c r="BK52" s="38">
        <v>1971.26</v>
      </c>
      <c r="BL52" s="39" t="s">
        <v>4</v>
      </c>
      <c r="BM52" s="38">
        <v>117.47</v>
      </c>
      <c r="BN52" s="39" t="s">
        <v>4</v>
      </c>
      <c r="BO52" s="38">
        <v>79.2</v>
      </c>
      <c r="BP52" s="39" t="s">
        <v>4</v>
      </c>
      <c r="BQ52" s="38">
        <v>104.86</v>
      </c>
      <c r="BR52" s="39" t="s">
        <v>4</v>
      </c>
      <c r="BS52" s="38">
        <v>238.66</v>
      </c>
      <c r="BT52" s="39" t="s">
        <v>4</v>
      </c>
      <c r="BU52" s="38">
        <v>59.92</v>
      </c>
      <c r="BV52" s="39" t="s">
        <v>4</v>
      </c>
      <c r="BW52" s="38">
        <v>1423.43</v>
      </c>
      <c r="BX52" s="39" t="s">
        <v>4</v>
      </c>
      <c r="BY52" s="38">
        <v>1839.48</v>
      </c>
      <c r="BZ52" s="39" t="s">
        <v>4</v>
      </c>
      <c r="CA52" s="38">
        <v>28831.98</v>
      </c>
      <c r="CB52" s="39" t="s">
        <v>4</v>
      </c>
      <c r="CC52" s="38">
        <v>4084.93</v>
      </c>
      <c r="CD52" s="39" t="s">
        <v>4</v>
      </c>
      <c r="CE52" s="38">
        <v>3274.85</v>
      </c>
      <c r="CF52" s="39" t="s">
        <v>4</v>
      </c>
      <c r="CG52" s="38">
        <v>243.04</v>
      </c>
      <c r="CH52" s="39" t="s">
        <v>4</v>
      </c>
      <c r="CI52" s="38">
        <v>171.16</v>
      </c>
      <c r="CJ52" s="39" t="s">
        <v>4</v>
      </c>
      <c r="CK52" s="38">
        <v>75.27</v>
      </c>
      <c r="CL52" s="39" t="s">
        <v>4</v>
      </c>
      <c r="CM52" s="38">
        <v>449.79</v>
      </c>
      <c r="CN52" s="39" t="s">
        <v>4</v>
      </c>
      <c r="CO52" s="39">
        <v>0</v>
      </c>
      <c r="CP52" s="39" t="s">
        <v>4</v>
      </c>
      <c r="CQ52" s="38">
        <v>2442.69</v>
      </c>
      <c r="CR52" s="39" t="s">
        <v>4</v>
      </c>
      <c r="CS52" s="38">
        <v>1087.75</v>
      </c>
      <c r="CT52" s="39" t="s">
        <v>4</v>
      </c>
      <c r="CU52" s="38">
        <v>669.96</v>
      </c>
      <c r="CV52" s="39" t="s">
        <v>4</v>
      </c>
      <c r="CW52" s="38">
        <v>11311.61</v>
      </c>
      <c r="CX52" s="39" t="s">
        <v>4</v>
      </c>
      <c r="CY52" s="38">
        <v>282.07</v>
      </c>
      <c r="CZ52" s="39" t="s">
        <v>4</v>
      </c>
      <c r="DA52" s="38">
        <v>874.34</v>
      </c>
      <c r="DB52" s="39" t="s">
        <v>4</v>
      </c>
      <c r="DC52" s="38">
        <v>125.9</v>
      </c>
      <c r="DD52" s="39" t="s">
        <v>4</v>
      </c>
      <c r="DE52" s="38">
        <v>80.78</v>
      </c>
      <c r="DF52" s="39" t="s">
        <v>4</v>
      </c>
      <c r="DG52" s="38">
        <v>1497.39</v>
      </c>
      <c r="DH52" s="39" t="s">
        <v>4</v>
      </c>
      <c r="DI52" s="38">
        <v>583.14</v>
      </c>
      <c r="DJ52" s="39" t="s">
        <v>4</v>
      </c>
      <c r="DK52" s="38">
        <v>650.16</v>
      </c>
      <c r="DL52" s="39" t="s">
        <v>4</v>
      </c>
      <c r="DM52" s="38">
        <v>382.31</v>
      </c>
      <c r="DN52" s="39" t="s">
        <v>4</v>
      </c>
      <c r="DO52" s="38">
        <v>227.67</v>
      </c>
      <c r="DP52" s="39" t="s">
        <v>4</v>
      </c>
      <c r="DQ52" s="38">
        <v>1460.19</v>
      </c>
      <c r="DR52" s="39" t="s">
        <v>4</v>
      </c>
      <c r="DS52" s="38">
        <v>952.85</v>
      </c>
      <c r="DT52" s="39" t="s">
        <v>4</v>
      </c>
      <c r="DU52" s="38">
        <v>843.14</v>
      </c>
      <c r="DV52" s="39" t="s">
        <v>4</v>
      </c>
      <c r="DW52" s="38">
        <v>26.85</v>
      </c>
      <c r="DX52" s="39" t="s">
        <v>4</v>
      </c>
      <c r="DY52" s="38">
        <v>184.22</v>
      </c>
      <c r="DZ52" s="39" t="s">
        <v>4</v>
      </c>
      <c r="EA52" s="39">
        <v>0</v>
      </c>
      <c r="EB52" s="39" t="s">
        <v>4</v>
      </c>
      <c r="EC52" s="39">
        <v>0</v>
      </c>
      <c r="ED52" s="39" t="s">
        <v>4</v>
      </c>
      <c r="EE52" s="38">
        <v>72765.88</v>
      </c>
      <c r="EF52" s="39" t="s">
        <v>4</v>
      </c>
      <c r="EG52" s="38">
        <v>41823.18</v>
      </c>
      <c r="EH52" s="39" t="s">
        <v>4</v>
      </c>
      <c r="EI52" s="38">
        <v>5955.76</v>
      </c>
      <c r="EJ52" s="39" t="s">
        <v>4</v>
      </c>
      <c r="EK52" s="38">
        <v>14718.08</v>
      </c>
      <c r="EL52" s="39" t="s">
        <v>4</v>
      </c>
      <c r="EM52" s="38">
        <v>62497.02</v>
      </c>
      <c r="EN52" s="39" t="s">
        <v>4</v>
      </c>
      <c r="EO52" s="38">
        <v>20398.82</v>
      </c>
      <c r="EP52" s="39" t="s">
        <v>4</v>
      </c>
      <c r="EQ52" s="38">
        <v>-12.79</v>
      </c>
      <c r="ER52" s="39" t="s">
        <v>4</v>
      </c>
      <c r="ES52" s="38">
        <v>460.67</v>
      </c>
      <c r="ET52" s="39" t="s">
        <v>4</v>
      </c>
      <c r="EU52" s="38">
        <v>447.88</v>
      </c>
      <c r="EV52" s="39" t="s">
        <v>4</v>
      </c>
      <c r="EW52" s="38">
        <v>20846.7</v>
      </c>
      <c r="EX52" s="39" t="s">
        <v>4</v>
      </c>
      <c r="EY52" s="39">
        <v>0</v>
      </c>
      <c r="EZ52" s="39" t="s">
        <v>4</v>
      </c>
      <c r="FA52" s="39">
        <v>0</v>
      </c>
      <c r="FB52" s="39" t="s">
        <v>4</v>
      </c>
      <c r="FC52" s="39">
        <v>0</v>
      </c>
      <c r="FD52" s="39" t="s">
        <v>4</v>
      </c>
      <c r="FE52" s="40">
        <v>10194.81</v>
      </c>
      <c r="FF52" s="39" t="s">
        <v>4</v>
      </c>
      <c r="FG52" s="38">
        <v>10194.81</v>
      </c>
      <c r="FH52" s="39" t="s">
        <v>4</v>
      </c>
      <c r="FI52" s="38">
        <v>93538.53</v>
      </c>
      <c r="FJ52" s="39" t="s">
        <v>4</v>
      </c>
      <c r="FK52" s="38">
        <v>166304.41</v>
      </c>
      <c r="FL52" s="39" t="s">
        <v>4</v>
      </c>
    </row>
    <row r="53" spans="1:168" ht="14.25" x14ac:dyDescent="0.45">
      <c r="A53" s="34" t="s">
        <v>363</v>
      </c>
      <c r="B53" s="34" t="s">
        <v>412</v>
      </c>
      <c r="C53" s="23" t="str">
        <f>'Correspondance tables'!J41</f>
        <v>ISIC 61</v>
      </c>
      <c r="D53" s="23" t="str">
        <f>VLOOKUP(C53, 'Correspondance tables'!$N$3:$O$73, 2, FALSE)</f>
        <v>ISIC 61</v>
      </c>
      <c r="E53" s="35">
        <v>540.15</v>
      </c>
      <c r="F53" s="36" t="s">
        <v>4</v>
      </c>
      <c r="G53" s="35">
        <v>81.08</v>
      </c>
      <c r="H53" s="36" t="s">
        <v>4</v>
      </c>
      <c r="I53" s="35">
        <v>82.02</v>
      </c>
      <c r="J53" s="36" t="s">
        <v>4</v>
      </c>
      <c r="K53" s="35">
        <v>434.37</v>
      </c>
      <c r="L53" s="36" t="s">
        <v>4</v>
      </c>
      <c r="M53" s="35">
        <v>2554.21</v>
      </c>
      <c r="N53" s="36" t="s">
        <v>4</v>
      </c>
      <c r="O53" s="35">
        <v>698.94</v>
      </c>
      <c r="P53" s="36" t="s">
        <v>4</v>
      </c>
      <c r="Q53" s="35">
        <v>335.81</v>
      </c>
      <c r="R53" s="36" t="s">
        <v>4</v>
      </c>
      <c r="S53" s="35">
        <v>493.46</v>
      </c>
      <c r="T53" s="36" t="s">
        <v>4</v>
      </c>
      <c r="U53" s="35">
        <v>353.89</v>
      </c>
      <c r="V53" s="36" t="s">
        <v>4</v>
      </c>
      <c r="W53" s="35">
        <v>444.92</v>
      </c>
      <c r="X53" s="36" t="s">
        <v>4</v>
      </c>
      <c r="Y53" s="35">
        <v>1377.33</v>
      </c>
      <c r="Z53" s="36" t="s">
        <v>4</v>
      </c>
      <c r="AA53" s="35">
        <v>713.76</v>
      </c>
      <c r="AB53" s="36" t="s">
        <v>4</v>
      </c>
      <c r="AC53" s="35">
        <v>1025.27</v>
      </c>
      <c r="AD53" s="36" t="s">
        <v>4</v>
      </c>
      <c r="AE53" s="35">
        <v>891.15</v>
      </c>
      <c r="AF53" s="36" t="s">
        <v>4</v>
      </c>
      <c r="AG53" s="35">
        <v>1022.13</v>
      </c>
      <c r="AH53" s="36" t="s">
        <v>4</v>
      </c>
      <c r="AI53" s="35">
        <v>1449.71</v>
      </c>
      <c r="AJ53" s="36" t="s">
        <v>4</v>
      </c>
      <c r="AK53" s="35">
        <v>918.92</v>
      </c>
      <c r="AL53" s="36" t="s">
        <v>4</v>
      </c>
      <c r="AM53" s="35">
        <v>702.83</v>
      </c>
      <c r="AN53" s="36" t="s">
        <v>4</v>
      </c>
      <c r="AO53" s="35">
        <v>1815.47</v>
      </c>
      <c r="AP53" s="36" t="s">
        <v>4</v>
      </c>
      <c r="AQ53" s="35">
        <v>1220.75</v>
      </c>
      <c r="AR53" s="36" t="s">
        <v>4</v>
      </c>
      <c r="AS53" s="35">
        <v>492.08</v>
      </c>
      <c r="AT53" s="36" t="s">
        <v>4</v>
      </c>
      <c r="AU53" s="35">
        <v>732.17</v>
      </c>
      <c r="AV53" s="36" t="s">
        <v>4</v>
      </c>
      <c r="AW53" s="35">
        <v>523.04999999999995</v>
      </c>
      <c r="AX53" s="36" t="s">
        <v>4</v>
      </c>
      <c r="AY53" s="35">
        <v>2967.45</v>
      </c>
      <c r="AZ53" s="36" t="s">
        <v>4</v>
      </c>
      <c r="BA53" s="35">
        <v>525.74</v>
      </c>
      <c r="BB53" s="36" t="s">
        <v>4</v>
      </c>
      <c r="BC53" s="35">
        <v>820.53</v>
      </c>
      <c r="BD53" s="36" t="s">
        <v>4</v>
      </c>
      <c r="BE53" s="35">
        <v>3589.1</v>
      </c>
      <c r="BF53" s="36" t="s">
        <v>4</v>
      </c>
      <c r="BG53" s="35">
        <v>1763.44</v>
      </c>
      <c r="BH53" s="36" t="s">
        <v>4</v>
      </c>
      <c r="BI53" s="35">
        <v>9328.7900000000009</v>
      </c>
      <c r="BJ53" s="36" t="s">
        <v>4</v>
      </c>
      <c r="BK53" s="35">
        <v>6414.24</v>
      </c>
      <c r="BL53" s="36" t="s">
        <v>4</v>
      </c>
      <c r="BM53" s="35">
        <v>1811.1</v>
      </c>
      <c r="BN53" s="36" t="s">
        <v>4</v>
      </c>
      <c r="BO53" s="35">
        <v>258.54000000000002</v>
      </c>
      <c r="BP53" s="36" t="s">
        <v>4</v>
      </c>
      <c r="BQ53" s="35">
        <v>378.21</v>
      </c>
      <c r="BR53" s="36" t="s">
        <v>4</v>
      </c>
      <c r="BS53" s="35">
        <v>2043.94</v>
      </c>
      <c r="BT53" s="36" t="s">
        <v>4</v>
      </c>
      <c r="BU53" s="35">
        <v>1980.23</v>
      </c>
      <c r="BV53" s="36" t="s">
        <v>4</v>
      </c>
      <c r="BW53" s="35">
        <v>4690.8599999999997</v>
      </c>
      <c r="BX53" s="36" t="s">
        <v>4</v>
      </c>
      <c r="BY53" s="35">
        <v>1946.86</v>
      </c>
      <c r="BZ53" s="36" t="s">
        <v>4</v>
      </c>
      <c r="CA53" s="35">
        <v>2384.7199999999998</v>
      </c>
      <c r="CB53" s="36" t="s">
        <v>4</v>
      </c>
      <c r="CC53" s="35">
        <v>60005.599999999999</v>
      </c>
      <c r="CD53" s="36" t="s">
        <v>4</v>
      </c>
      <c r="CE53" s="35">
        <v>6413.59</v>
      </c>
      <c r="CF53" s="36" t="s">
        <v>4</v>
      </c>
      <c r="CG53" s="35">
        <v>11093.94</v>
      </c>
      <c r="CH53" s="36" t="s">
        <v>4</v>
      </c>
      <c r="CI53" s="35">
        <v>4878.8</v>
      </c>
      <c r="CJ53" s="36" t="s">
        <v>4</v>
      </c>
      <c r="CK53" s="35">
        <v>5438.3</v>
      </c>
      <c r="CL53" s="36" t="s">
        <v>4</v>
      </c>
      <c r="CM53" s="35">
        <v>3740.65</v>
      </c>
      <c r="CN53" s="36" t="s">
        <v>4</v>
      </c>
      <c r="CO53" s="36">
        <v>0</v>
      </c>
      <c r="CP53" s="36" t="s">
        <v>4</v>
      </c>
      <c r="CQ53" s="35">
        <v>6467.07</v>
      </c>
      <c r="CR53" s="36" t="s">
        <v>4</v>
      </c>
      <c r="CS53" s="35">
        <v>2247.4899999999998</v>
      </c>
      <c r="CT53" s="36" t="s">
        <v>4</v>
      </c>
      <c r="CU53" s="35">
        <v>1557.65</v>
      </c>
      <c r="CV53" s="36" t="s">
        <v>4</v>
      </c>
      <c r="CW53" s="35">
        <v>1587.69</v>
      </c>
      <c r="CX53" s="36" t="s">
        <v>4</v>
      </c>
      <c r="CY53" s="35">
        <v>1366.46</v>
      </c>
      <c r="CZ53" s="36" t="s">
        <v>4</v>
      </c>
      <c r="DA53" s="35">
        <v>1507.39</v>
      </c>
      <c r="DB53" s="36" t="s">
        <v>4</v>
      </c>
      <c r="DC53" s="35">
        <v>1410.71</v>
      </c>
      <c r="DD53" s="36" t="s">
        <v>4</v>
      </c>
      <c r="DE53" s="35">
        <v>1513.37</v>
      </c>
      <c r="DF53" s="36" t="s">
        <v>4</v>
      </c>
      <c r="DG53" s="35">
        <v>3513.09</v>
      </c>
      <c r="DH53" s="36" t="s">
        <v>4</v>
      </c>
      <c r="DI53" s="35">
        <v>9644.7199999999993</v>
      </c>
      <c r="DJ53" s="36" t="s">
        <v>4</v>
      </c>
      <c r="DK53" s="35">
        <v>2246.9899999999998</v>
      </c>
      <c r="DL53" s="36" t="s">
        <v>4</v>
      </c>
      <c r="DM53" s="35">
        <v>3763.91</v>
      </c>
      <c r="DN53" s="36" t="s">
        <v>4</v>
      </c>
      <c r="DO53" s="35">
        <v>1956.06</v>
      </c>
      <c r="DP53" s="36" t="s">
        <v>4</v>
      </c>
      <c r="DQ53" s="35">
        <v>2003.28</v>
      </c>
      <c r="DR53" s="36" t="s">
        <v>4</v>
      </c>
      <c r="DS53" s="35">
        <v>897.94</v>
      </c>
      <c r="DT53" s="36" t="s">
        <v>4</v>
      </c>
      <c r="DU53" s="35">
        <v>1032.48</v>
      </c>
      <c r="DV53" s="36" t="s">
        <v>4</v>
      </c>
      <c r="DW53" s="35">
        <v>276.26</v>
      </c>
      <c r="DX53" s="36" t="s">
        <v>4</v>
      </c>
      <c r="DY53" s="35">
        <v>1137.68</v>
      </c>
      <c r="DZ53" s="36" t="s">
        <v>4</v>
      </c>
      <c r="EA53" s="36">
        <v>0</v>
      </c>
      <c r="EB53" s="36" t="s">
        <v>4</v>
      </c>
      <c r="EC53" s="36">
        <v>0</v>
      </c>
      <c r="ED53" s="36" t="s">
        <v>4</v>
      </c>
      <c r="EE53" s="35">
        <v>195508.34</v>
      </c>
      <c r="EF53" s="36" t="s">
        <v>4</v>
      </c>
      <c r="EG53" s="35">
        <v>148552.19</v>
      </c>
      <c r="EH53" s="36" t="s">
        <v>4</v>
      </c>
      <c r="EI53" s="35">
        <v>4.8600000000000003</v>
      </c>
      <c r="EJ53" s="36" t="s">
        <v>4</v>
      </c>
      <c r="EK53" s="35">
        <v>788.33</v>
      </c>
      <c r="EL53" s="36" t="s">
        <v>4</v>
      </c>
      <c r="EM53" s="35">
        <v>149345.38</v>
      </c>
      <c r="EN53" s="36" t="s">
        <v>4</v>
      </c>
      <c r="EO53" s="35">
        <v>15.23</v>
      </c>
      <c r="EP53" s="36" t="s">
        <v>4</v>
      </c>
      <c r="EQ53" s="35">
        <v>-0.01</v>
      </c>
      <c r="ER53" s="36" t="s">
        <v>4</v>
      </c>
      <c r="ES53" s="35">
        <v>154.13</v>
      </c>
      <c r="ET53" s="36" t="s">
        <v>4</v>
      </c>
      <c r="EU53" s="35">
        <v>154.12</v>
      </c>
      <c r="EV53" s="36" t="s">
        <v>4</v>
      </c>
      <c r="EW53" s="35">
        <v>169.35</v>
      </c>
      <c r="EX53" s="36" t="s">
        <v>4</v>
      </c>
      <c r="EY53" s="36">
        <v>0</v>
      </c>
      <c r="EZ53" s="36" t="s">
        <v>4</v>
      </c>
      <c r="FA53" s="36">
        <v>0</v>
      </c>
      <c r="FB53" s="36" t="s">
        <v>4</v>
      </c>
      <c r="FC53" s="36">
        <v>0</v>
      </c>
      <c r="FD53" s="36" t="s">
        <v>4</v>
      </c>
      <c r="FE53" s="37">
        <v>17644.64</v>
      </c>
      <c r="FF53" s="36" t="s">
        <v>4</v>
      </c>
      <c r="FG53" s="35">
        <v>17644.64</v>
      </c>
      <c r="FH53" s="36" t="s">
        <v>4</v>
      </c>
      <c r="FI53" s="35">
        <v>167159.37</v>
      </c>
      <c r="FJ53" s="36" t="s">
        <v>4</v>
      </c>
      <c r="FK53" s="35">
        <v>362667.71</v>
      </c>
      <c r="FL53" s="36" t="s">
        <v>4</v>
      </c>
    </row>
    <row r="54" spans="1:168" ht="14.25" x14ac:dyDescent="0.45">
      <c r="A54" s="34" t="s">
        <v>363</v>
      </c>
      <c r="B54" s="34" t="s">
        <v>413</v>
      </c>
      <c r="C54" s="23" t="str">
        <f>'Correspondance tables'!J42</f>
        <v>ISIC 62-63</v>
      </c>
      <c r="D54" s="23" t="str">
        <f>VLOOKUP(C54, 'Correspondance tables'!$N$3:$O$73, 2, FALSE)</f>
        <v>ISIC 62T63</v>
      </c>
      <c r="E54" s="38">
        <v>431.9</v>
      </c>
      <c r="F54" s="39" t="s">
        <v>4</v>
      </c>
      <c r="G54" s="38">
        <v>85.26</v>
      </c>
      <c r="H54" s="39" t="s">
        <v>4</v>
      </c>
      <c r="I54" s="38">
        <v>17.600000000000001</v>
      </c>
      <c r="J54" s="39" t="s">
        <v>4</v>
      </c>
      <c r="K54" s="38">
        <v>835.1</v>
      </c>
      <c r="L54" s="39" t="s">
        <v>4</v>
      </c>
      <c r="M54" s="38">
        <v>3759.54</v>
      </c>
      <c r="N54" s="39" t="s">
        <v>4</v>
      </c>
      <c r="O54" s="38">
        <v>962.95</v>
      </c>
      <c r="P54" s="39" t="s">
        <v>4</v>
      </c>
      <c r="Q54" s="38">
        <v>414.88</v>
      </c>
      <c r="R54" s="39" t="s">
        <v>4</v>
      </c>
      <c r="S54" s="38">
        <v>1019.72</v>
      </c>
      <c r="T54" s="39" t="s">
        <v>4</v>
      </c>
      <c r="U54" s="38">
        <v>906.71</v>
      </c>
      <c r="V54" s="39" t="s">
        <v>4</v>
      </c>
      <c r="W54" s="38">
        <v>1191.19</v>
      </c>
      <c r="X54" s="39" t="s">
        <v>4</v>
      </c>
      <c r="Y54" s="38">
        <v>3623.33</v>
      </c>
      <c r="Z54" s="39" t="s">
        <v>4</v>
      </c>
      <c r="AA54" s="38">
        <v>1967.67</v>
      </c>
      <c r="AB54" s="39" t="s">
        <v>4</v>
      </c>
      <c r="AC54" s="38">
        <v>1383.8</v>
      </c>
      <c r="AD54" s="39" t="s">
        <v>4</v>
      </c>
      <c r="AE54" s="38">
        <v>972.22</v>
      </c>
      <c r="AF54" s="39" t="s">
        <v>4</v>
      </c>
      <c r="AG54" s="38">
        <v>1851.02</v>
      </c>
      <c r="AH54" s="39" t="s">
        <v>4</v>
      </c>
      <c r="AI54" s="38">
        <v>2988.81</v>
      </c>
      <c r="AJ54" s="39" t="s">
        <v>4</v>
      </c>
      <c r="AK54" s="38">
        <v>3626.57</v>
      </c>
      <c r="AL54" s="39" t="s">
        <v>4</v>
      </c>
      <c r="AM54" s="38">
        <v>2340.13</v>
      </c>
      <c r="AN54" s="39" t="s">
        <v>4</v>
      </c>
      <c r="AO54" s="38">
        <v>5257.4</v>
      </c>
      <c r="AP54" s="39" t="s">
        <v>4</v>
      </c>
      <c r="AQ54" s="38">
        <v>5044.6099999999997</v>
      </c>
      <c r="AR54" s="39" t="s">
        <v>4</v>
      </c>
      <c r="AS54" s="38">
        <v>2235.87</v>
      </c>
      <c r="AT54" s="39" t="s">
        <v>4</v>
      </c>
      <c r="AU54" s="38">
        <v>1240.3499999999999</v>
      </c>
      <c r="AV54" s="39" t="s">
        <v>4</v>
      </c>
      <c r="AW54" s="38">
        <v>1620.23</v>
      </c>
      <c r="AX54" s="39" t="s">
        <v>4</v>
      </c>
      <c r="AY54" s="38">
        <v>5834.98</v>
      </c>
      <c r="AZ54" s="39" t="s">
        <v>4</v>
      </c>
      <c r="BA54" s="38">
        <v>653.42999999999995</v>
      </c>
      <c r="BB54" s="39" t="s">
        <v>4</v>
      </c>
      <c r="BC54" s="38">
        <v>2690.29</v>
      </c>
      <c r="BD54" s="39" t="s">
        <v>4</v>
      </c>
      <c r="BE54" s="38">
        <v>7073.96</v>
      </c>
      <c r="BF54" s="39" t="s">
        <v>4</v>
      </c>
      <c r="BG54" s="38">
        <v>3578.94</v>
      </c>
      <c r="BH54" s="39" t="s">
        <v>4</v>
      </c>
      <c r="BI54" s="38">
        <v>16702.41</v>
      </c>
      <c r="BJ54" s="39" t="s">
        <v>4</v>
      </c>
      <c r="BK54" s="38">
        <v>10437.030000000001</v>
      </c>
      <c r="BL54" s="39" t="s">
        <v>4</v>
      </c>
      <c r="BM54" s="38">
        <v>4738.13</v>
      </c>
      <c r="BN54" s="39" t="s">
        <v>4</v>
      </c>
      <c r="BO54" s="38">
        <v>786.97</v>
      </c>
      <c r="BP54" s="39" t="s">
        <v>4</v>
      </c>
      <c r="BQ54" s="38">
        <v>1612.36</v>
      </c>
      <c r="BR54" s="39" t="s">
        <v>4</v>
      </c>
      <c r="BS54" s="38">
        <v>5315.14</v>
      </c>
      <c r="BT54" s="39" t="s">
        <v>4</v>
      </c>
      <c r="BU54" s="38">
        <v>2479.54</v>
      </c>
      <c r="BV54" s="39" t="s">
        <v>4</v>
      </c>
      <c r="BW54" s="38">
        <v>2589.9499999999998</v>
      </c>
      <c r="BX54" s="39" t="s">
        <v>4</v>
      </c>
      <c r="BY54" s="38">
        <v>7645.29</v>
      </c>
      <c r="BZ54" s="39" t="s">
        <v>4</v>
      </c>
      <c r="CA54" s="39">
        <v>2811</v>
      </c>
      <c r="CB54" s="39" t="s">
        <v>4</v>
      </c>
      <c r="CC54" s="38">
        <v>14838.07</v>
      </c>
      <c r="CD54" s="39" t="s">
        <v>4</v>
      </c>
      <c r="CE54" s="38">
        <v>119399.58</v>
      </c>
      <c r="CF54" s="39" t="s">
        <v>4</v>
      </c>
      <c r="CG54" s="38">
        <v>26380.69</v>
      </c>
      <c r="CH54" s="39" t="s">
        <v>4</v>
      </c>
      <c r="CI54" s="38">
        <v>11512.9</v>
      </c>
      <c r="CJ54" s="39" t="s">
        <v>4</v>
      </c>
      <c r="CK54" s="38">
        <v>8930.31</v>
      </c>
      <c r="CL54" s="39" t="s">
        <v>4</v>
      </c>
      <c r="CM54" s="38">
        <v>4832.1099999999997</v>
      </c>
      <c r="CN54" s="39" t="s">
        <v>4</v>
      </c>
      <c r="CO54" s="39">
        <v>0</v>
      </c>
      <c r="CP54" s="39" t="s">
        <v>4</v>
      </c>
      <c r="CQ54" s="38">
        <v>16777.93</v>
      </c>
      <c r="CR54" s="39" t="s">
        <v>4</v>
      </c>
      <c r="CS54" s="38">
        <v>5758.77</v>
      </c>
      <c r="CT54" s="39" t="s">
        <v>4</v>
      </c>
      <c r="CU54" s="38">
        <v>4938.4799999999996</v>
      </c>
      <c r="CV54" s="39" t="s">
        <v>4</v>
      </c>
      <c r="CW54" s="38">
        <v>2673.98</v>
      </c>
      <c r="CX54" s="39" t="s">
        <v>4</v>
      </c>
      <c r="CY54" s="38">
        <v>2825.35</v>
      </c>
      <c r="CZ54" s="39" t="s">
        <v>4</v>
      </c>
      <c r="DA54" s="38">
        <v>2855.67</v>
      </c>
      <c r="DB54" s="39" t="s">
        <v>4</v>
      </c>
      <c r="DC54" s="38">
        <v>1682.77</v>
      </c>
      <c r="DD54" s="39" t="s">
        <v>4</v>
      </c>
      <c r="DE54" s="38">
        <v>1218.08</v>
      </c>
      <c r="DF54" s="39" t="s">
        <v>4</v>
      </c>
      <c r="DG54" s="38">
        <v>6675.03</v>
      </c>
      <c r="DH54" s="39" t="s">
        <v>4</v>
      </c>
      <c r="DI54" s="38">
        <v>14603.09</v>
      </c>
      <c r="DJ54" s="39" t="s">
        <v>4</v>
      </c>
      <c r="DK54" s="38">
        <v>5842.04</v>
      </c>
      <c r="DL54" s="39" t="s">
        <v>4</v>
      </c>
      <c r="DM54" s="38">
        <v>6952.7</v>
      </c>
      <c r="DN54" s="39" t="s">
        <v>4</v>
      </c>
      <c r="DO54" s="38">
        <v>2524.13</v>
      </c>
      <c r="DP54" s="39" t="s">
        <v>4</v>
      </c>
      <c r="DQ54" s="38">
        <v>3163.98</v>
      </c>
      <c r="DR54" s="39" t="s">
        <v>4</v>
      </c>
      <c r="DS54" s="38">
        <v>896.45</v>
      </c>
      <c r="DT54" s="39" t="s">
        <v>4</v>
      </c>
      <c r="DU54" s="38">
        <v>1578.08</v>
      </c>
      <c r="DV54" s="39" t="s">
        <v>4</v>
      </c>
      <c r="DW54" s="38">
        <v>617.41999999999996</v>
      </c>
      <c r="DX54" s="39" t="s">
        <v>4</v>
      </c>
      <c r="DY54" s="38">
        <v>1091.1099999999999</v>
      </c>
      <c r="DZ54" s="39" t="s">
        <v>4</v>
      </c>
      <c r="EA54" s="39">
        <v>0</v>
      </c>
      <c r="EB54" s="39" t="s">
        <v>4</v>
      </c>
      <c r="EC54" s="39">
        <v>0</v>
      </c>
      <c r="ED54" s="39" t="s">
        <v>4</v>
      </c>
      <c r="EE54" s="39">
        <v>387295</v>
      </c>
      <c r="EF54" s="39" t="s">
        <v>4</v>
      </c>
      <c r="EG54" s="38">
        <v>3351.35</v>
      </c>
      <c r="EH54" s="39" t="s">
        <v>4</v>
      </c>
      <c r="EI54" s="38">
        <v>3.23</v>
      </c>
      <c r="EJ54" s="39" t="s">
        <v>4</v>
      </c>
      <c r="EK54" s="38">
        <v>1105.94</v>
      </c>
      <c r="EL54" s="39" t="s">
        <v>4</v>
      </c>
      <c r="EM54" s="38">
        <v>4460.53</v>
      </c>
      <c r="EN54" s="39" t="s">
        <v>4</v>
      </c>
      <c r="EO54" s="38">
        <v>225727.52</v>
      </c>
      <c r="EP54" s="39" t="s">
        <v>4</v>
      </c>
      <c r="EQ54" s="39">
        <v>0</v>
      </c>
      <c r="ER54" s="39" t="s">
        <v>4</v>
      </c>
      <c r="ES54" s="38">
        <v>506.39</v>
      </c>
      <c r="ET54" s="39" t="s">
        <v>4</v>
      </c>
      <c r="EU54" s="38">
        <v>506.39</v>
      </c>
      <c r="EV54" s="39" t="s">
        <v>4</v>
      </c>
      <c r="EW54" s="38">
        <v>226233.92</v>
      </c>
      <c r="EX54" s="39" t="s">
        <v>4</v>
      </c>
      <c r="EY54" s="39">
        <v>0</v>
      </c>
      <c r="EZ54" s="39" t="s">
        <v>4</v>
      </c>
      <c r="FA54" s="39">
        <v>0</v>
      </c>
      <c r="FB54" s="39" t="s">
        <v>4</v>
      </c>
      <c r="FC54" s="39">
        <v>0</v>
      </c>
      <c r="FD54" s="39" t="s">
        <v>4</v>
      </c>
      <c r="FE54" s="40">
        <v>66400.960000000006</v>
      </c>
      <c r="FF54" s="39" t="s">
        <v>4</v>
      </c>
      <c r="FG54" s="38">
        <v>66400.960000000006</v>
      </c>
      <c r="FH54" s="39" t="s">
        <v>4</v>
      </c>
      <c r="FI54" s="38">
        <v>297095.40999999997</v>
      </c>
      <c r="FJ54" s="39" t="s">
        <v>4</v>
      </c>
      <c r="FK54" s="38">
        <v>684390.41</v>
      </c>
      <c r="FL54" s="39" t="s">
        <v>4</v>
      </c>
    </row>
    <row r="55" spans="1:168" ht="14.25" x14ac:dyDescent="0.45">
      <c r="A55" s="34" t="s">
        <v>363</v>
      </c>
      <c r="B55" s="34" t="s">
        <v>414</v>
      </c>
      <c r="C55" s="23" t="str">
        <f>'Correspondance tables'!J43</f>
        <v>ISIC 64</v>
      </c>
      <c r="D55" s="23" t="str">
        <f>VLOOKUP(C55, 'Correspondance tables'!$N$3:$O$73, 2, FALSE)</f>
        <v>ISIC 64T66</v>
      </c>
      <c r="E55" s="35">
        <v>7617.57</v>
      </c>
      <c r="F55" s="36" t="s">
        <v>4</v>
      </c>
      <c r="G55" s="35">
        <v>542.13</v>
      </c>
      <c r="H55" s="36" t="s">
        <v>4</v>
      </c>
      <c r="I55" s="35">
        <v>354.51</v>
      </c>
      <c r="J55" s="36" t="s">
        <v>4</v>
      </c>
      <c r="K55" s="35">
        <v>3502.03</v>
      </c>
      <c r="L55" s="36" t="s">
        <v>4</v>
      </c>
      <c r="M55" s="35">
        <v>13704.17</v>
      </c>
      <c r="N55" s="36" t="s">
        <v>4</v>
      </c>
      <c r="O55" s="35">
        <v>3035.84</v>
      </c>
      <c r="P55" s="36" t="s">
        <v>4</v>
      </c>
      <c r="Q55" s="35">
        <v>1491.29</v>
      </c>
      <c r="R55" s="36" t="s">
        <v>4</v>
      </c>
      <c r="S55" s="35">
        <v>1958.7</v>
      </c>
      <c r="T55" s="36" t="s">
        <v>4</v>
      </c>
      <c r="U55" s="35">
        <v>1061.1500000000001</v>
      </c>
      <c r="V55" s="36" t="s">
        <v>4</v>
      </c>
      <c r="W55" s="35">
        <v>4167.71</v>
      </c>
      <c r="X55" s="36" t="s">
        <v>4</v>
      </c>
      <c r="Y55" s="35">
        <v>6246.44</v>
      </c>
      <c r="Z55" s="36" t="s">
        <v>4</v>
      </c>
      <c r="AA55" s="35">
        <v>3062.74</v>
      </c>
      <c r="AB55" s="36" t="s">
        <v>4</v>
      </c>
      <c r="AC55" s="35">
        <v>3492.13</v>
      </c>
      <c r="AD55" s="36" t="s">
        <v>4</v>
      </c>
      <c r="AE55" s="35">
        <v>2785.86</v>
      </c>
      <c r="AF55" s="36" t="s">
        <v>4</v>
      </c>
      <c r="AG55" s="35">
        <v>3715.55</v>
      </c>
      <c r="AH55" s="36" t="s">
        <v>4</v>
      </c>
      <c r="AI55" s="35">
        <v>5661.51</v>
      </c>
      <c r="AJ55" s="36" t="s">
        <v>4</v>
      </c>
      <c r="AK55" s="35">
        <v>3551.27</v>
      </c>
      <c r="AL55" s="36" t="s">
        <v>4</v>
      </c>
      <c r="AM55" s="35">
        <v>2925.45</v>
      </c>
      <c r="AN55" s="36" t="s">
        <v>4</v>
      </c>
      <c r="AO55" s="35">
        <v>6696.78</v>
      </c>
      <c r="AP55" s="36" t="s">
        <v>4</v>
      </c>
      <c r="AQ55" s="35">
        <v>8721.48</v>
      </c>
      <c r="AR55" s="36" t="s">
        <v>4</v>
      </c>
      <c r="AS55" s="35">
        <v>3361.04</v>
      </c>
      <c r="AT55" s="36" t="s">
        <v>4</v>
      </c>
      <c r="AU55" s="35">
        <v>2804.56</v>
      </c>
      <c r="AV55" s="36" t="s">
        <v>4</v>
      </c>
      <c r="AW55" s="35">
        <v>2024.69</v>
      </c>
      <c r="AX55" s="36" t="s">
        <v>4</v>
      </c>
      <c r="AY55" s="36">
        <v>10445</v>
      </c>
      <c r="AZ55" s="36" t="s">
        <v>4</v>
      </c>
      <c r="BA55" s="35">
        <v>1515.56</v>
      </c>
      <c r="BB55" s="36" t="s">
        <v>4</v>
      </c>
      <c r="BC55" s="35">
        <v>2657.46</v>
      </c>
      <c r="BD55" s="36" t="s">
        <v>4</v>
      </c>
      <c r="BE55" s="35">
        <v>26548.21</v>
      </c>
      <c r="BF55" s="36" t="s">
        <v>4</v>
      </c>
      <c r="BG55" s="35">
        <v>6178.56</v>
      </c>
      <c r="BH55" s="36" t="s">
        <v>4</v>
      </c>
      <c r="BI55" s="35">
        <v>26813.75</v>
      </c>
      <c r="BJ55" s="36" t="s">
        <v>4</v>
      </c>
      <c r="BK55" s="35">
        <v>19944.93</v>
      </c>
      <c r="BL55" s="36" t="s">
        <v>4</v>
      </c>
      <c r="BM55" s="35">
        <v>8138.8</v>
      </c>
      <c r="BN55" s="36" t="s">
        <v>4</v>
      </c>
      <c r="BO55" s="35">
        <v>2043.71</v>
      </c>
      <c r="BP55" s="36" t="s">
        <v>4</v>
      </c>
      <c r="BQ55" s="35">
        <v>1832.46</v>
      </c>
      <c r="BR55" s="36" t="s">
        <v>4</v>
      </c>
      <c r="BS55" s="35">
        <v>9077.1</v>
      </c>
      <c r="BT55" s="36" t="s">
        <v>4</v>
      </c>
      <c r="BU55" s="35">
        <v>1806.28</v>
      </c>
      <c r="BV55" s="36" t="s">
        <v>4</v>
      </c>
      <c r="BW55" s="35">
        <v>10649.36</v>
      </c>
      <c r="BX55" s="36" t="s">
        <v>4</v>
      </c>
      <c r="BY55" s="35">
        <v>1403.36</v>
      </c>
      <c r="BZ55" s="36" t="s">
        <v>4</v>
      </c>
      <c r="CA55" s="35">
        <v>1725.88</v>
      </c>
      <c r="CB55" s="36" t="s">
        <v>4</v>
      </c>
      <c r="CC55" s="35">
        <v>4517.46</v>
      </c>
      <c r="CD55" s="36" t="s">
        <v>4</v>
      </c>
      <c r="CE55" s="35">
        <v>6265.52</v>
      </c>
      <c r="CF55" s="36" t="s">
        <v>4</v>
      </c>
      <c r="CG55" s="35">
        <v>113883.82</v>
      </c>
      <c r="CH55" s="36" t="s">
        <v>4</v>
      </c>
      <c r="CI55" s="35">
        <v>24017.84</v>
      </c>
      <c r="CJ55" s="36" t="s">
        <v>4</v>
      </c>
      <c r="CK55" s="35">
        <v>11615.39</v>
      </c>
      <c r="CL55" s="36" t="s">
        <v>4</v>
      </c>
      <c r="CM55" s="35">
        <v>140611.96</v>
      </c>
      <c r="CN55" s="36" t="s">
        <v>4</v>
      </c>
      <c r="CO55" s="36">
        <v>0</v>
      </c>
      <c r="CP55" s="36" t="s">
        <v>4</v>
      </c>
      <c r="CQ55" s="35">
        <v>17973.97</v>
      </c>
      <c r="CR55" s="36" t="s">
        <v>4</v>
      </c>
      <c r="CS55" s="35">
        <v>4958.53</v>
      </c>
      <c r="CT55" s="36" t="s">
        <v>4</v>
      </c>
      <c r="CU55" s="35">
        <v>1660.33</v>
      </c>
      <c r="CV55" s="36" t="s">
        <v>4</v>
      </c>
      <c r="CW55" s="35">
        <v>2682.52</v>
      </c>
      <c r="CX55" s="36" t="s">
        <v>4</v>
      </c>
      <c r="CY55" s="35">
        <v>2613.0700000000002</v>
      </c>
      <c r="CZ55" s="36" t="s">
        <v>4</v>
      </c>
      <c r="DA55" s="35">
        <v>4485.4799999999996</v>
      </c>
      <c r="DB55" s="36" t="s">
        <v>4</v>
      </c>
      <c r="DC55" s="35">
        <v>2727.51</v>
      </c>
      <c r="DD55" s="36" t="s">
        <v>4</v>
      </c>
      <c r="DE55" s="35">
        <v>1766.19</v>
      </c>
      <c r="DF55" s="36" t="s">
        <v>4</v>
      </c>
      <c r="DG55" s="35">
        <v>6366.16</v>
      </c>
      <c r="DH55" s="36" t="s">
        <v>4</v>
      </c>
      <c r="DI55" s="35">
        <v>26525.57</v>
      </c>
      <c r="DJ55" s="36" t="s">
        <v>4</v>
      </c>
      <c r="DK55" s="35">
        <v>5719.08</v>
      </c>
      <c r="DL55" s="36" t="s">
        <v>4</v>
      </c>
      <c r="DM55" s="35">
        <v>9474.19</v>
      </c>
      <c r="DN55" s="36" t="s">
        <v>4</v>
      </c>
      <c r="DO55" s="35">
        <v>3364.1</v>
      </c>
      <c r="DP55" s="36" t="s">
        <v>4</v>
      </c>
      <c r="DQ55" s="35">
        <v>2581.1999999999998</v>
      </c>
      <c r="DR55" s="36" t="s">
        <v>4</v>
      </c>
      <c r="DS55" s="35">
        <v>1568.65</v>
      </c>
      <c r="DT55" s="36" t="s">
        <v>4</v>
      </c>
      <c r="DU55" s="35">
        <v>4061.32</v>
      </c>
      <c r="DV55" s="36" t="s">
        <v>4</v>
      </c>
      <c r="DW55" s="35">
        <v>341.71</v>
      </c>
      <c r="DX55" s="36" t="s">
        <v>4</v>
      </c>
      <c r="DY55" s="35">
        <v>2735.04</v>
      </c>
      <c r="DZ55" s="36" t="s">
        <v>4</v>
      </c>
      <c r="EA55" s="36">
        <v>0</v>
      </c>
      <c r="EB55" s="36" t="s">
        <v>4</v>
      </c>
      <c r="EC55" s="36">
        <v>0</v>
      </c>
      <c r="ED55" s="36" t="s">
        <v>4</v>
      </c>
      <c r="EE55" s="35">
        <v>625781.62</v>
      </c>
      <c r="EF55" s="36" t="s">
        <v>4</v>
      </c>
      <c r="EG55" s="35">
        <v>175271.78</v>
      </c>
      <c r="EH55" s="36" t="s">
        <v>4</v>
      </c>
      <c r="EI55" s="35">
        <v>84.76</v>
      </c>
      <c r="EJ55" s="36" t="s">
        <v>4</v>
      </c>
      <c r="EK55" s="35">
        <v>379.43</v>
      </c>
      <c r="EL55" s="36" t="s">
        <v>4</v>
      </c>
      <c r="EM55" s="35">
        <v>175735.97</v>
      </c>
      <c r="EN55" s="36" t="s">
        <v>4</v>
      </c>
      <c r="EO55" s="35">
        <v>42.68</v>
      </c>
      <c r="EP55" s="36" t="s">
        <v>4</v>
      </c>
      <c r="EQ55" s="35">
        <v>22.15</v>
      </c>
      <c r="ER55" s="36" t="s">
        <v>4</v>
      </c>
      <c r="ES55" s="35">
        <v>0.67</v>
      </c>
      <c r="ET55" s="36" t="s">
        <v>4</v>
      </c>
      <c r="EU55" s="35">
        <v>22.82</v>
      </c>
      <c r="EV55" s="36" t="s">
        <v>4</v>
      </c>
      <c r="EW55" s="35">
        <v>65.5</v>
      </c>
      <c r="EX55" s="36" t="s">
        <v>4</v>
      </c>
      <c r="EY55" s="36">
        <v>0</v>
      </c>
      <c r="EZ55" s="36" t="s">
        <v>4</v>
      </c>
      <c r="FA55" s="36">
        <v>0</v>
      </c>
      <c r="FB55" s="36" t="s">
        <v>4</v>
      </c>
      <c r="FC55" s="36">
        <v>0</v>
      </c>
      <c r="FD55" s="36" t="s">
        <v>4</v>
      </c>
      <c r="FE55" s="37">
        <v>77369.89</v>
      </c>
      <c r="FF55" s="36" t="s">
        <v>4</v>
      </c>
      <c r="FG55" s="35">
        <v>77369.89</v>
      </c>
      <c r="FH55" s="36" t="s">
        <v>4</v>
      </c>
      <c r="FI55" s="35">
        <v>253171.37</v>
      </c>
      <c r="FJ55" s="36" t="s">
        <v>4</v>
      </c>
      <c r="FK55" s="35">
        <v>878952.98</v>
      </c>
      <c r="FL55" s="36" t="s">
        <v>4</v>
      </c>
    </row>
    <row r="56" spans="1:168" ht="14.25" x14ac:dyDescent="0.45">
      <c r="A56" s="34" t="s">
        <v>363</v>
      </c>
      <c r="B56" s="34" t="s">
        <v>415</v>
      </c>
      <c r="C56" s="23" t="str">
        <f>'Correspondance tables'!J44</f>
        <v>ISIC 65</v>
      </c>
      <c r="D56" s="23" t="str">
        <f>VLOOKUP(C56, 'Correspondance tables'!$N$3:$O$73, 2, FALSE)</f>
        <v>ISIC 64T66</v>
      </c>
      <c r="E56" s="38">
        <v>3156.08</v>
      </c>
      <c r="F56" s="39" t="s">
        <v>4</v>
      </c>
      <c r="G56" s="38">
        <v>191.7</v>
      </c>
      <c r="H56" s="39" t="s">
        <v>4</v>
      </c>
      <c r="I56" s="38">
        <v>191.57</v>
      </c>
      <c r="J56" s="39" t="s">
        <v>4</v>
      </c>
      <c r="K56" s="38">
        <v>402.31</v>
      </c>
      <c r="L56" s="39" t="s">
        <v>4</v>
      </c>
      <c r="M56" s="38">
        <v>2420.5500000000002</v>
      </c>
      <c r="N56" s="39" t="s">
        <v>4</v>
      </c>
      <c r="O56" s="38">
        <v>382.86</v>
      </c>
      <c r="P56" s="39" t="s">
        <v>4</v>
      </c>
      <c r="Q56" s="38">
        <v>432.24</v>
      </c>
      <c r="R56" s="39" t="s">
        <v>4</v>
      </c>
      <c r="S56" s="38">
        <v>448.26</v>
      </c>
      <c r="T56" s="39" t="s">
        <v>4</v>
      </c>
      <c r="U56" s="38">
        <v>261.58</v>
      </c>
      <c r="V56" s="39" t="s">
        <v>4</v>
      </c>
      <c r="W56" s="38">
        <v>388.95</v>
      </c>
      <c r="X56" s="39" t="s">
        <v>4</v>
      </c>
      <c r="Y56" s="38">
        <v>1569.9</v>
      </c>
      <c r="Z56" s="39" t="s">
        <v>4</v>
      </c>
      <c r="AA56" s="38">
        <v>448.23</v>
      </c>
      <c r="AB56" s="39" t="s">
        <v>4</v>
      </c>
      <c r="AC56" s="38">
        <v>810.36</v>
      </c>
      <c r="AD56" s="39" t="s">
        <v>4</v>
      </c>
      <c r="AE56" s="38">
        <v>638.82000000000005</v>
      </c>
      <c r="AF56" s="39" t="s">
        <v>4</v>
      </c>
      <c r="AG56" s="38">
        <v>558.5</v>
      </c>
      <c r="AH56" s="39" t="s">
        <v>4</v>
      </c>
      <c r="AI56" s="38">
        <v>973.95</v>
      </c>
      <c r="AJ56" s="39" t="s">
        <v>4</v>
      </c>
      <c r="AK56" s="38">
        <v>484.99</v>
      </c>
      <c r="AL56" s="39" t="s">
        <v>4</v>
      </c>
      <c r="AM56" s="38">
        <v>493.54</v>
      </c>
      <c r="AN56" s="39" t="s">
        <v>4</v>
      </c>
      <c r="AO56" s="38">
        <v>1252.1300000000001</v>
      </c>
      <c r="AP56" s="39" t="s">
        <v>4</v>
      </c>
      <c r="AQ56" s="38">
        <v>1098.25</v>
      </c>
      <c r="AR56" s="39" t="s">
        <v>4</v>
      </c>
      <c r="AS56" s="38">
        <v>432.95</v>
      </c>
      <c r="AT56" s="39" t="s">
        <v>4</v>
      </c>
      <c r="AU56" s="38">
        <v>595.42999999999995</v>
      </c>
      <c r="AV56" s="39" t="s">
        <v>4</v>
      </c>
      <c r="AW56" s="38">
        <v>483.42</v>
      </c>
      <c r="AX56" s="39" t="s">
        <v>4</v>
      </c>
      <c r="AY56" s="38">
        <v>2390.5500000000002</v>
      </c>
      <c r="AZ56" s="39" t="s">
        <v>4</v>
      </c>
      <c r="BA56" s="39">
        <v>275</v>
      </c>
      <c r="BB56" s="39" t="s">
        <v>4</v>
      </c>
      <c r="BC56" s="38">
        <v>1488.3</v>
      </c>
      <c r="BD56" s="39" t="s">
        <v>4</v>
      </c>
      <c r="BE56" s="38">
        <v>5306.95</v>
      </c>
      <c r="BF56" s="39" t="s">
        <v>4</v>
      </c>
      <c r="BG56" s="38">
        <v>1289.9100000000001</v>
      </c>
      <c r="BH56" s="39" t="s">
        <v>4</v>
      </c>
      <c r="BI56" s="38">
        <v>4734.38</v>
      </c>
      <c r="BJ56" s="39" t="s">
        <v>4</v>
      </c>
      <c r="BK56" s="38">
        <v>3722.05</v>
      </c>
      <c r="BL56" s="39" t="s">
        <v>4</v>
      </c>
      <c r="BM56" s="38">
        <v>5657.4</v>
      </c>
      <c r="BN56" s="39" t="s">
        <v>4</v>
      </c>
      <c r="BO56" s="38">
        <v>1136.8399999999999</v>
      </c>
      <c r="BP56" s="39" t="s">
        <v>4</v>
      </c>
      <c r="BQ56" s="38">
        <v>864.15</v>
      </c>
      <c r="BR56" s="39" t="s">
        <v>4</v>
      </c>
      <c r="BS56" s="38">
        <v>2693.87</v>
      </c>
      <c r="BT56" s="39" t="s">
        <v>4</v>
      </c>
      <c r="BU56" s="38">
        <v>412.85</v>
      </c>
      <c r="BV56" s="39" t="s">
        <v>4</v>
      </c>
      <c r="BW56" s="38">
        <v>1690.17</v>
      </c>
      <c r="BX56" s="39" t="s">
        <v>4</v>
      </c>
      <c r="BY56" s="38">
        <v>309.82</v>
      </c>
      <c r="BZ56" s="39" t="s">
        <v>4</v>
      </c>
      <c r="CA56" s="38">
        <v>318.70999999999998</v>
      </c>
      <c r="CB56" s="39" t="s">
        <v>4</v>
      </c>
      <c r="CC56" s="38">
        <v>1126.73</v>
      </c>
      <c r="CD56" s="39" t="s">
        <v>4</v>
      </c>
      <c r="CE56" s="38">
        <v>1174.8800000000001</v>
      </c>
      <c r="CF56" s="39" t="s">
        <v>4</v>
      </c>
      <c r="CG56" s="38">
        <v>3668.45</v>
      </c>
      <c r="CH56" s="39" t="s">
        <v>4</v>
      </c>
      <c r="CI56" s="38">
        <v>44932.59</v>
      </c>
      <c r="CJ56" s="39" t="s">
        <v>4</v>
      </c>
      <c r="CK56" s="38">
        <v>3443.58</v>
      </c>
      <c r="CL56" s="39" t="s">
        <v>4</v>
      </c>
      <c r="CM56" s="38">
        <v>8780.25</v>
      </c>
      <c r="CN56" s="39" t="s">
        <v>4</v>
      </c>
      <c r="CO56" s="39">
        <v>0</v>
      </c>
      <c r="CP56" s="39" t="s">
        <v>4</v>
      </c>
      <c r="CQ56" s="38">
        <v>2531.5</v>
      </c>
      <c r="CR56" s="39" t="s">
        <v>4</v>
      </c>
      <c r="CS56" s="38">
        <v>915.56</v>
      </c>
      <c r="CT56" s="39" t="s">
        <v>4</v>
      </c>
      <c r="CU56" s="38">
        <v>387.3</v>
      </c>
      <c r="CV56" s="39" t="s">
        <v>4</v>
      </c>
      <c r="CW56" s="38">
        <v>326.13</v>
      </c>
      <c r="CX56" s="39" t="s">
        <v>4</v>
      </c>
      <c r="CY56" s="38">
        <v>457.16</v>
      </c>
      <c r="CZ56" s="39" t="s">
        <v>4</v>
      </c>
      <c r="DA56" s="38">
        <v>2450.04</v>
      </c>
      <c r="DB56" s="39" t="s">
        <v>4</v>
      </c>
      <c r="DC56" s="38">
        <v>365.59</v>
      </c>
      <c r="DD56" s="39" t="s">
        <v>4</v>
      </c>
      <c r="DE56" s="38">
        <v>339.34</v>
      </c>
      <c r="DF56" s="39" t="s">
        <v>4</v>
      </c>
      <c r="DG56" s="38">
        <v>1524.51</v>
      </c>
      <c r="DH56" s="39" t="s">
        <v>4</v>
      </c>
      <c r="DI56" s="38">
        <v>5099.59</v>
      </c>
      <c r="DJ56" s="39" t="s">
        <v>4</v>
      </c>
      <c r="DK56" s="38">
        <v>2716.23</v>
      </c>
      <c r="DL56" s="39" t="s">
        <v>4</v>
      </c>
      <c r="DM56" s="38">
        <v>3455.4</v>
      </c>
      <c r="DN56" s="39" t="s">
        <v>4</v>
      </c>
      <c r="DO56" s="38">
        <v>1208.9000000000001</v>
      </c>
      <c r="DP56" s="39" t="s">
        <v>4</v>
      </c>
      <c r="DQ56" s="38">
        <v>372.96</v>
      </c>
      <c r="DR56" s="39" t="s">
        <v>4</v>
      </c>
      <c r="DS56" s="38">
        <v>363.57</v>
      </c>
      <c r="DT56" s="39" t="s">
        <v>4</v>
      </c>
      <c r="DU56" s="38">
        <v>485.99</v>
      </c>
      <c r="DV56" s="39" t="s">
        <v>4</v>
      </c>
      <c r="DW56" s="38">
        <v>107.54</v>
      </c>
      <c r="DX56" s="39" t="s">
        <v>4</v>
      </c>
      <c r="DY56" s="38">
        <v>388.02</v>
      </c>
      <c r="DZ56" s="39" t="s">
        <v>4</v>
      </c>
      <c r="EA56" s="39">
        <v>0</v>
      </c>
      <c r="EB56" s="39" t="s">
        <v>4</v>
      </c>
      <c r="EC56" s="39">
        <v>0</v>
      </c>
      <c r="ED56" s="39" t="s">
        <v>4</v>
      </c>
      <c r="EE56" s="38">
        <v>137029.35999999999</v>
      </c>
      <c r="EF56" s="39" t="s">
        <v>4</v>
      </c>
      <c r="EG56" s="38">
        <v>206981.91</v>
      </c>
      <c r="EH56" s="39" t="s">
        <v>4</v>
      </c>
      <c r="EI56" s="39">
        <v>0</v>
      </c>
      <c r="EJ56" s="39" t="s">
        <v>4</v>
      </c>
      <c r="EK56" s="38">
        <v>1239.5999999999999</v>
      </c>
      <c r="EL56" s="39" t="s">
        <v>4</v>
      </c>
      <c r="EM56" s="38">
        <v>208221.52</v>
      </c>
      <c r="EN56" s="39" t="s">
        <v>4</v>
      </c>
      <c r="EO56" s="38">
        <v>17.03</v>
      </c>
      <c r="EP56" s="39" t="s">
        <v>4</v>
      </c>
      <c r="EQ56" s="38">
        <v>0.1</v>
      </c>
      <c r="ER56" s="39" t="s">
        <v>4</v>
      </c>
      <c r="ES56" s="38">
        <v>0.06</v>
      </c>
      <c r="ET56" s="39" t="s">
        <v>4</v>
      </c>
      <c r="EU56" s="38">
        <v>0.16</v>
      </c>
      <c r="EV56" s="39" t="s">
        <v>4</v>
      </c>
      <c r="EW56" s="38">
        <v>17.190000000000001</v>
      </c>
      <c r="EX56" s="39" t="s">
        <v>4</v>
      </c>
      <c r="EY56" s="39">
        <v>0</v>
      </c>
      <c r="EZ56" s="39" t="s">
        <v>4</v>
      </c>
      <c r="FA56" s="39">
        <v>0</v>
      </c>
      <c r="FB56" s="39" t="s">
        <v>4</v>
      </c>
      <c r="FC56" s="39">
        <v>0</v>
      </c>
      <c r="FD56" s="39" t="s">
        <v>4</v>
      </c>
      <c r="FE56" s="40">
        <v>26068.22</v>
      </c>
      <c r="FF56" s="39" t="s">
        <v>4</v>
      </c>
      <c r="FG56" s="38">
        <v>26068.22</v>
      </c>
      <c r="FH56" s="39" t="s">
        <v>4</v>
      </c>
      <c r="FI56" s="38">
        <v>234306.93</v>
      </c>
      <c r="FJ56" s="39" t="s">
        <v>4</v>
      </c>
      <c r="FK56" s="38">
        <v>371336.29</v>
      </c>
      <c r="FL56" s="39" t="s">
        <v>4</v>
      </c>
    </row>
    <row r="57" spans="1:168" ht="14.25" x14ac:dyDescent="0.45">
      <c r="A57" s="34" t="s">
        <v>363</v>
      </c>
      <c r="B57" s="34" t="s">
        <v>416</v>
      </c>
      <c r="C57" s="23" t="str">
        <f>'Correspondance tables'!J45</f>
        <v>ISIC 66</v>
      </c>
      <c r="D57" s="23" t="str">
        <f>VLOOKUP(C57, 'Correspondance tables'!$N$3:$O$73, 2, FALSE)</f>
        <v>ISIC 64T66</v>
      </c>
      <c r="E57" s="35">
        <v>410.61</v>
      </c>
      <c r="F57" s="36" t="s">
        <v>4</v>
      </c>
      <c r="G57" s="35">
        <v>38.36</v>
      </c>
      <c r="H57" s="36" t="s">
        <v>4</v>
      </c>
      <c r="I57" s="35">
        <v>28.67</v>
      </c>
      <c r="J57" s="36" t="s">
        <v>4</v>
      </c>
      <c r="K57" s="35">
        <v>89.56</v>
      </c>
      <c r="L57" s="36" t="s">
        <v>4</v>
      </c>
      <c r="M57" s="35">
        <v>1432.84</v>
      </c>
      <c r="N57" s="36" t="s">
        <v>4</v>
      </c>
      <c r="O57" s="35">
        <v>639.41</v>
      </c>
      <c r="P57" s="36" t="s">
        <v>4</v>
      </c>
      <c r="Q57" s="35">
        <v>180.42</v>
      </c>
      <c r="R57" s="36" t="s">
        <v>4</v>
      </c>
      <c r="S57" s="35">
        <v>376.27</v>
      </c>
      <c r="T57" s="36" t="s">
        <v>4</v>
      </c>
      <c r="U57" s="35">
        <v>110.57</v>
      </c>
      <c r="V57" s="36" t="s">
        <v>4</v>
      </c>
      <c r="W57" s="35">
        <v>441.32</v>
      </c>
      <c r="X57" s="36" t="s">
        <v>4</v>
      </c>
      <c r="Y57" s="35">
        <v>1044.81</v>
      </c>
      <c r="Z57" s="36" t="s">
        <v>4</v>
      </c>
      <c r="AA57" s="35">
        <v>309.64</v>
      </c>
      <c r="AB57" s="36" t="s">
        <v>4</v>
      </c>
      <c r="AC57" s="35">
        <v>284.51</v>
      </c>
      <c r="AD57" s="36" t="s">
        <v>4</v>
      </c>
      <c r="AE57" s="35">
        <v>737.54</v>
      </c>
      <c r="AF57" s="36" t="s">
        <v>4</v>
      </c>
      <c r="AG57" s="35">
        <v>381.4</v>
      </c>
      <c r="AH57" s="36" t="s">
        <v>4</v>
      </c>
      <c r="AI57" s="35">
        <v>455.43</v>
      </c>
      <c r="AJ57" s="36" t="s">
        <v>4</v>
      </c>
      <c r="AK57" s="35">
        <v>304.64999999999998</v>
      </c>
      <c r="AL57" s="36" t="s">
        <v>4</v>
      </c>
      <c r="AM57" s="35">
        <v>348.77</v>
      </c>
      <c r="AN57" s="36" t="s">
        <v>4</v>
      </c>
      <c r="AO57" s="35">
        <v>1113.32</v>
      </c>
      <c r="AP57" s="36" t="s">
        <v>4</v>
      </c>
      <c r="AQ57" s="35">
        <v>420.68</v>
      </c>
      <c r="AR57" s="36" t="s">
        <v>4</v>
      </c>
      <c r="AS57" s="35">
        <v>825.5</v>
      </c>
      <c r="AT57" s="36" t="s">
        <v>4</v>
      </c>
      <c r="AU57" s="35">
        <v>429.56</v>
      </c>
      <c r="AV57" s="36" t="s">
        <v>4</v>
      </c>
      <c r="AW57" s="35">
        <v>171.9</v>
      </c>
      <c r="AX57" s="36" t="s">
        <v>4</v>
      </c>
      <c r="AY57" s="35">
        <v>1085.71</v>
      </c>
      <c r="AZ57" s="36" t="s">
        <v>4</v>
      </c>
      <c r="BA57" s="35">
        <v>111.91</v>
      </c>
      <c r="BB57" s="36" t="s">
        <v>4</v>
      </c>
      <c r="BC57" s="35">
        <v>264.92</v>
      </c>
      <c r="BD57" s="36" t="s">
        <v>4</v>
      </c>
      <c r="BE57" s="35">
        <v>2217.0500000000002</v>
      </c>
      <c r="BF57" s="36" t="s">
        <v>4</v>
      </c>
      <c r="BG57" s="35">
        <v>866.9</v>
      </c>
      <c r="BH57" s="36" t="s">
        <v>4</v>
      </c>
      <c r="BI57" s="35">
        <v>5362.24</v>
      </c>
      <c r="BJ57" s="36" t="s">
        <v>4</v>
      </c>
      <c r="BK57" s="35">
        <v>2184.09</v>
      </c>
      <c r="BL57" s="36" t="s">
        <v>4</v>
      </c>
      <c r="BM57" s="35">
        <v>1108.28</v>
      </c>
      <c r="BN57" s="36" t="s">
        <v>4</v>
      </c>
      <c r="BO57" s="35">
        <v>695.26</v>
      </c>
      <c r="BP57" s="36" t="s">
        <v>4</v>
      </c>
      <c r="BQ57" s="35">
        <v>775.32</v>
      </c>
      <c r="BR57" s="36" t="s">
        <v>4</v>
      </c>
      <c r="BS57" s="35">
        <v>700.14</v>
      </c>
      <c r="BT57" s="36" t="s">
        <v>4</v>
      </c>
      <c r="BU57" s="35">
        <v>192.64</v>
      </c>
      <c r="BV57" s="36" t="s">
        <v>4</v>
      </c>
      <c r="BW57" s="35">
        <v>847.66</v>
      </c>
      <c r="BX57" s="36" t="s">
        <v>4</v>
      </c>
      <c r="BY57" s="35">
        <v>367.34</v>
      </c>
      <c r="BZ57" s="36" t="s">
        <v>4</v>
      </c>
      <c r="CA57" s="35">
        <v>143.97999999999999</v>
      </c>
      <c r="CB57" s="36" t="s">
        <v>4</v>
      </c>
      <c r="CC57" s="35">
        <v>1566.69</v>
      </c>
      <c r="CD57" s="36" t="s">
        <v>4</v>
      </c>
      <c r="CE57" s="35">
        <v>1645.29</v>
      </c>
      <c r="CF57" s="36" t="s">
        <v>4</v>
      </c>
      <c r="CG57" s="35">
        <v>72976.59</v>
      </c>
      <c r="CH57" s="36" t="s">
        <v>4</v>
      </c>
      <c r="CI57" s="35">
        <v>71810.39</v>
      </c>
      <c r="CJ57" s="36" t="s">
        <v>4</v>
      </c>
      <c r="CK57" s="35">
        <v>38635.33</v>
      </c>
      <c r="CL57" s="36" t="s">
        <v>4</v>
      </c>
      <c r="CM57" s="35">
        <v>1116.27</v>
      </c>
      <c r="CN57" s="36" t="s">
        <v>4</v>
      </c>
      <c r="CO57" s="36">
        <v>0</v>
      </c>
      <c r="CP57" s="36" t="s">
        <v>4</v>
      </c>
      <c r="CQ57" s="35">
        <v>3008.04</v>
      </c>
      <c r="CR57" s="36" t="s">
        <v>4</v>
      </c>
      <c r="CS57" s="35">
        <v>1329.28</v>
      </c>
      <c r="CT57" s="36" t="s">
        <v>4</v>
      </c>
      <c r="CU57" s="35">
        <v>262.23</v>
      </c>
      <c r="CV57" s="36" t="s">
        <v>4</v>
      </c>
      <c r="CW57" s="35">
        <v>414.43</v>
      </c>
      <c r="CX57" s="36" t="s">
        <v>4</v>
      </c>
      <c r="CY57" s="35">
        <v>365.96</v>
      </c>
      <c r="CZ57" s="36" t="s">
        <v>4</v>
      </c>
      <c r="DA57" s="35">
        <v>992.57</v>
      </c>
      <c r="DB57" s="36" t="s">
        <v>4</v>
      </c>
      <c r="DC57" s="35">
        <v>415.01</v>
      </c>
      <c r="DD57" s="36" t="s">
        <v>4</v>
      </c>
      <c r="DE57" s="35">
        <v>616.25</v>
      </c>
      <c r="DF57" s="36" t="s">
        <v>4</v>
      </c>
      <c r="DG57" s="35">
        <v>1471.48</v>
      </c>
      <c r="DH57" s="36" t="s">
        <v>4</v>
      </c>
      <c r="DI57" s="35">
        <v>432.43</v>
      </c>
      <c r="DJ57" s="36" t="s">
        <v>4</v>
      </c>
      <c r="DK57" s="35">
        <v>284.02999999999997</v>
      </c>
      <c r="DL57" s="36" t="s">
        <v>4</v>
      </c>
      <c r="DM57" s="35">
        <v>466.2</v>
      </c>
      <c r="DN57" s="36" t="s">
        <v>4</v>
      </c>
      <c r="DO57" s="35">
        <v>237.2</v>
      </c>
      <c r="DP57" s="36" t="s">
        <v>4</v>
      </c>
      <c r="DQ57" s="35">
        <v>338.87</v>
      </c>
      <c r="DR57" s="36" t="s">
        <v>4</v>
      </c>
      <c r="DS57" s="35">
        <v>119.55</v>
      </c>
      <c r="DT57" s="36" t="s">
        <v>4</v>
      </c>
      <c r="DU57" s="35">
        <v>429.38</v>
      </c>
      <c r="DV57" s="36" t="s">
        <v>4</v>
      </c>
      <c r="DW57" s="35">
        <v>70.67</v>
      </c>
      <c r="DX57" s="36" t="s">
        <v>4</v>
      </c>
      <c r="DY57" s="35">
        <v>159.61000000000001</v>
      </c>
      <c r="DZ57" s="36" t="s">
        <v>4</v>
      </c>
      <c r="EA57" s="36">
        <v>0</v>
      </c>
      <c r="EB57" s="36" t="s">
        <v>4</v>
      </c>
      <c r="EC57" s="36">
        <v>0</v>
      </c>
      <c r="ED57" s="36" t="s">
        <v>4</v>
      </c>
      <c r="EE57" s="35">
        <v>226662.91</v>
      </c>
      <c r="EF57" s="36" t="s">
        <v>4</v>
      </c>
      <c r="EG57" s="35">
        <v>21622.97</v>
      </c>
      <c r="EH57" s="36" t="s">
        <v>4</v>
      </c>
      <c r="EI57" s="36">
        <v>0</v>
      </c>
      <c r="EJ57" s="36" t="s">
        <v>4</v>
      </c>
      <c r="EK57" s="35">
        <v>182.5</v>
      </c>
      <c r="EL57" s="36" t="s">
        <v>4</v>
      </c>
      <c r="EM57" s="35">
        <v>21805.47</v>
      </c>
      <c r="EN57" s="36" t="s">
        <v>4</v>
      </c>
      <c r="EO57" s="35">
        <v>669.66</v>
      </c>
      <c r="EP57" s="36" t="s">
        <v>4</v>
      </c>
      <c r="EQ57" s="36">
        <v>0</v>
      </c>
      <c r="ER57" s="36" t="s">
        <v>4</v>
      </c>
      <c r="ES57" s="35">
        <v>1.2</v>
      </c>
      <c r="ET57" s="36" t="s">
        <v>4</v>
      </c>
      <c r="EU57" s="35">
        <v>1.2</v>
      </c>
      <c r="EV57" s="36" t="s">
        <v>4</v>
      </c>
      <c r="EW57" s="35">
        <v>670.86</v>
      </c>
      <c r="EX57" s="36" t="s">
        <v>4</v>
      </c>
      <c r="EY57" s="36">
        <v>0</v>
      </c>
      <c r="EZ57" s="36" t="s">
        <v>4</v>
      </c>
      <c r="FA57" s="36">
        <v>0</v>
      </c>
      <c r="FB57" s="36" t="s">
        <v>4</v>
      </c>
      <c r="FC57" s="36">
        <v>0</v>
      </c>
      <c r="FD57" s="36" t="s">
        <v>4</v>
      </c>
      <c r="FE57" s="37">
        <v>28059.13</v>
      </c>
      <c r="FF57" s="36" t="s">
        <v>4</v>
      </c>
      <c r="FG57" s="35">
        <v>28059.13</v>
      </c>
      <c r="FH57" s="36" t="s">
        <v>4</v>
      </c>
      <c r="FI57" s="35">
        <v>50535.45</v>
      </c>
      <c r="FJ57" s="36" t="s">
        <v>4</v>
      </c>
      <c r="FK57" s="35">
        <v>277198.36</v>
      </c>
      <c r="FL57" s="36" t="s">
        <v>4</v>
      </c>
    </row>
    <row r="58" spans="1:168" ht="14.25" x14ac:dyDescent="0.45">
      <c r="A58" s="34" t="s">
        <v>363</v>
      </c>
      <c r="B58" s="34" t="s">
        <v>417</v>
      </c>
      <c r="C58" s="23" t="str">
        <f>'Correspondance tables'!J46</f>
        <v>ISIC 68</v>
      </c>
      <c r="D58" s="23" t="str">
        <f>VLOOKUP(C58, 'Correspondance tables'!$N$3:$O$73, 2, FALSE)</f>
        <v>ISIC 68</v>
      </c>
      <c r="E58" s="38">
        <v>1434.2</v>
      </c>
      <c r="F58" s="39" t="s">
        <v>4</v>
      </c>
      <c r="G58" s="38">
        <v>114.72</v>
      </c>
      <c r="H58" s="39" t="s">
        <v>4</v>
      </c>
      <c r="I58" s="38">
        <v>26.11</v>
      </c>
      <c r="J58" s="39" t="s">
        <v>4</v>
      </c>
      <c r="K58" s="38">
        <v>530.02</v>
      </c>
      <c r="L58" s="39" t="s">
        <v>4</v>
      </c>
      <c r="M58" s="38">
        <v>6899.89</v>
      </c>
      <c r="N58" s="39" t="s">
        <v>4</v>
      </c>
      <c r="O58" s="38">
        <v>2612.77</v>
      </c>
      <c r="P58" s="39" t="s">
        <v>4</v>
      </c>
      <c r="Q58" s="38">
        <v>1153.3399999999999</v>
      </c>
      <c r="R58" s="39" t="s">
        <v>4</v>
      </c>
      <c r="S58" s="38">
        <v>1544.5</v>
      </c>
      <c r="T58" s="39" t="s">
        <v>4</v>
      </c>
      <c r="U58" s="38">
        <v>1455.46</v>
      </c>
      <c r="V58" s="39" t="s">
        <v>4</v>
      </c>
      <c r="W58" s="38">
        <v>661.88</v>
      </c>
      <c r="X58" s="39" t="s">
        <v>4</v>
      </c>
      <c r="Y58" s="38">
        <v>2857.66</v>
      </c>
      <c r="Z58" s="39" t="s">
        <v>4</v>
      </c>
      <c r="AA58" s="38">
        <v>1276.3699999999999</v>
      </c>
      <c r="AB58" s="39" t="s">
        <v>4</v>
      </c>
      <c r="AC58" s="38">
        <v>2794.77</v>
      </c>
      <c r="AD58" s="39" t="s">
        <v>4</v>
      </c>
      <c r="AE58" s="38">
        <v>1883.35</v>
      </c>
      <c r="AF58" s="39" t="s">
        <v>4</v>
      </c>
      <c r="AG58" s="38">
        <v>1772.99</v>
      </c>
      <c r="AH58" s="39" t="s">
        <v>4</v>
      </c>
      <c r="AI58" s="38">
        <v>5689.58</v>
      </c>
      <c r="AJ58" s="39" t="s">
        <v>4</v>
      </c>
      <c r="AK58" s="38">
        <v>1978.22</v>
      </c>
      <c r="AL58" s="39" t="s">
        <v>4</v>
      </c>
      <c r="AM58" s="38">
        <v>2470.73</v>
      </c>
      <c r="AN58" s="39" t="s">
        <v>4</v>
      </c>
      <c r="AO58" s="38">
        <v>6049.51</v>
      </c>
      <c r="AP58" s="39" t="s">
        <v>4</v>
      </c>
      <c r="AQ58" s="38">
        <v>6096.96</v>
      </c>
      <c r="AR58" s="39" t="s">
        <v>4</v>
      </c>
      <c r="AS58" s="38">
        <v>1296.0899999999999</v>
      </c>
      <c r="AT58" s="39" t="s">
        <v>4</v>
      </c>
      <c r="AU58" s="38">
        <v>2747.67</v>
      </c>
      <c r="AV58" s="39" t="s">
        <v>4</v>
      </c>
      <c r="AW58" s="38">
        <v>1787.78</v>
      </c>
      <c r="AX58" s="39" t="s">
        <v>4</v>
      </c>
      <c r="AY58" s="38">
        <v>5424.35</v>
      </c>
      <c r="AZ58" s="39" t="s">
        <v>4</v>
      </c>
      <c r="BA58" s="38">
        <v>672.56</v>
      </c>
      <c r="BB58" s="39" t="s">
        <v>4</v>
      </c>
      <c r="BC58" s="38">
        <v>2289.12</v>
      </c>
      <c r="BD58" s="39" t="s">
        <v>4</v>
      </c>
      <c r="BE58" s="38">
        <v>29575.79</v>
      </c>
      <c r="BF58" s="39" t="s">
        <v>4</v>
      </c>
      <c r="BG58" s="38">
        <v>11718.13</v>
      </c>
      <c r="BH58" s="39" t="s">
        <v>4</v>
      </c>
      <c r="BI58" s="38">
        <v>45038.87</v>
      </c>
      <c r="BJ58" s="39" t="s">
        <v>4</v>
      </c>
      <c r="BK58" s="38">
        <v>78589.320000000007</v>
      </c>
      <c r="BL58" s="39" t="s">
        <v>4</v>
      </c>
      <c r="BM58" s="38">
        <v>6117.71</v>
      </c>
      <c r="BN58" s="39" t="s">
        <v>4</v>
      </c>
      <c r="BO58" s="38">
        <v>912.96</v>
      </c>
      <c r="BP58" s="39" t="s">
        <v>4</v>
      </c>
      <c r="BQ58" s="38">
        <v>1953.17</v>
      </c>
      <c r="BR58" s="39" t="s">
        <v>4</v>
      </c>
      <c r="BS58" s="38">
        <v>11312.07</v>
      </c>
      <c r="BT58" s="39" t="s">
        <v>4</v>
      </c>
      <c r="BU58" s="38">
        <v>1715.14</v>
      </c>
      <c r="BV58" s="39" t="s">
        <v>4</v>
      </c>
      <c r="BW58" s="38">
        <v>32470.2</v>
      </c>
      <c r="BX58" s="39" t="s">
        <v>4</v>
      </c>
      <c r="BY58" s="38">
        <v>2768.33</v>
      </c>
      <c r="BZ58" s="39" t="s">
        <v>4</v>
      </c>
      <c r="CA58" s="38">
        <v>3906.35</v>
      </c>
      <c r="CB58" s="39" t="s">
        <v>4</v>
      </c>
      <c r="CC58" s="38">
        <v>14672.48</v>
      </c>
      <c r="CD58" s="39" t="s">
        <v>4</v>
      </c>
      <c r="CE58" s="38">
        <v>10664.92</v>
      </c>
      <c r="CF58" s="39" t="s">
        <v>4</v>
      </c>
      <c r="CG58" s="38">
        <v>22683.91</v>
      </c>
      <c r="CH58" s="39" t="s">
        <v>4</v>
      </c>
      <c r="CI58" s="38">
        <v>10190.83</v>
      </c>
      <c r="CJ58" s="39" t="s">
        <v>4</v>
      </c>
      <c r="CK58" s="38">
        <v>5155.63</v>
      </c>
      <c r="CL58" s="39" t="s">
        <v>4</v>
      </c>
      <c r="CM58" s="38">
        <v>38780.04</v>
      </c>
      <c r="CN58" s="39" t="s">
        <v>4</v>
      </c>
      <c r="CO58" s="39">
        <v>0</v>
      </c>
      <c r="CP58" s="39" t="s">
        <v>4</v>
      </c>
      <c r="CQ58" s="38">
        <v>23667.33</v>
      </c>
      <c r="CR58" s="39" t="s">
        <v>4</v>
      </c>
      <c r="CS58" s="38">
        <v>9682.92</v>
      </c>
      <c r="CT58" s="39" t="s">
        <v>4</v>
      </c>
      <c r="CU58" s="38">
        <v>4178.3599999999997</v>
      </c>
      <c r="CV58" s="39" t="s">
        <v>4</v>
      </c>
      <c r="CW58" s="38">
        <v>4680.0200000000004</v>
      </c>
      <c r="CX58" s="39" t="s">
        <v>4</v>
      </c>
      <c r="CY58" s="38">
        <v>3836.05</v>
      </c>
      <c r="CZ58" s="39" t="s">
        <v>4</v>
      </c>
      <c r="DA58" s="38">
        <v>4744.1499999999996</v>
      </c>
      <c r="DB58" s="39" t="s">
        <v>4</v>
      </c>
      <c r="DC58" s="38">
        <v>3013.18</v>
      </c>
      <c r="DD58" s="39" t="s">
        <v>4</v>
      </c>
      <c r="DE58" s="38">
        <v>1772.71</v>
      </c>
      <c r="DF58" s="39" t="s">
        <v>4</v>
      </c>
      <c r="DG58" s="38">
        <v>12172.65</v>
      </c>
      <c r="DH58" s="39" t="s">
        <v>4</v>
      </c>
      <c r="DI58" s="38">
        <v>23880.82</v>
      </c>
      <c r="DJ58" s="39" t="s">
        <v>4</v>
      </c>
      <c r="DK58" s="38">
        <v>11112.06</v>
      </c>
      <c r="DL58" s="39" t="s">
        <v>4</v>
      </c>
      <c r="DM58" s="38">
        <v>15052.38</v>
      </c>
      <c r="DN58" s="39" t="s">
        <v>4</v>
      </c>
      <c r="DO58" s="38">
        <v>9040.2000000000007</v>
      </c>
      <c r="DP58" s="39" t="s">
        <v>4</v>
      </c>
      <c r="DQ58" s="38">
        <v>3770.08</v>
      </c>
      <c r="DR58" s="39" t="s">
        <v>4</v>
      </c>
      <c r="DS58" s="38">
        <v>4494.1099999999997</v>
      </c>
      <c r="DT58" s="39" t="s">
        <v>4</v>
      </c>
      <c r="DU58" s="39">
        <v>2561</v>
      </c>
      <c r="DV58" s="39" t="s">
        <v>4</v>
      </c>
      <c r="DW58" s="38">
        <v>547.79</v>
      </c>
      <c r="DX58" s="39" t="s">
        <v>4</v>
      </c>
      <c r="DY58" s="38">
        <v>4979.96</v>
      </c>
      <c r="DZ58" s="39" t="s">
        <v>4</v>
      </c>
      <c r="EA58" s="39">
        <v>0</v>
      </c>
      <c r="EB58" s="39" t="s">
        <v>4</v>
      </c>
      <c r="EC58" s="39">
        <v>0</v>
      </c>
      <c r="ED58" s="39" t="s">
        <v>4</v>
      </c>
      <c r="EE58" s="38">
        <v>534932.21</v>
      </c>
      <c r="EF58" s="39" t="s">
        <v>4</v>
      </c>
      <c r="EG58" s="38">
        <v>1499504.57</v>
      </c>
      <c r="EH58" s="39" t="s">
        <v>4</v>
      </c>
      <c r="EI58" s="38">
        <v>1633.23</v>
      </c>
      <c r="EJ58" s="39" t="s">
        <v>4</v>
      </c>
      <c r="EK58" s="38">
        <v>24273.73</v>
      </c>
      <c r="EL58" s="39" t="s">
        <v>4</v>
      </c>
      <c r="EM58" s="38">
        <v>1525411.53</v>
      </c>
      <c r="EN58" s="39" t="s">
        <v>4</v>
      </c>
      <c r="EO58" s="38">
        <v>34628.21</v>
      </c>
      <c r="EP58" s="39" t="s">
        <v>4</v>
      </c>
      <c r="EQ58" s="39">
        <v>0</v>
      </c>
      <c r="ER58" s="39" t="s">
        <v>4</v>
      </c>
      <c r="ES58" s="38">
        <v>73.23</v>
      </c>
      <c r="ET58" s="39" t="s">
        <v>4</v>
      </c>
      <c r="EU58" s="38">
        <v>73.23</v>
      </c>
      <c r="EV58" s="39" t="s">
        <v>4</v>
      </c>
      <c r="EW58" s="38">
        <v>34701.440000000002</v>
      </c>
      <c r="EX58" s="39" t="s">
        <v>4</v>
      </c>
      <c r="EY58" s="39">
        <v>0</v>
      </c>
      <c r="EZ58" s="39" t="s">
        <v>4</v>
      </c>
      <c r="FA58" s="39">
        <v>0</v>
      </c>
      <c r="FB58" s="39" t="s">
        <v>4</v>
      </c>
      <c r="FC58" s="39">
        <v>0</v>
      </c>
      <c r="FD58" s="39" t="s">
        <v>4</v>
      </c>
      <c r="FE58" s="40">
        <v>2498.09</v>
      </c>
      <c r="FF58" s="39" t="s">
        <v>4</v>
      </c>
      <c r="FG58" s="38">
        <v>2498.09</v>
      </c>
      <c r="FH58" s="39" t="s">
        <v>4</v>
      </c>
      <c r="FI58" s="38">
        <v>1562611.07</v>
      </c>
      <c r="FJ58" s="39" t="s">
        <v>4</v>
      </c>
      <c r="FK58" s="38">
        <v>2097543.2799999998</v>
      </c>
      <c r="FL58" s="39" t="s">
        <v>4</v>
      </c>
    </row>
    <row r="59" spans="1:168" ht="14.25" x14ac:dyDescent="0.45">
      <c r="A59" s="34" t="s">
        <v>363</v>
      </c>
      <c r="B59" s="34" t="s">
        <v>350</v>
      </c>
      <c r="D59" s="23" t="e">
        <f>VLOOKUP(C59, 'Correspondance tables'!$N$3:$O$73, 2, FALSE)</f>
        <v>#N/A</v>
      </c>
      <c r="E59" s="36">
        <v>0</v>
      </c>
      <c r="F59" s="36" t="s">
        <v>4</v>
      </c>
      <c r="G59" s="36">
        <v>0</v>
      </c>
      <c r="H59" s="36" t="s">
        <v>4</v>
      </c>
      <c r="I59" s="36">
        <v>0</v>
      </c>
      <c r="J59" s="36" t="s">
        <v>4</v>
      </c>
      <c r="K59" s="36">
        <v>0</v>
      </c>
      <c r="L59" s="36" t="s">
        <v>4</v>
      </c>
      <c r="M59" s="36">
        <v>0</v>
      </c>
      <c r="N59" s="36" t="s">
        <v>4</v>
      </c>
      <c r="O59" s="36">
        <v>0</v>
      </c>
      <c r="P59" s="36" t="s">
        <v>4</v>
      </c>
      <c r="Q59" s="36">
        <v>0</v>
      </c>
      <c r="R59" s="36" t="s">
        <v>4</v>
      </c>
      <c r="S59" s="36">
        <v>0</v>
      </c>
      <c r="T59" s="36" t="s">
        <v>4</v>
      </c>
      <c r="U59" s="36">
        <v>0</v>
      </c>
      <c r="V59" s="36" t="s">
        <v>4</v>
      </c>
      <c r="W59" s="36">
        <v>0</v>
      </c>
      <c r="X59" s="36" t="s">
        <v>4</v>
      </c>
      <c r="Y59" s="36">
        <v>0</v>
      </c>
      <c r="Z59" s="36" t="s">
        <v>4</v>
      </c>
      <c r="AA59" s="36">
        <v>0</v>
      </c>
      <c r="AB59" s="36" t="s">
        <v>4</v>
      </c>
      <c r="AC59" s="36">
        <v>0</v>
      </c>
      <c r="AD59" s="36" t="s">
        <v>4</v>
      </c>
      <c r="AE59" s="36">
        <v>0</v>
      </c>
      <c r="AF59" s="36" t="s">
        <v>4</v>
      </c>
      <c r="AG59" s="36">
        <v>0</v>
      </c>
      <c r="AH59" s="36" t="s">
        <v>4</v>
      </c>
      <c r="AI59" s="36">
        <v>0</v>
      </c>
      <c r="AJ59" s="36" t="s">
        <v>4</v>
      </c>
      <c r="AK59" s="36">
        <v>0</v>
      </c>
      <c r="AL59" s="36" t="s">
        <v>4</v>
      </c>
      <c r="AM59" s="36">
        <v>0</v>
      </c>
      <c r="AN59" s="36" t="s">
        <v>4</v>
      </c>
      <c r="AO59" s="36">
        <v>0</v>
      </c>
      <c r="AP59" s="36" t="s">
        <v>4</v>
      </c>
      <c r="AQ59" s="36">
        <v>0</v>
      </c>
      <c r="AR59" s="36" t="s">
        <v>4</v>
      </c>
      <c r="AS59" s="36">
        <v>0</v>
      </c>
      <c r="AT59" s="36" t="s">
        <v>4</v>
      </c>
      <c r="AU59" s="36">
        <v>0</v>
      </c>
      <c r="AV59" s="36" t="s">
        <v>4</v>
      </c>
      <c r="AW59" s="36">
        <v>0</v>
      </c>
      <c r="AX59" s="36" t="s">
        <v>4</v>
      </c>
      <c r="AY59" s="36">
        <v>0</v>
      </c>
      <c r="AZ59" s="36" t="s">
        <v>4</v>
      </c>
      <c r="BA59" s="36">
        <v>0</v>
      </c>
      <c r="BB59" s="36" t="s">
        <v>4</v>
      </c>
      <c r="BC59" s="36">
        <v>0</v>
      </c>
      <c r="BD59" s="36" t="s">
        <v>4</v>
      </c>
      <c r="BE59" s="36">
        <v>0</v>
      </c>
      <c r="BF59" s="36" t="s">
        <v>4</v>
      </c>
      <c r="BG59" s="36">
        <v>0</v>
      </c>
      <c r="BH59" s="36" t="s">
        <v>4</v>
      </c>
      <c r="BI59" s="36">
        <v>0</v>
      </c>
      <c r="BJ59" s="36" t="s">
        <v>4</v>
      </c>
      <c r="BK59" s="36">
        <v>0</v>
      </c>
      <c r="BL59" s="36" t="s">
        <v>4</v>
      </c>
      <c r="BM59" s="36">
        <v>0</v>
      </c>
      <c r="BN59" s="36" t="s">
        <v>4</v>
      </c>
      <c r="BO59" s="36">
        <v>0</v>
      </c>
      <c r="BP59" s="36" t="s">
        <v>4</v>
      </c>
      <c r="BQ59" s="36">
        <v>0</v>
      </c>
      <c r="BR59" s="36" t="s">
        <v>4</v>
      </c>
      <c r="BS59" s="36">
        <v>0</v>
      </c>
      <c r="BT59" s="36" t="s">
        <v>4</v>
      </c>
      <c r="BU59" s="36">
        <v>0</v>
      </c>
      <c r="BV59" s="36" t="s">
        <v>4</v>
      </c>
      <c r="BW59" s="36">
        <v>0</v>
      </c>
      <c r="BX59" s="36" t="s">
        <v>4</v>
      </c>
      <c r="BY59" s="36">
        <v>0</v>
      </c>
      <c r="BZ59" s="36" t="s">
        <v>4</v>
      </c>
      <c r="CA59" s="36">
        <v>0</v>
      </c>
      <c r="CB59" s="36" t="s">
        <v>4</v>
      </c>
      <c r="CC59" s="36">
        <v>0</v>
      </c>
      <c r="CD59" s="36" t="s">
        <v>4</v>
      </c>
      <c r="CE59" s="36">
        <v>0</v>
      </c>
      <c r="CF59" s="36" t="s">
        <v>4</v>
      </c>
      <c r="CG59" s="36">
        <v>0</v>
      </c>
      <c r="CH59" s="36" t="s">
        <v>4</v>
      </c>
      <c r="CI59" s="36">
        <v>0</v>
      </c>
      <c r="CJ59" s="36" t="s">
        <v>4</v>
      </c>
      <c r="CK59" s="36">
        <v>0</v>
      </c>
      <c r="CL59" s="36" t="s">
        <v>4</v>
      </c>
      <c r="CM59" s="36">
        <v>0</v>
      </c>
      <c r="CN59" s="36" t="s">
        <v>4</v>
      </c>
      <c r="CO59" s="36">
        <v>0</v>
      </c>
      <c r="CP59" s="36" t="s">
        <v>4</v>
      </c>
      <c r="CQ59" s="36">
        <v>0</v>
      </c>
      <c r="CR59" s="36" t="s">
        <v>4</v>
      </c>
      <c r="CS59" s="36">
        <v>0</v>
      </c>
      <c r="CT59" s="36" t="s">
        <v>4</v>
      </c>
      <c r="CU59" s="36">
        <v>0</v>
      </c>
      <c r="CV59" s="36" t="s">
        <v>4</v>
      </c>
      <c r="CW59" s="36">
        <v>0</v>
      </c>
      <c r="CX59" s="36" t="s">
        <v>4</v>
      </c>
      <c r="CY59" s="36">
        <v>0</v>
      </c>
      <c r="CZ59" s="36" t="s">
        <v>4</v>
      </c>
      <c r="DA59" s="36">
        <v>0</v>
      </c>
      <c r="DB59" s="36" t="s">
        <v>4</v>
      </c>
      <c r="DC59" s="36">
        <v>0</v>
      </c>
      <c r="DD59" s="36" t="s">
        <v>4</v>
      </c>
      <c r="DE59" s="36">
        <v>0</v>
      </c>
      <c r="DF59" s="36" t="s">
        <v>4</v>
      </c>
      <c r="DG59" s="36">
        <v>0</v>
      </c>
      <c r="DH59" s="36" t="s">
        <v>4</v>
      </c>
      <c r="DI59" s="36">
        <v>0</v>
      </c>
      <c r="DJ59" s="36" t="s">
        <v>4</v>
      </c>
      <c r="DK59" s="36">
        <v>0</v>
      </c>
      <c r="DL59" s="36" t="s">
        <v>4</v>
      </c>
      <c r="DM59" s="36">
        <v>0</v>
      </c>
      <c r="DN59" s="36" t="s">
        <v>4</v>
      </c>
      <c r="DO59" s="36">
        <v>0</v>
      </c>
      <c r="DP59" s="36" t="s">
        <v>4</v>
      </c>
      <c r="DQ59" s="36">
        <v>0</v>
      </c>
      <c r="DR59" s="36" t="s">
        <v>4</v>
      </c>
      <c r="DS59" s="36">
        <v>0</v>
      </c>
      <c r="DT59" s="36" t="s">
        <v>4</v>
      </c>
      <c r="DU59" s="36">
        <v>0</v>
      </c>
      <c r="DV59" s="36" t="s">
        <v>4</v>
      </c>
      <c r="DW59" s="36">
        <v>0</v>
      </c>
      <c r="DX59" s="36" t="s">
        <v>4</v>
      </c>
      <c r="DY59" s="36">
        <v>0</v>
      </c>
      <c r="DZ59" s="36" t="s">
        <v>4</v>
      </c>
      <c r="EA59" s="36">
        <v>0</v>
      </c>
      <c r="EB59" s="36" t="s">
        <v>4</v>
      </c>
      <c r="EC59" s="36">
        <v>0</v>
      </c>
      <c r="ED59" s="36" t="s">
        <v>4</v>
      </c>
      <c r="EE59" s="36">
        <v>0</v>
      </c>
      <c r="EF59" s="36" t="s">
        <v>4</v>
      </c>
      <c r="EG59" s="36">
        <v>0</v>
      </c>
      <c r="EH59" s="36" t="s">
        <v>4</v>
      </c>
      <c r="EI59" s="36">
        <v>0</v>
      </c>
      <c r="EJ59" s="36" t="s">
        <v>4</v>
      </c>
      <c r="EK59" s="36">
        <v>0</v>
      </c>
      <c r="EL59" s="36" t="s">
        <v>4</v>
      </c>
      <c r="EM59" s="36">
        <v>0</v>
      </c>
      <c r="EN59" s="36" t="s">
        <v>4</v>
      </c>
      <c r="EO59" s="36">
        <v>0</v>
      </c>
      <c r="EP59" s="36" t="s">
        <v>4</v>
      </c>
      <c r="EQ59" s="36">
        <v>0</v>
      </c>
      <c r="ER59" s="36" t="s">
        <v>4</v>
      </c>
      <c r="ES59" s="36">
        <v>0</v>
      </c>
      <c r="ET59" s="36" t="s">
        <v>4</v>
      </c>
      <c r="EU59" s="36">
        <v>0</v>
      </c>
      <c r="EV59" s="36" t="s">
        <v>4</v>
      </c>
      <c r="EW59" s="36">
        <v>0</v>
      </c>
      <c r="EX59" s="36" t="s">
        <v>4</v>
      </c>
      <c r="EY59" s="36">
        <v>0</v>
      </c>
      <c r="EZ59" s="36" t="s">
        <v>4</v>
      </c>
      <c r="FA59" s="36">
        <v>0</v>
      </c>
      <c r="FB59" s="36" t="s">
        <v>4</v>
      </c>
      <c r="FC59" s="36">
        <v>0</v>
      </c>
      <c r="FD59" s="36" t="s">
        <v>4</v>
      </c>
      <c r="FE59" s="41">
        <v>0</v>
      </c>
      <c r="FF59" s="36" t="s">
        <v>4</v>
      </c>
      <c r="FG59" s="36">
        <v>0</v>
      </c>
      <c r="FH59" s="36" t="s">
        <v>4</v>
      </c>
      <c r="FI59" s="36">
        <v>0</v>
      </c>
      <c r="FJ59" s="36" t="s">
        <v>4</v>
      </c>
      <c r="FK59" s="36">
        <v>0</v>
      </c>
      <c r="FL59" s="36" t="s">
        <v>4</v>
      </c>
    </row>
    <row r="60" spans="1:168" ht="14.25" x14ac:dyDescent="0.45">
      <c r="A60" s="34" t="s">
        <v>363</v>
      </c>
      <c r="B60" s="34" t="s">
        <v>418</v>
      </c>
      <c r="C60" s="23" t="str">
        <f>'Correspondance tables'!J48</f>
        <v>ISIC 69-70</v>
      </c>
      <c r="D60" s="23" t="str">
        <f>VLOOKUP(C60, 'Correspondance tables'!$N$3:$O$73, 2, FALSE)</f>
        <v>ISIC 69T82</v>
      </c>
      <c r="E60" s="38">
        <v>2585.48</v>
      </c>
      <c r="F60" s="39" t="s">
        <v>4</v>
      </c>
      <c r="G60" s="38">
        <v>381.01</v>
      </c>
      <c r="H60" s="39" t="s">
        <v>4</v>
      </c>
      <c r="I60" s="38">
        <v>180.32</v>
      </c>
      <c r="J60" s="39" t="s">
        <v>4</v>
      </c>
      <c r="K60" s="38">
        <v>2968.57</v>
      </c>
      <c r="L60" s="39" t="s">
        <v>4</v>
      </c>
      <c r="M60" s="38">
        <v>18563.64</v>
      </c>
      <c r="N60" s="39" t="s">
        <v>4</v>
      </c>
      <c r="O60" s="38">
        <v>3313.44</v>
      </c>
      <c r="P60" s="39" t="s">
        <v>4</v>
      </c>
      <c r="Q60" s="38">
        <v>1770.44</v>
      </c>
      <c r="R60" s="39" t="s">
        <v>4</v>
      </c>
      <c r="S60" s="38">
        <v>3554.36</v>
      </c>
      <c r="T60" s="39" t="s">
        <v>4</v>
      </c>
      <c r="U60" s="38">
        <v>1842.03</v>
      </c>
      <c r="V60" s="39" t="s">
        <v>4</v>
      </c>
      <c r="W60" s="38">
        <v>5868.46</v>
      </c>
      <c r="X60" s="39" t="s">
        <v>4</v>
      </c>
      <c r="Y60" s="38">
        <v>10683.63</v>
      </c>
      <c r="Z60" s="39" t="s">
        <v>4</v>
      </c>
      <c r="AA60" s="38">
        <v>7750.39</v>
      </c>
      <c r="AB60" s="39" t="s">
        <v>4</v>
      </c>
      <c r="AC60" s="38">
        <v>5197.1499999999996</v>
      </c>
      <c r="AD60" s="39" t="s">
        <v>4</v>
      </c>
      <c r="AE60" s="38">
        <v>4141.29</v>
      </c>
      <c r="AF60" s="39" t="s">
        <v>4</v>
      </c>
      <c r="AG60" s="38">
        <v>5486.11</v>
      </c>
      <c r="AH60" s="39" t="s">
        <v>4</v>
      </c>
      <c r="AI60" s="38">
        <v>7317.16</v>
      </c>
      <c r="AJ60" s="39" t="s">
        <v>4</v>
      </c>
      <c r="AK60" s="38">
        <v>7083.96</v>
      </c>
      <c r="AL60" s="39" t="s">
        <v>4</v>
      </c>
      <c r="AM60" s="38">
        <v>5880.16</v>
      </c>
      <c r="AN60" s="39" t="s">
        <v>4</v>
      </c>
      <c r="AO60" s="38">
        <v>14490.54</v>
      </c>
      <c r="AP60" s="39" t="s">
        <v>4</v>
      </c>
      <c r="AQ60" s="38">
        <v>11833.99</v>
      </c>
      <c r="AR60" s="39" t="s">
        <v>4</v>
      </c>
      <c r="AS60" s="38">
        <v>4063.91</v>
      </c>
      <c r="AT60" s="39" t="s">
        <v>4</v>
      </c>
      <c r="AU60" s="38">
        <v>3725.27</v>
      </c>
      <c r="AV60" s="39" t="s">
        <v>4</v>
      </c>
      <c r="AW60" s="38">
        <v>3610.28</v>
      </c>
      <c r="AX60" s="39" t="s">
        <v>4</v>
      </c>
      <c r="AY60" s="38">
        <v>11624.58</v>
      </c>
      <c r="AZ60" s="39" t="s">
        <v>4</v>
      </c>
      <c r="BA60" s="38">
        <v>1047.8599999999999</v>
      </c>
      <c r="BB60" s="39" t="s">
        <v>4</v>
      </c>
      <c r="BC60" s="38">
        <v>4031.59</v>
      </c>
      <c r="BD60" s="39" t="s">
        <v>4</v>
      </c>
      <c r="BE60" s="38">
        <v>28529.34</v>
      </c>
      <c r="BF60" s="39" t="s">
        <v>4</v>
      </c>
      <c r="BG60" s="38">
        <v>7996.77</v>
      </c>
      <c r="BH60" s="39" t="s">
        <v>4</v>
      </c>
      <c r="BI60" s="38">
        <v>58821.47</v>
      </c>
      <c r="BJ60" s="39" t="s">
        <v>4</v>
      </c>
      <c r="BK60" s="38">
        <v>26576.9</v>
      </c>
      <c r="BL60" s="39" t="s">
        <v>4</v>
      </c>
      <c r="BM60" s="38">
        <v>8019.52</v>
      </c>
      <c r="BN60" s="39" t="s">
        <v>4</v>
      </c>
      <c r="BO60" s="38">
        <v>2499.2399999999998</v>
      </c>
      <c r="BP60" s="39" t="s">
        <v>4</v>
      </c>
      <c r="BQ60" s="38">
        <v>1962.92</v>
      </c>
      <c r="BR60" s="39" t="s">
        <v>4</v>
      </c>
      <c r="BS60" s="38">
        <v>10338.540000000001</v>
      </c>
      <c r="BT60" s="39" t="s">
        <v>4</v>
      </c>
      <c r="BU60" s="38">
        <v>1743.17</v>
      </c>
      <c r="BV60" s="39" t="s">
        <v>4</v>
      </c>
      <c r="BW60" s="38">
        <v>11346.06</v>
      </c>
      <c r="BX60" s="39" t="s">
        <v>4</v>
      </c>
      <c r="BY60" s="38">
        <v>5115.9399999999996</v>
      </c>
      <c r="BZ60" s="39" t="s">
        <v>4</v>
      </c>
      <c r="CA60" s="38">
        <v>4811.3999999999996</v>
      </c>
      <c r="CB60" s="39" t="s">
        <v>4</v>
      </c>
      <c r="CC60" s="38">
        <v>9966.2000000000007</v>
      </c>
      <c r="CD60" s="39" t="s">
        <v>4</v>
      </c>
      <c r="CE60" s="38">
        <v>24070.22</v>
      </c>
      <c r="CF60" s="39" t="s">
        <v>4</v>
      </c>
      <c r="CG60" s="38">
        <v>44849.58</v>
      </c>
      <c r="CH60" s="39" t="s">
        <v>4</v>
      </c>
      <c r="CI60" s="38">
        <v>15631.22</v>
      </c>
      <c r="CJ60" s="39" t="s">
        <v>4</v>
      </c>
      <c r="CK60" s="38">
        <v>9144.5400000000009</v>
      </c>
      <c r="CL60" s="39" t="s">
        <v>4</v>
      </c>
      <c r="CM60" s="38">
        <v>26855.05</v>
      </c>
      <c r="CN60" s="39" t="s">
        <v>4</v>
      </c>
      <c r="CO60" s="39">
        <v>0</v>
      </c>
      <c r="CP60" s="39" t="s">
        <v>4</v>
      </c>
      <c r="CQ60" s="38">
        <v>125752.59</v>
      </c>
      <c r="CR60" s="39" t="s">
        <v>4</v>
      </c>
      <c r="CS60" s="38">
        <v>20209.919999999998</v>
      </c>
      <c r="CT60" s="39" t="s">
        <v>4</v>
      </c>
      <c r="CU60" s="38">
        <v>8004.26</v>
      </c>
      <c r="CV60" s="39" t="s">
        <v>4</v>
      </c>
      <c r="CW60" s="38">
        <v>5751.84</v>
      </c>
      <c r="CX60" s="39" t="s">
        <v>4</v>
      </c>
      <c r="CY60" s="38">
        <v>8693.07</v>
      </c>
      <c r="CZ60" s="39" t="s">
        <v>4</v>
      </c>
      <c r="DA60" s="38">
        <v>8367.34</v>
      </c>
      <c r="DB60" s="39" t="s">
        <v>4</v>
      </c>
      <c r="DC60" s="38">
        <v>4366.29</v>
      </c>
      <c r="DD60" s="39" t="s">
        <v>4</v>
      </c>
      <c r="DE60" s="38">
        <v>4062.12</v>
      </c>
      <c r="DF60" s="39" t="s">
        <v>4</v>
      </c>
      <c r="DG60" s="38">
        <v>25089.4</v>
      </c>
      <c r="DH60" s="39" t="s">
        <v>4</v>
      </c>
      <c r="DI60" s="38">
        <v>21166.959999999999</v>
      </c>
      <c r="DJ60" s="39" t="s">
        <v>4</v>
      </c>
      <c r="DK60" s="38">
        <v>7512.41</v>
      </c>
      <c r="DL60" s="39" t="s">
        <v>4</v>
      </c>
      <c r="DM60" s="38">
        <v>12640.1</v>
      </c>
      <c r="DN60" s="39" t="s">
        <v>4</v>
      </c>
      <c r="DO60" s="38">
        <v>5038.26</v>
      </c>
      <c r="DP60" s="39" t="s">
        <v>4</v>
      </c>
      <c r="DQ60" s="38">
        <v>5516.44</v>
      </c>
      <c r="DR60" s="39" t="s">
        <v>4</v>
      </c>
      <c r="DS60" s="38">
        <v>3163.19</v>
      </c>
      <c r="DT60" s="39" t="s">
        <v>4</v>
      </c>
      <c r="DU60" s="38">
        <v>4454.22</v>
      </c>
      <c r="DV60" s="39" t="s">
        <v>4</v>
      </c>
      <c r="DW60" s="38">
        <v>673.68</v>
      </c>
      <c r="DX60" s="39" t="s">
        <v>4</v>
      </c>
      <c r="DY60" s="38">
        <v>2746.49</v>
      </c>
      <c r="DZ60" s="39" t="s">
        <v>4</v>
      </c>
      <c r="EA60" s="39">
        <v>0</v>
      </c>
      <c r="EB60" s="39" t="s">
        <v>4</v>
      </c>
      <c r="EC60" s="39">
        <v>0</v>
      </c>
      <c r="ED60" s="39" t="s">
        <v>4</v>
      </c>
      <c r="EE60" s="38">
        <v>720482.31</v>
      </c>
      <c r="EF60" s="39" t="s">
        <v>4</v>
      </c>
      <c r="EG60" s="38">
        <v>19738.05</v>
      </c>
      <c r="EH60" s="39" t="s">
        <v>4</v>
      </c>
      <c r="EI60" s="38">
        <v>956.46</v>
      </c>
      <c r="EJ60" s="39" t="s">
        <v>4</v>
      </c>
      <c r="EK60" s="38">
        <v>1862.34</v>
      </c>
      <c r="EL60" s="39" t="s">
        <v>4</v>
      </c>
      <c r="EM60" s="38">
        <v>22556.85</v>
      </c>
      <c r="EN60" s="39" t="s">
        <v>4</v>
      </c>
      <c r="EO60" s="38">
        <v>26753.599999999999</v>
      </c>
      <c r="EP60" s="39" t="s">
        <v>4</v>
      </c>
      <c r="EQ60" s="39">
        <v>0</v>
      </c>
      <c r="ER60" s="39" t="s">
        <v>4</v>
      </c>
      <c r="ES60" s="38">
        <v>431.78</v>
      </c>
      <c r="ET60" s="39" t="s">
        <v>4</v>
      </c>
      <c r="EU60" s="38">
        <v>431.78</v>
      </c>
      <c r="EV60" s="39" t="s">
        <v>4</v>
      </c>
      <c r="EW60" s="38">
        <v>27185.38</v>
      </c>
      <c r="EX60" s="39" t="s">
        <v>4</v>
      </c>
      <c r="EY60" s="39">
        <v>0</v>
      </c>
      <c r="EZ60" s="39" t="s">
        <v>4</v>
      </c>
      <c r="FA60" s="39">
        <v>0</v>
      </c>
      <c r="FB60" s="39" t="s">
        <v>4</v>
      </c>
      <c r="FC60" s="39">
        <v>0</v>
      </c>
      <c r="FD60" s="39" t="s">
        <v>4</v>
      </c>
      <c r="FE60" s="40">
        <v>63185.17</v>
      </c>
      <c r="FF60" s="39" t="s">
        <v>4</v>
      </c>
      <c r="FG60" s="38">
        <v>63185.17</v>
      </c>
      <c r="FH60" s="39" t="s">
        <v>4</v>
      </c>
      <c r="FI60" s="38">
        <v>112927.4</v>
      </c>
      <c r="FJ60" s="39" t="s">
        <v>4</v>
      </c>
      <c r="FK60" s="38">
        <v>833409.71</v>
      </c>
      <c r="FL60" s="39" t="s">
        <v>4</v>
      </c>
    </row>
    <row r="61" spans="1:168" ht="14.25" x14ac:dyDescent="0.45">
      <c r="A61" s="34" t="s">
        <v>363</v>
      </c>
      <c r="B61" s="34" t="s">
        <v>419</v>
      </c>
      <c r="C61" s="23" t="str">
        <f>'Correspondance tables'!J49</f>
        <v>ISIC 71</v>
      </c>
      <c r="D61" s="23" t="str">
        <f>VLOOKUP(C61, 'Correspondance tables'!$N$3:$O$73, 2, FALSE)</f>
        <v>ISIC 69T82</v>
      </c>
      <c r="E61" s="35">
        <v>1020.97</v>
      </c>
      <c r="F61" s="36" t="s">
        <v>4</v>
      </c>
      <c r="G61" s="35">
        <v>126.33</v>
      </c>
      <c r="H61" s="36" t="s">
        <v>4</v>
      </c>
      <c r="I61" s="35">
        <v>30.41</v>
      </c>
      <c r="J61" s="36" t="s">
        <v>4</v>
      </c>
      <c r="K61" s="35">
        <v>1928.94</v>
      </c>
      <c r="L61" s="36" t="s">
        <v>4</v>
      </c>
      <c r="M61" s="35">
        <v>3931.38</v>
      </c>
      <c r="N61" s="36" t="s">
        <v>4</v>
      </c>
      <c r="O61" s="35">
        <v>1061.52</v>
      </c>
      <c r="P61" s="36" t="s">
        <v>4</v>
      </c>
      <c r="Q61" s="35">
        <v>671.57</v>
      </c>
      <c r="R61" s="36" t="s">
        <v>4</v>
      </c>
      <c r="S61" s="35">
        <v>907.11</v>
      </c>
      <c r="T61" s="36" t="s">
        <v>4</v>
      </c>
      <c r="U61" s="35">
        <v>300.95</v>
      </c>
      <c r="V61" s="36" t="s">
        <v>4</v>
      </c>
      <c r="W61" s="35">
        <v>2646.42</v>
      </c>
      <c r="X61" s="36" t="s">
        <v>4</v>
      </c>
      <c r="Y61" s="35">
        <v>4477.16</v>
      </c>
      <c r="Z61" s="36" t="s">
        <v>4</v>
      </c>
      <c r="AA61" s="35">
        <v>2190.6799999999998</v>
      </c>
      <c r="AB61" s="36" t="s">
        <v>4</v>
      </c>
      <c r="AC61" s="35">
        <v>2381.66</v>
      </c>
      <c r="AD61" s="36" t="s">
        <v>4</v>
      </c>
      <c r="AE61" s="35">
        <v>2139.44</v>
      </c>
      <c r="AF61" s="36" t="s">
        <v>4</v>
      </c>
      <c r="AG61" s="35">
        <v>1781.6</v>
      </c>
      <c r="AH61" s="36" t="s">
        <v>4</v>
      </c>
      <c r="AI61" s="35">
        <v>3894.33</v>
      </c>
      <c r="AJ61" s="36" t="s">
        <v>4</v>
      </c>
      <c r="AK61" s="35">
        <v>2657.43</v>
      </c>
      <c r="AL61" s="36" t="s">
        <v>4</v>
      </c>
      <c r="AM61" s="35">
        <v>3397.68</v>
      </c>
      <c r="AN61" s="36" t="s">
        <v>4</v>
      </c>
      <c r="AO61" s="35">
        <v>6356.44</v>
      </c>
      <c r="AP61" s="36" t="s">
        <v>4</v>
      </c>
      <c r="AQ61" s="35">
        <v>6677.39</v>
      </c>
      <c r="AR61" s="36" t="s">
        <v>4</v>
      </c>
      <c r="AS61" s="35">
        <v>4078.83</v>
      </c>
      <c r="AT61" s="36" t="s">
        <v>4</v>
      </c>
      <c r="AU61" s="35">
        <v>873.01</v>
      </c>
      <c r="AV61" s="36" t="s">
        <v>4</v>
      </c>
      <c r="AW61" s="35">
        <v>1894.18</v>
      </c>
      <c r="AX61" s="36" t="s">
        <v>4</v>
      </c>
      <c r="AY61" s="35">
        <v>6948.24</v>
      </c>
      <c r="AZ61" s="36" t="s">
        <v>4</v>
      </c>
      <c r="BA61" s="35">
        <v>1093.06</v>
      </c>
      <c r="BB61" s="36" t="s">
        <v>4</v>
      </c>
      <c r="BC61" s="35">
        <v>5456.48</v>
      </c>
      <c r="BD61" s="36" t="s">
        <v>4</v>
      </c>
      <c r="BE61" s="35">
        <v>44568.31</v>
      </c>
      <c r="BF61" s="36" t="s">
        <v>4</v>
      </c>
      <c r="BG61" s="35">
        <v>1244.18</v>
      </c>
      <c r="BH61" s="36" t="s">
        <v>4</v>
      </c>
      <c r="BI61" s="35">
        <v>6835.53</v>
      </c>
      <c r="BJ61" s="36" t="s">
        <v>4</v>
      </c>
      <c r="BK61" s="35">
        <v>3382.15</v>
      </c>
      <c r="BL61" s="36" t="s">
        <v>4</v>
      </c>
      <c r="BM61" s="35">
        <v>3676.29</v>
      </c>
      <c r="BN61" s="36" t="s">
        <v>4</v>
      </c>
      <c r="BO61" s="35">
        <v>966.23</v>
      </c>
      <c r="BP61" s="36" t="s">
        <v>4</v>
      </c>
      <c r="BQ61" s="35">
        <v>753.95</v>
      </c>
      <c r="BR61" s="36" t="s">
        <v>4</v>
      </c>
      <c r="BS61" s="35">
        <v>3930.62</v>
      </c>
      <c r="BT61" s="36" t="s">
        <v>4</v>
      </c>
      <c r="BU61" s="35">
        <v>300.02</v>
      </c>
      <c r="BV61" s="36" t="s">
        <v>4</v>
      </c>
      <c r="BW61" s="35">
        <v>1753.62</v>
      </c>
      <c r="BX61" s="36" t="s">
        <v>4</v>
      </c>
      <c r="BY61" s="35">
        <v>927.23</v>
      </c>
      <c r="BZ61" s="36" t="s">
        <v>4</v>
      </c>
      <c r="CA61" s="35">
        <v>823.12</v>
      </c>
      <c r="CB61" s="36" t="s">
        <v>4</v>
      </c>
      <c r="CC61" s="35">
        <v>2291.0300000000002</v>
      </c>
      <c r="CD61" s="36" t="s">
        <v>4</v>
      </c>
      <c r="CE61" s="35">
        <v>4628.6000000000004</v>
      </c>
      <c r="CF61" s="36" t="s">
        <v>4</v>
      </c>
      <c r="CG61" s="35">
        <v>3907.83</v>
      </c>
      <c r="CH61" s="36" t="s">
        <v>4</v>
      </c>
      <c r="CI61" s="35">
        <v>2300.5500000000002</v>
      </c>
      <c r="CJ61" s="36" t="s">
        <v>4</v>
      </c>
      <c r="CK61" s="35">
        <v>1138.3900000000001</v>
      </c>
      <c r="CL61" s="36" t="s">
        <v>4</v>
      </c>
      <c r="CM61" s="35">
        <v>7599.58</v>
      </c>
      <c r="CN61" s="36" t="s">
        <v>4</v>
      </c>
      <c r="CO61" s="36">
        <v>0</v>
      </c>
      <c r="CP61" s="36" t="s">
        <v>4</v>
      </c>
      <c r="CQ61" s="35">
        <v>7956.26</v>
      </c>
      <c r="CR61" s="36" t="s">
        <v>4</v>
      </c>
      <c r="CS61" s="35">
        <v>48153.14</v>
      </c>
      <c r="CT61" s="36" t="s">
        <v>4</v>
      </c>
      <c r="CU61" s="35">
        <v>2986.09</v>
      </c>
      <c r="CV61" s="36" t="s">
        <v>4</v>
      </c>
      <c r="CW61" s="35">
        <v>1546.05</v>
      </c>
      <c r="CX61" s="36" t="s">
        <v>4</v>
      </c>
      <c r="CY61" s="35">
        <v>2247.1</v>
      </c>
      <c r="CZ61" s="36" t="s">
        <v>4</v>
      </c>
      <c r="DA61" s="35">
        <v>1865.91</v>
      </c>
      <c r="DB61" s="36" t="s">
        <v>4</v>
      </c>
      <c r="DC61" s="35">
        <v>591.74</v>
      </c>
      <c r="DD61" s="36" t="s">
        <v>4</v>
      </c>
      <c r="DE61" s="35">
        <v>350.06</v>
      </c>
      <c r="DF61" s="36" t="s">
        <v>4</v>
      </c>
      <c r="DG61" s="35">
        <v>5966.12</v>
      </c>
      <c r="DH61" s="36" t="s">
        <v>4</v>
      </c>
      <c r="DI61" s="35">
        <v>9127.1200000000008</v>
      </c>
      <c r="DJ61" s="36" t="s">
        <v>4</v>
      </c>
      <c r="DK61" s="35">
        <v>1990.28</v>
      </c>
      <c r="DL61" s="36" t="s">
        <v>4</v>
      </c>
      <c r="DM61" s="35">
        <v>3814.91</v>
      </c>
      <c r="DN61" s="36" t="s">
        <v>4</v>
      </c>
      <c r="DO61" s="35">
        <v>699.1</v>
      </c>
      <c r="DP61" s="36" t="s">
        <v>4</v>
      </c>
      <c r="DQ61" s="35">
        <v>1330.77</v>
      </c>
      <c r="DR61" s="36" t="s">
        <v>4</v>
      </c>
      <c r="DS61" s="35">
        <v>836.43</v>
      </c>
      <c r="DT61" s="36" t="s">
        <v>4</v>
      </c>
      <c r="DU61" s="35">
        <v>561.51</v>
      </c>
      <c r="DV61" s="36" t="s">
        <v>4</v>
      </c>
      <c r="DW61" s="35">
        <v>133.06</v>
      </c>
      <c r="DX61" s="36" t="s">
        <v>4</v>
      </c>
      <c r="DY61" s="35">
        <v>724.06</v>
      </c>
      <c r="DZ61" s="36" t="s">
        <v>4</v>
      </c>
      <c r="EA61" s="36">
        <v>0</v>
      </c>
      <c r="EB61" s="36" t="s">
        <v>4</v>
      </c>
      <c r="EC61" s="36">
        <v>0</v>
      </c>
      <c r="ED61" s="36" t="s">
        <v>4</v>
      </c>
      <c r="EE61" s="35">
        <v>250830.14</v>
      </c>
      <c r="EF61" s="36" t="s">
        <v>4</v>
      </c>
      <c r="EG61" s="35">
        <v>7795.28</v>
      </c>
      <c r="EH61" s="36" t="s">
        <v>4</v>
      </c>
      <c r="EI61" s="35">
        <v>15.71</v>
      </c>
      <c r="EJ61" s="36" t="s">
        <v>4</v>
      </c>
      <c r="EK61" s="35">
        <v>1359.75</v>
      </c>
      <c r="EL61" s="36" t="s">
        <v>4</v>
      </c>
      <c r="EM61" s="35">
        <v>9170.74</v>
      </c>
      <c r="EN61" s="36" t="s">
        <v>4</v>
      </c>
      <c r="EO61" s="35">
        <v>73187.23</v>
      </c>
      <c r="EP61" s="36" t="s">
        <v>4</v>
      </c>
      <c r="EQ61" s="35">
        <v>0.02</v>
      </c>
      <c r="ER61" s="36" t="s">
        <v>4</v>
      </c>
      <c r="ES61" s="35">
        <v>818.92</v>
      </c>
      <c r="ET61" s="36" t="s">
        <v>4</v>
      </c>
      <c r="EU61" s="35">
        <v>818.94</v>
      </c>
      <c r="EV61" s="36" t="s">
        <v>4</v>
      </c>
      <c r="EW61" s="35">
        <v>74006.17</v>
      </c>
      <c r="EX61" s="36" t="s">
        <v>4</v>
      </c>
      <c r="EY61" s="36">
        <v>0</v>
      </c>
      <c r="EZ61" s="36" t="s">
        <v>4</v>
      </c>
      <c r="FA61" s="36">
        <v>0</v>
      </c>
      <c r="FB61" s="36" t="s">
        <v>4</v>
      </c>
      <c r="FC61" s="36">
        <v>0</v>
      </c>
      <c r="FD61" s="36" t="s">
        <v>4</v>
      </c>
      <c r="FE61" s="37">
        <v>36667.269999999997</v>
      </c>
      <c r="FF61" s="36" t="s">
        <v>4</v>
      </c>
      <c r="FG61" s="35">
        <v>36667.269999999997</v>
      </c>
      <c r="FH61" s="36" t="s">
        <v>4</v>
      </c>
      <c r="FI61" s="35">
        <v>119844.18</v>
      </c>
      <c r="FJ61" s="36" t="s">
        <v>4</v>
      </c>
      <c r="FK61" s="35">
        <v>370674.32</v>
      </c>
      <c r="FL61" s="36" t="s">
        <v>4</v>
      </c>
    </row>
    <row r="62" spans="1:168" ht="14.25" x14ac:dyDescent="0.45">
      <c r="A62" s="34" t="s">
        <v>363</v>
      </c>
      <c r="B62" s="34" t="s">
        <v>420</v>
      </c>
      <c r="C62" s="23" t="str">
        <f>'Correspondance tables'!J50</f>
        <v>ISIC 72</v>
      </c>
      <c r="D62" s="23" t="str">
        <f>VLOOKUP(C62, 'Correspondance tables'!$N$3:$O$73, 2, FALSE)</f>
        <v>ISIC 69T82</v>
      </c>
      <c r="E62" s="38">
        <v>61.53</v>
      </c>
      <c r="F62" s="39" t="s">
        <v>4</v>
      </c>
      <c r="G62" s="38">
        <v>0.21</v>
      </c>
      <c r="H62" s="39" t="s">
        <v>4</v>
      </c>
      <c r="I62" s="38">
        <v>0.23</v>
      </c>
      <c r="J62" s="39" t="s">
        <v>4</v>
      </c>
      <c r="K62" s="38">
        <v>31.92</v>
      </c>
      <c r="L62" s="39" t="s">
        <v>4</v>
      </c>
      <c r="M62" s="38">
        <v>316.95</v>
      </c>
      <c r="N62" s="39" t="s">
        <v>4</v>
      </c>
      <c r="O62" s="38">
        <v>132.96</v>
      </c>
      <c r="P62" s="39" t="s">
        <v>4</v>
      </c>
      <c r="Q62" s="38">
        <v>11.87</v>
      </c>
      <c r="R62" s="39" t="s">
        <v>4</v>
      </c>
      <c r="S62" s="38">
        <v>35.35</v>
      </c>
      <c r="T62" s="39" t="s">
        <v>4</v>
      </c>
      <c r="U62" s="38">
        <v>88.27</v>
      </c>
      <c r="V62" s="39" t="s">
        <v>4</v>
      </c>
      <c r="W62" s="38">
        <v>50.78</v>
      </c>
      <c r="X62" s="39" t="s">
        <v>4</v>
      </c>
      <c r="Y62" s="38">
        <v>478.56</v>
      </c>
      <c r="Z62" s="39" t="s">
        <v>4</v>
      </c>
      <c r="AA62" s="38">
        <v>8682.61</v>
      </c>
      <c r="AB62" s="39" t="s">
        <v>4</v>
      </c>
      <c r="AC62" s="38">
        <v>85.76</v>
      </c>
      <c r="AD62" s="39" t="s">
        <v>4</v>
      </c>
      <c r="AE62" s="38">
        <v>41.64</v>
      </c>
      <c r="AF62" s="39" t="s">
        <v>4</v>
      </c>
      <c r="AG62" s="38">
        <v>22.48</v>
      </c>
      <c r="AH62" s="39" t="s">
        <v>4</v>
      </c>
      <c r="AI62" s="38">
        <v>132.74</v>
      </c>
      <c r="AJ62" s="39" t="s">
        <v>4</v>
      </c>
      <c r="AK62" s="38">
        <v>3697.71</v>
      </c>
      <c r="AL62" s="39" t="s">
        <v>4</v>
      </c>
      <c r="AM62" s="38">
        <v>158.25</v>
      </c>
      <c r="AN62" s="39" t="s">
        <v>4</v>
      </c>
      <c r="AO62" s="38">
        <v>653.4</v>
      </c>
      <c r="AP62" s="39" t="s">
        <v>4</v>
      </c>
      <c r="AQ62" s="38">
        <v>1847.07</v>
      </c>
      <c r="AR62" s="39" t="s">
        <v>4</v>
      </c>
      <c r="AS62" s="38">
        <v>105.82</v>
      </c>
      <c r="AT62" s="39" t="s">
        <v>4</v>
      </c>
      <c r="AU62" s="38">
        <v>330.75</v>
      </c>
      <c r="AV62" s="39" t="s">
        <v>4</v>
      </c>
      <c r="AW62" s="38">
        <v>44.44</v>
      </c>
      <c r="AX62" s="39" t="s">
        <v>4</v>
      </c>
      <c r="AY62" s="38">
        <v>104.67</v>
      </c>
      <c r="AZ62" s="39" t="s">
        <v>4</v>
      </c>
      <c r="BA62" s="38">
        <v>17.95</v>
      </c>
      <c r="BB62" s="39" t="s">
        <v>4</v>
      </c>
      <c r="BC62" s="38">
        <v>56.45</v>
      </c>
      <c r="BD62" s="39" t="s">
        <v>4</v>
      </c>
      <c r="BE62" s="38">
        <v>332.06</v>
      </c>
      <c r="BF62" s="39" t="s">
        <v>4</v>
      </c>
      <c r="BG62" s="38">
        <v>12.58</v>
      </c>
      <c r="BH62" s="39" t="s">
        <v>4</v>
      </c>
      <c r="BI62" s="38">
        <v>833.82</v>
      </c>
      <c r="BJ62" s="39" t="s">
        <v>4</v>
      </c>
      <c r="BK62" s="38">
        <v>73.06</v>
      </c>
      <c r="BL62" s="39" t="s">
        <v>4</v>
      </c>
      <c r="BM62" s="38">
        <v>30.57</v>
      </c>
      <c r="BN62" s="39" t="s">
        <v>4</v>
      </c>
      <c r="BO62" s="38">
        <v>0.67</v>
      </c>
      <c r="BP62" s="39" t="s">
        <v>4</v>
      </c>
      <c r="BQ62" s="38">
        <v>2.36</v>
      </c>
      <c r="BR62" s="39" t="s">
        <v>4</v>
      </c>
      <c r="BS62" s="38">
        <v>11.32</v>
      </c>
      <c r="BT62" s="39" t="s">
        <v>4</v>
      </c>
      <c r="BU62" s="38">
        <v>-0.66</v>
      </c>
      <c r="BV62" s="39" t="s">
        <v>4</v>
      </c>
      <c r="BW62" s="38">
        <v>7.31</v>
      </c>
      <c r="BX62" s="39" t="s">
        <v>4</v>
      </c>
      <c r="BY62" s="38">
        <v>2825.73</v>
      </c>
      <c r="BZ62" s="39" t="s">
        <v>4</v>
      </c>
      <c r="CA62" s="38">
        <v>27.65</v>
      </c>
      <c r="CB62" s="39" t="s">
        <v>4</v>
      </c>
      <c r="CC62" s="38">
        <v>17.989999999999998</v>
      </c>
      <c r="CD62" s="39" t="s">
        <v>4</v>
      </c>
      <c r="CE62" s="38">
        <v>3113.92</v>
      </c>
      <c r="CF62" s="39" t="s">
        <v>4</v>
      </c>
      <c r="CG62" s="38">
        <v>94.26</v>
      </c>
      <c r="CH62" s="39" t="s">
        <v>4</v>
      </c>
      <c r="CI62" s="38">
        <v>29.9</v>
      </c>
      <c r="CJ62" s="39" t="s">
        <v>4</v>
      </c>
      <c r="CK62" s="38">
        <v>5.01</v>
      </c>
      <c r="CL62" s="39" t="s">
        <v>4</v>
      </c>
      <c r="CM62" s="38">
        <v>114.77</v>
      </c>
      <c r="CN62" s="39" t="s">
        <v>4</v>
      </c>
      <c r="CO62" s="39">
        <v>0</v>
      </c>
      <c r="CP62" s="39" t="s">
        <v>4</v>
      </c>
      <c r="CQ62" s="38">
        <v>1502.46</v>
      </c>
      <c r="CR62" s="39" t="s">
        <v>4</v>
      </c>
      <c r="CS62" s="38">
        <v>102.7</v>
      </c>
      <c r="CT62" s="39" t="s">
        <v>4</v>
      </c>
      <c r="CU62" s="38">
        <v>16871.93</v>
      </c>
      <c r="CV62" s="39" t="s">
        <v>4</v>
      </c>
      <c r="CW62" s="38">
        <v>125.83</v>
      </c>
      <c r="CX62" s="39" t="s">
        <v>4</v>
      </c>
      <c r="CY62" s="38">
        <v>30.33</v>
      </c>
      <c r="CZ62" s="39" t="s">
        <v>4</v>
      </c>
      <c r="DA62" s="38">
        <v>28.33</v>
      </c>
      <c r="DB62" s="39" t="s">
        <v>4</v>
      </c>
      <c r="DC62" s="38">
        <v>7.23</v>
      </c>
      <c r="DD62" s="39" t="s">
        <v>4</v>
      </c>
      <c r="DE62" s="38">
        <v>0.42</v>
      </c>
      <c r="DF62" s="39" t="s">
        <v>4</v>
      </c>
      <c r="DG62" s="38">
        <v>32.53</v>
      </c>
      <c r="DH62" s="39" t="s">
        <v>4</v>
      </c>
      <c r="DI62" s="38">
        <v>578.84</v>
      </c>
      <c r="DJ62" s="39" t="s">
        <v>4</v>
      </c>
      <c r="DK62" s="38">
        <v>272.74</v>
      </c>
      <c r="DL62" s="39" t="s">
        <v>4</v>
      </c>
      <c r="DM62" s="38">
        <v>401.25</v>
      </c>
      <c r="DN62" s="39" t="s">
        <v>4</v>
      </c>
      <c r="DO62" s="38">
        <v>40.36</v>
      </c>
      <c r="DP62" s="39" t="s">
        <v>4</v>
      </c>
      <c r="DQ62" s="38">
        <v>21.57</v>
      </c>
      <c r="DR62" s="39" t="s">
        <v>4</v>
      </c>
      <c r="DS62" s="38">
        <v>22.96</v>
      </c>
      <c r="DT62" s="39" t="s">
        <v>4</v>
      </c>
      <c r="DU62" s="39">
        <v>102</v>
      </c>
      <c r="DV62" s="39" t="s">
        <v>4</v>
      </c>
      <c r="DW62" s="38">
        <v>0.8</v>
      </c>
      <c r="DX62" s="39" t="s">
        <v>4</v>
      </c>
      <c r="DY62" s="38">
        <v>5.46</v>
      </c>
      <c r="DZ62" s="39" t="s">
        <v>4</v>
      </c>
      <c r="EA62" s="39">
        <v>0</v>
      </c>
      <c r="EB62" s="39" t="s">
        <v>4</v>
      </c>
      <c r="EC62" s="39">
        <v>0</v>
      </c>
      <c r="ED62" s="39" t="s">
        <v>4</v>
      </c>
      <c r="EE62" s="38">
        <v>44870.44</v>
      </c>
      <c r="EF62" s="39" t="s">
        <v>4</v>
      </c>
      <c r="EG62" s="38">
        <v>54.81</v>
      </c>
      <c r="EH62" s="39" t="s">
        <v>4</v>
      </c>
      <c r="EI62" s="38">
        <v>3305.64</v>
      </c>
      <c r="EJ62" s="39" t="s">
        <v>4</v>
      </c>
      <c r="EK62" s="38">
        <v>39713.410000000003</v>
      </c>
      <c r="EL62" s="39" t="s">
        <v>4</v>
      </c>
      <c r="EM62" s="38">
        <v>43073.86</v>
      </c>
      <c r="EN62" s="39" t="s">
        <v>4</v>
      </c>
      <c r="EO62" s="38">
        <v>285963.55</v>
      </c>
      <c r="EP62" s="39" t="s">
        <v>4</v>
      </c>
      <c r="EQ62" s="39">
        <v>0</v>
      </c>
      <c r="ER62" s="39" t="s">
        <v>4</v>
      </c>
      <c r="ES62" s="38">
        <v>-100.17</v>
      </c>
      <c r="ET62" s="39" t="s">
        <v>4</v>
      </c>
      <c r="EU62" s="38">
        <v>-100.17</v>
      </c>
      <c r="EV62" s="39" t="s">
        <v>4</v>
      </c>
      <c r="EW62" s="38">
        <v>285863.38</v>
      </c>
      <c r="EX62" s="39" t="s">
        <v>4</v>
      </c>
      <c r="EY62" s="39">
        <v>0</v>
      </c>
      <c r="EZ62" s="39" t="s">
        <v>4</v>
      </c>
      <c r="FA62" s="39">
        <v>0</v>
      </c>
      <c r="FB62" s="39" t="s">
        <v>4</v>
      </c>
      <c r="FC62" s="39">
        <v>0</v>
      </c>
      <c r="FD62" s="39" t="s">
        <v>4</v>
      </c>
      <c r="FE62" s="40">
        <v>35831.120000000003</v>
      </c>
      <c r="FF62" s="39" t="s">
        <v>4</v>
      </c>
      <c r="FG62" s="38">
        <v>35831.120000000003</v>
      </c>
      <c r="FH62" s="39" t="s">
        <v>4</v>
      </c>
      <c r="FI62" s="38">
        <v>364768.36</v>
      </c>
      <c r="FJ62" s="39" t="s">
        <v>4</v>
      </c>
      <c r="FK62" s="38">
        <v>409638.8</v>
      </c>
      <c r="FL62" s="39" t="s">
        <v>4</v>
      </c>
    </row>
    <row r="63" spans="1:168" ht="14.25" x14ac:dyDescent="0.45">
      <c r="A63" s="34" t="s">
        <v>363</v>
      </c>
      <c r="B63" s="34" t="s">
        <v>421</v>
      </c>
      <c r="C63" s="23" t="str">
        <f>'Correspondance tables'!J51</f>
        <v>ISIC 73</v>
      </c>
      <c r="D63" s="23" t="str">
        <f>VLOOKUP(C63, 'Correspondance tables'!$N$3:$O$73, 2, FALSE)</f>
        <v>ISIC 69T82</v>
      </c>
      <c r="E63" s="35">
        <v>422.46</v>
      </c>
      <c r="F63" s="36" t="s">
        <v>4</v>
      </c>
      <c r="G63" s="35">
        <v>57.15</v>
      </c>
      <c r="H63" s="36" t="s">
        <v>4</v>
      </c>
      <c r="I63" s="35">
        <v>17.68</v>
      </c>
      <c r="J63" s="36" t="s">
        <v>4</v>
      </c>
      <c r="K63" s="35">
        <v>349.52</v>
      </c>
      <c r="L63" s="36" t="s">
        <v>4</v>
      </c>
      <c r="M63" s="35">
        <v>18870.8</v>
      </c>
      <c r="N63" s="36" t="s">
        <v>4</v>
      </c>
      <c r="O63" s="35">
        <v>1791.23</v>
      </c>
      <c r="P63" s="36" t="s">
        <v>4</v>
      </c>
      <c r="Q63" s="35">
        <v>332.13</v>
      </c>
      <c r="R63" s="36" t="s">
        <v>4</v>
      </c>
      <c r="S63" s="35">
        <v>867.87</v>
      </c>
      <c r="T63" s="36" t="s">
        <v>4</v>
      </c>
      <c r="U63" s="35">
        <v>592.02</v>
      </c>
      <c r="V63" s="36" t="s">
        <v>4</v>
      </c>
      <c r="W63" s="35">
        <v>1192.8399999999999</v>
      </c>
      <c r="X63" s="36" t="s">
        <v>4</v>
      </c>
      <c r="Y63" s="35">
        <v>5264.2</v>
      </c>
      <c r="Z63" s="36" t="s">
        <v>4</v>
      </c>
      <c r="AA63" s="35">
        <v>5098.3900000000003</v>
      </c>
      <c r="AB63" s="36" t="s">
        <v>4</v>
      </c>
      <c r="AC63" s="35">
        <v>1311.22</v>
      </c>
      <c r="AD63" s="36" t="s">
        <v>4</v>
      </c>
      <c r="AE63" s="35">
        <v>825.03</v>
      </c>
      <c r="AF63" s="36" t="s">
        <v>4</v>
      </c>
      <c r="AG63" s="35">
        <v>453.38</v>
      </c>
      <c r="AH63" s="36" t="s">
        <v>4</v>
      </c>
      <c r="AI63" s="35">
        <v>1367.14</v>
      </c>
      <c r="AJ63" s="36" t="s">
        <v>4</v>
      </c>
      <c r="AK63" s="35">
        <v>1612.53</v>
      </c>
      <c r="AL63" s="36" t="s">
        <v>4</v>
      </c>
      <c r="AM63" s="35">
        <v>1408.56</v>
      </c>
      <c r="AN63" s="36" t="s">
        <v>4</v>
      </c>
      <c r="AO63" s="35">
        <v>2010.21</v>
      </c>
      <c r="AP63" s="36" t="s">
        <v>4</v>
      </c>
      <c r="AQ63" s="35">
        <v>4846.0200000000004</v>
      </c>
      <c r="AR63" s="36" t="s">
        <v>4</v>
      </c>
      <c r="AS63" s="35">
        <v>550.1</v>
      </c>
      <c r="AT63" s="36" t="s">
        <v>4</v>
      </c>
      <c r="AU63" s="35">
        <v>2233.92</v>
      </c>
      <c r="AV63" s="36" t="s">
        <v>4</v>
      </c>
      <c r="AW63" s="35">
        <v>555.01</v>
      </c>
      <c r="AX63" s="36" t="s">
        <v>4</v>
      </c>
      <c r="AY63" s="35">
        <v>1687.86</v>
      </c>
      <c r="AZ63" s="36" t="s">
        <v>4</v>
      </c>
      <c r="BA63" s="35">
        <v>151.69999999999999</v>
      </c>
      <c r="BB63" s="36" t="s">
        <v>4</v>
      </c>
      <c r="BC63" s="35">
        <v>674.1</v>
      </c>
      <c r="BD63" s="36" t="s">
        <v>4</v>
      </c>
      <c r="BE63" s="35">
        <v>3307.85</v>
      </c>
      <c r="BF63" s="36" t="s">
        <v>4</v>
      </c>
      <c r="BG63" s="35">
        <v>7002.97</v>
      </c>
      <c r="BH63" s="36" t="s">
        <v>4</v>
      </c>
      <c r="BI63" s="35">
        <v>22153.95</v>
      </c>
      <c r="BJ63" s="36" t="s">
        <v>4</v>
      </c>
      <c r="BK63" s="35">
        <v>18077.490000000002</v>
      </c>
      <c r="BL63" s="36" t="s">
        <v>4</v>
      </c>
      <c r="BM63" s="35">
        <v>1499.35</v>
      </c>
      <c r="BN63" s="36" t="s">
        <v>4</v>
      </c>
      <c r="BO63" s="35">
        <v>260.83999999999997</v>
      </c>
      <c r="BP63" s="36" t="s">
        <v>4</v>
      </c>
      <c r="BQ63" s="35">
        <v>784.03</v>
      </c>
      <c r="BR63" s="36" t="s">
        <v>4</v>
      </c>
      <c r="BS63" s="35">
        <v>1348.82</v>
      </c>
      <c r="BT63" s="36" t="s">
        <v>4</v>
      </c>
      <c r="BU63" s="35">
        <v>514.5</v>
      </c>
      <c r="BV63" s="36" t="s">
        <v>4</v>
      </c>
      <c r="BW63" s="35">
        <v>3486.95</v>
      </c>
      <c r="BX63" s="36" t="s">
        <v>4</v>
      </c>
      <c r="BY63" s="35">
        <v>3908.22</v>
      </c>
      <c r="BZ63" s="36" t="s">
        <v>4</v>
      </c>
      <c r="CA63" s="35">
        <v>4896.12</v>
      </c>
      <c r="CB63" s="36" t="s">
        <v>4</v>
      </c>
      <c r="CC63" s="35">
        <v>4948.3900000000003</v>
      </c>
      <c r="CD63" s="36" t="s">
        <v>4</v>
      </c>
      <c r="CE63" s="35">
        <v>6174.87</v>
      </c>
      <c r="CF63" s="36" t="s">
        <v>4</v>
      </c>
      <c r="CG63" s="35">
        <v>8100.96</v>
      </c>
      <c r="CH63" s="36" t="s">
        <v>4</v>
      </c>
      <c r="CI63" s="35">
        <v>4713.1099999999997</v>
      </c>
      <c r="CJ63" s="36" t="s">
        <v>4</v>
      </c>
      <c r="CK63" s="35">
        <v>1267.3800000000001</v>
      </c>
      <c r="CL63" s="36" t="s">
        <v>4</v>
      </c>
      <c r="CM63" s="35">
        <v>3501.47</v>
      </c>
      <c r="CN63" s="36" t="s">
        <v>4</v>
      </c>
      <c r="CO63" s="36">
        <v>0</v>
      </c>
      <c r="CP63" s="36" t="s">
        <v>4</v>
      </c>
      <c r="CQ63" s="35">
        <v>5791.69</v>
      </c>
      <c r="CR63" s="36" t="s">
        <v>4</v>
      </c>
      <c r="CS63" s="35">
        <v>1216.55</v>
      </c>
      <c r="CT63" s="36" t="s">
        <v>4</v>
      </c>
      <c r="CU63" s="35">
        <v>845.71</v>
      </c>
      <c r="CV63" s="36" t="s">
        <v>4</v>
      </c>
      <c r="CW63" s="35">
        <v>15626.86</v>
      </c>
      <c r="CX63" s="36" t="s">
        <v>4</v>
      </c>
      <c r="CY63" s="35">
        <v>1367.11</v>
      </c>
      <c r="CZ63" s="36" t="s">
        <v>4</v>
      </c>
      <c r="DA63" s="35">
        <v>1708.62</v>
      </c>
      <c r="DB63" s="36" t="s">
        <v>4</v>
      </c>
      <c r="DC63" s="35">
        <v>1377.26</v>
      </c>
      <c r="DD63" s="36" t="s">
        <v>4</v>
      </c>
      <c r="DE63" s="35">
        <v>3708.3</v>
      </c>
      <c r="DF63" s="36" t="s">
        <v>4</v>
      </c>
      <c r="DG63" s="35">
        <v>2650.26</v>
      </c>
      <c r="DH63" s="36" t="s">
        <v>4</v>
      </c>
      <c r="DI63" s="35">
        <v>4190.59</v>
      </c>
      <c r="DJ63" s="36" t="s">
        <v>4</v>
      </c>
      <c r="DK63" s="35">
        <v>1711.56</v>
      </c>
      <c r="DL63" s="36" t="s">
        <v>4</v>
      </c>
      <c r="DM63" s="35">
        <v>1667.59</v>
      </c>
      <c r="DN63" s="36" t="s">
        <v>4</v>
      </c>
      <c r="DO63" s="35">
        <v>694.91</v>
      </c>
      <c r="DP63" s="36" t="s">
        <v>4</v>
      </c>
      <c r="DQ63" s="35">
        <v>2950.32</v>
      </c>
      <c r="DR63" s="36" t="s">
        <v>4</v>
      </c>
      <c r="DS63" s="35">
        <v>1592.7</v>
      </c>
      <c r="DT63" s="36" t="s">
        <v>4</v>
      </c>
      <c r="DU63" s="35">
        <v>1459.92</v>
      </c>
      <c r="DV63" s="36" t="s">
        <v>4</v>
      </c>
      <c r="DW63" s="35">
        <v>121.21</v>
      </c>
      <c r="DX63" s="36" t="s">
        <v>4</v>
      </c>
      <c r="DY63" s="35">
        <v>705.77</v>
      </c>
      <c r="DZ63" s="36" t="s">
        <v>4</v>
      </c>
      <c r="EA63" s="36">
        <v>0</v>
      </c>
      <c r="EB63" s="36" t="s">
        <v>4</v>
      </c>
      <c r="EC63" s="36">
        <v>0</v>
      </c>
      <c r="ED63" s="36" t="s">
        <v>4</v>
      </c>
      <c r="EE63" s="35">
        <v>199877.32</v>
      </c>
      <c r="EF63" s="36" t="s">
        <v>4</v>
      </c>
      <c r="EG63" s="35">
        <v>338.66</v>
      </c>
      <c r="EH63" s="36" t="s">
        <v>4</v>
      </c>
      <c r="EI63" s="35">
        <v>12.14</v>
      </c>
      <c r="EJ63" s="36" t="s">
        <v>4</v>
      </c>
      <c r="EK63" s="35">
        <v>13.96</v>
      </c>
      <c r="EL63" s="36" t="s">
        <v>4</v>
      </c>
      <c r="EM63" s="35">
        <v>364.75</v>
      </c>
      <c r="EN63" s="36" t="s">
        <v>4</v>
      </c>
      <c r="EO63" s="35">
        <v>117.94</v>
      </c>
      <c r="EP63" s="36" t="s">
        <v>4</v>
      </c>
      <c r="EQ63" s="36">
        <v>0</v>
      </c>
      <c r="ER63" s="36" t="s">
        <v>4</v>
      </c>
      <c r="ES63" s="35">
        <v>586.30999999999995</v>
      </c>
      <c r="ET63" s="36" t="s">
        <v>4</v>
      </c>
      <c r="EU63" s="35">
        <v>586.30999999999995</v>
      </c>
      <c r="EV63" s="36" t="s">
        <v>4</v>
      </c>
      <c r="EW63" s="35">
        <v>704.25</v>
      </c>
      <c r="EX63" s="36" t="s">
        <v>4</v>
      </c>
      <c r="EY63" s="36">
        <v>0</v>
      </c>
      <c r="EZ63" s="36" t="s">
        <v>4</v>
      </c>
      <c r="FA63" s="36">
        <v>0</v>
      </c>
      <c r="FB63" s="36" t="s">
        <v>4</v>
      </c>
      <c r="FC63" s="36">
        <v>0</v>
      </c>
      <c r="FD63" s="36" t="s">
        <v>4</v>
      </c>
      <c r="FE63" s="37">
        <v>14299.22</v>
      </c>
      <c r="FF63" s="36" t="s">
        <v>4</v>
      </c>
      <c r="FG63" s="35">
        <v>14299.22</v>
      </c>
      <c r="FH63" s="36" t="s">
        <v>4</v>
      </c>
      <c r="FI63" s="35">
        <v>15368.23</v>
      </c>
      <c r="FJ63" s="36" t="s">
        <v>4</v>
      </c>
      <c r="FK63" s="35">
        <v>215245.55</v>
      </c>
      <c r="FL63" s="36" t="s">
        <v>4</v>
      </c>
    </row>
    <row r="64" spans="1:168" ht="14.25" x14ac:dyDescent="0.45">
      <c r="A64" s="34" t="s">
        <v>363</v>
      </c>
      <c r="B64" s="34" t="s">
        <v>422</v>
      </c>
      <c r="C64" s="23" t="str">
        <f>'Correspondance tables'!J52</f>
        <v>ISIC 74-75</v>
      </c>
      <c r="D64" s="23" t="str">
        <f>VLOOKUP(C64, 'Correspondance tables'!$N$3:$O$73, 2, FALSE)</f>
        <v>ISIC 69T82</v>
      </c>
      <c r="E64" s="38">
        <v>4616.05</v>
      </c>
      <c r="F64" s="39" t="s">
        <v>4</v>
      </c>
      <c r="G64" s="38">
        <v>83.24</v>
      </c>
      <c r="H64" s="39" t="s">
        <v>4</v>
      </c>
      <c r="I64" s="38">
        <v>35.65</v>
      </c>
      <c r="J64" s="39" t="s">
        <v>4</v>
      </c>
      <c r="K64" s="38">
        <v>393.4</v>
      </c>
      <c r="L64" s="39" t="s">
        <v>4</v>
      </c>
      <c r="M64" s="38">
        <v>3464.1</v>
      </c>
      <c r="N64" s="39" t="s">
        <v>4</v>
      </c>
      <c r="O64" s="38">
        <v>1429.52</v>
      </c>
      <c r="P64" s="39" t="s">
        <v>4</v>
      </c>
      <c r="Q64" s="38">
        <v>188.41</v>
      </c>
      <c r="R64" s="39" t="s">
        <v>4</v>
      </c>
      <c r="S64" s="38">
        <v>466.79</v>
      </c>
      <c r="T64" s="39" t="s">
        <v>4</v>
      </c>
      <c r="U64" s="38">
        <v>325.57</v>
      </c>
      <c r="V64" s="39" t="s">
        <v>4</v>
      </c>
      <c r="W64" s="38">
        <v>340.79</v>
      </c>
      <c r="X64" s="39" t="s">
        <v>4</v>
      </c>
      <c r="Y64" s="38">
        <v>1224.0899999999999</v>
      </c>
      <c r="Z64" s="39" t="s">
        <v>4</v>
      </c>
      <c r="AA64" s="38">
        <v>638.22</v>
      </c>
      <c r="AB64" s="39" t="s">
        <v>4</v>
      </c>
      <c r="AC64" s="38">
        <v>927.56</v>
      </c>
      <c r="AD64" s="39" t="s">
        <v>4</v>
      </c>
      <c r="AE64" s="38">
        <v>453.42</v>
      </c>
      <c r="AF64" s="39" t="s">
        <v>4</v>
      </c>
      <c r="AG64" s="38">
        <v>713.31</v>
      </c>
      <c r="AH64" s="39" t="s">
        <v>4</v>
      </c>
      <c r="AI64" s="38">
        <v>974.88</v>
      </c>
      <c r="AJ64" s="39" t="s">
        <v>4</v>
      </c>
      <c r="AK64" s="38">
        <v>1167.8900000000001</v>
      </c>
      <c r="AL64" s="39" t="s">
        <v>4</v>
      </c>
      <c r="AM64" s="38">
        <v>1177.78</v>
      </c>
      <c r="AN64" s="39" t="s">
        <v>4</v>
      </c>
      <c r="AO64" s="38">
        <v>2023.05</v>
      </c>
      <c r="AP64" s="39" t="s">
        <v>4</v>
      </c>
      <c r="AQ64" s="38">
        <v>2220.9499999999998</v>
      </c>
      <c r="AR64" s="39" t="s">
        <v>4</v>
      </c>
      <c r="AS64" s="38">
        <v>655.96</v>
      </c>
      <c r="AT64" s="39" t="s">
        <v>4</v>
      </c>
      <c r="AU64" s="38">
        <v>1416.06</v>
      </c>
      <c r="AV64" s="39" t="s">
        <v>4</v>
      </c>
      <c r="AW64" s="38">
        <v>385.64</v>
      </c>
      <c r="AX64" s="39" t="s">
        <v>4</v>
      </c>
      <c r="AY64" s="38">
        <v>1874.44</v>
      </c>
      <c r="AZ64" s="39" t="s">
        <v>4</v>
      </c>
      <c r="BA64" s="38">
        <v>231.58</v>
      </c>
      <c r="BB64" s="39" t="s">
        <v>4</v>
      </c>
      <c r="BC64" s="38">
        <v>1057.47</v>
      </c>
      <c r="BD64" s="39" t="s">
        <v>4</v>
      </c>
      <c r="BE64" s="38">
        <v>4567.3900000000003</v>
      </c>
      <c r="BF64" s="39" t="s">
        <v>4</v>
      </c>
      <c r="BG64" s="38">
        <v>1490.73</v>
      </c>
      <c r="BH64" s="39" t="s">
        <v>4</v>
      </c>
      <c r="BI64" s="38">
        <v>10762.53</v>
      </c>
      <c r="BJ64" s="39" t="s">
        <v>4</v>
      </c>
      <c r="BK64" s="38">
        <v>4707.26</v>
      </c>
      <c r="BL64" s="39" t="s">
        <v>4</v>
      </c>
      <c r="BM64" s="38">
        <v>1336.53</v>
      </c>
      <c r="BN64" s="39" t="s">
        <v>4</v>
      </c>
      <c r="BO64" s="38">
        <v>524.15</v>
      </c>
      <c r="BP64" s="39" t="s">
        <v>4</v>
      </c>
      <c r="BQ64" s="38">
        <v>533.22</v>
      </c>
      <c r="BR64" s="39" t="s">
        <v>4</v>
      </c>
      <c r="BS64" s="38">
        <v>1248.45</v>
      </c>
      <c r="BT64" s="39" t="s">
        <v>4</v>
      </c>
      <c r="BU64" s="38">
        <v>225.42</v>
      </c>
      <c r="BV64" s="39" t="s">
        <v>4</v>
      </c>
      <c r="BW64" s="38">
        <v>1808.7</v>
      </c>
      <c r="BX64" s="39" t="s">
        <v>4</v>
      </c>
      <c r="BY64" s="38">
        <v>4118.51</v>
      </c>
      <c r="BZ64" s="39" t="s">
        <v>4</v>
      </c>
      <c r="CA64" s="38">
        <v>1834.23</v>
      </c>
      <c r="CB64" s="39" t="s">
        <v>4</v>
      </c>
      <c r="CC64" s="38">
        <v>1710.73</v>
      </c>
      <c r="CD64" s="39" t="s">
        <v>4</v>
      </c>
      <c r="CE64" s="38">
        <v>6373.67</v>
      </c>
      <c r="CF64" s="39" t="s">
        <v>4</v>
      </c>
      <c r="CG64" s="38">
        <v>5304.8</v>
      </c>
      <c r="CH64" s="39" t="s">
        <v>4</v>
      </c>
      <c r="CI64" s="38">
        <v>3031.98</v>
      </c>
      <c r="CJ64" s="39" t="s">
        <v>4</v>
      </c>
      <c r="CK64" s="38">
        <v>2513.56</v>
      </c>
      <c r="CL64" s="39" t="s">
        <v>4</v>
      </c>
      <c r="CM64" s="38">
        <v>2445.42</v>
      </c>
      <c r="CN64" s="39" t="s">
        <v>4</v>
      </c>
      <c r="CO64" s="39">
        <v>0</v>
      </c>
      <c r="CP64" s="39" t="s">
        <v>4</v>
      </c>
      <c r="CQ64" s="38">
        <v>7478.13</v>
      </c>
      <c r="CR64" s="39" t="s">
        <v>4</v>
      </c>
      <c r="CS64" s="38">
        <v>2776.43</v>
      </c>
      <c r="CT64" s="39" t="s">
        <v>4</v>
      </c>
      <c r="CU64" s="38">
        <v>2261.7399999999998</v>
      </c>
      <c r="CV64" s="39" t="s">
        <v>4</v>
      </c>
      <c r="CW64" s="38">
        <v>4499.74</v>
      </c>
      <c r="CX64" s="39" t="s">
        <v>4</v>
      </c>
      <c r="CY64" s="38">
        <v>13207.15</v>
      </c>
      <c r="CZ64" s="39" t="s">
        <v>4</v>
      </c>
      <c r="DA64" s="38">
        <v>1187.96</v>
      </c>
      <c r="DB64" s="39" t="s">
        <v>4</v>
      </c>
      <c r="DC64" s="38">
        <v>610.13</v>
      </c>
      <c r="DD64" s="39" t="s">
        <v>4</v>
      </c>
      <c r="DE64" s="38">
        <v>566.63</v>
      </c>
      <c r="DF64" s="39" t="s">
        <v>4</v>
      </c>
      <c r="DG64" s="38">
        <v>3999.88</v>
      </c>
      <c r="DH64" s="39" t="s">
        <v>4</v>
      </c>
      <c r="DI64" s="38">
        <v>5097.62</v>
      </c>
      <c r="DJ64" s="39" t="s">
        <v>4</v>
      </c>
      <c r="DK64" s="38">
        <v>2439.9899999999998</v>
      </c>
      <c r="DL64" s="39" t="s">
        <v>4</v>
      </c>
      <c r="DM64" s="38">
        <v>2467.09</v>
      </c>
      <c r="DN64" s="39" t="s">
        <v>4</v>
      </c>
      <c r="DO64" s="38">
        <v>1183.8900000000001</v>
      </c>
      <c r="DP64" s="39" t="s">
        <v>4</v>
      </c>
      <c r="DQ64" s="38">
        <v>1859.77</v>
      </c>
      <c r="DR64" s="39" t="s">
        <v>4</v>
      </c>
      <c r="DS64" s="38">
        <v>1002.85</v>
      </c>
      <c r="DT64" s="39" t="s">
        <v>4</v>
      </c>
      <c r="DU64" s="38">
        <v>1215.75</v>
      </c>
      <c r="DV64" s="39" t="s">
        <v>4</v>
      </c>
      <c r="DW64" s="38">
        <v>90.73</v>
      </c>
      <c r="DX64" s="39" t="s">
        <v>4</v>
      </c>
      <c r="DY64" s="38">
        <v>444.78</v>
      </c>
      <c r="DZ64" s="39" t="s">
        <v>4</v>
      </c>
      <c r="EA64" s="39">
        <v>0</v>
      </c>
      <c r="EB64" s="39" t="s">
        <v>4</v>
      </c>
      <c r="EC64" s="39">
        <v>0</v>
      </c>
      <c r="ED64" s="39" t="s">
        <v>4</v>
      </c>
      <c r="EE64" s="38">
        <v>135413.39000000001</v>
      </c>
      <c r="EF64" s="39" t="s">
        <v>4</v>
      </c>
      <c r="EG64" s="38">
        <v>20802.87</v>
      </c>
      <c r="EH64" s="39" t="s">
        <v>4</v>
      </c>
      <c r="EI64" s="38">
        <v>1255.31</v>
      </c>
      <c r="EJ64" s="39" t="s">
        <v>4</v>
      </c>
      <c r="EK64" s="38">
        <v>1124.4000000000001</v>
      </c>
      <c r="EL64" s="39" t="s">
        <v>4</v>
      </c>
      <c r="EM64" s="38">
        <v>23182.58</v>
      </c>
      <c r="EN64" s="39" t="s">
        <v>4</v>
      </c>
      <c r="EO64" s="38">
        <v>701.28</v>
      </c>
      <c r="EP64" s="39" t="s">
        <v>4</v>
      </c>
      <c r="EQ64" s="38">
        <v>0.02</v>
      </c>
      <c r="ER64" s="39" t="s">
        <v>4</v>
      </c>
      <c r="ES64" s="38">
        <v>126.38</v>
      </c>
      <c r="ET64" s="39" t="s">
        <v>4</v>
      </c>
      <c r="EU64" s="38">
        <v>126.4</v>
      </c>
      <c r="EV64" s="39" t="s">
        <v>4</v>
      </c>
      <c r="EW64" s="38">
        <v>827.68</v>
      </c>
      <c r="EX64" s="39" t="s">
        <v>4</v>
      </c>
      <c r="EY64" s="39">
        <v>0</v>
      </c>
      <c r="EZ64" s="39" t="s">
        <v>4</v>
      </c>
      <c r="FA64" s="39">
        <v>0</v>
      </c>
      <c r="FB64" s="39" t="s">
        <v>4</v>
      </c>
      <c r="FC64" s="39">
        <v>0</v>
      </c>
      <c r="FD64" s="39" t="s">
        <v>4</v>
      </c>
      <c r="FE64" s="40">
        <v>9549.15</v>
      </c>
      <c r="FF64" s="39" t="s">
        <v>4</v>
      </c>
      <c r="FG64" s="38">
        <v>9549.15</v>
      </c>
      <c r="FH64" s="39" t="s">
        <v>4</v>
      </c>
      <c r="FI64" s="38">
        <v>33559.410000000003</v>
      </c>
      <c r="FJ64" s="39" t="s">
        <v>4</v>
      </c>
      <c r="FK64" s="38">
        <v>168972.79</v>
      </c>
      <c r="FL64" s="39" t="s">
        <v>4</v>
      </c>
    </row>
    <row r="65" spans="1:168" ht="14.25" x14ac:dyDescent="0.45">
      <c r="A65" s="34" t="s">
        <v>363</v>
      </c>
      <c r="B65" s="34" t="s">
        <v>423</v>
      </c>
      <c r="C65" s="23" t="str">
        <f>'Correspondance tables'!J53</f>
        <v>ISIC 77</v>
      </c>
      <c r="D65" s="23" t="str">
        <f>VLOOKUP(C65, 'Correspondance tables'!$N$3:$O$73, 2, FALSE)</f>
        <v>ISIC 69T82</v>
      </c>
      <c r="E65" s="35">
        <v>4251.84</v>
      </c>
      <c r="F65" s="36" t="s">
        <v>4</v>
      </c>
      <c r="G65" s="35">
        <v>306.86</v>
      </c>
      <c r="H65" s="36" t="s">
        <v>4</v>
      </c>
      <c r="I65" s="35">
        <v>116.78</v>
      </c>
      <c r="J65" s="36" t="s">
        <v>4</v>
      </c>
      <c r="K65" s="35">
        <v>2536.0100000000002</v>
      </c>
      <c r="L65" s="36" t="s">
        <v>4</v>
      </c>
      <c r="M65" s="35">
        <v>6403.84</v>
      </c>
      <c r="N65" s="36" t="s">
        <v>4</v>
      </c>
      <c r="O65" s="35">
        <v>1059.76</v>
      </c>
      <c r="P65" s="36" t="s">
        <v>4</v>
      </c>
      <c r="Q65" s="35">
        <v>870.9</v>
      </c>
      <c r="R65" s="36" t="s">
        <v>4</v>
      </c>
      <c r="S65" s="35">
        <v>1181.3</v>
      </c>
      <c r="T65" s="36" t="s">
        <v>4</v>
      </c>
      <c r="U65" s="35">
        <v>1480.51</v>
      </c>
      <c r="V65" s="36" t="s">
        <v>4</v>
      </c>
      <c r="W65" s="35">
        <v>1103.9000000000001</v>
      </c>
      <c r="X65" s="36" t="s">
        <v>4</v>
      </c>
      <c r="Y65" s="35">
        <v>5360.06</v>
      </c>
      <c r="Z65" s="36" t="s">
        <v>4</v>
      </c>
      <c r="AA65" s="35">
        <v>23109.64</v>
      </c>
      <c r="AB65" s="36" t="s">
        <v>4</v>
      </c>
      <c r="AC65" s="35">
        <v>2136.7399999999998</v>
      </c>
      <c r="AD65" s="36" t="s">
        <v>4</v>
      </c>
      <c r="AE65" s="35">
        <v>2106.69</v>
      </c>
      <c r="AF65" s="36" t="s">
        <v>4</v>
      </c>
      <c r="AG65" s="35">
        <v>2437.37</v>
      </c>
      <c r="AH65" s="36" t="s">
        <v>4</v>
      </c>
      <c r="AI65" s="35">
        <v>3004.36</v>
      </c>
      <c r="AJ65" s="36" t="s">
        <v>4</v>
      </c>
      <c r="AK65" s="35">
        <v>14776.23</v>
      </c>
      <c r="AL65" s="36" t="s">
        <v>4</v>
      </c>
      <c r="AM65" s="35">
        <v>2029.1</v>
      </c>
      <c r="AN65" s="36" t="s">
        <v>4</v>
      </c>
      <c r="AO65" s="35">
        <v>3961.06</v>
      </c>
      <c r="AP65" s="36" t="s">
        <v>4</v>
      </c>
      <c r="AQ65" s="35">
        <v>4240.6099999999997</v>
      </c>
      <c r="AR65" s="36" t="s">
        <v>4</v>
      </c>
      <c r="AS65" s="35">
        <v>1767.41</v>
      </c>
      <c r="AT65" s="36" t="s">
        <v>4</v>
      </c>
      <c r="AU65" s="35">
        <v>2638.45</v>
      </c>
      <c r="AV65" s="36" t="s">
        <v>4</v>
      </c>
      <c r="AW65" s="35">
        <v>1281.6600000000001</v>
      </c>
      <c r="AX65" s="36" t="s">
        <v>4</v>
      </c>
      <c r="AY65" s="35">
        <v>4554.75</v>
      </c>
      <c r="AZ65" s="36" t="s">
        <v>4</v>
      </c>
      <c r="BA65" s="35">
        <v>898.05</v>
      </c>
      <c r="BB65" s="36" t="s">
        <v>4</v>
      </c>
      <c r="BC65" s="35">
        <v>3760.8</v>
      </c>
      <c r="BD65" s="36" t="s">
        <v>4</v>
      </c>
      <c r="BE65" s="35">
        <v>27740.67</v>
      </c>
      <c r="BF65" s="36" t="s">
        <v>4</v>
      </c>
      <c r="BG65" s="35">
        <v>2726.54</v>
      </c>
      <c r="BH65" s="36" t="s">
        <v>4</v>
      </c>
      <c r="BI65" s="35">
        <v>24394.560000000001</v>
      </c>
      <c r="BJ65" s="36" t="s">
        <v>4</v>
      </c>
      <c r="BK65" s="35">
        <v>11309.08</v>
      </c>
      <c r="BL65" s="36" t="s">
        <v>4</v>
      </c>
      <c r="BM65" s="35">
        <v>12330.15</v>
      </c>
      <c r="BN65" s="36" t="s">
        <v>4</v>
      </c>
      <c r="BO65" s="35">
        <v>3580.32</v>
      </c>
      <c r="BP65" s="36" t="s">
        <v>4</v>
      </c>
      <c r="BQ65" s="35">
        <v>8093.33</v>
      </c>
      <c r="BR65" s="36" t="s">
        <v>4</v>
      </c>
      <c r="BS65" s="35">
        <v>7443.57</v>
      </c>
      <c r="BT65" s="36" t="s">
        <v>4</v>
      </c>
      <c r="BU65" s="35">
        <v>1197.3900000000001</v>
      </c>
      <c r="BV65" s="36" t="s">
        <v>4</v>
      </c>
      <c r="BW65" s="35">
        <v>4993.91</v>
      </c>
      <c r="BX65" s="36" t="s">
        <v>4</v>
      </c>
      <c r="BY65" s="35">
        <v>2109.14</v>
      </c>
      <c r="BZ65" s="36" t="s">
        <v>4</v>
      </c>
      <c r="CA65" s="35">
        <v>5825.2</v>
      </c>
      <c r="CB65" s="36" t="s">
        <v>4</v>
      </c>
      <c r="CC65" s="35">
        <v>5451.26</v>
      </c>
      <c r="CD65" s="36" t="s">
        <v>4</v>
      </c>
      <c r="CE65" s="35">
        <v>31440.38</v>
      </c>
      <c r="CF65" s="36" t="s">
        <v>4</v>
      </c>
      <c r="CG65" s="35">
        <v>6363.72</v>
      </c>
      <c r="CH65" s="36" t="s">
        <v>4</v>
      </c>
      <c r="CI65" s="35">
        <v>2977.11</v>
      </c>
      <c r="CJ65" s="36" t="s">
        <v>4</v>
      </c>
      <c r="CK65" s="35">
        <v>2617.3000000000002</v>
      </c>
      <c r="CL65" s="36" t="s">
        <v>4</v>
      </c>
      <c r="CM65" s="35">
        <v>3138.99</v>
      </c>
      <c r="CN65" s="36" t="s">
        <v>4</v>
      </c>
      <c r="CO65" s="36">
        <v>0</v>
      </c>
      <c r="CP65" s="36" t="s">
        <v>4</v>
      </c>
      <c r="CQ65" s="35">
        <v>10905.01</v>
      </c>
      <c r="CR65" s="36" t="s">
        <v>4</v>
      </c>
      <c r="CS65" s="35">
        <v>3386.01</v>
      </c>
      <c r="CT65" s="36" t="s">
        <v>4</v>
      </c>
      <c r="CU65" s="35">
        <v>3226.64</v>
      </c>
      <c r="CV65" s="36" t="s">
        <v>4</v>
      </c>
      <c r="CW65" s="35">
        <v>1912.25</v>
      </c>
      <c r="CX65" s="36" t="s">
        <v>4</v>
      </c>
      <c r="CY65" s="35">
        <v>1953.41</v>
      </c>
      <c r="CZ65" s="36" t="s">
        <v>4</v>
      </c>
      <c r="DA65" s="35">
        <v>30387.63</v>
      </c>
      <c r="DB65" s="36" t="s">
        <v>4</v>
      </c>
      <c r="DC65" s="35">
        <v>534.45000000000005</v>
      </c>
      <c r="DD65" s="36" t="s">
        <v>4</v>
      </c>
      <c r="DE65" s="35">
        <v>1158.1300000000001</v>
      </c>
      <c r="DF65" s="36" t="s">
        <v>4</v>
      </c>
      <c r="DG65" s="35">
        <v>7542.49</v>
      </c>
      <c r="DH65" s="36" t="s">
        <v>4</v>
      </c>
      <c r="DI65" s="35">
        <v>5781.62</v>
      </c>
      <c r="DJ65" s="36" t="s">
        <v>4</v>
      </c>
      <c r="DK65" s="35">
        <v>4556.59</v>
      </c>
      <c r="DL65" s="36" t="s">
        <v>4</v>
      </c>
      <c r="DM65" s="35">
        <v>5562.6</v>
      </c>
      <c r="DN65" s="36" t="s">
        <v>4</v>
      </c>
      <c r="DO65" s="35">
        <v>2162.27</v>
      </c>
      <c r="DP65" s="36" t="s">
        <v>4</v>
      </c>
      <c r="DQ65" s="35">
        <v>2423.1799999999998</v>
      </c>
      <c r="DR65" s="36" t="s">
        <v>4</v>
      </c>
      <c r="DS65" s="35">
        <v>1834.42</v>
      </c>
      <c r="DT65" s="36" t="s">
        <v>4</v>
      </c>
      <c r="DU65" s="35">
        <v>980.92</v>
      </c>
      <c r="DV65" s="36" t="s">
        <v>4</v>
      </c>
      <c r="DW65" s="35">
        <v>342.06</v>
      </c>
      <c r="DX65" s="36" t="s">
        <v>4</v>
      </c>
      <c r="DY65" s="35">
        <v>2739.87</v>
      </c>
      <c r="DZ65" s="36" t="s">
        <v>4</v>
      </c>
      <c r="EA65" s="36">
        <v>0</v>
      </c>
      <c r="EB65" s="36" t="s">
        <v>4</v>
      </c>
      <c r="EC65" s="36">
        <v>0</v>
      </c>
      <c r="ED65" s="36" t="s">
        <v>4</v>
      </c>
      <c r="EE65" s="35">
        <v>348496.82</v>
      </c>
      <c r="EF65" s="36" t="s">
        <v>4</v>
      </c>
      <c r="EG65" s="35">
        <v>35649.75</v>
      </c>
      <c r="EH65" s="36" t="s">
        <v>4</v>
      </c>
      <c r="EI65" s="36">
        <v>0</v>
      </c>
      <c r="EJ65" s="36" t="s">
        <v>4</v>
      </c>
      <c r="EK65" s="35">
        <v>937.26</v>
      </c>
      <c r="EL65" s="36" t="s">
        <v>4</v>
      </c>
      <c r="EM65" s="36">
        <v>36587</v>
      </c>
      <c r="EN65" s="36" t="s">
        <v>4</v>
      </c>
      <c r="EO65" s="35">
        <v>23539.8</v>
      </c>
      <c r="EP65" s="36" t="s">
        <v>4</v>
      </c>
      <c r="EQ65" s="36">
        <v>0</v>
      </c>
      <c r="ER65" s="36" t="s">
        <v>4</v>
      </c>
      <c r="ES65" s="35">
        <v>39.11</v>
      </c>
      <c r="ET65" s="36" t="s">
        <v>4</v>
      </c>
      <c r="EU65" s="35">
        <v>39.11</v>
      </c>
      <c r="EV65" s="36" t="s">
        <v>4</v>
      </c>
      <c r="EW65" s="35">
        <v>23578.91</v>
      </c>
      <c r="EX65" s="36" t="s">
        <v>4</v>
      </c>
      <c r="EY65" s="36">
        <v>0</v>
      </c>
      <c r="EZ65" s="36" t="s">
        <v>4</v>
      </c>
      <c r="FA65" s="36">
        <v>0</v>
      </c>
      <c r="FB65" s="36" t="s">
        <v>4</v>
      </c>
      <c r="FC65" s="36">
        <v>0</v>
      </c>
      <c r="FD65" s="36" t="s">
        <v>4</v>
      </c>
      <c r="FE65" s="37">
        <v>67895.39</v>
      </c>
      <c r="FF65" s="36" t="s">
        <v>4</v>
      </c>
      <c r="FG65" s="35">
        <v>67895.39</v>
      </c>
      <c r="FH65" s="36" t="s">
        <v>4</v>
      </c>
      <c r="FI65" s="35">
        <v>128061.3</v>
      </c>
      <c r="FJ65" s="36" t="s">
        <v>4</v>
      </c>
      <c r="FK65" s="35">
        <v>476558.12</v>
      </c>
      <c r="FL65" s="36" t="s">
        <v>4</v>
      </c>
    </row>
    <row r="66" spans="1:168" ht="14.25" x14ac:dyDescent="0.45">
      <c r="A66" s="34" t="s">
        <v>363</v>
      </c>
      <c r="B66" s="34" t="s">
        <v>424</v>
      </c>
      <c r="C66" s="23" t="str">
        <f>'Correspondance tables'!J54</f>
        <v>ISIC 78</v>
      </c>
      <c r="D66" s="23" t="str">
        <f>VLOOKUP(C66, 'Correspondance tables'!$N$3:$O$73, 2, FALSE)</f>
        <v>ISIC 69T82</v>
      </c>
      <c r="E66" s="38">
        <v>3534.75</v>
      </c>
      <c r="F66" s="39" t="s">
        <v>4</v>
      </c>
      <c r="G66" s="38">
        <v>138.03</v>
      </c>
      <c r="H66" s="39" t="s">
        <v>4</v>
      </c>
      <c r="I66" s="38">
        <v>22.78</v>
      </c>
      <c r="J66" s="39" t="s">
        <v>4</v>
      </c>
      <c r="K66" s="38">
        <v>1533.26</v>
      </c>
      <c r="L66" s="39" t="s">
        <v>4</v>
      </c>
      <c r="M66" s="38">
        <v>9445.5499999999993</v>
      </c>
      <c r="N66" s="39" t="s">
        <v>4</v>
      </c>
      <c r="O66" s="38">
        <v>1140.07</v>
      </c>
      <c r="P66" s="39" t="s">
        <v>4</v>
      </c>
      <c r="Q66" s="38">
        <v>820.41</v>
      </c>
      <c r="R66" s="39" t="s">
        <v>4</v>
      </c>
      <c r="S66" s="38">
        <v>944.35</v>
      </c>
      <c r="T66" s="39" t="s">
        <v>4</v>
      </c>
      <c r="U66" s="38">
        <v>791.24</v>
      </c>
      <c r="V66" s="39" t="s">
        <v>4</v>
      </c>
      <c r="W66" s="38">
        <v>234.63</v>
      </c>
      <c r="X66" s="39" t="s">
        <v>4</v>
      </c>
      <c r="Y66" s="38">
        <v>2718.49</v>
      </c>
      <c r="Z66" s="39" t="s">
        <v>4</v>
      </c>
      <c r="AA66" s="38">
        <v>2217.0500000000002</v>
      </c>
      <c r="AB66" s="39" t="s">
        <v>4</v>
      </c>
      <c r="AC66" s="38">
        <v>3319.72</v>
      </c>
      <c r="AD66" s="39" t="s">
        <v>4</v>
      </c>
      <c r="AE66" s="38">
        <v>1969.81</v>
      </c>
      <c r="AF66" s="39" t="s">
        <v>4</v>
      </c>
      <c r="AG66" s="38">
        <v>2002.6</v>
      </c>
      <c r="AH66" s="39" t="s">
        <v>4</v>
      </c>
      <c r="AI66" s="38">
        <v>5863.23</v>
      </c>
      <c r="AJ66" s="39" t="s">
        <v>4</v>
      </c>
      <c r="AK66" s="38">
        <v>2406.33</v>
      </c>
      <c r="AL66" s="39" t="s">
        <v>4</v>
      </c>
      <c r="AM66" s="38">
        <v>2797.61</v>
      </c>
      <c r="AN66" s="39" t="s">
        <v>4</v>
      </c>
      <c r="AO66" s="38">
        <v>6575.68</v>
      </c>
      <c r="AP66" s="39" t="s">
        <v>4</v>
      </c>
      <c r="AQ66" s="38">
        <v>7911.9</v>
      </c>
      <c r="AR66" s="39" t="s">
        <v>4</v>
      </c>
      <c r="AS66" s="38">
        <v>3903.66</v>
      </c>
      <c r="AT66" s="39" t="s">
        <v>4</v>
      </c>
      <c r="AU66" s="38">
        <v>1712.95</v>
      </c>
      <c r="AV66" s="39" t="s">
        <v>4</v>
      </c>
      <c r="AW66" s="38">
        <v>3783.02</v>
      </c>
      <c r="AX66" s="39" t="s">
        <v>4</v>
      </c>
      <c r="AY66" s="38">
        <v>2707.82</v>
      </c>
      <c r="AZ66" s="39" t="s">
        <v>4</v>
      </c>
      <c r="BA66" s="38">
        <v>667.12</v>
      </c>
      <c r="BB66" s="39" t="s">
        <v>4</v>
      </c>
      <c r="BC66" s="38">
        <v>1952.18</v>
      </c>
      <c r="BD66" s="39" t="s">
        <v>4</v>
      </c>
      <c r="BE66" s="38">
        <v>13036.02</v>
      </c>
      <c r="BF66" s="39" t="s">
        <v>4</v>
      </c>
      <c r="BG66" s="38">
        <v>1448.9</v>
      </c>
      <c r="BH66" s="39" t="s">
        <v>4</v>
      </c>
      <c r="BI66" s="38">
        <v>10017.42</v>
      </c>
      <c r="BJ66" s="39" t="s">
        <v>4</v>
      </c>
      <c r="BK66" s="38">
        <v>6504.78</v>
      </c>
      <c r="BL66" s="39" t="s">
        <v>4</v>
      </c>
      <c r="BM66" s="38">
        <v>5958.66</v>
      </c>
      <c r="BN66" s="39" t="s">
        <v>4</v>
      </c>
      <c r="BO66" s="38">
        <v>1332.35</v>
      </c>
      <c r="BP66" s="39" t="s">
        <v>4</v>
      </c>
      <c r="BQ66" s="38">
        <v>781.29</v>
      </c>
      <c r="BR66" s="39" t="s">
        <v>4</v>
      </c>
      <c r="BS66" s="38">
        <v>7994.57</v>
      </c>
      <c r="BT66" s="39" t="s">
        <v>4</v>
      </c>
      <c r="BU66" s="38">
        <v>1376.9</v>
      </c>
      <c r="BV66" s="39" t="s">
        <v>4</v>
      </c>
      <c r="BW66" s="38">
        <v>3910.17</v>
      </c>
      <c r="BX66" s="39" t="s">
        <v>4</v>
      </c>
      <c r="BY66" s="38">
        <v>773.78</v>
      </c>
      <c r="BZ66" s="39" t="s">
        <v>4</v>
      </c>
      <c r="CA66" s="38">
        <v>692.18</v>
      </c>
      <c r="CB66" s="39" t="s">
        <v>4</v>
      </c>
      <c r="CC66" s="38">
        <v>2279.65</v>
      </c>
      <c r="CD66" s="39" t="s">
        <v>4</v>
      </c>
      <c r="CE66" s="38">
        <v>3770.9</v>
      </c>
      <c r="CF66" s="39" t="s">
        <v>4</v>
      </c>
      <c r="CG66" s="38">
        <v>4498.1899999999996</v>
      </c>
      <c r="CH66" s="39" t="s">
        <v>4</v>
      </c>
      <c r="CI66" s="38">
        <v>2399.06</v>
      </c>
      <c r="CJ66" s="39" t="s">
        <v>4</v>
      </c>
      <c r="CK66" s="38">
        <v>1034.3800000000001</v>
      </c>
      <c r="CL66" s="39" t="s">
        <v>4</v>
      </c>
      <c r="CM66" s="38">
        <v>2321.27</v>
      </c>
      <c r="CN66" s="39" t="s">
        <v>4</v>
      </c>
      <c r="CO66" s="39">
        <v>0</v>
      </c>
      <c r="CP66" s="39" t="s">
        <v>4</v>
      </c>
      <c r="CQ66" s="38">
        <v>5131.3599999999997</v>
      </c>
      <c r="CR66" s="39" t="s">
        <v>4</v>
      </c>
      <c r="CS66" s="38">
        <v>3383.98</v>
      </c>
      <c r="CT66" s="39" t="s">
        <v>4</v>
      </c>
      <c r="CU66" s="38">
        <v>1775.5</v>
      </c>
      <c r="CV66" s="39" t="s">
        <v>4</v>
      </c>
      <c r="CW66" s="38">
        <v>1371.23</v>
      </c>
      <c r="CX66" s="39" t="s">
        <v>4</v>
      </c>
      <c r="CY66" s="38">
        <v>641.76</v>
      </c>
      <c r="CZ66" s="39" t="s">
        <v>4</v>
      </c>
      <c r="DA66" s="38">
        <v>1359.75</v>
      </c>
      <c r="DB66" s="39" t="s">
        <v>4</v>
      </c>
      <c r="DC66" s="38">
        <v>12927.33</v>
      </c>
      <c r="DD66" s="39" t="s">
        <v>4</v>
      </c>
      <c r="DE66" s="38">
        <v>412.13</v>
      </c>
      <c r="DF66" s="39" t="s">
        <v>4</v>
      </c>
      <c r="DG66" s="38">
        <v>4893.97</v>
      </c>
      <c r="DH66" s="39" t="s">
        <v>4</v>
      </c>
      <c r="DI66" s="38">
        <v>4328.3500000000004</v>
      </c>
      <c r="DJ66" s="39" t="s">
        <v>4</v>
      </c>
      <c r="DK66" s="38">
        <v>4245.1899999999996</v>
      </c>
      <c r="DL66" s="39" t="s">
        <v>4</v>
      </c>
      <c r="DM66" s="38">
        <v>7521.65</v>
      </c>
      <c r="DN66" s="39" t="s">
        <v>4</v>
      </c>
      <c r="DO66" s="38">
        <v>4209.8</v>
      </c>
      <c r="DP66" s="39" t="s">
        <v>4</v>
      </c>
      <c r="DQ66" s="38">
        <v>714.5</v>
      </c>
      <c r="DR66" s="39" t="s">
        <v>4</v>
      </c>
      <c r="DS66" s="38">
        <v>529.04999999999995</v>
      </c>
      <c r="DT66" s="39" t="s">
        <v>4</v>
      </c>
      <c r="DU66" s="38">
        <v>455.99</v>
      </c>
      <c r="DV66" s="39" t="s">
        <v>4</v>
      </c>
      <c r="DW66" s="38">
        <v>362.52</v>
      </c>
      <c r="DX66" s="39" t="s">
        <v>4</v>
      </c>
      <c r="DY66" s="38">
        <v>446.47</v>
      </c>
      <c r="DZ66" s="39" t="s">
        <v>4</v>
      </c>
      <c r="EA66" s="39">
        <v>0</v>
      </c>
      <c r="EB66" s="39" t="s">
        <v>4</v>
      </c>
      <c r="EC66" s="39">
        <v>0</v>
      </c>
      <c r="ED66" s="39" t="s">
        <v>4</v>
      </c>
      <c r="EE66" s="38">
        <v>195955.22</v>
      </c>
      <c r="EF66" s="39" t="s">
        <v>4</v>
      </c>
      <c r="EG66" s="38">
        <v>1426.17</v>
      </c>
      <c r="EH66" s="39" t="s">
        <v>4</v>
      </c>
      <c r="EI66" s="38">
        <v>3.34</v>
      </c>
      <c r="EJ66" s="39" t="s">
        <v>4</v>
      </c>
      <c r="EK66" s="38">
        <v>1910.9</v>
      </c>
      <c r="EL66" s="39" t="s">
        <v>4</v>
      </c>
      <c r="EM66" s="38">
        <v>3340.41</v>
      </c>
      <c r="EN66" s="39" t="s">
        <v>4</v>
      </c>
      <c r="EO66" s="38">
        <v>1.85</v>
      </c>
      <c r="EP66" s="39" t="s">
        <v>4</v>
      </c>
      <c r="EQ66" s="39">
        <v>0</v>
      </c>
      <c r="ER66" s="39" t="s">
        <v>4</v>
      </c>
      <c r="ES66" s="38">
        <v>1.1299999999999999</v>
      </c>
      <c r="ET66" s="39" t="s">
        <v>4</v>
      </c>
      <c r="EU66" s="38">
        <v>1.1299999999999999</v>
      </c>
      <c r="EV66" s="39" t="s">
        <v>4</v>
      </c>
      <c r="EW66" s="38">
        <v>2.98</v>
      </c>
      <c r="EX66" s="39" t="s">
        <v>4</v>
      </c>
      <c r="EY66" s="39">
        <v>0</v>
      </c>
      <c r="EZ66" s="39" t="s">
        <v>4</v>
      </c>
      <c r="FA66" s="39">
        <v>0</v>
      </c>
      <c r="FB66" s="39" t="s">
        <v>4</v>
      </c>
      <c r="FC66" s="39">
        <v>0</v>
      </c>
      <c r="FD66" s="39" t="s">
        <v>4</v>
      </c>
      <c r="FE66" s="40">
        <v>3965.22</v>
      </c>
      <c r="FF66" s="39" t="s">
        <v>4</v>
      </c>
      <c r="FG66" s="38">
        <v>3965.22</v>
      </c>
      <c r="FH66" s="39" t="s">
        <v>4</v>
      </c>
      <c r="FI66" s="38">
        <v>7308.61</v>
      </c>
      <c r="FJ66" s="39" t="s">
        <v>4</v>
      </c>
      <c r="FK66" s="38">
        <v>203263.83</v>
      </c>
      <c r="FL66" s="39" t="s">
        <v>4</v>
      </c>
    </row>
    <row r="67" spans="1:168" ht="14.25" x14ac:dyDescent="0.45">
      <c r="A67" s="34" t="s">
        <v>363</v>
      </c>
      <c r="B67" s="34" t="s">
        <v>425</v>
      </c>
      <c r="C67" s="23" t="str">
        <f>'Correspondance tables'!J55</f>
        <v>ISIC 79</v>
      </c>
      <c r="D67" s="23" t="str">
        <f>VLOOKUP(C67, 'Correspondance tables'!$N$3:$O$73, 2, FALSE)</f>
        <v>ISIC 69T82</v>
      </c>
      <c r="E67" s="35">
        <v>11.91</v>
      </c>
      <c r="F67" s="36" t="s">
        <v>4</v>
      </c>
      <c r="G67" s="35">
        <v>11.64</v>
      </c>
      <c r="H67" s="36" t="s">
        <v>4</v>
      </c>
      <c r="I67" s="35">
        <v>4.0599999999999996</v>
      </c>
      <c r="J67" s="36" t="s">
        <v>4</v>
      </c>
      <c r="K67" s="35">
        <v>31.26</v>
      </c>
      <c r="L67" s="36" t="s">
        <v>4</v>
      </c>
      <c r="M67" s="35">
        <v>196.3</v>
      </c>
      <c r="N67" s="36" t="s">
        <v>4</v>
      </c>
      <c r="O67" s="35">
        <v>86.49</v>
      </c>
      <c r="P67" s="36" t="s">
        <v>4</v>
      </c>
      <c r="Q67" s="35">
        <v>28.16</v>
      </c>
      <c r="R67" s="36" t="s">
        <v>4</v>
      </c>
      <c r="S67" s="35">
        <v>25.6</v>
      </c>
      <c r="T67" s="36" t="s">
        <v>4</v>
      </c>
      <c r="U67" s="35">
        <v>48.67</v>
      </c>
      <c r="V67" s="36" t="s">
        <v>4</v>
      </c>
      <c r="W67" s="35">
        <v>85.96</v>
      </c>
      <c r="X67" s="36" t="s">
        <v>4</v>
      </c>
      <c r="Y67" s="35">
        <v>171.08</v>
      </c>
      <c r="Z67" s="36" t="s">
        <v>4</v>
      </c>
      <c r="AA67" s="35">
        <v>180.49</v>
      </c>
      <c r="AB67" s="36" t="s">
        <v>4</v>
      </c>
      <c r="AC67" s="35">
        <v>73.02</v>
      </c>
      <c r="AD67" s="36" t="s">
        <v>4</v>
      </c>
      <c r="AE67" s="35">
        <v>164.84</v>
      </c>
      <c r="AF67" s="36" t="s">
        <v>4</v>
      </c>
      <c r="AG67" s="35">
        <v>123.89</v>
      </c>
      <c r="AH67" s="36" t="s">
        <v>4</v>
      </c>
      <c r="AI67" s="35">
        <v>89.97</v>
      </c>
      <c r="AJ67" s="36" t="s">
        <v>4</v>
      </c>
      <c r="AK67" s="35">
        <v>106.88</v>
      </c>
      <c r="AL67" s="36" t="s">
        <v>4</v>
      </c>
      <c r="AM67" s="35">
        <v>80.53</v>
      </c>
      <c r="AN67" s="36" t="s">
        <v>4</v>
      </c>
      <c r="AO67" s="35">
        <v>204.77</v>
      </c>
      <c r="AP67" s="36" t="s">
        <v>4</v>
      </c>
      <c r="AQ67" s="35">
        <v>139.83000000000001</v>
      </c>
      <c r="AR67" s="36" t="s">
        <v>4</v>
      </c>
      <c r="AS67" s="35">
        <v>98.15</v>
      </c>
      <c r="AT67" s="36" t="s">
        <v>4</v>
      </c>
      <c r="AU67" s="35">
        <v>70.34</v>
      </c>
      <c r="AV67" s="36" t="s">
        <v>4</v>
      </c>
      <c r="AW67" s="35">
        <v>72.17</v>
      </c>
      <c r="AX67" s="36" t="s">
        <v>4</v>
      </c>
      <c r="AY67" s="35">
        <v>124.77</v>
      </c>
      <c r="AZ67" s="36" t="s">
        <v>4</v>
      </c>
      <c r="BA67" s="35">
        <v>41.65</v>
      </c>
      <c r="BB67" s="36" t="s">
        <v>4</v>
      </c>
      <c r="BC67" s="35">
        <v>153.38999999999999</v>
      </c>
      <c r="BD67" s="36" t="s">
        <v>4</v>
      </c>
      <c r="BE67" s="35">
        <v>357.82</v>
      </c>
      <c r="BF67" s="36" t="s">
        <v>4</v>
      </c>
      <c r="BG67" s="35">
        <v>213.89</v>
      </c>
      <c r="BH67" s="36" t="s">
        <v>4</v>
      </c>
      <c r="BI67" s="35">
        <v>1644.03</v>
      </c>
      <c r="BJ67" s="36" t="s">
        <v>4</v>
      </c>
      <c r="BK67" s="35">
        <v>743.45</v>
      </c>
      <c r="BL67" s="36" t="s">
        <v>4</v>
      </c>
      <c r="BM67" s="35">
        <v>1985.35</v>
      </c>
      <c r="BN67" s="36" t="s">
        <v>4</v>
      </c>
      <c r="BO67" s="35">
        <v>2964.14</v>
      </c>
      <c r="BP67" s="36" t="s">
        <v>4</v>
      </c>
      <c r="BQ67" s="35">
        <v>5760.16</v>
      </c>
      <c r="BR67" s="36" t="s">
        <v>4</v>
      </c>
      <c r="BS67" s="35">
        <v>921.62</v>
      </c>
      <c r="BT67" s="36" t="s">
        <v>4</v>
      </c>
      <c r="BU67" s="35">
        <v>43.48</v>
      </c>
      <c r="BV67" s="36" t="s">
        <v>4</v>
      </c>
      <c r="BW67" s="35">
        <v>2664.35</v>
      </c>
      <c r="BX67" s="36" t="s">
        <v>4</v>
      </c>
      <c r="BY67" s="35">
        <v>67.42</v>
      </c>
      <c r="BZ67" s="36" t="s">
        <v>4</v>
      </c>
      <c r="CA67" s="35">
        <v>223.61</v>
      </c>
      <c r="CB67" s="36" t="s">
        <v>4</v>
      </c>
      <c r="CC67" s="35">
        <v>269.14999999999998</v>
      </c>
      <c r="CD67" s="36" t="s">
        <v>4</v>
      </c>
      <c r="CE67" s="35">
        <v>303.82</v>
      </c>
      <c r="CF67" s="36" t="s">
        <v>4</v>
      </c>
      <c r="CG67" s="35">
        <v>1053.26</v>
      </c>
      <c r="CH67" s="36" t="s">
        <v>4</v>
      </c>
      <c r="CI67" s="35">
        <v>44.05</v>
      </c>
      <c r="CJ67" s="36" t="s">
        <v>4</v>
      </c>
      <c r="CK67" s="35">
        <v>338.12</v>
      </c>
      <c r="CL67" s="36" t="s">
        <v>4</v>
      </c>
      <c r="CM67" s="35">
        <v>205.49</v>
      </c>
      <c r="CN67" s="36" t="s">
        <v>4</v>
      </c>
      <c r="CO67" s="36">
        <v>0</v>
      </c>
      <c r="CP67" s="36" t="s">
        <v>4</v>
      </c>
      <c r="CQ67" s="35">
        <v>1111.23</v>
      </c>
      <c r="CR67" s="36" t="s">
        <v>4</v>
      </c>
      <c r="CS67" s="35">
        <v>330.19</v>
      </c>
      <c r="CT67" s="36" t="s">
        <v>4</v>
      </c>
      <c r="CU67" s="35">
        <v>111.24</v>
      </c>
      <c r="CV67" s="36" t="s">
        <v>4</v>
      </c>
      <c r="CW67" s="35">
        <v>143.44999999999999</v>
      </c>
      <c r="CX67" s="36" t="s">
        <v>4</v>
      </c>
      <c r="CY67" s="35">
        <v>139.04</v>
      </c>
      <c r="CZ67" s="36" t="s">
        <v>4</v>
      </c>
      <c r="DA67" s="35">
        <v>252.55</v>
      </c>
      <c r="DB67" s="36" t="s">
        <v>4</v>
      </c>
      <c r="DC67" s="35">
        <v>85.98</v>
      </c>
      <c r="DD67" s="36" t="s">
        <v>4</v>
      </c>
      <c r="DE67" s="35">
        <v>31294.13</v>
      </c>
      <c r="DF67" s="36" t="s">
        <v>4</v>
      </c>
      <c r="DG67" s="35">
        <v>385.58</v>
      </c>
      <c r="DH67" s="36" t="s">
        <v>4</v>
      </c>
      <c r="DI67" s="35">
        <v>764.11</v>
      </c>
      <c r="DJ67" s="36" t="s">
        <v>4</v>
      </c>
      <c r="DK67" s="35">
        <v>450.28</v>
      </c>
      <c r="DL67" s="36" t="s">
        <v>4</v>
      </c>
      <c r="DM67" s="35">
        <v>189.51</v>
      </c>
      <c r="DN67" s="36" t="s">
        <v>4</v>
      </c>
      <c r="DO67" s="35">
        <v>113.59</v>
      </c>
      <c r="DP67" s="36" t="s">
        <v>4</v>
      </c>
      <c r="DQ67" s="35">
        <v>556.53</v>
      </c>
      <c r="DR67" s="36" t="s">
        <v>4</v>
      </c>
      <c r="DS67" s="35">
        <v>960.44</v>
      </c>
      <c r="DT67" s="36" t="s">
        <v>4</v>
      </c>
      <c r="DU67" s="35">
        <v>83.12</v>
      </c>
      <c r="DV67" s="36" t="s">
        <v>4</v>
      </c>
      <c r="DW67" s="35">
        <v>16.63</v>
      </c>
      <c r="DX67" s="36" t="s">
        <v>4</v>
      </c>
      <c r="DY67" s="35">
        <v>56.06</v>
      </c>
      <c r="DZ67" s="36" t="s">
        <v>4</v>
      </c>
      <c r="EA67" s="36">
        <v>0</v>
      </c>
      <c r="EB67" s="36" t="s">
        <v>4</v>
      </c>
      <c r="EC67" s="36">
        <v>0</v>
      </c>
      <c r="ED67" s="36" t="s">
        <v>4</v>
      </c>
      <c r="EE67" s="35">
        <v>59272.7</v>
      </c>
      <c r="EF67" s="36" t="s">
        <v>4</v>
      </c>
      <c r="EG67" s="35">
        <v>66577.27</v>
      </c>
      <c r="EH67" s="36" t="s">
        <v>4</v>
      </c>
      <c r="EI67" s="35">
        <v>64.69</v>
      </c>
      <c r="EJ67" s="36" t="s">
        <v>4</v>
      </c>
      <c r="EK67" s="35">
        <v>841.96</v>
      </c>
      <c r="EL67" s="36" t="s">
        <v>4</v>
      </c>
      <c r="EM67" s="35">
        <v>67483.91</v>
      </c>
      <c r="EN67" s="36" t="s">
        <v>4</v>
      </c>
      <c r="EO67" s="35">
        <v>1.21</v>
      </c>
      <c r="EP67" s="36" t="s">
        <v>4</v>
      </c>
      <c r="EQ67" s="36">
        <v>0</v>
      </c>
      <c r="ER67" s="36" t="s">
        <v>4</v>
      </c>
      <c r="ES67" s="35">
        <v>-6.6</v>
      </c>
      <c r="ET67" s="36" t="s">
        <v>4</v>
      </c>
      <c r="EU67" s="35">
        <v>-6.6</v>
      </c>
      <c r="EV67" s="36" t="s">
        <v>4</v>
      </c>
      <c r="EW67" s="35">
        <v>-5.39</v>
      </c>
      <c r="EX67" s="36" t="s">
        <v>4</v>
      </c>
      <c r="EY67" s="36">
        <v>0</v>
      </c>
      <c r="EZ67" s="36" t="s">
        <v>4</v>
      </c>
      <c r="FA67" s="36">
        <v>0</v>
      </c>
      <c r="FB67" s="36" t="s">
        <v>4</v>
      </c>
      <c r="FC67" s="36">
        <v>0</v>
      </c>
      <c r="FD67" s="36" t="s">
        <v>4</v>
      </c>
      <c r="FE67" s="37">
        <v>5697.03</v>
      </c>
      <c r="FF67" s="36" t="s">
        <v>4</v>
      </c>
      <c r="FG67" s="35">
        <v>5697.03</v>
      </c>
      <c r="FH67" s="36" t="s">
        <v>4</v>
      </c>
      <c r="FI67" s="35">
        <v>73175.55</v>
      </c>
      <c r="FJ67" s="36" t="s">
        <v>4</v>
      </c>
      <c r="FK67" s="35">
        <v>132448.25</v>
      </c>
      <c r="FL67" s="36" t="s">
        <v>4</v>
      </c>
    </row>
    <row r="68" spans="1:168" ht="14.25" x14ac:dyDescent="0.45">
      <c r="A68" s="34" t="s">
        <v>363</v>
      </c>
      <c r="B68" s="34" t="s">
        <v>426</v>
      </c>
      <c r="C68" s="23" t="str">
        <f>'Correspondance tables'!J56</f>
        <v>ISIC 80-82</v>
      </c>
      <c r="D68" s="23" t="str">
        <f>VLOOKUP(C68, 'Correspondance tables'!$N$3:$O$73, 2, FALSE)</f>
        <v>ISIC 69T82</v>
      </c>
      <c r="E68" s="38">
        <v>1665.39</v>
      </c>
      <c r="F68" s="39" t="s">
        <v>4</v>
      </c>
      <c r="G68" s="38">
        <v>178.83</v>
      </c>
      <c r="H68" s="39" t="s">
        <v>4</v>
      </c>
      <c r="I68" s="38">
        <v>89.46</v>
      </c>
      <c r="J68" s="39" t="s">
        <v>4</v>
      </c>
      <c r="K68" s="38">
        <v>1194.58</v>
      </c>
      <c r="L68" s="39" t="s">
        <v>4</v>
      </c>
      <c r="M68" s="38">
        <v>9861.5499999999993</v>
      </c>
      <c r="N68" s="39" t="s">
        <v>4</v>
      </c>
      <c r="O68" s="38">
        <v>2761.47</v>
      </c>
      <c r="P68" s="39" t="s">
        <v>4</v>
      </c>
      <c r="Q68" s="38">
        <v>1094.97</v>
      </c>
      <c r="R68" s="39" t="s">
        <v>4</v>
      </c>
      <c r="S68" s="38">
        <v>1586.54</v>
      </c>
      <c r="T68" s="39" t="s">
        <v>4</v>
      </c>
      <c r="U68" s="38">
        <v>1850.91</v>
      </c>
      <c r="V68" s="39" t="s">
        <v>4</v>
      </c>
      <c r="W68" s="38">
        <v>2306.1</v>
      </c>
      <c r="X68" s="39" t="s">
        <v>4</v>
      </c>
      <c r="Y68" s="38">
        <v>5434.67</v>
      </c>
      <c r="Z68" s="39" t="s">
        <v>4</v>
      </c>
      <c r="AA68" s="38">
        <v>2571.71</v>
      </c>
      <c r="AB68" s="39" t="s">
        <v>4</v>
      </c>
      <c r="AC68" s="38">
        <v>2676.58</v>
      </c>
      <c r="AD68" s="39" t="s">
        <v>4</v>
      </c>
      <c r="AE68" s="38">
        <v>2563.58</v>
      </c>
      <c r="AF68" s="39" t="s">
        <v>4</v>
      </c>
      <c r="AG68" s="38">
        <v>3895.11</v>
      </c>
      <c r="AH68" s="39" t="s">
        <v>4</v>
      </c>
      <c r="AI68" s="38">
        <v>4511.97</v>
      </c>
      <c r="AJ68" s="39" t="s">
        <v>4</v>
      </c>
      <c r="AK68" s="38">
        <v>2554.4499999999998</v>
      </c>
      <c r="AL68" s="39" t="s">
        <v>4</v>
      </c>
      <c r="AM68" s="38">
        <v>3108.78</v>
      </c>
      <c r="AN68" s="39" t="s">
        <v>4</v>
      </c>
      <c r="AO68" s="38">
        <v>7181.72</v>
      </c>
      <c r="AP68" s="39" t="s">
        <v>4</v>
      </c>
      <c r="AQ68" s="38">
        <v>6662.44</v>
      </c>
      <c r="AR68" s="39" t="s">
        <v>4</v>
      </c>
      <c r="AS68" s="38">
        <v>1959.83</v>
      </c>
      <c r="AT68" s="39" t="s">
        <v>4</v>
      </c>
      <c r="AU68" s="38">
        <v>2291.21</v>
      </c>
      <c r="AV68" s="39" t="s">
        <v>4</v>
      </c>
      <c r="AW68" s="38">
        <v>2106.89</v>
      </c>
      <c r="AX68" s="39" t="s">
        <v>4</v>
      </c>
      <c r="AY68" s="38">
        <v>7941.76</v>
      </c>
      <c r="AZ68" s="39" t="s">
        <v>4</v>
      </c>
      <c r="BA68" s="38">
        <v>1654.01</v>
      </c>
      <c r="BB68" s="39" t="s">
        <v>4</v>
      </c>
      <c r="BC68" s="38">
        <v>6630.4</v>
      </c>
      <c r="BD68" s="39" t="s">
        <v>4</v>
      </c>
      <c r="BE68" s="38">
        <v>17601.5</v>
      </c>
      <c r="BF68" s="39" t="s">
        <v>4</v>
      </c>
      <c r="BG68" s="38">
        <v>5084.28</v>
      </c>
      <c r="BH68" s="39" t="s">
        <v>4</v>
      </c>
      <c r="BI68" s="38">
        <v>30432.63</v>
      </c>
      <c r="BJ68" s="39" t="s">
        <v>4</v>
      </c>
      <c r="BK68" s="38">
        <v>17630.009999999998</v>
      </c>
      <c r="BL68" s="39" t="s">
        <v>4</v>
      </c>
      <c r="BM68" s="38">
        <v>5897.92</v>
      </c>
      <c r="BN68" s="39" t="s">
        <v>4</v>
      </c>
      <c r="BO68" s="38">
        <v>1620.71</v>
      </c>
      <c r="BP68" s="39" t="s">
        <v>4</v>
      </c>
      <c r="BQ68" s="38">
        <v>1872.32</v>
      </c>
      <c r="BR68" s="39" t="s">
        <v>4</v>
      </c>
      <c r="BS68" s="39">
        <v>8374</v>
      </c>
      <c r="BT68" s="39" t="s">
        <v>4</v>
      </c>
      <c r="BU68" s="38">
        <v>1114.44</v>
      </c>
      <c r="BV68" s="39" t="s">
        <v>4</v>
      </c>
      <c r="BW68" s="38">
        <v>8305.7800000000007</v>
      </c>
      <c r="BX68" s="39" t="s">
        <v>4</v>
      </c>
      <c r="BY68" s="38">
        <v>3159.73</v>
      </c>
      <c r="BZ68" s="39" t="s">
        <v>4</v>
      </c>
      <c r="CA68" s="38">
        <v>4843.51</v>
      </c>
      <c r="CB68" s="39" t="s">
        <v>4</v>
      </c>
      <c r="CC68" s="38">
        <v>6895.18</v>
      </c>
      <c r="CD68" s="39" t="s">
        <v>4</v>
      </c>
      <c r="CE68" s="38">
        <v>11498.22</v>
      </c>
      <c r="CF68" s="39" t="s">
        <v>4</v>
      </c>
      <c r="CG68" s="38">
        <v>20114.900000000001</v>
      </c>
      <c r="CH68" s="39" t="s">
        <v>4</v>
      </c>
      <c r="CI68" s="38">
        <v>7934.72</v>
      </c>
      <c r="CJ68" s="39" t="s">
        <v>4</v>
      </c>
      <c r="CK68" s="38">
        <v>4913.6400000000003</v>
      </c>
      <c r="CL68" s="39" t="s">
        <v>4</v>
      </c>
      <c r="CM68" s="38">
        <v>17800.64</v>
      </c>
      <c r="CN68" s="39" t="s">
        <v>4</v>
      </c>
      <c r="CO68" s="39">
        <v>0</v>
      </c>
      <c r="CP68" s="39" t="s">
        <v>4</v>
      </c>
      <c r="CQ68" s="38">
        <v>22375.65</v>
      </c>
      <c r="CR68" s="39" t="s">
        <v>4</v>
      </c>
      <c r="CS68" s="38">
        <v>5643.16</v>
      </c>
      <c r="CT68" s="39" t="s">
        <v>4</v>
      </c>
      <c r="CU68" s="38">
        <v>5202.9799999999996</v>
      </c>
      <c r="CV68" s="39" t="s">
        <v>4</v>
      </c>
      <c r="CW68" s="38">
        <v>3214.31</v>
      </c>
      <c r="CX68" s="39" t="s">
        <v>4</v>
      </c>
      <c r="CY68" s="38">
        <v>3056.95</v>
      </c>
      <c r="CZ68" s="39" t="s">
        <v>4</v>
      </c>
      <c r="DA68" s="38">
        <v>7136.84</v>
      </c>
      <c r="DB68" s="39" t="s">
        <v>4</v>
      </c>
      <c r="DC68" s="38">
        <v>1153.31</v>
      </c>
      <c r="DD68" s="39" t="s">
        <v>4</v>
      </c>
      <c r="DE68" s="38">
        <v>1855.73</v>
      </c>
      <c r="DF68" s="39" t="s">
        <v>4</v>
      </c>
      <c r="DG68" s="38">
        <v>43825.09</v>
      </c>
      <c r="DH68" s="39" t="s">
        <v>4</v>
      </c>
      <c r="DI68" s="38">
        <v>30299.07</v>
      </c>
      <c r="DJ68" s="39" t="s">
        <v>4</v>
      </c>
      <c r="DK68" s="38">
        <v>11612.69</v>
      </c>
      <c r="DL68" s="39" t="s">
        <v>4</v>
      </c>
      <c r="DM68" s="38">
        <v>15387.39</v>
      </c>
      <c r="DN68" s="39" t="s">
        <v>4</v>
      </c>
      <c r="DO68" s="38">
        <v>6504.94</v>
      </c>
      <c r="DP68" s="39" t="s">
        <v>4</v>
      </c>
      <c r="DQ68" s="38">
        <v>3619.28</v>
      </c>
      <c r="DR68" s="39" t="s">
        <v>4</v>
      </c>
      <c r="DS68" s="38">
        <v>3235.06</v>
      </c>
      <c r="DT68" s="39" t="s">
        <v>4</v>
      </c>
      <c r="DU68" s="38">
        <v>3372.32</v>
      </c>
      <c r="DV68" s="39" t="s">
        <v>4</v>
      </c>
      <c r="DW68" s="38">
        <v>478.49</v>
      </c>
      <c r="DX68" s="39" t="s">
        <v>4</v>
      </c>
      <c r="DY68" s="38">
        <v>3008.96</v>
      </c>
      <c r="DZ68" s="39" t="s">
        <v>4</v>
      </c>
      <c r="EA68" s="39">
        <v>0</v>
      </c>
      <c r="EB68" s="39" t="s">
        <v>4</v>
      </c>
      <c r="EC68" s="39">
        <v>0</v>
      </c>
      <c r="ED68" s="39" t="s">
        <v>4</v>
      </c>
      <c r="EE68" s="38">
        <v>432411.27</v>
      </c>
      <c r="EF68" s="39" t="s">
        <v>4</v>
      </c>
      <c r="EG68" s="38">
        <v>26565.14</v>
      </c>
      <c r="EH68" s="39" t="s">
        <v>4</v>
      </c>
      <c r="EI68" s="38">
        <v>502.1</v>
      </c>
      <c r="EJ68" s="39" t="s">
        <v>4</v>
      </c>
      <c r="EK68" s="38">
        <v>3412.24</v>
      </c>
      <c r="EL68" s="39" t="s">
        <v>4</v>
      </c>
      <c r="EM68" s="38">
        <v>30479.48</v>
      </c>
      <c r="EN68" s="39" t="s">
        <v>4</v>
      </c>
      <c r="EO68" s="38">
        <v>6976.48</v>
      </c>
      <c r="EP68" s="39" t="s">
        <v>4</v>
      </c>
      <c r="EQ68" s="39">
        <v>0</v>
      </c>
      <c r="ER68" s="39" t="s">
        <v>4</v>
      </c>
      <c r="ES68" s="38">
        <v>74.010000000000005</v>
      </c>
      <c r="ET68" s="39" t="s">
        <v>4</v>
      </c>
      <c r="EU68" s="38">
        <v>74.010000000000005</v>
      </c>
      <c r="EV68" s="39" t="s">
        <v>4</v>
      </c>
      <c r="EW68" s="38">
        <v>7050.49</v>
      </c>
      <c r="EX68" s="39" t="s">
        <v>4</v>
      </c>
      <c r="EY68" s="39">
        <v>0</v>
      </c>
      <c r="EZ68" s="39" t="s">
        <v>4</v>
      </c>
      <c r="FA68" s="39">
        <v>0</v>
      </c>
      <c r="FB68" s="39" t="s">
        <v>4</v>
      </c>
      <c r="FC68" s="39">
        <v>0</v>
      </c>
      <c r="FD68" s="39" t="s">
        <v>4</v>
      </c>
      <c r="FE68" s="40">
        <v>43082.75</v>
      </c>
      <c r="FF68" s="39" t="s">
        <v>4</v>
      </c>
      <c r="FG68" s="38">
        <v>43082.75</v>
      </c>
      <c r="FH68" s="39" t="s">
        <v>4</v>
      </c>
      <c r="FI68" s="38">
        <v>80612.72</v>
      </c>
      <c r="FJ68" s="39" t="s">
        <v>4</v>
      </c>
      <c r="FK68" s="38">
        <v>513023.99</v>
      </c>
      <c r="FL68" s="39" t="s">
        <v>4</v>
      </c>
    </row>
    <row r="69" spans="1:168" ht="14.25" x14ac:dyDescent="0.45">
      <c r="A69" s="34" t="s">
        <v>363</v>
      </c>
      <c r="B69" s="34" t="s">
        <v>427</v>
      </c>
      <c r="C69" s="23" t="str">
        <f>'Correspondance tables'!J57</f>
        <v>ISIC 84</v>
      </c>
      <c r="D69" s="23" t="str">
        <f>VLOOKUP(C69, 'Correspondance tables'!$N$3:$O$73, 2, FALSE)</f>
        <v>ISIC 84</v>
      </c>
      <c r="E69" s="35">
        <v>596.84</v>
      </c>
      <c r="F69" s="36" t="s">
        <v>4</v>
      </c>
      <c r="G69" s="35">
        <v>144.62</v>
      </c>
      <c r="H69" s="36" t="s">
        <v>4</v>
      </c>
      <c r="I69" s="35">
        <v>11.97</v>
      </c>
      <c r="J69" s="36" t="s">
        <v>4</v>
      </c>
      <c r="K69" s="35">
        <v>350.96</v>
      </c>
      <c r="L69" s="36" t="s">
        <v>4</v>
      </c>
      <c r="M69" s="35">
        <v>2030.08</v>
      </c>
      <c r="N69" s="36" t="s">
        <v>4</v>
      </c>
      <c r="O69" s="35">
        <v>406.1</v>
      </c>
      <c r="P69" s="36" t="s">
        <v>4</v>
      </c>
      <c r="Q69" s="35">
        <v>312.18</v>
      </c>
      <c r="R69" s="36" t="s">
        <v>4</v>
      </c>
      <c r="S69" s="35">
        <v>524.79</v>
      </c>
      <c r="T69" s="36" t="s">
        <v>4</v>
      </c>
      <c r="U69" s="35">
        <v>346.61</v>
      </c>
      <c r="V69" s="36" t="s">
        <v>4</v>
      </c>
      <c r="W69" s="35">
        <v>499.31</v>
      </c>
      <c r="X69" s="36" t="s">
        <v>4</v>
      </c>
      <c r="Y69" s="35">
        <v>1637.18</v>
      </c>
      <c r="Z69" s="36" t="s">
        <v>4</v>
      </c>
      <c r="AA69" s="35">
        <v>810.82</v>
      </c>
      <c r="AB69" s="36" t="s">
        <v>4</v>
      </c>
      <c r="AC69" s="35">
        <v>793.03</v>
      </c>
      <c r="AD69" s="36" t="s">
        <v>4</v>
      </c>
      <c r="AE69" s="35">
        <v>761.21</v>
      </c>
      <c r="AF69" s="36" t="s">
        <v>4</v>
      </c>
      <c r="AG69" s="35">
        <v>1050.6600000000001</v>
      </c>
      <c r="AH69" s="36" t="s">
        <v>4</v>
      </c>
      <c r="AI69" s="35">
        <v>988.5</v>
      </c>
      <c r="AJ69" s="36" t="s">
        <v>4</v>
      </c>
      <c r="AK69" s="35">
        <v>654.54</v>
      </c>
      <c r="AL69" s="36" t="s">
        <v>4</v>
      </c>
      <c r="AM69" s="35">
        <v>810.26</v>
      </c>
      <c r="AN69" s="36" t="s">
        <v>4</v>
      </c>
      <c r="AO69" s="35">
        <v>1340.59</v>
      </c>
      <c r="AP69" s="36" t="s">
        <v>4</v>
      </c>
      <c r="AQ69" s="35">
        <v>1591.32</v>
      </c>
      <c r="AR69" s="36" t="s">
        <v>4</v>
      </c>
      <c r="AS69" s="35">
        <v>268.79000000000002</v>
      </c>
      <c r="AT69" s="36" t="s">
        <v>4</v>
      </c>
      <c r="AU69" s="35">
        <v>429.88</v>
      </c>
      <c r="AV69" s="36" t="s">
        <v>4</v>
      </c>
      <c r="AW69" s="35">
        <v>326.27999999999997</v>
      </c>
      <c r="AX69" s="36" t="s">
        <v>4</v>
      </c>
      <c r="AY69" s="35">
        <v>10698.79</v>
      </c>
      <c r="AZ69" s="36" t="s">
        <v>4</v>
      </c>
      <c r="BA69" s="35">
        <v>292.57</v>
      </c>
      <c r="BB69" s="36" t="s">
        <v>4</v>
      </c>
      <c r="BC69" s="35">
        <v>1066.28</v>
      </c>
      <c r="BD69" s="36" t="s">
        <v>4</v>
      </c>
      <c r="BE69" s="35">
        <v>6971.96</v>
      </c>
      <c r="BF69" s="36" t="s">
        <v>4</v>
      </c>
      <c r="BG69" s="35">
        <v>843.6</v>
      </c>
      <c r="BH69" s="36" t="s">
        <v>4</v>
      </c>
      <c r="BI69" s="35">
        <v>2648.63</v>
      </c>
      <c r="BJ69" s="36" t="s">
        <v>4</v>
      </c>
      <c r="BK69" s="35">
        <v>2327.23</v>
      </c>
      <c r="BL69" s="36" t="s">
        <v>4</v>
      </c>
      <c r="BM69" s="35">
        <v>4007.23</v>
      </c>
      <c r="BN69" s="36" t="s">
        <v>4</v>
      </c>
      <c r="BO69" s="35">
        <v>223.52</v>
      </c>
      <c r="BP69" s="36" t="s">
        <v>4</v>
      </c>
      <c r="BQ69" s="35">
        <v>274.77999999999997</v>
      </c>
      <c r="BR69" s="36" t="s">
        <v>4</v>
      </c>
      <c r="BS69" s="35">
        <v>935.36</v>
      </c>
      <c r="BT69" s="36" t="s">
        <v>4</v>
      </c>
      <c r="BU69" s="35">
        <v>362.76</v>
      </c>
      <c r="BV69" s="36" t="s">
        <v>4</v>
      </c>
      <c r="BW69" s="35">
        <v>1238.8499999999999</v>
      </c>
      <c r="BX69" s="36" t="s">
        <v>4</v>
      </c>
      <c r="BY69" s="35">
        <v>267.37</v>
      </c>
      <c r="BZ69" s="36" t="s">
        <v>4</v>
      </c>
      <c r="CA69" s="35">
        <v>277.14</v>
      </c>
      <c r="CB69" s="36" t="s">
        <v>4</v>
      </c>
      <c r="CC69" s="35">
        <v>597.53</v>
      </c>
      <c r="CD69" s="36" t="s">
        <v>4</v>
      </c>
      <c r="CE69" s="35">
        <v>1115.75</v>
      </c>
      <c r="CF69" s="36" t="s">
        <v>4</v>
      </c>
      <c r="CG69" s="35">
        <v>1176.1500000000001</v>
      </c>
      <c r="CH69" s="36" t="s">
        <v>4</v>
      </c>
      <c r="CI69" s="35">
        <v>556.89</v>
      </c>
      <c r="CJ69" s="36" t="s">
        <v>4</v>
      </c>
      <c r="CK69" s="35">
        <v>250.76</v>
      </c>
      <c r="CL69" s="36" t="s">
        <v>4</v>
      </c>
      <c r="CM69" s="35">
        <v>8189.46</v>
      </c>
      <c r="CN69" s="36" t="s">
        <v>4</v>
      </c>
      <c r="CO69" s="36">
        <v>0</v>
      </c>
      <c r="CP69" s="36" t="s">
        <v>4</v>
      </c>
      <c r="CQ69" s="35">
        <v>4094.25</v>
      </c>
      <c r="CR69" s="36" t="s">
        <v>4</v>
      </c>
      <c r="CS69" s="35">
        <v>6918.9</v>
      </c>
      <c r="CT69" s="36" t="s">
        <v>4</v>
      </c>
      <c r="CU69" s="35">
        <v>341.67</v>
      </c>
      <c r="CV69" s="36" t="s">
        <v>4</v>
      </c>
      <c r="CW69" s="35">
        <v>733.71</v>
      </c>
      <c r="CX69" s="36" t="s">
        <v>4</v>
      </c>
      <c r="CY69" s="35">
        <v>1141.6199999999999</v>
      </c>
      <c r="CZ69" s="36" t="s">
        <v>4</v>
      </c>
      <c r="DA69" s="35">
        <v>529.5</v>
      </c>
      <c r="DB69" s="36" t="s">
        <v>4</v>
      </c>
      <c r="DC69" s="35">
        <v>427.91</v>
      </c>
      <c r="DD69" s="36" t="s">
        <v>4</v>
      </c>
      <c r="DE69" s="35">
        <v>145.30000000000001</v>
      </c>
      <c r="DF69" s="36" t="s">
        <v>4</v>
      </c>
      <c r="DG69" s="35">
        <v>2192.4299999999998</v>
      </c>
      <c r="DH69" s="36" t="s">
        <v>4</v>
      </c>
      <c r="DI69" s="35">
        <v>10428.4</v>
      </c>
      <c r="DJ69" s="36" t="s">
        <v>4</v>
      </c>
      <c r="DK69" s="35">
        <v>1727.77</v>
      </c>
      <c r="DL69" s="36" t="s">
        <v>4</v>
      </c>
      <c r="DM69" s="35">
        <v>1813.16</v>
      </c>
      <c r="DN69" s="36" t="s">
        <v>4</v>
      </c>
      <c r="DO69" s="35">
        <v>1521.27</v>
      </c>
      <c r="DP69" s="36" t="s">
        <v>4</v>
      </c>
      <c r="DQ69" s="35">
        <v>392.95</v>
      </c>
      <c r="DR69" s="36" t="s">
        <v>4</v>
      </c>
      <c r="DS69" s="35">
        <v>419.6</v>
      </c>
      <c r="DT69" s="36" t="s">
        <v>4</v>
      </c>
      <c r="DU69" s="35">
        <v>705.39</v>
      </c>
      <c r="DV69" s="36" t="s">
        <v>4</v>
      </c>
      <c r="DW69" s="35">
        <v>26.72</v>
      </c>
      <c r="DX69" s="36" t="s">
        <v>4</v>
      </c>
      <c r="DY69" s="35">
        <v>183.86</v>
      </c>
      <c r="DZ69" s="36" t="s">
        <v>4</v>
      </c>
      <c r="EA69" s="36">
        <v>0</v>
      </c>
      <c r="EB69" s="36" t="s">
        <v>4</v>
      </c>
      <c r="EC69" s="36">
        <v>0</v>
      </c>
      <c r="ED69" s="36" t="s">
        <v>4</v>
      </c>
      <c r="EE69" s="35">
        <v>94753.57</v>
      </c>
      <c r="EF69" s="36" t="s">
        <v>4</v>
      </c>
      <c r="EG69" s="35">
        <v>24028.81</v>
      </c>
      <c r="EH69" s="36" t="s">
        <v>4</v>
      </c>
      <c r="EI69" s="35">
        <v>224.85</v>
      </c>
      <c r="EJ69" s="36" t="s">
        <v>4</v>
      </c>
      <c r="EK69" s="35">
        <v>1044873.85</v>
      </c>
      <c r="EL69" s="36" t="s">
        <v>4</v>
      </c>
      <c r="EM69" s="35">
        <v>1069127.51</v>
      </c>
      <c r="EN69" s="36" t="s">
        <v>4</v>
      </c>
      <c r="EO69" s="35">
        <v>4460.6899999999996</v>
      </c>
      <c r="EP69" s="36" t="s">
        <v>4</v>
      </c>
      <c r="EQ69" s="36">
        <v>0</v>
      </c>
      <c r="ER69" s="36" t="s">
        <v>4</v>
      </c>
      <c r="ES69" s="36">
        <v>0</v>
      </c>
      <c r="ET69" s="36" t="s">
        <v>4</v>
      </c>
      <c r="EU69" s="36">
        <v>0</v>
      </c>
      <c r="EV69" s="36" t="s">
        <v>4</v>
      </c>
      <c r="EW69" s="35">
        <v>4460.6899999999996</v>
      </c>
      <c r="EX69" s="36" t="s">
        <v>4</v>
      </c>
      <c r="EY69" s="36">
        <v>0</v>
      </c>
      <c r="EZ69" s="36" t="s">
        <v>4</v>
      </c>
      <c r="FA69" s="36">
        <v>0</v>
      </c>
      <c r="FB69" s="36" t="s">
        <v>4</v>
      </c>
      <c r="FC69" s="36">
        <v>0</v>
      </c>
      <c r="FD69" s="36" t="s">
        <v>4</v>
      </c>
      <c r="FE69" s="37">
        <v>4041.11</v>
      </c>
      <c r="FF69" s="36" t="s">
        <v>4</v>
      </c>
      <c r="FG69" s="35">
        <v>4041.11</v>
      </c>
      <c r="FH69" s="36" t="s">
        <v>4</v>
      </c>
      <c r="FI69" s="35">
        <v>1077629.31</v>
      </c>
      <c r="FJ69" s="36" t="s">
        <v>4</v>
      </c>
      <c r="FK69" s="35">
        <v>1172382.8799999999</v>
      </c>
      <c r="FL69" s="36" t="s">
        <v>4</v>
      </c>
    </row>
    <row r="70" spans="1:168" ht="14.25" x14ac:dyDescent="0.45">
      <c r="A70" s="34" t="s">
        <v>363</v>
      </c>
      <c r="B70" s="34" t="s">
        <v>428</v>
      </c>
      <c r="C70" s="23" t="str">
        <f>'Correspondance tables'!J58</f>
        <v>ISIC 85</v>
      </c>
      <c r="D70" s="23" t="str">
        <f>VLOOKUP(C70, 'Correspondance tables'!$N$3:$O$73, 2, FALSE)</f>
        <v>ISIC 85</v>
      </c>
      <c r="E70" s="38">
        <v>240.22</v>
      </c>
      <c r="F70" s="39" t="s">
        <v>4</v>
      </c>
      <c r="G70" s="38">
        <v>42.19</v>
      </c>
      <c r="H70" s="39" t="s">
        <v>4</v>
      </c>
      <c r="I70" s="38">
        <v>26.66</v>
      </c>
      <c r="J70" s="39" t="s">
        <v>4</v>
      </c>
      <c r="K70" s="38">
        <v>145.26</v>
      </c>
      <c r="L70" s="39" t="s">
        <v>4</v>
      </c>
      <c r="M70" s="38">
        <v>1477.65</v>
      </c>
      <c r="N70" s="39" t="s">
        <v>4</v>
      </c>
      <c r="O70" s="38">
        <v>217.51</v>
      </c>
      <c r="P70" s="39" t="s">
        <v>4</v>
      </c>
      <c r="Q70" s="38">
        <v>91.88</v>
      </c>
      <c r="R70" s="39" t="s">
        <v>4</v>
      </c>
      <c r="S70" s="38">
        <v>154.91</v>
      </c>
      <c r="T70" s="39" t="s">
        <v>4</v>
      </c>
      <c r="U70" s="38">
        <v>233.26</v>
      </c>
      <c r="V70" s="39" t="s">
        <v>4</v>
      </c>
      <c r="W70" s="38">
        <v>319.88</v>
      </c>
      <c r="X70" s="39" t="s">
        <v>4</v>
      </c>
      <c r="Y70" s="38">
        <v>846.51</v>
      </c>
      <c r="Z70" s="39" t="s">
        <v>4</v>
      </c>
      <c r="AA70" s="38">
        <v>971.89</v>
      </c>
      <c r="AB70" s="39" t="s">
        <v>4</v>
      </c>
      <c r="AC70" s="38">
        <v>437.55</v>
      </c>
      <c r="AD70" s="39" t="s">
        <v>4</v>
      </c>
      <c r="AE70" s="38">
        <v>260.14999999999998</v>
      </c>
      <c r="AF70" s="39" t="s">
        <v>4</v>
      </c>
      <c r="AG70" s="38">
        <v>511.57</v>
      </c>
      <c r="AH70" s="39" t="s">
        <v>4</v>
      </c>
      <c r="AI70" s="38">
        <v>645.16999999999996</v>
      </c>
      <c r="AJ70" s="39" t="s">
        <v>4</v>
      </c>
      <c r="AK70" s="38">
        <v>730.33</v>
      </c>
      <c r="AL70" s="39" t="s">
        <v>4</v>
      </c>
      <c r="AM70" s="38">
        <v>640.85</v>
      </c>
      <c r="AN70" s="39" t="s">
        <v>4</v>
      </c>
      <c r="AO70" s="38">
        <v>1196.5899999999999</v>
      </c>
      <c r="AP70" s="39" t="s">
        <v>4</v>
      </c>
      <c r="AQ70" s="38">
        <v>2010.55</v>
      </c>
      <c r="AR70" s="39" t="s">
        <v>4</v>
      </c>
      <c r="AS70" s="38">
        <v>696.02</v>
      </c>
      <c r="AT70" s="39" t="s">
        <v>4</v>
      </c>
      <c r="AU70" s="38">
        <v>272.47000000000003</v>
      </c>
      <c r="AV70" s="39" t="s">
        <v>4</v>
      </c>
      <c r="AW70" s="38">
        <v>546.30999999999995</v>
      </c>
      <c r="AX70" s="39" t="s">
        <v>4</v>
      </c>
      <c r="AY70" s="38">
        <v>1155.8499999999999</v>
      </c>
      <c r="AZ70" s="39" t="s">
        <v>4</v>
      </c>
      <c r="BA70" s="38">
        <v>145.72</v>
      </c>
      <c r="BB70" s="39" t="s">
        <v>4</v>
      </c>
      <c r="BC70" s="38">
        <v>345.12</v>
      </c>
      <c r="BD70" s="39" t="s">
        <v>4</v>
      </c>
      <c r="BE70" s="38">
        <v>1444.14</v>
      </c>
      <c r="BF70" s="39" t="s">
        <v>4</v>
      </c>
      <c r="BG70" s="38">
        <v>695.7</v>
      </c>
      <c r="BH70" s="39" t="s">
        <v>4</v>
      </c>
      <c r="BI70" s="38">
        <v>2588.3000000000002</v>
      </c>
      <c r="BJ70" s="39" t="s">
        <v>4</v>
      </c>
      <c r="BK70" s="38">
        <v>1913.1</v>
      </c>
      <c r="BL70" s="39" t="s">
        <v>4</v>
      </c>
      <c r="BM70" s="38">
        <v>1742.07</v>
      </c>
      <c r="BN70" s="39" t="s">
        <v>4</v>
      </c>
      <c r="BO70" s="38">
        <v>177.32</v>
      </c>
      <c r="BP70" s="39" t="s">
        <v>4</v>
      </c>
      <c r="BQ70" s="38">
        <v>1234.3900000000001</v>
      </c>
      <c r="BR70" s="39" t="s">
        <v>4</v>
      </c>
      <c r="BS70" s="38">
        <v>1065.5999999999999</v>
      </c>
      <c r="BT70" s="39" t="s">
        <v>4</v>
      </c>
      <c r="BU70" s="38">
        <v>346.37</v>
      </c>
      <c r="BV70" s="39" t="s">
        <v>4</v>
      </c>
      <c r="BW70" s="38">
        <v>615.13</v>
      </c>
      <c r="BX70" s="39" t="s">
        <v>4</v>
      </c>
      <c r="BY70" s="38">
        <v>246.46</v>
      </c>
      <c r="BZ70" s="39" t="s">
        <v>4</v>
      </c>
      <c r="CA70" s="38">
        <v>369.66</v>
      </c>
      <c r="CB70" s="39" t="s">
        <v>4</v>
      </c>
      <c r="CC70" s="38">
        <v>1750.71</v>
      </c>
      <c r="CD70" s="39" t="s">
        <v>4</v>
      </c>
      <c r="CE70" s="38">
        <v>3078.39</v>
      </c>
      <c r="CF70" s="39" t="s">
        <v>4</v>
      </c>
      <c r="CG70" s="38">
        <v>4009.27</v>
      </c>
      <c r="CH70" s="39" t="s">
        <v>4</v>
      </c>
      <c r="CI70" s="38">
        <v>1595.79</v>
      </c>
      <c r="CJ70" s="39" t="s">
        <v>4</v>
      </c>
      <c r="CK70" s="38">
        <v>476.03</v>
      </c>
      <c r="CL70" s="39" t="s">
        <v>4</v>
      </c>
      <c r="CM70" s="38">
        <v>1206.25</v>
      </c>
      <c r="CN70" s="39" t="s">
        <v>4</v>
      </c>
      <c r="CO70" s="39">
        <v>0</v>
      </c>
      <c r="CP70" s="39" t="s">
        <v>4</v>
      </c>
      <c r="CQ70" s="38">
        <v>3379.35</v>
      </c>
      <c r="CR70" s="39" t="s">
        <v>4</v>
      </c>
      <c r="CS70" s="38">
        <v>934.8</v>
      </c>
      <c r="CT70" s="39" t="s">
        <v>4</v>
      </c>
      <c r="CU70" s="38">
        <v>1972.48</v>
      </c>
      <c r="CV70" s="39" t="s">
        <v>4</v>
      </c>
      <c r="CW70" s="38">
        <v>684.06</v>
      </c>
      <c r="CX70" s="39" t="s">
        <v>4</v>
      </c>
      <c r="CY70" s="38">
        <v>671.32</v>
      </c>
      <c r="CZ70" s="39" t="s">
        <v>4</v>
      </c>
      <c r="DA70" s="38">
        <v>377.1</v>
      </c>
      <c r="DB70" s="39" t="s">
        <v>4</v>
      </c>
      <c r="DC70" s="38">
        <v>641.62</v>
      </c>
      <c r="DD70" s="39" t="s">
        <v>4</v>
      </c>
      <c r="DE70" s="38">
        <v>439.07</v>
      </c>
      <c r="DF70" s="39" t="s">
        <v>4</v>
      </c>
      <c r="DG70" s="38">
        <v>1379.28</v>
      </c>
      <c r="DH70" s="39" t="s">
        <v>4</v>
      </c>
      <c r="DI70" s="38">
        <v>14124.97</v>
      </c>
      <c r="DJ70" s="39" t="s">
        <v>4</v>
      </c>
      <c r="DK70" s="38">
        <v>36869.25</v>
      </c>
      <c r="DL70" s="39" t="s">
        <v>4</v>
      </c>
      <c r="DM70" s="38">
        <v>3758.49</v>
      </c>
      <c r="DN70" s="39" t="s">
        <v>4</v>
      </c>
      <c r="DO70" s="38">
        <v>1999.08</v>
      </c>
      <c r="DP70" s="39" t="s">
        <v>4</v>
      </c>
      <c r="DQ70" s="38">
        <v>420.97</v>
      </c>
      <c r="DR70" s="39" t="s">
        <v>4</v>
      </c>
      <c r="DS70" s="38">
        <v>324.2</v>
      </c>
      <c r="DT70" s="39" t="s">
        <v>4</v>
      </c>
      <c r="DU70" s="38">
        <v>746.65</v>
      </c>
      <c r="DV70" s="39" t="s">
        <v>4</v>
      </c>
      <c r="DW70" s="38">
        <v>97.85</v>
      </c>
      <c r="DX70" s="39" t="s">
        <v>4</v>
      </c>
      <c r="DY70" s="38">
        <v>306.64999999999998</v>
      </c>
      <c r="DZ70" s="39" t="s">
        <v>4</v>
      </c>
      <c r="EA70" s="39">
        <v>0</v>
      </c>
      <c r="EB70" s="39" t="s">
        <v>4</v>
      </c>
      <c r="EC70" s="39">
        <v>0</v>
      </c>
      <c r="ED70" s="39" t="s">
        <v>4</v>
      </c>
      <c r="EE70" s="38">
        <v>108043.95</v>
      </c>
      <c r="EF70" s="39" t="s">
        <v>4</v>
      </c>
      <c r="EG70" s="38">
        <v>106436.86</v>
      </c>
      <c r="EH70" s="39" t="s">
        <v>4</v>
      </c>
      <c r="EI70" s="38">
        <v>53568.83</v>
      </c>
      <c r="EJ70" s="39" t="s">
        <v>4</v>
      </c>
      <c r="EK70" s="38">
        <v>568071.51</v>
      </c>
      <c r="EL70" s="39" t="s">
        <v>4</v>
      </c>
      <c r="EM70" s="38">
        <v>728077.19</v>
      </c>
      <c r="EN70" s="39" t="s">
        <v>4</v>
      </c>
      <c r="EO70" s="38">
        <v>581.41</v>
      </c>
      <c r="EP70" s="39" t="s">
        <v>4</v>
      </c>
      <c r="EQ70" s="38">
        <v>61.53</v>
      </c>
      <c r="ER70" s="39" t="s">
        <v>4</v>
      </c>
      <c r="ES70" s="38">
        <v>-33.979999999999997</v>
      </c>
      <c r="ET70" s="39" t="s">
        <v>4</v>
      </c>
      <c r="EU70" s="38">
        <v>27.56</v>
      </c>
      <c r="EV70" s="39" t="s">
        <v>4</v>
      </c>
      <c r="EW70" s="38">
        <v>608.97</v>
      </c>
      <c r="EX70" s="39" t="s">
        <v>4</v>
      </c>
      <c r="EY70" s="39">
        <v>0</v>
      </c>
      <c r="EZ70" s="39" t="s">
        <v>4</v>
      </c>
      <c r="FA70" s="39">
        <v>0</v>
      </c>
      <c r="FB70" s="39" t="s">
        <v>4</v>
      </c>
      <c r="FC70" s="39">
        <v>0</v>
      </c>
      <c r="FD70" s="39" t="s">
        <v>4</v>
      </c>
      <c r="FE70" s="40">
        <v>7177.95</v>
      </c>
      <c r="FF70" s="39" t="s">
        <v>4</v>
      </c>
      <c r="FG70" s="38">
        <v>7177.95</v>
      </c>
      <c r="FH70" s="39" t="s">
        <v>4</v>
      </c>
      <c r="FI70" s="38">
        <v>735864.11</v>
      </c>
      <c r="FJ70" s="39" t="s">
        <v>4</v>
      </c>
      <c r="FK70" s="38">
        <v>843908.06</v>
      </c>
      <c r="FL70" s="39" t="s">
        <v>4</v>
      </c>
    </row>
    <row r="71" spans="1:168" ht="14.25" x14ac:dyDescent="0.45">
      <c r="A71" s="34" t="s">
        <v>363</v>
      </c>
      <c r="B71" s="34" t="s">
        <v>429</v>
      </c>
      <c r="C71" s="23" t="str">
        <f>'Correspondance tables'!J59</f>
        <v>ISIC 86</v>
      </c>
      <c r="D71" s="23" t="str">
        <f>VLOOKUP(C71, 'Correspondance tables'!$N$3:$O$73, 2, FALSE)</f>
        <v>ISIC 86T88</v>
      </c>
      <c r="E71" s="35">
        <v>70.64</v>
      </c>
      <c r="F71" s="36" t="s">
        <v>4</v>
      </c>
      <c r="G71" s="35">
        <v>19.36</v>
      </c>
      <c r="H71" s="36" t="s">
        <v>4</v>
      </c>
      <c r="I71" s="35">
        <v>11.51</v>
      </c>
      <c r="J71" s="36" t="s">
        <v>4</v>
      </c>
      <c r="K71" s="35">
        <v>58.61</v>
      </c>
      <c r="L71" s="36" t="s">
        <v>4</v>
      </c>
      <c r="M71" s="35">
        <v>507.47</v>
      </c>
      <c r="N71" s="36" t="s">
        <v>4</v>
      </c>
      <c r="O71" s="35">
        <v>74.09</v>
      </c>
      <c r="P71" s="36" t="s">
        <v>4</v>
      </c>
      <c r="Q71" s="35">
        <v>25.29</v>
      </c>
      <c r="R71" s="36" t="s">
        <v>4</v>
      </c>
      <c r="S71" s="35">
        <v>29.74</v>
      </c>
      <c r="T71" s="36" t="s">
        <v>4</v>
      </c>
      <c r="U71" s="35">
        <v>41.01</v>
      </c>
      <c r="V71" s="36" t="s">
        <v>4</v>
      </c>
      <c r="W71" s="35">
        <v>82.11</v>
      </c>
      <c r="X71" s="36" t="s">
        <v>4</v>
      </c>
      <c r="Y71" s="35">
        <v>153.88</v>
      </c>
      <c r="Z71" s="36" t="s">
        <v>4</v>
      </c>
      <c r="AA71" s="35">
        <v>405.18</v>
      </c>
      <c r="AB71" s="36" t="s">
        <v>4</v>
      </c>
      <c r="AC71" s="35">
        <v>121.54</v>
      </c>
      <c r="AD71" s="36" t="s">
        <v>4</v>
      </c>
      <c r="AE71" s="35">
        <v>60.6</v>
      </c>
      <c r="AF71" s="36" t="s">
        <v>4</v>
      </c>
      <c r="AG71" s="35">
        <v>128.44999999999999</v>
      </c>
      <c r="AH71" s="36" t="s">
        <v>4</v>
      </c>
      <c r="AI71" s="35">
        <v>150.37</v>
      </c>
      <c r="AJ71" s="36" t="s">
        <v>4</v>
      </c>
      <c r="AK71" s="35">
        <v>156.55000000000001</v>
      </c>
      <c r="AL71" s="36" t="s">
        <v>4</v>
      </c>
      <c r="AM71" s="35">
        <v>90.03</v>
      </c>
      <c r="AN71" s="36" t="s">
        <v>4</v>
      </c>
      <c r="AO71" s="35">
        <v>184.42</v>
      </c>
      <c r="AP71" s="36" t="s">
        <v>4</v>
      </c>
      <c r="AQ71" s="35">
        <v>129.35</v>
      </c>
      <c r="AR71" s="36" t="s">
        <v>4</v>
      </c>
      <c r="AS71" s="35">
        <v>73.7</v>
      </c>
      <c r="AT71" s="36" t="s">
        <v>4</v>
      </c>
      <c r="AU71" s="35">
        <v>86.55</v>
      </c>
      <c r="AV71" s="36" t="s">
        <v>4</v>
      </c>
      <c r="AW71" s="35">
        <v>111.34</v>
      </c>
      <c r="AX71" s="36" t="s">
        <v>4</v>
      </c>
      <c r="AY71" s="35">
        <v>237.33</v>
      </c>
      <c r="AZ71" s="36" t="s">
        <v>4</v>
      </c>
      <c r="BA71" s="35">
        <v>63.32</v>
      </c>
      <c r="BB71" s="36" t="s">
        <v>4</v>
      </c>
      <c r="BC71" s="35">
        <v>243.22</v>
      </c>
      <c r="BD71" s="36" t="s">
        <v>4</v>
      </c>
      <c r="BE71" s="35">
        <v>377.39</v>
      </c>
      <c r="BF71" s="36" t="s">
        <v>4</v>
      </c>
      <c r="BG71" s="35">
        <v>252.35</v>
      </c>
      <c r="BH71" s="36" t="s">
        <v>4</v>
      </c>
      <c r="BI71" s="35">
        <v>1414.11</v>
      </c>
      <c r="BJ71" s="36" t="s">
        <v>4</v>
      </c>
      <c r="BK71" s="35">
        <v>595.05999999999995</v>
      </c>
      <c r="BL71" s="36" t="s">
        <v>4</v>
      </c>
      <c r="BM71" s="35">
        <v>231.21</v>
      </c>
      <c r="BN71" s="36" t="s">
        <v>4</v>
      </c>
      <c r="BO71" s="35">
        <v>28.19</v>
      </c>
      <c r="BP71" s="36" t="s">
        <v>4</v>
      </c>
      <c r="BQ71" s="35">
        <v>59.45</v>
      </c>
      <c r="BR71" s="36" t="s">
        <v>4</v>
      </c>
      <c r="BS71" s="35">
        <v>156.44999999999999</v>
      </c>
      <c r="BT71" s="36" t="s">
        <v>4</v>
      </c>
      <c r="BU71" s="35">
        <v>28.14</v>
      </c>
      <c r="BV71" s="36" t="s">
        <v>4</v>
      </c>
      <c r="BW71" s="35">
        <v>763.83</v>
      </c>
      <c r="BX71" s="36" t="s">
        <v>4</v>
      </c>
      <c r="BY71" s="35">
        <v>111.91</v>
      </c>
      <c r="BZ71" s="36" t="s">
        <v>4</v>
      </c>
      <c r="CA71" s="35">
        <v>48.52</v>
      </c>
      <c r="CB71" s="36" t="s">
        <v>4</v>
      </c>
      <c r="CC71" s="35">
        <v>339.47</v>
      </c>
      <c r="CD71" s="36" t="s">
        <v>4</v>
      </c>
      <c r="CE71" s="35">
        <v>271.55</v>
      </c>
      <c r="CF71" s="36" t="s">
        <v>4</v>
      </c>
      <c r="CG71" s="35">
        <v>306.7</v>
      </c>
      <c r="CH71" s="36" t="s">
        <v>4</v>
      </c>
      <c r="CI71" s="35">
        <v>741.76</v>
      </c>
      <c r="CJ71" s="36" t="s">
        <v>4</v>
      </c>
      <c r="CK71" s="35">
        <v>168.05</v>
      </c>
      <c r="CL71" s="36" t="s">
        <v>4</v>
      </c>
      <c r="CM71" s="35">
        <v>107.57</v>
      </c>
      <c r="CN71" s="36" t="s">
        <v>4</v>
      </c>
      <c r="CO71" s="36">
        <v>0</v>
      </c>
      <c r="CP71" s="36" t="s">
        <v>4</v>
      </c>
      <c r="CQ71" s="35">
        <v>283.06</v>
      </c>
      <c r="CR71" s="36" t="s">
        <v>4</v>
      </c>
      <c r="CS71" s="35">
        <v>177.69</v>
      </c>
      <c r="CT71" s="36" t="s">
        <v>4</v>
      </c>
      <c r="CU71" s="35">
        <v>233.21</v>
      </c>
      <c r="CV71" s="36" t="s">
        <v>4</v>
      </c>
      <c r="CW71" s="35">
        <v>516.96</v>
      </c>
      <c r="CX71" s="36" t="s">
        <v>4</v>
      </c>
      <c r="CY71" s="35">
        <v>247.6</v>
      </c>
      <c r="CZ71" s="36" t="s">
        <v>4</v>
      </c>
      <c r="DA71" s="35">
        <v>137.84</v>
      </c>
      <c r="DB71" s="36" t="s">
        <v>4</v>
      </c>
      <c r="DC71" s="35">
        <v>216.45</v>
      </c>
      <c r="DD71" s="36" t="s">
        <v>4</v>
      </c>
      <c r="DE71" s="35">
        <v>411.08</v>
      </c>
      <c r="DF71" s="36" t="s">
        <v>4</v>
      </c>
      <c r="DG71" s="35">
        <v>845.87</v>
      </c>
      <c r="DH71" s="36" t="s">
        <v>4</v>
      </c>
      <c r="DI71" s="35">
        <v>2783.92</v>
      </c>
      <c r="DJ71" s="36" t="s">
        <v>4</v>
      </c>
      <c r="DK71" s="35">
        <v>893.28</v>
      </c>
      <c r="DL71" s="36" t="s">
        <v>4</v>
      </c>
      <c r="DM71" s="35">
        <v>44454.74</v>
      </c>
      <c r="DN71" s="36" t="s">
        <v>4</v>
      </c>
      <c r="DO71" s="35">
        <v>4784.25</v>
      </c>
      <c r="DP71" s="36" t="s">
        <v>4</v>
      </c>
      <c r="DQ71" s="35">
        <v>121.8</v>
      </c>
      <c r="DR71" s="36" t="s">
        <v>4</v>
      </c>
      <c r="DS71" s="35">
        <v>347.73</v>
      </c>
      <c r="DT71" s="36" t="s">
        <v>4</v>
      </c>
      <c r="DU71" s="35">
        <v>204.14</v>
      </c>
      <c r="DV71" s="36" t="s">
        <v>4</v>
      </c>
      <c r="DW71" s="35">
        <v>17.47</v>
      </c>
      <c r="DX71" s="36" t="s">
        <v>4</v>
      </c>
      <c r="DY71" s="35">
        <v>89.22</v>
      </c>
      <c r="DZ71" s="36" t="s">
        <v>4</v>
      </c>
      <c r="EA71" s="36">
        <v>0</v>
      </c>
      <c r="EB71" s="36" t="s">
        <v>4</v>
      </c>
      <c r="EC71" s="36">
        <v>0</v>
      </c>
      <c r="ED71" s="36" t="s">
        <v>4</v>
      </c>
      <c r="EE71" s="35">
        <v>66083.679999999993</v>
      </c>
      <c r="EF71" s="36" t="s">
        <v>4</v>
      </c>
      <c r="EG71" s="35">
        <v>181720.6</v>
      </c>
      <c r="EH71" s="36" t="s">
        <v>4</v>
      </c>
      <c r="EI71" s="35">
        <v>7682.16</v>
      </c>
      <c r="EJ71" s="36" t="s">
        <v>4</v>
      </c>
      <c r="EK71" s="35">
        <v>788399.18</v>
      </c>
      <c r="EL71" s="36" t="s">
        <v>4</v>
      </c>
      <c r="EM71" s="35">
        <v>977801.93</v>
      </c>
      <c r="EN71" s="36" t="s">
        <v>4</v>
      </c>
      <c r="EO71" s="35">
        <v>33.47</v>
      </c>
      <c r="EP71" s="36" t="s">
        <v>4</v>
      </c>
      <c r="EQ71" s="36">
        <v>0</v>
      </c>
      <c r="ER71" s="36" t="s">
        <v>4</v>
      </c>
      <c r="ES71" s="35">
        <v>-0.31</v>
      </c>
      <c r="ET71" s="36" t="s">
        <v>4</v>
      </c>
      <c r="EU71" s="35">
        <v>-0.31</v>
      </c>
      <c r="EV71" s="36" t="s">
        <v>4</v>
      </c>
      <c r="EW71" s="35">
        <v>33.159999999999997</v>
      </c>
      <c r="EX71" s="36" t="s">
        <v>4</v>
      </c>
      <c r="EY71" s="36">
        <v>0</v>
      </c>
      <c r="EZ71" s="36" t="s">
        <v>4</v>
      </c>
      <c r="FA71" s="36">
        <v>0</v>
      </c>
      <c r="FB71" s="36" t="s">
        <v>4</v>
      </c>
      <c r="FC71" s="36">
        <v>0</v>
      </c>
      <c r="FD71" s="36" t="s">
        <v>4</v>
      </c>
      <c r="FE71" s="37">
        <v>563.16</v>
      </c>
      <c r="FF71" s="36" t="s">
        <v>4</v>
      </c>
      <c r="FG71" s="35">
        <v>563.16</v>
      </c>
      <c r="FH71" s="36" t="s">
        <v>4</v>
      </c>
      <c r="FI71" s="35">
        <v>978398.25</v>
      </c>
      <c r="FJ71" s="36" t="s">
        <v>4</v>
      </c>
      <c r="FK71" s="35">
        <v>1044481.93</v>
      </c>
      <c r="FL71" s="36" t="s">
        <v>4</v>
      </c>
    </row>
    <row r="72" spans="1:168" ht="14.25" x14ac:dyDescent="0.45">
      <c r="A72" s="34" t="s">
        <v>363</v>
      </c>
      <c r="B72" s="34" t="s">
        <v>430</v>
      </c>
      <c r="C72" s="23" t="str">
        <f>'Correspondance tables'!J60</f>
        <v>ISIC 87-88</v>
      </c>
      <c r="D72" s="23" t="str">
        <f>VLOOKUP(C72, 'Correspondance tables'!$N$3:$O$73, 2, FALSE)</f>
        <v>ISIC 86T88</v>
      </c>
      <c r="E72" s="38">
        <v>17.13</v>
      </c>
      <c r="F72" s="39" t="s">
        <v>4</v>
      </c>
      <c r="G72" s="38">
        <v>3.25</v>
      </c>
      <c r="H72" s="39" t="s">
        <v>4</v>
      </c>
      <c r="I72" s="38">
        <v>0.21</v>
      </c>
      <c r="J72" s="39" t="s">
        <v>4</v>
      </c>
      <c r="K72" s="38">
        <v>0.32</v>
      </c>
      <c r="L72" s="39" t="s">
        <v>4</v>
      </c>
      <c r="M72" s="38">
        <v>1.96</v>
      </c>
      <c r="N72" s="39" t="s">
        <v>4</v>
      </c>
      <c r="O72" s="38">
        <v>1.46</v>
      </c>
      <c r="P72" s="39" t="s">
        <v>4</v>
      </c>
      <c r="Q72" s="38">
        <v>0.1</v>
      </c>
      <c r="R72" s="39" t="s">
        <v>4</v>
      </c>
      <c r="S72" s="39">
        <v>0</v>
      </c>
      <c r="T72" s="39" t="s">
        <v>4</v>
      </c>
      <c r="U72" s="38">
        <v>0.1</v>
      </c>
      <c r="V72" s="39" t="s">
        <v>4</v>
      </c>
      <c r="W72" s="38">
        <v>0.1</v>
      </c>
      <c r="X72" s="39" t="s">
        <v>4</v>
      </c>
      <c r="Y72" s="38">
        <v>0.42</v>
      </c>
      <c r="Z72" s="39" t="s">
        <v>4</v>
      </c>
      <c r="AA72" s="38">
        <v>1.41</v>
      </c>
      <c r="AB72" s="39" t="s">
        <v>4</v>
      </c>
      <c r="AC72" s="38">
        <v>2.94</v>
      </c>
      <c r="AD72" s="39" t="s">
        <v>4</v>
      </c>
      <c r="AE72" s="38">
        <v>0.32</v>
      </c>
      <c r="AF72" s="39" t="s">
        <v>4</v>
      </c>
      <c r="AG72" s="38">
        <v>0.73</v>
      </c>
      <c r="AH72" s="39" t="s">
        <v>4</v>
      </c>
      <c r="AI72" s="38">
        <v>0.67</v>
      </c>
      <c r="AJ72" s="39" t="s">
        <v>4</v>
      </c>
      <c r="AK72" s="38">
        <v>0.11</v>
      </c>
      <c r="AL72" s="39" t="s">
        <v>4</v>
      </c>
      <c r="AM72" s="38">
        <v>0.36</v>
      </c>
      <c r="AN72" s="39" t="s">
        <v>4</v>
      </c>
      <c r="AO72" s="38">
        <v>0.42</v>
      </c>
      <c r="AP72" s="39" t="s">
        <v>4</v>
      </c>
      <c r="AQ72" s="39">
        <v>0</v>
      </c>
      <c r="AR72" s="39" t="s">
        <v>4</v>
      </c>
      <c r="AS72" s="38">
        <v>2.88</v>
      </c>
      <c r="AT72" s="39" t="s">
        <v>4</v>
      </c>
      <c r="AU72" s="38">
        <v>4.7699999999999996</v>
      </c>
      <c r="AV72" s="39" t="s">
        <v>4</v>
      </c>
      <c r="AW72" s="38">
        <v>2.6</v>
      </c>
      <c r="AX72" s="39" t="s">
        <v>4</v>
      </c>
      <c r="AY72" s="38">
        <v>1.37</v>
      </c>
      <c r="AZ72" s="39" t="s">
        <v>4</v>
      </c>
      <c r="BA72" s="38">
        <v>2.91</v>
      </c>
      <c r="BB72" s="39" t="s">
        <v>4</v>
      </c>
      <c r="BC72" s="38">
        <v>4.91</v>
      </c>
      <c r="BD72" s="39" t="s">
        <v>4</v>
      </c>
      <c r="BE72" s="38">
        <v>2.2799999999999998</v>
      </c>
      <c r="BF72" s="39" t="s">
        <v>4</v>
      </c>
      <c r="BG72" s="38">
        <v>0.21</v>
      </c>
      <c r="BH72" s="39" t="s">
        <v>4</v>
      </c>
      <c r="BI72" s="38">
        <v>4.72</v>
      </c>
      <c r="BJ72" s="39" t="s">
        <v>4</v>
      </c>
      <c r="BK72" s="38">
        <v>1.34</v>
      </c>
      <c r="BL72" s="39" t="s">
        <v>4</v>
      </c>
      <c r="BM72" s="38">
        <v>2.1</v>
      </c>
      <c r="BN72" s="39" t="s">
        <v>4</v>
      </c>
      <c r="BO72" s="38">
        <v>0.1</v>
      </c>
      <c r="BP72" s="39" t="s">
        <v>4</v>
      </c>
      <c r="BQ72" s="38">
        <v>0.5</v>
      </c>
      <c r="BR72" s="39" t="s">
        <v>4</v>
      </c>
      <c r="BS72" s="39">
        <v>0</v>
      </c>
      <c r="BT72" s="39" t="s">
        <v>4</v>
      </c>
      <c r="BU72" s="38">
        <v>0.02</v>
      </c>
      <c r="BV72" s="39" t="s">
        <v>4</v>
      </c>
      <c r="BW72" s="38">
        <v>29.81</v>
      </c>
      <c r="BX72" s="39" t="s">
        <v>4</v>
      </c>
      <c r="BY72" s="38">
        <v>0.94</v>
      </c>
      <c r="BZ72" s="39" t="s">
        <v>4</v>
      </c>
      <c r="CA72" s="38">
        <v>0.28000000000000003</v>
      </c>
      <c r="CB72" s="39" t="s">
        <v>4</v>
      </c>
      <c r="CC72" s="38">
        <v>1.66</v>
      </c>
      <c r="CD72" s="39" t="s">
        <v>4</v>
      </c>
      <c r="CE72" s="38">
        <v>0.36</v>
      </c>
      <c r="CF72" s="39" t="s">
        <v>4</v>
      </c>
      <c r="CG72" s="38">
        <v>38.57</v>
      </c>
      <c r="CH72" s="39" t="s">
        <v>4</v>
      </c>
      <c r="CI72" s="38">
        <v>2.37</v>
      </c>
      <c r="CJ72" s="39" t="s">
        <v>4</v>
      </c>
      <c r="CK72" s="38">
        <v>3.2</v>
      </c>
      <c r="CL72" s="39" t="s">
        <v>4</v>
      </c>
      <c r="CM72" s="38">
        <v>15.24</v>
      </c>
      <c r="CN72" s="39" t="s">
        <v>4</v>
      </c>
      <c r="CO72" s="39">
        <v>0</v>
      </c>
      <c r="CP72" s="39" t="s">
        <v>4</v>
      </c>
      <c r="CQ72" s="38">
        <v>11.44</v>
      </c>
      <c r="CR72" s="39" t="s">
        <v>4</v>
      </c>
      <c r="CS72" s="38">
        <v>0.15</v>
      </c>
      <c r="CT72" s="39" t="s">
        <v>4</v>
      </c>
      <c r="CU72" s="38">
        <v>11.15</v>
      </c>
      <c r="CV72" s="39" t="s">
        <v>4</v>
      </c>
      <c r="CW72" s="38">
        <v>1141.17</v>
      </c>
      <c r="CX72" s="39" t="s">
        <v>4</v>
      </c>
      <c r="CY72" s="38">
        <v>328.96</v>
      </c>
      <c r="CZ72" s="39" t="s">
        <v>4</v>
      </c>
      <c r="DA72" s="38">
        <v>0.41</v>
      </c>
      <c r="DB72" s="39" t="s">
        <v>4</v>
      </c>
      <c r="DC72" s="38">
        <v>7.0000000000000007E-2</v>
      </c>
      <c r="DD72" s="39" t="s">
        <v>4</v>
      </c>
      <c r="DE72" s="38">
        <v>496.32</v>
      </c>
      <c r="DF72" s="39" t="s">
        <v>4</v>
      </c>
      <c r="DG72" s="38">
        <v>754.84</v>
      </c>
      <c r="DH72" s="39" t="s">
        <v>4</v>
      </c>
      <c r="DI72" s="38">
        <v>355.88</v>
      </c>
      <c r="DJ72" s="39" t="s">
        <v>4</v>
      </c>
      <c r="DK72" s="38">
        <v>262.44</v>
      </c>
      <c r="DL72" s="39" t="s">
        <v>4</v>
      </c>
      <c r="DM72" s="38">
        <v>4552.1000000000004</v>
      </c>
      <c r="DN72" s="39" t="s">
        <v>4</v>
      </c>
      <c r="DO72" s="38">
        <v>14139.16</v>
      </c>
      <c r="DP72" s="39" t="s">
        <v>4</v>
      </c>
      <c r="DQ72" s="38">
        <v>148.69</v>
      </c>
      <c r="DR72" s="39" t="s">
        <v>4</v>
      </c>
      <c r="DS72" s="38">
        <v>186.47</v>
      </c>
      <c r="DT72" s="39" t="s">
        <v>4</v>
      </c>
      <c r="DU72" s="38">
        <v>92.88</v>
      </c>
      <c r="DV72" s="39" t="s">
        <v>4</v>
      </c>
      <c r="DW72" s="38">
        <v>0.1</v>
      </c>
      <c r="DX72" s="39" t="s">
        <v>4</v>
      </c>
      <c r="DY72" s="38">
        <v>0.44</v>
      </c>
      <c r="DZ72" s="39" t="s">
        <v>4</v>
      </c>
      <c r="EA72" s="39">
        <v>0</v>
      </c>
      <c r="EB72" s="39" t="s">
        <v>4</v>
      </c>
      <c r="EC72" s="39">
        <v>0</v>
      </c>
      <c r="ED72" s="39" t="s">
        <v>4</v>
      </c>
      <c r="EE72" s="38">
        <v>22637.81</v>
      </c>
      <c r="EF72" s="39" t="s">
        <v>4</v>
      </c>
      <c r="EG72" s="38">
        <v>94061.86</v>
      </c>
      <c r="EH72" s="39" t="s">
        <v>4</v>
      </c>
      <c r="EI72" s="38">
        <v>59002.61</v>
      </c>
      <c r="EJ72" s="39" t="s">
        <v>4</v>
      </c>
      <c r="EK72" s="38">
        <v>249936.73</v>
      </c>
      <c r="EL72" s="39" t="s">
        <v>4</v>
      </c>
      <c r="EM72" s="38">
        <v>403001.2</v>
      </c>
      <c r="EN72" s="39" t="s">
        <v>4</v>
      </c>
      <c r="EO72" s="38">
        <v>0.04</v>
      </c>
      <c r="EP72" s="39" t="s">
        <v>4</v>
      </c>
      <c r="EQ72" s="39">
        <v>0</v>
      </c>
      <c r="ER72" s="39" t="s">
        <v>4</v>
      </c>
      <c r="ES72" s="38">
        <v>-253.76</v>
      </c>
      <c r="ET72" s="39" t="s">
        <v>4</v>
      </c>
      <c r="EU72" s="38">
        <v>-253.76</v>
      </c>
      <c r="EV72" s="39" t="s">
        <v>4</v>
      </c>
      <c r="EW72" s="38">
        <v>-253.73</v>
      </c>
      <c r="EX72" s="39" t="s">
        <v>4</v>
      </c>
      <c r="EY72" s="39">
        <v>0</v>
      </c>
      <c r="EZ72" s="39" t="s">
        <v>4</v>
      </c>
      <c r="FA72" s="39">
        <v>0</v>
      </c>
      <c r="FB72" s="39" t="s">
        <v>4</v>
      </c>
      <c r="FC72" s="39">
        <v>0</v>
      </c>
      <c r="FD72" s="39" t="s">
        <v>4</v>
      </c>
      <c r="FE72" s="42">
        <v>96</v>
      </c>
      <c r="FF72" s="39" t="s">
        <v>4</v>
      </c>
      <c r="FG72" s="39">
        <v>96</v>
      </c>
      <c r="FH72" s="39" t="s">
        <v>4</v>
      </c>
      <c r="FI72" s="38">
        <v>402843.48</v>
      </c>
      <c r="FJ72" s="39" t="s">
        <v>4</v>
      </c>
      <c r="FK72" s="38">
        <v>425481.29</v>
      </c>
      <c r="FL72" s="39" t="s">
        <v>4</v>
      </c>
    </row>
    <row r="73" spans="1:168" ht="14.25" x14ac:dyDescent="0.45">
      <c r="A73" s="34" t="s">
        <v>363</v>
      </c>
      <c r="B73" s="34" t="s">
        <v>431</v>
      </c>
      <c r="C73" s="23" t="str">
        <f>'Correspondance tables'!J61</f>
        <v>ISIC 90-92</v>
      </c>
      <c r="D73" s="23" t="str">
        <f>VLOOKUP(C73, 'Correspondance tables'!$N$3:$O$73, 2, FALSE)</f>
        <v>ISIC 90T96</v>
      </c>
      <c r="E73" s="35">
        <v>3.08</v>
      </c>
      <c r="F73" s="36" t="s">
        <v>4</v>
      </c>
      <c r="G73" s="35">
        <v>1.85</v>
      </c>
      <c r="H73" s="36" t="s">
        <v>4</v>
      </c>
      <c r="I73" s="35">
        <v>2.87</v>
      </c>
      <c r="J73" s="36" t="s">
        <v>4</v>
      </c>
      <c r="K73" s="35">
        <v>13.72</v>
      </c>
      <c r="L73" s="36" t="s">
        <v>4</v>
      </c>
      <c r="M73" s="35">
        <v>511.5</v>
      </c>
      <c r="N73" s="36" t="s">
        <v>4</v>
      </c>
      <c r="O73" s="35">
        <v>374.2</v>
      </c>
      <c r="P73" s="36" t="s">
        <v>4</v>
      </c>
      <c r="Q73" s="35">
        <v>34.32</v>
      </c>
      <c r="R73" s="36" t="s">
        <v>4</v>
      </c>
      <c r="S73" s="35">
        <v>42.07</v>
      </c>
      <c r="T73" s="36" t="s">
        <v>4</v>
      </c>
      <c r="U73" s="35">
        <v>292.43</v>
      </c>
      <c r="V73" s="36" t="s">
        <v>4</v>
      </c>
      <c r="W73" s="35">
        <v>35.85</v>
      </c>
      <c r="X73" s="36" t="s">
        <v>4</v>
      </c>
      <c r="Y73" s="35">
        <v>59.65</v>
      </c>
      <c r="Z73" s="36" t="s">
        <v>4</v>
      </c>
      <c r="AA73" s="35">
        <v>160.56</v>
      </c>
      <c r="AB73" s="36" t="s">
        <v>4</v>
      </c>
      <c r="AC73" s="35">
        <v>311.31</v>
      </c>
      <c r="AD73" s="36" t="s">
        <v>4</v>
      </c>
      <c r="AE73" s="35">
        <v>106.33</v>
      </c>
      <c r="AF73" s="36" t="s">
        <v>4</v>
      </c>
      <c r="AG73" s="35">
        <v>57.76</v>
      </c>
      <c r="AH73" s="36" t="s">
        <v>4</v>
      </c>
      <c r="AI73" s="35">
        <v>97.2</v>
      </c>
      <c r="AJ73" s="36" t="s">
        <v>4</v>
      </c>
      <c r="AK73" s="35">
        <v>33.700000000000003</v>
      </c>
      <c r="AL73" s="36" t="s">
        <v>4</v>
      </c>
      <c r="AM73" s="35">
        <v>193.01</v>
      </c>
      <c r="AN73" s="36" t="s">
        <v>4</v>
      </c>
      <c r="AO73" s="35">
        <v>82.97</v>
      </c>
      <c r="AP73" s="36" t="s">
        <v>4</v>
      </c>
      <c r="AQ73" s="35">
        <v>84.55</v>
      </c>
      <c r="AR73" s="36" t="s">
        <v>4</v>
      </c>
      <c r="AS73" s="35">
        <v>24.57</v>
      </c>
      <c r="AT73" s="36" t="s">
        <v>4</v>
      </c>
      <c r="AU73" s="35">
        <v>110.27</v>
      </c>
      <c r="AV73" s="36" t="s">
        <v>4</v>
      </c>
      <c r="AW73" s="35">
        <v>111.45</v>
      </c>
      <c r="AX73" s="36" t="s">
        <v>4</v>
      </c>
      <c r="AY73" s="35">
        <v>169.64</v>
      </c>
      <c r="AZ73" s="36" t="s">
        <v>4</v>
      </c>
      <c r="BA73" s="35">
        <v>5.99</v>
      </c>
      <c r="BB73" s="36" t="s">
        <v>4</v>
      </c>
      <c r="BC73" s="35">
        <v>83.6</v>
      </c>
      <c r="BD73" s="36" t="s">
        <v>4</v>
      </c>
      <c r="BE73" s="35">
        <v>316.89999999999998</v>
      </c>
      <c r="BF73" s="36" t="s">
        <v>4</v>
      </c>
      <c r="BG73" s="35">
        <v>229.28</v>
      </c>
      <c r="BH73" s="36" t="s">
        <v>4</v>
      </c>
      <c r="BI73" s="35">
        <v>334.62</v>
      </c>
      <c r="BJ73" s="36" t="s">
        <v>4</v>
      </c>
      <c r="BK73" s="35">
        <v>125.44</v>
      </c>
      <c r="BL73" s="36" t="s">
        <v>4</v>
      </c>
      <c r="BM73" s="35">
        <v>27.32</v>
      </c>
      <c r="BN73" s="36" t="s">
        <v>4</v>
      </c>
      <c r="BO73" s="35">
        <v>40.01</v>
      </c>
      <c r="BP73" s="36" t="s">
        <v>4</v>
      </c>
      <c r="BQ73" s="35">
        <v>32.840000000000003</v>
      </c>
      <c r="BR73" s="36" t="s">
        <v>4</v>
      </c>
      <c r="BS73" s="35">
        <v>45.26</v>
      </c>
      <c r="BT73" s="36" t="s">
        <v>4</v>
      </c>
      <c r="BU73" s="35">
        <v>24.16</v>
      </c>
      <c r="BV73" s="36" t="s">
        <v>4</v>
      </c>
      <c r="BW73" s="35">
        <v>1778.59</v>
      </c>
      <c r="BX73" s="36" t="s">
        <v>4</v>
      </c>
      <c r="BY73" s="35">
        <v>2291.7199999999998</v>
      </c>
      <c r="BZ73" s="36" t="s">
        <v>4</v>
      </c>
      <c r="CA73" s="35">
        <v>3668.88</v>
      </c>
      <c r="CB73" s="36" t="s">
        <v>4</v>
      </c>
      <c r="CC73" s="35">
        <v>246.06</v>
      </c>
      <c r="CD73" s="36" t="s">
        <v>4</v>
      </c>
      <c r="CE73" s="35">
        <v>155.46</v>
      </c>
      <c r="CF73" s="36" t="s">
        <v>4</v>
      </c>
      <c r="CG73" s="35">
        <v>974.69</v>
      </c>
      <c r="CH73" s="36" t="s">
        <v>4</v>
      </c>
      <c r="CI73" s="35">
        <v>65.209999999999994</v>
      </c>
      <c r="CJ73" s="36" t="s">
        <v>4</v>
      </c>
      <c r="CK73" s="35">
        <v>29.74</v>
      </c>
      <c r="CL73" s="36" t="s">
        <v>4</v>
      </c>
      <c r="CM73" s="35">
        <v>432.63</v>
      </c>
      <c r="CN73" s="36" t="s">
        <v>4</v>
      </c>
      <c r="CO73" s="36">
        <v>0</v>
      </c>
      <c r="CP73" s="36" t="s">
        <v>4</v>
      </c>
      <c r="CQ73" s="35">
        <v>505.82</v>
      </c>
      <c r="CR73" s="36" t="s">
        <v>4</v>
      </c>
      <c r="CS73" s="35">
        <v>186.33</v>
      </c>
      <c r="CT73" s="36" t="s">
        <v>4</v>
      </c>
      <c r="CU73" s="35">
        <v>207.05</v>
      </c>
      <c r="CV73" s="36" t="s">
        <v>4</v>
      </c>
      <c r="CW73" s="35">
        <v>198.31</v>
      </c>
      <c r="CX73" s="36" t="s">
        <v>4</v>
      </c>
      <c r="CY73" s="35">
        <v>226.37</v>
      </c>
      <c r="CZ73" s="36" t="s">
        <v>4</v>
      </c>
      <c r="DA73" s="35">
        <v>123.75</v>
      </c>
      <c r="DB73" s="36" t="s">
        <v>4</v>
      </c>
      <c r="DC73" s="35">
        <v>54.62</v>
      </c>
      <c r="DD73" s="36" t="s">
        <v>4</v>
      </c>
      <c r="DE73" s="35">
        <v>321.07</v>
      </c>
      <c r="DF73" s="36" t="s">
        <v>4</v>
      </c>
      <c r="DG73" s="35">
        <v>726.29</v>
      </c>
      <c r="DH73" s="36" t="s">
        <v>4</v>
      </c>
      <c r="DI73" s="35">
        <v>1732.52</v>
      </c>
      <c r="DJ73" s="36" t="s">
        <v>4</v>
      </c>
      <c r="DK73" s="35">
        <v>1073.8</v>
      </c>
      <c r="DL73" s="36" t="s">
        <v>4</v>
      </c>
      <c r="DM73" s="35">
        <v>166.67</v>
      </c>
      <c r="DN73" s="36" t="s">
        <v>4</v>
      </c>
      <c r="DO73" s="35">
        <v>304.02</v>
      </c>
      <c r="DP73" s="36" t="s">
        <v>4</v>
      </c>
      <c r="DQ73" s="35">
        <v>19070.89</v>
      </c>
      <c r="DR73" s="36" t="s">
        <v>4</v>
      </c>
      <c r="DS73" s="35">
        <v>2922.9</v>
      </c>
      <c r="DT73" s="36" t="s">
        <v>4</v>
      </c>
      <c r="DU73" s="35">
        <v>693.41</v>
      </c>
      <c r="DV73" s="36" t="s">
        <v>4</v>
      </c>
      <c r="DW73" s="35">
        <v>4.41</v>
      </c>
      <c r="DX73" s="36" t="s">
        <v>4</v>
      </c>
      <c r="DY73" s="35">
        <v>38.380000000000003</v>
      </c>
      <c r="DZ73" s="36" t="s">
        <v>4</v>
      </c>
      <c r="EA73" s="36">
        <v>0</v>
      </c>
      <c r="EB73" s="36" t="s">
        <v>4</v>
      </c>
      <c r="EC73" s="36">
        <v>0</v>
      </c>
      <c r="ED73" s="36" t="s">
        <v>4</v>
      </c>
      <c r="EE73" s="35">
        <v>42379.87</v>
      </c>
      <c r="EF73" s="36" t="s">
        <v>4</v>
      </c>
      <c r="EG73" s="35">
        <v>97236.12</v>
      </c>
      <c r="EH73" s="36" t="s">
        <v>4</v>
      </c>
      <c r="EI73" s="35">
        <v>7596.9</v>
      </c>
      <c r="EJ73" s="36" t="s">
        <v>4</v>
      </c>
      <c r="EK73" s="35">
        <v>42788.88</v>
      </c>
      <c r="EL73" s="36" t="s">
        <v>4</v>
      </c>
      <c r="EM73" s="35">
        <v>147621.9</v>
      </c>
      <c r="EN73" s="36" t="s">
        <v>4</v>
      </c>
      <c r="EO73" s="35">
        <v>3752.42</v>
      </c>
      <c r="EP73" s="36" t="s">
        <v>4</v>
      </c>
      <c r="EQ73" s="35">
        <v>1437.06</v>
      </c>
      <c r="ER73" s="36" t="s">
        <v>4</v>
      </c>
      <c r="ES73" s="35">
        <v>2132.15</v>
      </c>
      <c r="ET73" s="36" t="s">
        <v>4</v>
      </c>
      <c r="EU73" s="35">
        <v>3569.21</v>
      </c>
      <c r="EV73" s="36" t="s">
        <v>4</v>
      </c>
      <c r="EW73" s="35">
        <v>7321.63</v>
      </c>
      <c r="EX73" s="36" t="s">
        <v>4</v>
      </c>
      <c r="EY73" s="36">
        <v>0</v>
      </c>
      <c r="EZ73" s="36" t="s">
        <v>4</v>
      </c>
      <c r="FA73" s="36">
        <v>0</v>
      </c>
      <c r="FB73" s="36" t="s">
        <v>4</v>
      </c>
      <c r="FC73" s="36">
        <v>0</v>
      </c>
      <c r="FD73" s="36" t="s">
        <v>4</v>
      </c>
      <c r="FE73" s="37">
        <v>12760.55</v>
      </c>
      <c r="FF73" s="36" t="s">
        <v>4</v>
      </c>
      <c r="FG73" s="35">
        <v>12760.55</v>
      </c>
      <c r="FH73" s="36" t="s">
        <v>4</v>
      </c>
      <c r="FI73" s="35">
        <v>167704.07999999999</v>
      </c>
      <c r="FJ73" s="36" t="s">
        <v>4</v>
      </c>
      <c r="FK73" s="35">
        <v>210083.95</v>
      </c>
      <c r="FL73" s="36" t="s">
        <v>4</v>
      </c>
    </row>
    <row r="74" spans="1:168" ht="14.25" x14ac:dyDescent="0.45">
      <c r="A74" s="34" t="s">
        <v>363</v>
      </c>
      <c r="B74" s="34" t="s">
        <v>432</v>
      </c>
      <c r="C74" s="23" t="str">
        <f>'Correspondance tables'!J62</f>
        <v>ISIC 93</v>
      </c>
      <c r="D74" s="23" t="str">
        <f>VLOOKUP(C74, 'Correspondance tables'!$N$3:$O$73, 2, FALSE)</f>
        <v>ISIC 90T96</v>
      </c>
      <c r="E74" s="38">
        <v>23.19</v>
      </c>
      <c r="F74" s="39" t="s">
        <v>4</v>
      </c>
      <c r="G74" s="38">
        <v>5.44</v>
      </c>
      <c r="H74" s="39" t="s">
        <v>4</v>
      </c>
      <c r="I74" s="38">
        <v>1.73</v>
      </c>
      <c r="J74" s="39" t="s">
        <v>4</v>
      </c>
      <c r="K74" s="38">
        <v>22.47</v>
      </c>
      <c r="L74" s="39" t="s">
        <v>4</v>
      </c>
      <c r="M74" s="38">
        <v>837.23</v>
      </c>
      <c r="N74" s="39" t="s">
        <v>4</v>
      </c>
      <c r="O74" s="38">
        <v>271.99</v>
      </c>
      <c r="P74" s="39" t="s">
        <v>4</v>
      </c>
      <c r="Q74" s="38">
        <v>32.479999999999997</v>
      </c>
      <c r="R74" s="39" t="s">
        <v>4</v>
      </c>
      <c r="S74" s="38">
        <v>38.65</v>
      </c>
      <c r="T74" s="39" t="s">
        <v>4</v>
      </c>
      <c r="U74" s="38">
        <v>178.54</v>
      </c>
      <c r="V74" s="39" t="s">
        <v>4</v>
      </c>
      <c r="W74" s="38">
        <v>83.08</v>
      </c>
      <c r="X74" s="39" t="s">
        <v>4</v>
      </c>
      <c r="Y74" s="38">
        <v>126.96</v>
      </c>
      <c r="Z74" s="39" t="s">
        <v>4</v>
      </c>
      <c r="AA74" s="38">
        <v>160.83000000000001</v>
      </c>
      <c r="AB74" s="39" t="s">
        <v>4</v>
      </c>
      <c r="AC74" s="38">
        <v>252.09</v>
      </c>
      <c r="AD74" s="39" t="s">
        <v>4</v>
      </c>
      <c r="AE74" s="38">
        <v>98.32</v>
      </c>
      <c r="AF74" s="39" t="s">
        <v>4</v>
      </c>
      <c r="AG74" s="38">
        <v>96.05</v>
      </c>
      <c r="AH74" s="39" t="s">
        <v>4</v>
      </c>
      <c r="AI74" s="38">
        <v>119.17</v>
      </c>
      <c r="AJ74" s="39" t="s">
        <v>4</v>
      </c>
      <c r="AK74" s="38">
        <v>66.73</v>
      </c>
      <c r="AL74" s="39" t="s">
        <v>4</v>
      </c>
      <c r="AM74" s="38">
        <v>146.83000000000001</v>
      </c>
      <c r="AN74" s="39" t="s">
        <v>4</v>
      </c>
      <c r="AO74" s="38">
        <v>176.07</v>
      </c>
      <c r="AP74" s="39" t="s">
        <v>4</v>
      </c>
      <c r="AQ74" s="38">
        <v>159.38999999999999</v>
      </c>
      <c r="AR74" s="39" t="s">
        <v>4</v>
      </c>
      <c r="AS74" s="38">
        <v>133.6</v>
      </c>
      <c r="AT74" s="39" t="s">
        <v>4</v>
      </c>
      <c r="AU74" s="38">
        <v>169.26</v>
      </c>
      <c r="AV74" s="39" t="s">
        <v>4</v>
      </c>
      <c r="AW74" s="38">
        <v>129.33000000000001</v>
      </c>
      <c r="AX74" s="39" t="s">
        <v>4</v>
      </c>
      <c r="AY74" s="38">
        <v>221.66</v>
      </c>
      <c r="AZ74" s="39" t="s">
        <v>4</v>
      </c>
      <c r="BA74" s="38">
        <v>29.94</v>
      </c>
      <c r="BB74" s="39" t="s">
        <v>4</v>
      </c>
      <c r="BC74" s="38">
        <v>103.29</v>
      </c>
      <c r="BD74" s="39" t="s">
        <v>4</v>
      </c>
      <c r="BE74" s="38">
        <v>301.17</v>
      </c>
      <c r="BF74" s="39" t="s">
        <v>4</v>
      </c>
      <c r="BG74" s="38">
        <v>278.76</v>
      </c>
      <c r="BH74" s="39" t="s">
        <v>4</v>
      </c>
      <c r="BI74" s="38">
        <v>1386.49</v>
      </c>
      <c r="BJ74" s="39" t="s">
        <v>4</v>
      </c>
      <c r="BK74" s="38">
        <v>580.33000000000004</v>
      </c>
      <c r="BL74" s="39" t="s">
        <v>4</v>
      </c>
      <c r="BM74" s="38">
        <v>159.25</v>
      </c>
      <c r="BN74" s="39" t="s">
        <v>4</v>
      </c>
      <c r="BO74" s="39">
        <v>97</v>
      </c>
      <c r="BP74" s="39" t="s">
        <v>4</v>
      </c>
      <c r="BQ74" s="38">
        <v>44.09</v>
      </c>
      <c r="BR74" s="39" t="s">
        <v>4</v>
      </c>
      <c r="BS74" s="38">
        <v>161.78</v>
      </c>
      <c r="BT74" s="39" t="s">
        <v>4</v>
      </c>
      <c r="BU74" s="38">
        <v>56.83</v>
      </c>
      <c r="BV74" s="39" t="s">
        <v>4</v>
      </c>
      <c r="BW74" s="38">
        <v>864.79</v>
      </c>
      <c r="BX74" s="39" t="s">
        <v>4</v>
      </c>
      <c r="BY74" s="38">
        <v>218.68</v>
      </c>
      <c r="BZ74" s="39" t="s">
        <v>4</v>
      </c>
      <c r="CA74" s="38">
        <v>729.34</v>
      </c>
      <c r="CB74" s="39" t="s">
        <v>4</v>
      </c>
      <c r="CC74" s="38">
        <v>385.97</v>
      </c>
      <c r="CD74" s="39" t="s">
        <v>4</v>
      </c>
      <c r="CE74" s="38">
        <v>331.8</v>
      </c>
      <c r="CF74" s="39" t="s">
        <v>4</v>
      </c>
      <c r="CG74" s="38">
        <v>650.15</v>
      </c>
      <c r="CH74" s="39" t="s">
        <v>4</v>
      </c>
      <c r="CI74" s="38">
        <v>260.99</v>
      </c>
      <c r="CJ74" s="39" t="s">
        <v>4</v>
      </c>
      <c r="CK74" s="38">
        <v>48.49</v>
      </c>
      <c r="CL74" s="39" t="s">
        <v>4</v>
      </c>
      <c r="CM74" s="38">
        <v>329.05</v>
      </c>
      <c r="CN74" s="39" t="s">
        <v>4</v>
      </c>
      <c r="CO74" s="39">
        <v>0</v>
      </c>
      <c r="CP74" s="39" t="s">
        <v>4</v>
      </c>
      <c r="CQ74" s="38">
        <v>672.55</v>
      </c>
      <c r="CR74" s="39" t="s">
        <v>4</v>
      </c>
      <c r="CS74" s="38">
        <v>243.8</v>
      </c>
      <c r="CT74" s="39" t="s">
        <v>4</v>
      </c>
      <c r="CU74" s="38">
        <v>99.82</v>
      </c>
      <c r="CV74" s="39" t="s">
        <v>4</v>
      </c>
      <c r="CW74" s="38">
        <v>213.07</v>
      </c>
      <c r="CX74" s="39" t="s">
        <v>4</v>
      </c>
      <c r="CY74" s="38">
        <v>129.41999999999999</v>
      </c>
      <c r="CZ74" s="39" t="s">
        <v>4</v>
      </c>
      <c r="DA74" s="38">
        <v>282.25</v>
      </c>
      <c r="DB74" s="39" t="s">
        <v>4</v>
      </c>
      <c r="DC74" s="38">
        <v>56.87</v>
      </c>
      <c r="DD74" s="39" t="s">
        <v>4</v>
      </c>
      <c r="DE74" s="38">
        <v>451.63</v>
      </c>
      <c r="DF74" s="39" t="s">
        <v>4</v>
      </c>
      <c r="DG74" s="38">
        <v>1126.8399999999999</v>
      </c>
      <c r="DH74" s="39" t="s">
        <v>4</v>
      </c>
      <c r="DI74" s="38">
        <v>4012.02</v>
      </c>
      <c r="DJ74" s="39" t="s">
        <v>4</v>
      </c>
      <c r="DK74" s="38">
        <v>913.58</v>
      </c>
      <c r="DL74" s="39" t="s">
        <v>4</v>
      </c>
      <c r="DM74" s="38">
        <v>419.64</v>
      </c>
      <c r="DN74" s="39" t="s">
        <v>4</v>
      </c>
      <c r="DO74" s="38">
        <v>389.22</v>
      </c>
      <c r="DP74" s="39" t="s">
        <v>4</v>
      </c>
      <c r="DQ74" s="38">
        <v>2734.19</v>
      </c>
      <c r="DR74" s="39" t="s">
        <v>4</v>
      </c>
      <c r="DS74" s="38">
        <v>8615.5300000000007</v>
      </c>
      <c r="DT74" s="39" t="s">
        <v>4</v>
      </c>
      <c r="DU74" s="38">
        <v>1108.8699999999999</v>
      </c>
      <c r="DV74" s="39" t="s">
        <v>4</v>
      </c>
      <c r="DW74" s="38">
        <v>43.8</v>
      </c>
      <c r="DX74" s="39" t="s">
        <v>4</v>
      </c>
      <c r="DY74" s="38">
        <v>462.76</v>
      </c>
      <c r="DZ74" s="39" t="s">
        <v>4</v>
      </c>
      <c r="EA74" s="39">
        <v>0</v>
      </c>
      <c r="EB74" s="39" t="s">
        <v>4</v>
      </c>
      <c r="EC74" s="39">
        <v>0</v>
      </c>
      <c r="ED74" s="39" t="s">
        <v>4</v>
      </c>
      <c r="EE74" s="38">
        <v>32545.11</v>
      </c>
      <c r="EF74" s="39" t="s">
        <v>4</v>
      </c>
      <c r="EG74" s="38">
        <v>57843.69</v>
      </c>
      <c r="EH74" s="39" t="s">
        <v>4</v>
      </c>
      <c r="EI74" s="38">
        <v>12687.07</v>
      </c>
      <c r="EJ74" s="39" t="s">
        <v>4</v>
      </c>
      <c r="EK74" s="38">
        <v>24986.84</v>
      </c>
      <c r="EL74" s="39" t="s">
        <v>4</v>
      </c>
      <c r="EM74" s="38">
        <v>95517.6</v>
      </c>
      <c r="EN74" s="39" t="s">
        <v>4</v>
      </c>
      <c r="EO74" s="38">
        <v>0.35</v>
      </c>
      <c r="EP74" s="39" t="s">
        <v>4</v>
      </c>
      <c r="EQ74" s="39">
        <v>0</v>
      </c>
      <c r="ER74" s="39" t="s">
        <v>4</v>
      </c>
      <c r="ES74" s="38">
        <v>1.91</v>
      </c>
      <c r="ET74" s="39" t="s">
        <v>4</v>
      </c>
      <c r="EU74" s="38">
        <v>1.91</v>
      </c>
      <c r="EV74" s="39" t="s">
        <v>4</v>
      </c>
      <c r="EW74" s="38">
        <v>2.25</v>
      </c>
      <c r="EX74" s="39" t="s">
        <v>4</v>
      </c>
      <c r="EY74" s="39">
        <v>0</v>
      </c>
      <c r="EZ74" s="39" t="s">
        <v>4</v>
      </c>
      <c r="FA74" s="39">
        <v>0</v>
      </c>
      <c r="FB74" s="39" t="s">
        <v>4</v>
      </c>
      <c r="FC74" s="39">
        <v>0</v>
      </c>
      <c r="FD74" s="39" t="s">
        <v>4</v>
      </c>
      <c r="FE74" s="40">
        <v>825.26</v>
      </c>
      <c r="FF74" s="39" t="s">
        <v>4</v>
      </c>
      <c r="FG74" s="38">
        <v>825.26</v>
      </c>
      <c r="FH74" s="39" t="s">
        <v>4</v>
      </c>
      <c r="FI74" s="38">
        <v>96345.12</v>
      </c>
      <c r="FJ74" s="39" t="s">
        <v>4</v>
      </c>
      <c r="FK74" s="38">
        <v>128890.23</v>
      </c>
      <c r="FL74" s="39" t="s">
        <v>4</v>
      </c>
    </row>
    <row r="75" spans="1:168" ht="14.25" x14ac:dyDescent="0.45">
      <c r="A75" s="34" t="s">
        <v>363</v>
      </c>
      <c r="B75" s="34" t="s">
        <v>433</v>
      </c>
      <c r="C75" s="23" t="str">
        <f>'Correspondance tables'!J63</f>
        <v>ISIC 94</v>
      </c>
      <c r="D75" s="23" t="str">
        <f>VLOOKUP(C75, 'Correspondance tables'!$N$3:$O$73, 2, FALSE)</f>
        <v>ISIC 90T96</v>
      </c>
      <c r="E75" s="35">
        <v>551.76</v>
      </c>
      <c r="F75" s="36" t="s">
        <v>4</v>
      </c>
      <c r="G75" s="35">
        <v>38.36</v>
      </c>
      <c r="H75" s="36" t="s">
        <v>4</v>
      </c>
      <c r="I75" s="35">
        <v>35.11</v>
      </c>
      <c r="J75" s="36" t="s">
        <v>4</v>
      </c>
      <c r="K75" s="35">
        <v>78.739999999999995</v>
      </c>
      <c r="L75" s="36" t="s">
        <v>4</v>
      </c>
      <c r="M75" s="35">
        <v>883.43</v>
      </c>
      <c r="N75" s="36" t="s">
        <v>4</v>
      </c>
      <c r="O75" s="35">
        <v>170.82</v>
      </c>
      <c r="P75" s="36" t="s">
        <v>4</v>
      </c>
      <c r="Q75" s="35">
        <v>69.540000000000006</v>
      </c>
      <c r="R75" s="36" t="s">
        <v>4</v>
      </c>
      <c r="S75" s="35">
        <v>104.77</v>
      </c>
      <c r="T75" s="36" t="s">
        <v>4</v>
      </c>
      <c r="U75" s="35">
        <v>106.07</v>
      </c>
      <c r="V75" s="36" t="s">
        <v>4</v>
      </c>
      <c r="W75" s="36">
        <v>326</v>
      </c>
      <c r="X75" s="36" t="s">
        <v>4</v>
      </c>
      <c r="Y75" s="35">
        <v>578.35</v>
      </c>
      <c r="Z75" s="36" t="s">
        <v>4</v>
      </c>
      <c r="AA75" s="35">
        <v>216.01</v>
      </c>
      <c r="AB75" s="36" t="s">
        <v>4</v>
      </c>
      <c r="AC75" s="35">
        <v>189.12</v>
      </c>
      <c r="AD75" s="36" t="s">
        <v>4</v>
      </c>
      <c r="AE75" s="35">
        <v>214.89</v>
      </c>
      <c r="AF75" s="36" t="s">
        <v>4</v>
      </c>
      <c r="AG75" s="35">
        <v>411.33</v>
      </c>
      <c r="AH75" s="36" t="s">
        <v>4</v>
      </c>
      <c r="AI75" s="35">
        <v>273.45999999999998</v>
      </c>
      <c r="AJ75" s="36" t="s">
        <v>4</v>
      </c>
      <c r="AK75" s="35">
        <v>172.78</v>
      </c>
      <c r="AL75" s="36" t="s">
        <v>4</v>
      </c>
      <c r="AM75" s="35">
        <v>191.23</v>
      </c>
      <c r="AN75" s="36" t="s">
        <v>4</v>
      </c>
      <c r="AO75" s="35">
        <v>336.62</v>
      </c>
      <c r="AP75" s="36" t="s">
        <v>4</v>
      </c>
      <c r="AQ75" s="35">
        <v>267.38</v>
      </c>
      <c r="AR75" s="36" t="s">
        <v>4</v>
      </c>
      <c r="AS75" s="35">
        <v>111.11</v>
      </c>
      <c r="AT75" s="36" t="s">
        <v>4</v>
      </c>
      <c r="AU75" s="35">
        <v>205.9</v>
      </c>
      <c r="AV75" s="36" t="s">
        <v>4</v>
      </c>
      <c r="AW75" s="35">
        <v>136.68</v>
      </c>
      <c r="AX75" s="36" t="s">
        <v>4</v>
      </c>
      <c r="AY75" s="35">
        <v>945.69</v>
      </c>
      <c r="AZ75" s="36" t="s">
        <v>4</v>
      </c>
      <c r="BA75" s="35">
        <v>110.82</v>
      </c>
      <c r="BB75" s="36" t="s">
        <v>4</v>
      </c>
      <c r="BC75" s="35">
        <v>390.02</v>
      </c>
      <c r="BD75" s="36" t="s">
        <v>4</v>
      </c>
      <c r="BE75" s="35">
        <v>1138.31</v>
      </c>
      <c r="BF75" s="36" t="s">
        <v>4</v>
      </c>
      <c r="BG75" s="35">
        <v>574.54</v>
      </c>
      <c r="BH75" s="36" t="s">
        <v>4</v>
      </c>
      <c r="BI75" s="35">
        <v>1551.65</v>
      </c>
      <c r="BJ75" s="36" t="s">
        <v>4</v>
      </c>
      <c r="BK75" s="35">
        <v>1564.96</v>
      </c>
      <c r="BL75" s="36" t="s">
        <v>4</v>
      </c>
      <c r="BM75" s="35">
        <v>513.94000000000005</v>
      </c>
      <c r="BN75" s="36" t="s">
        <v>4</v>
      </c>
      <c r="BO75" s="35">
        <v>101.11</v>
      </c>
      <c r="BP75" s="36" t="s">
        <v>4</v>
      </c>
      <c r="BQ75" s="35">
        <v>36.04</v>
      </c>
      <c r="BR75" s="36" t="s">
        <v>4</v>
      </c>
      <c r="BS75" s="35">
        <v>733.89</v>
      </c>
      <c r="BT75" s="36" t="s">
        <v>4</v>
      </c>
      <c r="BU75" s="35">
        <v>76.290000000000006</v>
      </c>
      <c r="BV75" s="36" t="s">
        <v>4</v>
      </c>
      <c r="BW75" s="35">
        <v>547.08000000000004</v>
      </c>
      <c r="BX75" s="36" t="s">
        <v>4</v>
      </c>
      <c r="BY75" s="35">
        <v>223.2</v>
      </c>
      <c r="BZ75" s="36" t="s">
        <v>4</v>
      </c>
      <c r="CA75" s="35">
        <v>306.05</v>
      </c>
      <c r="CB75" s="36" t="s">
        <v>4</v>
      </c>
      <c r="CC75" s="35">
        <v>345.98</v>
      </c>
      <c r="CD75" s="36" t="s">
        <v>4</v>
      </c>
      <c r="CE75" s="35">
        <v>547.74</v>
      </c>
      <c r="CF75" s="36" t="s">
        <v>4</v>
      </c>
      <c r="CG75" s="35">
        <v>1304.19</v>
      </c>
      <c r="CH75" s="36" t="s">
        <v>4</v>
      </c>
      <c r="CI75" s="35">
        <v>442.95</v>
      </c>
      <c r="CJ75" s="36" t="s">
        <v>4</v>
      </c>
      <c r="CK75" s="35">
        <v>374.16</v>
      </c>
      <c r="CL75" s="36" t="s">
        <v>4</v>
      </c>
      <c r="CM75" s="35">
        <v>356.55</v>
      </c>
      <c r="CN75" s="36" t="s">
        <v>4</v>
      </c>
      <c r="CO75" s="36">
        <v>0</v>
      </c>
      <c r="CP75" s="36" t="s">
        <v>4</v>
      </c>
      <c r="CQ75" s="35">
        <v>1378.28</v>
      </c>
      <c r="CR75" s="36" t="s">
        <v>4</v>
      </c>
      <c r="CS75" s="35">
        <v>637.02</v>
      </c>
      <c r="CT75" s="36" t="s">
        <v>4</v>
      </c>
      <c r="CU75" s="35">
        <v>275.17</v>
      </c>
      <c r="CV75" s="36" t="s">
        <v>4</v>
      </c>
      <c r="CW75" s="35">
        <v>417.29</v>
      </c>
      <c r="CX75" s="36" t="s">
        <v>4</v>
      </c>
      <c r="CY75" s="35">
        <v>381.17</v>
      </c>
      <c r="CZ75" s="36" t="s">
        <v>4</v>
      </c>
      <c r="DA75" s="35">
        <v>205.41</v>
      </c>
      <c r="DB75" s="36" t="s">
        <v>4</v>
      </c>
      <c r="DC75" s="35">
        <v>393.23</v>
      </c>
      <c r="DD75" s="36" t="s">
        <v>4</v>
      </c>
      <c r="DE75" s="35">
        <v>108.42</v>
      </c>
      <c r="DF75" s="36" t="s">
        <v>4</v>
      </c>
      <c r="DG75" s="35">
        <v>877.67</v>
      </c>
      <c r="DH75" s="36" t="s">
        <v>4</v>
      </c>
      <c r="DI75" s="35">
        <v>774.29</v>
      </c>
      <c r="DJ75" s="36" t="s">
        <v>4</v>
      </c>
      <c r="DK75" s="35">
        <v>748.74</v>
      </c>
      <c r="DL75" s="36" t="s">
        <v>4</v>
      </c>
      <c r="DM75" s="35">
        <v>1627.82</v>
      </c>
      <c r="DN75" s="36" t="s">
        <v>4</v>
      </c>
      <c r="DO75" s="35">
        <v>581.6</v>
      </c>
      <c r="DP75" s="36" t="s">
        <v>4</v>
      </c>
      <c r="DQ75" s="35">
        <v>300.27999999999997</v>
      </c>
      <c r="DR75" s="36" t="s">
        <v>4</v>
      </c>
      <c r="DS75" s="35">
        <v>284.52</v>
      </c>
      <c r="DT75" s="36" t="s">
        <v>4</v>
      </c>
      <c r="DU75" s="35">
        <v>2457.23</v>
      </c>
      <c r="DV75" s="36" t="s">
        <v>4</v>
      </c>
      <c r="DW75" s="35">
        <v>32.67</v>
      </c>
      <c r="DX75" s="36" t="s">
        <v>4</v>
      </c>
      <c r="DY75" s="35">
        <v>299.35000000000002</v>
      </c>
      <c r="DZ75" s="36" t="s">
        <v>4</v>
      </c>
      <c r="EA75" s="36">
        <v>0</v>
      </c>
      <c r="EB75" s="36" t="s">
        <v>4</v>
      </c>
      <c r="EC75" s="36">
        <v>0</v>
      </c>
      <c r="ED75" s="36" t="s">
        <v>4</v>
      </c>
      <c r="EE75" s="35">
        <v>29634.78</v>
      </c>
      <c r="EF75" s="36" t="s">
        <v>4</v>
      </c>
      <c r="EG75" s="35">
        <v>15643.81</v>
      </c>
      <c r="EH75" s="36" t="s">
        <v>4</v>
      </c>
      <c r="EI75" s="35">
        <v>70958.880000000005</v>
      </c>
      <c r="EJ75" s="36" t="s">
        <v>4</v>
      </c>
      <c r="EK75" s="35">
        <v>10528.55</v>
      </c>
      <c r="EL75" s="36" t="s">
        <v>4</v>
      </c>
      <c r="EM75" s="35">
        <v>97131.24</v>
      </c>
      <c r="EN75" s="36" t="s">
        <v>4</v>
      </c>
      <c r="EO75" s="35">
        <v>7.0000000000000007E-2</v>
      </c>
      <c r="EP75" s="36" t="s">
        <v>4</v>
      </c>
      <c r="EQ75" s="36">
        <v>0</v>
      </c>
      <c r="ER75" s="36" t="s">
        <v>4</v>
      </c>
      <c r="ES75" s="36">
        <v>0</v>
      </c>
      <c r="ET75" s="36" t="s">
        <v>4</v>
      </c>
      <c r="EU75" s="36">
        <v>0</v>
      </c>
      <c r="EV75" s="36" t="s">
        <v>4</v>
      </c>
      <c r="EW75" s="35">
        <v>7.0000000000000007E-2</v>
      </c>
      <c r="EX75" s="36" t="s">
        <v>4</v>
      </c>
      <c r="EY75" s="36">
        <v>0</v>
      </c>
      <c r="EZ75" s="36" t="s">
        <v>4</v>
      </c>
      <c r="FA75" s="36">
        <v>0</v>
      </c>
      <c r="FB75" s="36" t="s">
        <v>4</v>
      </c>
      <c r="FC75" s="36">
        <v>0</v>
      </c>
      <c r="FD75" s="36" t="s">
        <v>4</v>
      </c>
      <c r="FE75" s="37">
        <v>164.5</v>
      </c>
      <c r="FF75" s="36" t="s">
        <v>4</v>
      </c>
      <c r="FG75" s="35">
        <v>164.5</v>
      </c>
      <c r="FH75" s="36" t="s">
        <v>4</v>
      </c>
      <c r="FI75" s="35">
        <v>97295.81</v>
      </c>
      <c r="FJ75" s="36" t="s">
        <v>4</v>
      </c>
      <c r="FK75" s="35">
        <v>126930.59</v>
      </c>
      <c r="FL75" s="36" t="s">
        <v>4</v>
      </c>
    </row>
    <row r="76" spans="1:168" ht="14.25" x14ac:dyDescent="0.45">
      <c r="A76" s="34" t="s">
        <v>363</v>
      </c>
      <c r="B76" s="34" t="s">
        <v>434</v>
      </c>
      <c r="C76" s="23" t="str">
        <f>'Correspondance tables'!J64</f>
        <v>ISIC 95</v>
      </c>
      <c r="D76" s="23" t="str">
        <f>VLOOKUP(C76, 'Correspondance tables'!$N$3:$O$73, 2, FALSE)</f>
        <v>ISIC 90T96</v>
      </c>
      <c r="E76" s="38">
        <v>27.54</v>
      </c>
      <c r="F76" s="39" t="s">
        <v>4</v>
      </c>
      <c r="G76" s="38">
        <v>38.700000000000003</v>
      </c>
      <c r="H76" s="39" t="s">
        <v>4</v>
      </c>
      <c r="I76" s="38">
        <v>55.87</v>
      </c>
      <c r="J76" s="39" t="s">
        <v>4</v>
      </c>
      <c r="K76" s="38">
        <v>35.31</v>
      </c>
      <c r="L76" s="39" t="s">
        <v>4</v>
      </c>
      <c r="M76" s="38">
        <v>500.39</v>
      </c>
      <c r="N76" s="39" t="s">
        <v>4</v>
      </c>
      <c r="O76" s="38">
        <v>121.46</v>
      </c>
      <c r="P76" s="39" t="s">
        <v>4</v>
      </c>
      <c r="Q76" s="38">
        <v>72.349999999999994</v>
      </c>
      <c r="R76" s="39" t="s">
        <v>4</v>
      </c>
      <c r="S76" s="38">
        <v>69.319999999999993</v>
      </c>
      <c r="T76" s="39" t="s">
        <v>4</v>
      </c>
      <c r="U76" s="38">
        <v>64.319999999999993</v>
      </c>
      <c r="V76" s="39" t="s">
        <v>4</v>
      </c>
      <c r="W76" s="38">
        <v>135.08000000000001</v>
      </c>
      <c r="X76" s="39" t="s">
        <v>4</v>
      </c>
      <c r="Y76" s="38">
        <v>151.01</v>
      </c>
      <c r="Z76" s="39" t="s">
        <v>4</v>
      </c>
      <c r="AA76" s="38">
        <v>87.29</v>
      </c>
      <c r="AB76" s="39" t="s">
        <v>4</v>
      </c>
      <c r="AC76" s="38">
        <v>131.84</v>
      </c>
      <c r="AD76" s="39" t="s">
        <v>4</v>
      </c>
      <c r="AE76" s="38">
        <v>131.35</v>
      </c>
      <c r="AF76" s="39" t="s">
        <v>4</v>
      </c>
      <c r="AG76" s="38">
        <v>135.19</v>
      </c>
      <c r="AH76" s="39" t="s">
        <v>4</v>
      </c>
      <c r="AI76" s="38">
        <v>121.97</v>
      </c>
      <c r="AJ76" s="39" t="s">
        <v>4</v>
      </c>
      <c r="AK76" s="38">
        <v>247.71</v>
      </c>
      <c r="AL76" s="39" t="s">
        <v>4</v>
      </c>
      <c r="AM76" s="38">
        <v>236.84</v>
      </c>
      <c r="AN76" s="39" t="s">
        <v>4</v>
      </c>
      <c r="AO76" s="38">
        <v>329.16</v>
      </c>
      <c r="AP76" s="39" t="s">
        <v>4</v>
      </c>
      <c r="AQ76" s="38">
        <v>561.96</v>
      </c>
      <c r="AR76" s="39" t="s">
        <v>4</v>
      </c>
      <c r="AS76" s="38">
        <v>132.87</v>
      </c>
      <c r="AT76" s="39" t="s">
        <v>4</v>
      </c>
      <c r="AU76" s="38">
        <v>366.19</v>
      </c>
      <c r="AV76" s="39" t="s">
        <v>4</v>
      </c>
      <c r="AW76" s="38">
        <v>280.39</v>
      </c>
      <c r="AX76" s="39" t="s">
        <v>4</v>
      </c>
      <c r="AY76" s="38">
        <v>229.4</v>
      </c>
      <c r="AZ76" s="39" t="s">
        <v>4</v>
      </c>
      <c r="BA76" s="38">
        <v>73.930000000000007</v>
      </c>
      <c r="BB76" s="39" t="s">
        <v>4</v>
      </c>
      <c r="BC76" s="38">
        <v>124.31</v>
      </c>
      <c r="BD76" s="39" t="s">
        <v>4</v>
      </c>
      <c r="BE76" s="38">
        <v>359.58</v>
      </c>
      <c r="BF76" s="39" t="s">
        <v>4</v>
      </c>
      <c r="BG76" s="38">
        <v>101.52</v>
      </c>
      <c r="BH76" s="39" t="s">
        <v>4</v>
      </c>
      <c r="BI76" s="38">
        <v>1000.02</v>
      </c>
      <c r="BJ76" s="39" t="s">
        <v>4</v>
      </c>
      <c r="BK76" s="38">
        <v>788.69</v>
      </c>
      <c r="BL76" s="39" t="s">
        <v>4</v>
      </c>
      <c r="BM76" s="38">
        <v>246.26</v>
      </c>
      <c r="BN76" s="39" t="s">
        <v>4</v>
      </c>
      <c r="BO76" s="38">
        <v>59.7</v>
      </c>
      <c r="BP76" s="39" t="s">
        <v>4</v>
      </c>
      <c r="BQ76" s="38">
        <v>126.93</v>
      </c>
      <c r="BR76" s="39" t="s">
        <v>4</v>
      </c>
      <c r="BS76" s="38">
        <v>191.64</v>
      </c>
      <c r="BT76" s="39" t="s">
        <v>4</v>
      </c>
      <c r="BU76" s="38">
        <v>43.92</v>
      </c>
      <c r="BV76" s="39" t="s">
        <v>4</v>
      </c>
      <c r="BW76" s="38">
        <v>393.55</v>
      </c>
      <c r="BX76" s="39" t="s">
        <v>4</v>
      </c>
      <c r="BY76" s="38">
        <v>76.260000000000005</v>
      </c>
      <c r="BZ76" s="39" t="s">
        <v>4</v>
      </c>
      <c r="CA76" s="38">
        <v>340.54</v>
      </c>
      <c r="CB76" s="39" t="s">
        <v>4</v>
      </c>
      <c r="CC76" s="38">
        <v>421.1</v>
      </c>
      <c r="CD76" s="39" t="s">
        <v>4</v>
      </c>
      <c r="CE76" s="38">
        <v>694.77</v>
      </c>
      <c r="CF76" s="39" t="s">
        <v>4</v>
      </c>
      <c r="CG76" s="38">
        <v>821.7</v>
      </c>
      <c r="CH76" s="39" t="s">
        <v>4</v>
      </c>
      <c r="CI76" s="38">
        <v>223.68</v>
      </c>
      <c r="CJ76" s="39" t="s">
        <v>4</v>
      </c>
      <c r="CK76" s="38">
        <v>190.27</v>
      </c>
      <c r="CL76" s="39" t="s">
        <v>4</v>
      </c>
      <c r="CM76" s="38">
        <v>324.08999999999997</v>
      </c>
      <c r="CN76" s="39" t="s">
        <v>4</v>
      </c>
      <c r="CO76" s="39">
        <v>0</v>
      </c>
      <c r="CP76" s="39" t="s">
        <v>4</v>
      </c>
      <c r="CQ76" s="38">
        <v>709.83</v>
      </c>
      <c r="CR76" s="39" t="s">
        <v>4</v>
      </c>
      <c r="CS76" s="38">
        <v>169.16</v>
      </c>
      <c r="CT76" s="39" t="s">
        <v>4</v>
      </c>
      <c r="CU76" s="38">
        <v>145.16999999999999</v>
      </c>
      <c r="CV76" s="39" t="s">
        <v>4</v>
      </c>
      <c r="CW76" s="38">
        <v>100.43</v>
      </c>
      <c r="CX76" s="39" t="s">
        <v>4</v>
      </c>
      <c r="CY76" s="38">
        <v>103.93</v>
      </c>
      <c r="CZ76" s="39" t="s">
        <v>4</v>
      </c>
      <c r="DA76" s="38">
        <v>145.38999999999999</v>
      </c>
      <c r="DB76" s="39" t="s">
        <v>4</v>
      </c>
      <c r="DC76" s="38">
        <v>26.54</v>
      </c>
      <c r="DD76" s="39" t="s">
        <v>4</v>
      </c>
      <c r="DE76" s="38">
        <v>73.58</v>
      </c>
      <c r="DF76" s="39" t="s">
        <v>4</v>
      </c>
      <c r="DG76" s="38">
        <v>219.71</v>
      </c>
      <c r="DH76" s="39" t="s">
        <v>4</v>
      </c>
      <c r="DI76" s="38">
        <v>2594.9299999999998</v>
      </c>
      <c r="DJ76" s="39" t="s">
        <v>4</v>
      </c>
      <c r="DK76" s="38">
        <v>545.72</v>
      </c>
      <c r="DL76" s="39" t="s">
        <v>4</v>
      </c>
      <c r="DM76" s="38">
        <v>1134.8</v>
      </c>
      <c r="DN76" s="39" t="s">
        <v>4</v>
      </c>
      <c r="DO76" s="38">
        <v>354.3</v>
      </c>
      <c r="DP76" s="39" t="s">
        <v>4</v>
      </c>
      <c r="DQ76" s="38">
        <v>138.75</v>
      </c>
      <c r="DR76" s="39" t="s">
        <v>4</v>
      </c>
      <c r="DS76" s="38">
        <v>83.11</v>
      </c>
      <c r="DT76" s="39" t="s">
        <v>4</v>
      </c>
      <c r="DU76" s="38">
        <v>89.75</v>
      </c>
      <c r="DV76" s="39" t="s">
        <v>4</v>
      </c>
      <c r="DW76" s="38">
        <v>1246.32</v>
      </c>
      <c r="DX76" s="39" t="s">
        <v>4</v>
      </c>
      <c r="DY76" s="38">
        <v>61.07</v>
      </c>
      <c r="DZ76" s="39" t="s">
        <v>4</v>
      </c>
      <c r="EA76" s="39">
        <v>0</v>
      </c>
      <c r="EB76" s="39" t="s">
        <v>4</v>
      </c>
      <c r="EC76" s="39">
        <v>0</v>
      </c>
      <c r="ED76" s="39" t="s">
        <v>4</v>
      </c>
      <c r="EE76" s="38">
        <v>18808.5</v>
      </c>
      <c r="EF76" s="39" t="s">
        <v>4</v>
      </c>
      <c r="EG76" s="38">
        <v>15056.89</v>
      </c>
      <c r="EH76" s="39" t="s">
        <v>4</v>
      </c>
      <c r="EI76" s="38">
        <v>187.64</v>
      </c>
      <c r="EJ76" s="39" t="s">
        <v>4</v>
      </c>
      <c r="EK76" s="39">
        <v>0</v>
      </c>
      <c r="EL76" s="39" t="s">
        <v>4</v>
      </c>
      <c r="EM76" s="38">
        <v>15244.52</v>
      </c>
      <c r="EN76" s="39" t="s">
        <v>4</v>
      </c>
      <c r="EO76" s="39">
        <v>2168</v>
      </c>
      <c r="EP76" s="39" t="s">
        <v>4</v>
      </c>
      <c r="EQ76" s="39">
        <v>0</v>
      </c>
      <c r="ER76" s="39" t="s">
        <v>4</v>
      </c>
      <c r="ES76" s="38">
        <v>179.76</v>
      </c>
      <c r="ET76" s="39" t="s">
        <v>4</v>
      </c>
      <c r="EU76" s="38">
        <v>179.76</v>
      </c>
      <c r="EV76" s="39" t="s">
        <v>4</v>
      </c>
      <c r="EW76" s="38">
        <v>2347.7600000000002</v>
      </c>
      <c r="EX76" s="39" t="s">
        <v>4</v>
      </c>
      <c r="EY76" s="39">
        <v>0</v>
      </c>
      <c r="EZ76" s="39" t="s">
        <v>4</v>
      </c>
      <c r="FA76" s="39">
        <v>0</v>
      </c>
      <c r="FB76" s="39" t="s">
        <v>4</v>
      </c>
      <c r="FC76" s="39">
        <v>0</v>
      </c>
      <c r="FD76" s="39" t="s">
        <v>4</v>
      </c>
      <c r="FE76" s="40">
        <v>735.07</v>
      </c>
      <c r="FF76" s="39" t="s">
        <v>4</v>
      </c>
      <c r="FG76" s="38">
        <v>735.07</v>
      </c>
      <c r="FH76" s="39" t="s">
        <v>4</v>
      </c>
      <c r="FI76" s="38">
        <v>18327.36</v>
      </c>
      <c r="FJ76" s="39" t="s">
        <v>4</v>
      </c>
      <c r="FK76" s="38">
        <v>37135.85</v>
      </c>
      <c r="FL76" s="39" t="s">
        <v>4</v>
      </c>
    </row>
    <row r="77" spans="1:168" ht="14.25" x14ac:dyDescent="0.45">
      <c r="A77" s="34" t="s">
        <v>363</v>
      </c>
      <c r="B77" s="34" t="s">
        <v>435</v>
      </c>
      <c r="C77" s="23" t="str">
        <f>'Correspondance tables'!J65</f>
        <v>ISIC 96</v>
      </c>
      <c r="D77" s="23" t="str">
        <f>VLOOKUP(C77, 'Correspondance tables'!$N$3:$O$73, 2, FALSE)</f>
        <v>ISIC 90T96</v>
      </c>
      <c r="E77" s="35">
        <v>58.6</v>
      </c>
      <c r="F77" s="36" t="s">
        <v>4</v>
      </c>
      <c r="G77" s="35">
        <v>6.23</v>
      </c>
      <c r="H77" s="36" t="s">
        <v>4</v>
      </c>
      <c r="I77" s="35">
        <v>47.72</v>
      </c>
      <c r="J77" s="36" t="s">
        <v>4</v>
      </c>
      <c r="K77" s="35">
        <v>67.39</v>
      </c>
      <c r="L77" s="36" t="s">
        <v>4</v>
      </c>
      <c r="M77" s="35">
        <v>464.29</v>
      </c>
      <c r="N77" s="36" t="s">
        <v>4</v>
      </c>
      <c r="O77" s="35">
        <v>120.96</v>
      </c>
      <c r="P77" s="36" t="s">
        <v>4</v>
      </c>
      <c r="Q77" s="35">
        <v>25.94</v>
      </c>
      <c r="R77" s="36" t="s">
        <v>4</v>
      </c>
      <c r="S77" s="35">
        <v>59.72</v>
      </c>
      <c r="T77" s="36" t="s">
        <v>4</v>
      </c>
      <c r="U77" s="35">
        <v>67.86</v>
      </c>
      <c r="V77" s="36" t="s">
        <v>4</v>
      </c>
      <c r="W77" s="35">
        <v>88.47</v>
      </c>
      <c r="X77" s="36" t="s">
        <v>4</v>
      </c>
      <c r="Y77" s="35">
        <v>263.5</v>
      </c>
      <c r="Z77" s="36" t="s">
        <v>4</v>
      </c>
      <c r="AA77" s="35">
        <v>129.72999999999999</v>
      </c>
      <c r="AB77" s="36" t="s">
        <v>4</v>
      </c>
      <c r="AC77" s="35">
        <v>107.28</v>
      </c>
      <c r="AD77" s="36" t="s">
        <v>4</v>
      </c>
      <c r="AE77" s="35">
        <v>92.09</v>
      </c>
      <c r="AF77" s="36" t="s">
        <v>4</v>
      </c>
      <c r="AG77" s="35">
        <v>142.16</v>
      </c>
      <c r="AH77" s="36" t="s">
        <v>4</v>
      </c>
      <c r="AI77" s="35">
        <v>147.88999999999999</v>
      </c>
      <c r="AJ77" s="36" t="s">
        <v>4</v>
      </c>
      <c r="AK77" s="35">
        <v>182.18</v>
      </c>
      <c r="AL77" s="36" t="s">
        <v>4</v>
      </c>
      <c r="AM77" s="35">
        <v>130.82</v>
      </c>
      <c r="AN77" s="36" t="s">
        <v>4</v>
      </c>
      <c r="AO77" s="35">
        <v>222.23</v>
      </c>
      <c r="AP77" s="36" t="s">
        <v>4</v>
      </c>
      <c r="AQ77" s="35">
        <v>178.72</v>
      </c>
      <c r="AR77" s="36" t="s">
        <v>4</v>
      </c>
      <c r="AS77" s="35">
        <v>67.959999999999994</v>
      </c>
      <c r="AT77" s="36" t="s">
        <v>4</v>
      </c>
      <c r="AU77" s="35">
        <v>276.83</v>
      </c>
      <c r="AV77" s="36" t="s">
        <v>4</v>
      </c>
      <c r="AW77" s="35">
        <v>71.09</v>
      </c>
      <c r="AX77" s="36" t="s">
        <v>4</v>
      </c>
      <c r="AY77" s="35">
        <v>354.37</v>
      </c>
      <c r="AZ77" s="36" t="s">
        <v>4</v>
      </c>
      <c r="BA77" s="35">
        <v>69.739999999999995</v>
      </c>
      <c r="BB77" s="36" t="s">
        <v>4</v>
      </c>
      <c r="BC77" s="35">
        <v>604.70000000000005</v>
      </c>
      <c r="BD77" s="36" t="s">
        <v>4</v>
      </c>
      <c r="BE77" s="35">
        <v>556.79</v>
      </c>
      <c r="BF77" s="36" t="s">
        <v>4</v>
      </c>
      <c r="BG77" s="35">
        <v>155.53</v>
      </c>
      <c r="BH77" s="36" t="s">
        <v>4</v>
      </c>
      <c r="BI77" s="35">
        <v>629.32000000000005</v>
      </c>
      <c r="BJ77" s="36" t="s">
        <v>4</v>
      </c>
      <c r="BK77" s="35">
        <v>575.97</v>
      </c>
      <c r="BL77" s="36" t="s">
        <v>4</v>
      </c>
      <c r="BM77" s="35">
        <v>784.96</v>
      </c>
      <c r="BN77" s="36" t="s">
        <v>4</v>
      </c>
      <c r="BO77" s="35">
        <v>86.79</v>
      </c>
      <c r="BP77" s="36" t="s">
        <v>4</v>
      </c>
      <c r="BQ77" s="35">
        <v>104.27</v>
      </c>
      <c r="BR77" s="36" t="s">
        <v>4</v>
      </c>
      <c r="BS77" s="35">
        <v>268.51</v>
      </c>
      <c r="BT77" s="36" t="s">
        <v>4</v>
      </c>
      <c r="BU77" s="35">
        <v>61.28</v>
      </c>
      <c r="BV77" s="36" t="s">
        <v>4</v>
      </c>
      <c r="BW77" s="35">
        <v>2216.23</v>
      </c>
      <c r="BX77" s="36" t="s">
        <v>4</v>
      </c>
      <c r="BY77" s="35">
        <v>76.319999999999993</v>
      </c>
      <c r="BZ77" s="36" t="s">
        <v>4</v>
      </c>
      <c r="CA77" s="35">
        <v>704.93</v>
      </c>
      <c r="CB77" s="36" t="s">
        <v>4</v>
      </c>
      <c r="CC77" s="35">
        <v>326.52</v>
      </c>
      <c r="CD77" s="36" t="s">
        <v>4</v>
      </c>
      <c r="CE77" s="35">
        <v>446.01</v>
      </c>
      <c r="CF77" s="36" t="s">
        <v>4</v>
      </c>
      <c r="CG77" s="35">
        <v>654.02</v>
      </c>
      <c r="CH77" s="36" t="s">
        <v>4</v>
      </c>
      <c r="CI77" s="35">
        <v>184.49</v>
      </c>
      <c r="CJ77" s="36" t="s">
        <v>4</v>
      </c>
      <c r="CK77" s="35">
        <v>54.51</v>
      </c>
      <c r="CL77" s="36" t="s">
        <v>4</v>
      </c>
      <c r="CM77" s="35">
        <v>218.06</v>
      </c>
      <c r="CN77" s="36" t="s">
        <v>4</v>
      </c>
      <c r="CO77" s="36">
        <v>0</v>
      </c>
      <c r="CP77" s="36" t="s">
        <v>4</v>
      </c>
      <c r="CQ77" s="35">
        <v>1694.78</v>
      </c>
      <c r="CR77" s="36" t="s">
        <v>4</v>
      </c>
      <c r="CS77" s="35">
        <v>444.11</v>
      </c>
      <c r="CT77" s="36" t="s">
        <v>4</v>
      </c>
      <c r="CU77" s="35">
        <v>158.13</v>
      </c>
      <c r="CV77" s="36" t="s">
        <v>4</v>
      </c>
      <c r="CW77" s="35">
        <v>514.12</v>
      </c>
      <c r="CX77" s="36" t="s">
        <v>4</v>
      </c>
      <c r="CY77" s="35">
        <v>415.51</v>
      </c>
      <c r="CZ77" s="36" t="s">
        <v>4</v>
      </c>
      <c r="DA77" s="35">
        <v>1036.22</v>
      </c>
      <c r="DB77" s="36" t="s">
        <v>4</v>
      </c>
      <c r="DC77" s="35">
        <v>256.02</v>
      </c>
      <c r="DD77" s="36" t="s">
        <v>4</v>
      </c>
      <c r="DE77" s="35">
        <v>652.42999999999995</v>
      </c>
      <c r="DF77" s="36" t="s">
        <v>4</v>
      </c>
      <c r="DG77" s="35">
        <v>1160.43</v>
      </c>
      <c r="DH77" s="36" t="s">
        <v>4</v>
      </c>
      <c r="DI77" s="35">
        <v>1495.25</v>
      </c>
      <c r="DJ77" s="36" t="s">
        <v>4</v>
      </c>
      <c r="DK77" s="35">
        <v>499.65</v>
      </c>
      <c r="DL77" s="36" t="s">
        <v>4</v>
      </c>
      <c r="DM77" s="35">
        <v>4266.93</v>
      </c>
      <c r="DN77" s="36" t="s">
        <v>4</v>
      </c>
      <c r="DO77" s="35">
        <v>1265.5</v>
      </c>
      <c r="DP77" s="36" t="s">
        <v>4</v>
      </c>
      <c r="DQ77" s="35">
        <v>438.4</v>
      </c>
      <c r="DR77" s="36" t="s">
        <v>4</v>
      </c>
      <c r="DS77" s="35">
        <v>569.84</v>
      </c>
      <c r="DT77" s="36" t="s">
        <v>4</v>
      </c>
      <c r="DU77" s="35">
        <v>345.3</v>
      </c>
      <c r="DV77" s="36" t="s">
        <v>4</v>
      </c>
      <c r="DW77" s="35">
        <v>8.85</v>
      </c>
      <c r="DX77" s="36" t="s">
        <v>4</v>
      </c>
      <c r="DY77" s="35">
        <v>9298.5300000000007</v>
      </c>
      <c r="DZ77" s="36" t="s">
        <v>4</v>
      </c>
      <c r="EA77" s="36">
        <v>0</v>
      </c>
      <c r="EB77" s="36" t="s">
        <v>4</v>
      </c>
      <c r="EC77" s="36">
        <v>0</v>
      </c>
      <c r="ED77" s="36" t="s">
        <v>4</v>
      </c>
      <c r="EE77" s="35">
        <v>36672.97</v>
      </c>
      <c r="EF77" s="36" t="s">
        <v>4</v>
      </c>
      <c r="EG77" s="35">
        <v>145242.14000000001</v>
      </c>
      <c r="EH77" s="36" t="s">
        <v>4</v>
      </c>
      <c r="EI77" s="35">
        <v>17.95</v>
      </c>
      <c r="EJ77" s="36" t="s">
        <v>4</v>
      </c>
      <c r="EK77" s="35">
        <v>491.16</v>
      </c>
      <c r="EL77" s="36" t="s">
        <v>4</v>
      </c>
      <c r="EM77" s="35">
        <v>145751.26</v>
      </c>
      <c r="EN77" s="36" t="s">
        <v>4</v>
      </c>
      <c r="EO77" s="35">
        <v>8.24</v>
      </c>
      <c r="EP77" s="36" t="s">
        <v>4</v>
      </c>
      <c r="EQ77" s="36">
        <v>0</v>
      </c>
      <c r="ER77" s="36" t="s">
        <v>4</v>
      </c>
      <c r="ES77" s="35">
        <v>153.27000000000001</v>
      </c>
      <c r="ET77" s="36" t="s">
        <v>4</v>
      </c>
      <c r="EU77" s="35">
        <v>153.27000000000001</v>
      </c>
      <c r="EV77" s="36" t="s">
        <v>4</v>
      </c>
      <c r="EW77" s="35">
        <v>161.51</v>
      </c>
      <c r="EX77" s="36" t="s">
        <v>4</v>
      </c>
      <c r="EY77" s="36">
        <v>0</v>
      </c>
      <c r="EZ77" s="36" t="s">
        <v>4</v>
      </c>
      <c r="FA77" s="36">
        <v>0</v>
      </c>
      <c r="FB77" s="36" t="s">
        <v>4</v>
      </c>
      <c r="FC77" s="36">
        <v>0</v>
      </c>
      <c r="FD77" s="36" t="s">
        <v>4</v>
      </c>
      <c r="FE77" s="37">
        <v>1654.25</v>
      </c>
      <c r="FF77" s="36" t="s">
        <v>4</v>
      </c>
      <c r="FG77" s="35">
        <v>1654.25</v>
      </c>
      <c r="FH77" s="36" t="s">
        <v>4</v>
      </c>
      <c r="FI77" s="35">
        <v>147567.01999999999</v>
      </c>
      <c r="FJ77" s="36" t="s">
        <v>4</v>
      </c>
      <c r="FK77" s="35">
        <v>184239.99</v>
      </c>
      <c r="FL77" s="36" t="s">
        <v>4</v>
      </c>
    </row>
    <row r="78" spans="1:168" ht="14.25" x14ac:dyDescent="0.45">
      <c r="A78" s="34" t="s">
        <v>363</v>
      </c>
      <c r="B78" s="34" t="s">
        <v>436</v>
      </c>
      <c r="C78" s="23" t="str">
        <f>'Correspondance tables'!J66</f>
        <v>ISIC 97-98</v>
      </c>
      <c r="D78" s="23" t="str">
        <f>VLOOKUP(C78, 'Correspondance tables'!$N$3:$O$73, 2, FALSE)</f>
        <v>ISIC 97T98</v>
      </c>
      <c r="E78" s="39">
        <v>0</v>
      </c>
      <c r="F78" s="39" t="s">
        <v>4</v>
      </c>
      <c r="G78" s="38">
        <v>13.3</v>
      </c>
      <c r="H78" s="39" t="s">
        <v>4</v>
      </c>
      <c r="I78" s="39">
        <v>0</v>
      </c>
      <c r="J78" s="39" t="s">
        <v>4</v>
      </c>
      <c r="K78" s="39">
        <v>0</v>
      </c>
      <c r="L78" s="39" t="s">
        <v>4</v>
      </c>
      <c r="M78" s="39">
        <v>0</v>
      </c>
      <c r="N78" s="39" t="s">
        <v>4</v>
      </c>
      <c r="O78" s="39">
        <v>0</v>
      </c>
      <c r="P78" s="39" t="s">
        <v>4</v>
      </c>
      <c r="Q78" s="39">
        <v>0</v>
      </c>
      <c r="R78" s="39" t="s">
        <v>4</v>
      </c>
      <c r="S78" s="39">
        <v>0</v>
      </c>
      <c r="T78" s="39" t="s">
        <v>4</v>
      </c>
      <c r="U78" s="39">
        <v>0</v>
      </c>
      <c r="V78" s="39" t="s">
        <v>4</v>
      </c>
      <c r="W78" s="39">
        <v>0</v>
      </c>
      <c r="X78" s="39" t="s">
        <v>4</v>
      </c>
      <c r="Y78" s="39">
        <v>0</v>
      </c>
      <c r="Z78" s="39" t="s">
        <v>4</v>
      </c>
      <c r="AA78" s="39">
        <v>0</v>
      </c>
      <c r="AB78" s="39" t="s">
        <v>4</v>
      </c>
      <c r="AC78" s="39">
        <v>0</v>
      </c>
      <c r="AD78" s="39" t="s">
        <v>4</v>
      </c>
      <c r="AE78" s="39">
        <v>0</v>
      </c>
      <c r="AF78" s="39" t="s">
        <v>4</v>
      </c>
      <c r="AG78" s="39">
        <v>0</v>
      </c>
      <c r="AH78" s="39" t="s">
        <v>4</v>
      </c>
      <c r="AI78" s="39">
        <v>0</v>
      </c>
      <c r="AJ78" s="39" t="s">
        <v>4</v>
      </c>
      <c r="AK78" s="39">
        <v>0</v>
      </c>
      <c r="AL78" s="39" t="s">
        <v>4</v>
      </c>
      <c r="AM78" s="39">
        <v>0</v>
      </c>
      <c r="AN78" s="39" t="s">
        <v>4</v>
      </c>
      <c r="AO78" s="39">
        <v>0</v>
      </c>
      <c r="AP78" s="39" t="s">
        <v>4</v>
      </c>
      <c r="AQ78" s="39">
        <v>0</v>
      </c>
      <c r="AR78" s="39" t="s">
        <v>4</v>
      </c>
      <c r="AS78" s="39">
        <v>0</v>
      </c>
      <c r="AT78" s="39" t="s">
        <v>4</v>
      </c>
      <c r="AU78" s="39">
        <v>0</v>
      </c>
      <c r="AV78" s="39" t="s">
        <v>4</v>
      </c>
      <c r="AW78" s="39">
        <v>0</v>
      </c>
      <c r="AX78" s="39" t="s">
        <v>4</v>
      </c>
      <c r="AY78" s="39">
        <v>0</v>
      </c>
      <c r="AZ78" s="39" t="s">
        <v>4</v>
      </c>
      <c r="BA78" s="39">
        <v>0</v>
      </c>
      <c r="BB78" s="39" t="s">
        <v>4</v>
      </c>
      <c r="BC78" s="39">
        <v>0</v>
      </c>
      <c r="BD78" s="39" t="s">
        <v>4</v>
      </c>
      <c r="BE78" s="38">
        <v>54.88</v>
      </c>
      <c r="BF78" s="39" t="s">
        <v>4</v>
      </c>
      <c r="BG78" s="39">
        <v>0</v>
      </c>
      <c r="BH78" s="39" t="s">
        <v>4</v>
      </c>
      <c r="BI78" s="39">
        <v>0</v>
      </c>
      <c r="BJ78" s="39" t="s">
        <v>4</v>
      </c>
      <c r="BK78" s="39">
        <v>0</v>
      </c>
      <c r="BL78" s="39" t="s">
        <v>4</v>
      </c>
      <c r="BM78" s="39">
        <v>0</v>
      </c>
      <c r="BN78" s="39" t="s">
        <v>4</v>
      </c>
      <c r="BO78" s="39">
        <v>0</v>
      </c>
      <c r="BP78" s="39" t="s">
        <v>4</v>
      </c>
      <c r="BQ78" s="39">
        <v>0</v>
      </c>
      <c r="BR78" s="39" t="s">
        <v>4</v>
      </c>
      <c r="BS78" s="38">
        <v>32.340000000000003</v>
      </c>
      <c r="BT78" s="39" t="s">
        <v>4</v>
      </c>
      <c r="BU78" s="39">
        <v>0</v>
      </c>
      <c r="BV78" s="39" t="s">
        <v>4</v>
      </c>
      <c r="BW78" s="38">
        <v>1.21</v>
      </c>
      <c r="BX78" s="39" t="s">
        <v>4</v>
      </c>
      <c r="BY78" s="39">
        <v>0</v>
      </c>
      <c r="BZ78" s="39" t="s">
        <v>4</v>
      </c>
      <c r="CA78" s="39">
        <v>0</v>
      </c>
      <c r="CB78" s="39" t="s">
        <v>4</v>
      </c>
      <c r="CC78" s="39">
        <v>0</v>
      </c>
      <c r="CD78" s="39" t="s">
        <v>4</v>
      </c>
      <c r="CE78" s="39">
        <v>0</v>
      </c>
      <c r="CF78" s="39" t="s">
        <v>4</v>
      </c>
      <c r="CG78" s="39">
        <v>0</v>
      </c>
      <c r="CH78" s="39" t="s">
        <v>4</v>
      </c>
      <c r="CI78" s="39">
        <v>0</v>
      </c>
      <c r="CJ78" s="39" t="s">
        <v>4</v>
      </c>
      <c r="CK78" s="39">
        <v>0</v>
      </c>
      <c r="CL78" s="39" t="s">
        <v>4</v>
      </c>
      <c r="CM78" s="38">
        <v>3.41</v>
      </c>
      <c r="CN78" s="39" t="s">
        <v>4</v>
      </c>
      <c r="CO78" s="39">
        <v>0</v>
      </c>
      <c r="CP78" s="39" t="s">
        <v>4</v>
      </c>
      <c r="CQ78" s="39">
        <v>0</v>
      </c>
      <c r="CR78" s="39" t="s">
        <v>4</v>
      </c>
      <c r="CS78" s="38">
        <v>2.12</v>
      </c>
      <c r="CT78" s="39" t="s">
        <v>4</v>
      </c>
      <c r="CU78" s="38">
        <v>0.11</v>
      </c>
      <c r="CV78" s="39" t="s">
        <v>4</v>
      </c>
      <c r="CW78" s="39">
        <v>0</v>
      </c>
      <c r="CX78" s="39" t="s">
        <v>4</v>
      </c>
      <c r="CY78" s="39">
        <v>0</v>
      </c>
      <c r="CZ78" s="39" t="s">
        <v>4</v>
      </c>
      <c r="DA78" s="39">
        <v>0</v>
      </c>
      <c r="DB78" s="39" t="s">
        <v>4</v>
      </c>
      <c r="DC78" s="38">
        <v>8.41</v>
      </c>
      <c r="DD78" s="39" t="s">
        <v>4</v>
      </c>
      <c r="DE78" s="38">
        <v>1.71</v>
      </c>
      <c r="DF78" s="39" t="s">
        <v>4</v>
      </c>
      <c r="DG78" s="38">
        <v>9.18</v>
      </c>
      <c r="DH78" s="39" t="s">
        <v>4</v>
      </c>
      <c r="DI78" s="38">
        <v>635.33000000000004</v>
      </c>
      <c r="DJ78" s="39" t="s">
        <v>4</v>
      </c>
      <c r="DK78" s="38">
        <v>527.01</v>
      </c>
      <c r="DL78" s="39" t="s">
        <v>4</v>
      </c>
      <c r="DM78" s="38">
        <v>155.68</v>
      </c>
      <c r="DN78" s="39" t="s">
        <v>4</v>
      </c>
      <c r="DO78" s="38">
        <v>144.37</v>
      </c>
      <c r="DP78" s="39" t="s">
        <v>4</v>
      </c>
      <c r="DQ78" s="38">
        <v>8.0500000000000007</v>
      </c>
      <c r="DR78" s="39" t="s">
        <v>4</v>
      </c>
      <c r="DS78" s="38">
        <v>18.739999999999998</v>
      </c>
      <c r="DT78" s="39" t="s">
        <v>4</v>
      </c>
      <c r="DU78" s="38">
        <v>4.53</v>
      </c>
      <c r="DV78" s="39" t="s">
        <v>4</v>
      </c>
      <c r="DW78" s="39">
        <v>0</v>
      </c>
      <c r="DX78" s="39" t="s">
        <v>4</v>
      </c>
      <c r="DY78" s="39">
        <v>0</v>
      </c>
      <c r="DZ78" s="39" t="s">
        <v>4</v>
      </c>
      <c r="EA78" s="39">
        <v>0</v>
      </c>
      <c r="EB78" s="39" t="s">
        <v>4</v>
      </c>
      <c r="EC78" s="39">
        <v>0</v>
      </c>
      <c r="ED78" s="39" t="s">
        <v>4</v>
      </c>
      <c r="EE78" s="38">
        <v>1620.38</v>
      </c>
      <c r="EF78" s="39" t="s">
        <v>4</v>
      </c>
      <c r="EG78" s="38">
        <v>48498.09</v>
      </c>
      <c r="EH78" s="39" t="s">
        <v>4</v>
      </c>
      <c r="EI78" s="39">
        <v>0</v>
      </c>
      <c r="EJ78" s="39" t="s">
        <v>4</v>
      </c>
      <c r="EK78" s="38">
        <v>1501.74</v>
      </c>
      <c r="EL78" s="39" t="s">
        <v>4</v>
      </c>
      <c r="EM78" s="38">
        <v>49999.83</v>
      </c>
      <c r="EN78" s="39" t="s">
        <v>4</v>
      </c>
      <c r="EO78" s="39">
        <v>0</v>
      </c>
      <c r="EP78" s="39" t="s">
        <v>4</v>
      </c>
      <c r="EQ78" s="39">
        <v>0</v>
      </c>
      <c r="ER78" s="39" t="s">
        <v>4</v>
      </c>
      <c r="ES78" s="39">
        <v>0</v>
      </c>
      <c r="ET78" s="39" t="s">
        <v>4</v>
      </c>
      <c r="EU78" s="39">
        <v>0</v>
      </c>
      <c r="EV78" s="39" t="s">
        <v>4</v>
      </c>
      <c r="EW78" s="39">
        <v>0</v>
      </c>
      <c r="EX78" s="39" t="s">
        <v>4</v>
      </c>
      <c r="EY78" s="39">
        <v>0</v>
      </c>
      <c r="EZ78" s="39" t="s">
        <v>4</v>
      </c>
      <c r="FA78" s="39">
        <v>0</v>
      </c>
      <c r="FB78" s="39" t="s">
        <v>4</v>
      </c>
      <c r="FC78" s="39">
        <v>0</v>
      </c>
      <c r="FD78" s="39" t="s">
        <v>4</v>
      </c>
      <c r="FE78" s="40">
        <v>24.94</v>
      </c>
      <c r="FF78" s="39" t="s">
        <v>4</v>
      </c>
      <c r="FG78" s="38">
        <v>24.94</v>
      </c>
      <c r="FH78" s="39" t="s">
        <v>4</v>
      </c>
      <c r="FI78" s="38">
        <v>50024.77</v>
      </c>
      <c r="FJ78" s="39" t="s">
        <v>4</v>
      </c>
      <c r="FK78" s="38">
        <v>51645.15</v>
      </c>
      <c r="FL78" s="39" t="s">
        <v>4</v>
      </c>
    </row>
    <row r="79" spans="1:168" ht="14.25" x14ac:dyDescent="0.45">
      <c r="A79" s="34" t="s">
        <v>363</v>
      </c>
      <c r="B79" s="34" t="s">
        <v>437</v>
      </c>
      <c r="C79" s="23" t="str">
        <f>'Correspondance tables'!J67</f>
        <v>ISIC 99</v>
      </c>
      <c r="D79" s="23" t="str">
        <f>VLOOKUP(C79, 'Correspondance tables'!$N$3:$O$73, 2, FALSE)</f>
        <v>ISIC 97T98</v>
      </c>
      <c r="E79" s="36">
        <v>0</v>
      </c>
      <c r="F79" s="36" t="s">
        <v>4</v>
      </c>
      <c r="G79" s="36">
        <v>0</v>
      </c>
      <c r="H79" s="36" t="s">
        <v>4</v>
      </c>
      <c r="I79" s="36">
        <v>0</v>
      </c>
      <c r="J79" s="36" t="s">
        <v>4</v>
      </c>
      <c r="K79" s="36">
        <v>0</v>
      </c>
      <c r="L79" s="36" t="s">
        <v>4</v>
      </c>
      <c r="M79" s="36">
        <v>0</v>
      </c>
      <c r="N79" s="36" t="s">
        <v>4</v>
      </c>
      <c r="O79" s="36">
        <v>0</v>
      </c>
      <c r="P79" s="36" t="s">
        <v>4</v>
      </c>
      <c r="Q79" s="36">
        <v>0</v>
      </c>
      <c r="R79" s="36" t="s">
        <v>4</v>
      </c>
      <c r="S79" s="36">
        <v>0</v>
      </c>
      <c r="T79" s="36" t="s">
        <v>4</v>
      </c>
      <c r="U79" s="36">
        <v>0</v>
      </c>
      <c r="V79" s="36" t="s">
        <v>4</v>
      </c>
      <c r="W79" s="36">
        <v>0</v>
      </c>
      <c r="X79" s="36" t="s">
        <v>4</v>
      </c>
      <c r="Y79" s="36">
        <v>0</v>
      </c>
      <c r="Z79" s="36" t="s">
        <v>4</v>
      </c>
      <c r="AA79" s="36">
        <v>0</v>
      </c>
      <c r="AB79" s="36" t="s">
        <v>4</v>
      </c>
      <c r="AC79" s="36">
        <v>0</v>
      </c>
      <c r="AD79" s="36" t="s">
        <v>4</v>
      </c>
      <c r="AE79" s="36">
        <v>0</v>
      </c>
      <c r="AF79" s="36" t="s">
        <v>4</v>
      </c>
      <c r="AG79" s="36">
        <v>0</v>
      </c>
      <c r="AH79" s="36" t="s">
        <v>4</v>
      </c>
      <c r="AI79" s="36">
        <v>0</v>
      </c>
      <c r="AJ79" s="36" t="s">
        <v>4</v>
      </c>
      <c r="AK79" s="36">
        <v>0</v>
      </c>
      <c r="AL79" s="36" t="s">
        <v>4</v>
      </c>
      <c r="AM79" s="36">
        <v>0</v>
      </c>
      <c r="AN79" s="36" t="s">
        <v>4</v>
      </c>
      <c r="AO79" s="36">
        <v>0</v>
      </c>
      <c r="AP79" s="36" t="s">
        <v>4</v>
      </c>
      <c r="AQ79" s="36">
        <v>0</v>
      </c>
      <c r="AR79" s="36" t="s">
        <v>4</v>
      </c>
      <c r="AS79" s="36">
        <v>0</v>
      </c>
      <c r="AT79" s="36" t="s">
        <v>4</v>
      </c>
      <c r="AU79" s="36">
        <v>0</v>
      </c>
      <c r="AV79" s="36" t="s">
        <v>4</v>
      </c>
      <c r="AW79" s="36">
        <v>0</v>
      </c>
      <c r="AX79" s="36" t="s">
        <v>4</v>
      </c>
      <c r="AY79" s="36">
        <v>0</v>
      </c>
      <c r="AZ79" s="36" t="s">
        <v>4</v>
      </c>
      <c r="BA79" s="36">
        <v>0</v>
      </c>
      <c r="BB79" s="36" t="s">
        <v>4</v>
      </c>
      <c r="BC79" s="36">
        <v>0</v>
      </c>
      <c r="BD79" s="36" t="s">
        <v>4</v>
      </c>
      <c r="BE79" s="36">
        <v>0</v>
      </c>
      <c r="BF79" s="36" t="s">
        <v>4</v>
      </c>
      <c r="BG79" s="36">
        <v>0</v>
      </c>
      <c r="BH79" s="36" t="s">
        <v>4</v>
      </c>
      <c r="BI79" s="36">
        <v>0</v>
      </c>
      <c r="BJ79" s="36" t="s">
        <v>4</v>
      </c>
      <c r="BK79" s="36">
        <v>0</v>
      </c>
      <c r="BL79" s="36" t="s">
        <v>4</v>
      </c>
      <c r="BM79" s="36">
        <v>0</v>
      </c>
      <c r="BN79" s="36" t="s">
        <v>4</v>
      </c>
      <c r="BO79" s="36">
        <v>0</v>
      </c>
      <c r="BP79" s="36" t="s">
        <v>4</v>
      </c>
      <c r="BQ79" s="36">
        <v>0</v>
      </c>
      <c r="BR79" s="36" t="s">
        <v>4</v>
      </c>
      <c r="BS79" s="36">
        <v>0</v>
      </c>
      <c r="BT79" s="36" t="s">
        <v>4</v>
      </c>
      <c r="BU79" s="36">
        <v>0</v>
      </c>
      <c r="BV79" s="36" t="s">
        <v>4</v>
      </c>
      <c r="BW79" s="36">
        <v>0</v>
      </c>
      <c r="BX79" s="36" t="s">
        <v>4</v>
      </c>
      <c r="BY79" s="36">
        <v>0</v>
      </c>
      <c r="BZ79" s="36" t="s">
        <v>4</v>
      </c>
      <c r="CA79" s="36">
        <v>0</v>
      </c>
      <c r="CB79" s="36" t="s">
        <v>4</v>
      </c>
      <c r="CC79" s="36">
        <v>0</v>
      </c>
      <c r="CD79" s="36" t="s">
        <v>4</v>
      </c>
      <c r="CE79" s="36">
        <v>0</v>
      </c>
      <c r="CF79" s="36" t="s">
        <v>4</v>
      </c>
      <c r="CG79" s="36">
        <v>0</v>
      </c>
      <c r="CH79" s="36" t="s">
        <v>4</v>
      </c>
      <c r="CI79" s="36">
        <v>0</v>
      </c>
      <c r="CJ79" s="36" t="s">
        <v>4</v>
      </c>
      <c r="CK79" s="36">
        <v>0</v>
      </c>
      <c r="CL79" s="36" t="s">
        <v>4</v>
      </c>
      <c r="CM79" s="36">
        <v>0</v>
      </c>
      <c r="CN79" s="36" t="s">
        <v>4</v>
      </c>
      <c r="CO79" s="36">
        <v>0</v>
      </c>
      <c r="CP79" s="36" t="s">
        <v>4</v>
      </c>
      <c r="CQ79" s="36">
        <v>0</v>
      </c>
      <c r="CR79" s="36" t="s">
        <v>4</v>
      </c>
      <c r="CS79" s="36">
        <v>0</v>
      </c>
      <c r="CT79" s="36" t="s">
        <v>4</v>
      </c>
      <c r="CU79" s="36">
        <v>0</v>
      </c>
      <c r="CV79" s="36" t="s">
        <v>4</v>
      </c>
      <c r="CW79" s="36">
        <v>0</v>
      </c>
      <c r="CX79" s="36" t="s">
        <v>4</v>
      </c>
      <c r="CY79" s="36">
        <v>0</v>
      </c>
      <c r="CZ79" s="36" t="s">
        <v>4</v>
      </c>
      <c r="DA79" s="36">
        <v>0</v>
      </c>
      <c r="DB79" s="36" t="s">
        <v>4</v>
      </c>
      <c r="DC79" s="36">
        <v>0</v>
      </c>
      <c r="DD79" s="36" t="s">
        <v>4</v>
      </c>
      <c r="DE79" s="36">
        <v>0</v>
      </c>
      <c r="DF79" s="36" t="s">
        <v>4</v>
      </c>
      <c r="DG79" s="36">
        <v>0</v>
      </c>
      <c r="DH79" s="36" t="s">
        <v>4</v>
      </c>
      <c r="DI79" s="36">
        <v>0</v>
      </c>
      <c r="DJ79" s="36" t="s">
        <v>4</v>
      </c>
      <c r="DK79" s="36">
        <v>0</v>
      </c>
      <c r="DL79" s="36" t="s">
        <v>4</v>
      </c>
      <c r="DM79" s="36">
        <v>0</v>
      </c>
      <c r="DN79" s="36" t="s">
        <v>4</v>
      </c>
      <c r="DO79" s="36">
        <v>0</v>
      </c>
      <c r="DP79" s="36" t="s">
        <v>4</v>
      </c>
      <c r="DQ79" s="36">
        <v>0</v>
      </c>
      <c r="DR79" s="36" t="s">
        <v>4</v>
      </c>
      <c r="DS79" s="36">
        <v>0</v>
      </c>
      <c r="DT79" s="36" t="s">
        <v>4</v>
      </c>
      <c r="DU79" s="36">
        <v>0</v>
      </c>
      <c r="DV79" s="36" t="s">
        <v>4</v>
      </c>
      <c r="DW79" s="36">
        <v>0</v>
      </c>
      <c r="DX79" s="36" t="s">
        <v>4</v>
      </c>
      <c r="DY79" s="36">
        <v>0</v>
      </c>
      <c r="DZ79" s="36" t="s">
        <v>4</v>
      </c>
      <c r="EA79" s="36">
        <v>0</v>
      </c>
      <c r="EB79" s="36" t="s">
        <v>4</v>
      </c>
      <c r="EC79" s="36">
        <v>0</v>
      </c>
      <c r="ED79" s="36" t="s">
        <v>4</v>
      </c>
      <c r="EE79" s="36">
        <v>0</v>
      </c>
      <c r="EF79" s="36" t="s">
        <v>4</v>
      </c>
      <c r="EG79" s="36">
        <v>0</v>
      </c>
      <c r="EH79" s="36" t="s">
        <v>4</v>
      </c>
      <c r="EI79" s="36">
        <v>0</v>
      </c>
      <c r="EJ79" s="36" t="s">
        <v>4</v>
      </c>
      <c r="EK79" s="36">
        <v>0</v>
      </c>
      <c r="EL79" s="36" t="s">
        <v>4</v>
      </c>
      <c r="EM79" s="36">
        <v>0</v>
      </c>
      <c r="EN79" s="36" t="s">
        <v>4</v>
      </c>
      <c r="EO79" s="36">
        <v>0</v>
      </c>
      <c r="EP79" s="36" t="s">
        <v>4</v>
      </c>
      <c r="EQ79" s="36">
        <v>0</v>
      </c>
      <c r="ER79" s="36" t="s">
        <v>4</v>
      </c>
      <c r="ES79" s="36">
        <v>0</v>
      </c>
      <c r="ET79" s="36" t="s">
        <v>4</v>
      </c>
      <c r="EU79" s="36">
        <v>0</v>
      </c>
      <c r="EV79" s="36" t="s">
        <v>4</v>
      </c>
      <c r="EW79" s="36">
        <v>0</v>
      </c>
      <c r="EX79" s="36" t="s">
        <v>4</v>
      </c>
      <c r="EY79" s="36">
        <v>0</v>
      </c>
      <c r="EZ79" s="36" t="s">
        <v>4</v>
      </c>
      <c r="FA79" s="36">
        <v>0</v>
      </c>
      <c r="FB79" s="36" t="s">
        <v>4</v>
      </c>
      <c r="FC79" s="36">
        <v>0</v>
      </c>
      <c r="FD79" s="36" t="s">
        <v>4</v>
      </c>
      <c r="FE79" s="41">
        <v>0</v>
      </c>
      <c r="FF79" s="36" t="s">
        <v>4</v>
      </c>
      <c r="FG79" s="36">
        <v>0</v>
      </c>
      <c r="FH79" s="36" t="s">
        <v>4</v>
      </c>
      <c r="FI79" s="36">
        <v>0</v>
      </c>
      <c r="FJ79" s="36" t="s">
        <v>4</v>
      </c>
      <c r="FK79" s="36">
        <v>0</v>
      </c>
      <c r="FL79" s="36" t="s">
        <v>4</v>
      </c>
    </row>
    <row r="80" spans="1:168" ht="14.25" x14ac:dyDescent="0.45">
      <c r="A80" s="34" t="s">
        <v>363</v>
      </c>
      <c r="B80" s="34" t="s">
        <v>363</v>
      </c>
      <c r="C80" s="23"/>
      <c r="D80" s="23"/>
      <c r="E80" s="38">
        <v>241941.43</v>
      </c>
      <c r="F80" s="39" t="s">
        <v>4</v>
      </c>
      <c r="G80" s="38">
        <v>22769.78</v>
      </c>
      <c r="H80" s="39" t="s">
        <v>4</v>
      </c>
      <c r="I80" s="38">
        <v>8106.82</v>
      </c>
      <c r="J80" s="39" t="s">
        <v>4</v>
      </c>
      <c r="K80" s="38">
        <v>72107.38</v>
      </c>
      <c r="L80" s="39" t="s">
        <v>4</v>
      </c>
      <c r="M80" s="38">
        <v>814090.99</v>
      </c>
      <c r="N80" s="39" t="s">
        <v>4</v>
      </c>
      <c r="O80" s="38">
        <v>136380.07</v>
      </c>
      <c r="P80" s="39" t="s">
        <v>4</v>
      </c>
      <c r="Q80" s="38">
        <v>90113.17</v>
      </c>
      <c r="R80" s="39" t="s">
        <v>4</v>
      </c>
      <c r="S80" s="38">
        <v>125093.79</v>
      </c>
      <c r="T80" s="39" t="s">
        <v>4</v>
      </c>
      <c r="U80" s="38">
        <v>52944.61</v>
      </c>
      <c r="V80" s="39" t="s">
        <v>4</v>
      </c>
      <c r="W80" s="38">
        <v>297081.48</v>
      </c>
      <c r="X80" s="39" t="s">
        <v>4</v>
      </c>
      <c r="Y80" s="39">
        <v>355776</v>
      </c>
      <c r="Z80" s="39" t="s">
        <v>4</v>
      </c>
      <c r="AA80" s="38">
        <v>149859.13</v>
      </c>
      <c r="AB80" s="39" t="s">
        <v>4</v>
      </c>
      <c r="AC80" s="38">
        <v>191304.06</v>
      </c>
      <c r="AD80" s="39" t="s">
        <v>4</v>
      </c>
      <c r="AE80" s="38">
        <v>126198.38</v>
      </c>
      <c r="AF80" s="39" t="s">
        <v>4</v>
      </c>
      <c r="AG80" s="38">
        <v>280653.92</v>
      </c>
      <c r="AH80" s="39" t="s">
        <v>4</v>
      </c>
      <c r="AI80" s="38">
        <v>286637.63</v>
      </c>
      <c r="AJ80" s="39" t="s">
        <v>4</v>
      </c>
      <c r="AK80" s="38">
        <v>194002.55</v>
      </c>
      <c r="AL80" s="39" t="s">
        <v>4</v>
      </c>
      <c r="AM80" s="38">
        <v>180399.33</v>
      </c>
      <c r="AN80" s="39" t="s">
        <v>4</v>
      </c>
      <c r="AO80" s="38">
        <v>401165.58</v>
      </c>
      <c r="AP80" s="39" t="s">
        <v>4</v>
      </c>
      <c r="AQ80" s="38">
        <v>628022.81999999995</v>
      </c>
      <c r="AR80" s="39" t="s">
        <v>4</v>
      </c>
      <c r="AS80" s="38">
        <v>167981.5</v>
      </c>
      <c r="AT80" s="39" t="s">
        <v>4</v>
      </c>
      <c r="AU80" s="38">
        <v>133972.29999999999</v>
      </c>
      <c r="AV80" s="39" t="s">
        <v>4</v>
      </c>
      <c r="AW80" s="38">
        <v>113856.97</v>
      </c>
      <c r="AX80" s="39" t="s">
        <v>4</v>
      </c>
      <c r="AY80" s="38">
        <v>514342.15</v>
      </c>
      <c r="AZ80" s="39" t="s">
        <v>4</v>
      </c>
      <c r="BA80" s="38">
        <v>30946.41</v>
      </c>
      <c r="BB80" s="39" t="s">
        <v>4</v>
      </c>
      <c r="BC80" s="38">
        <v>124015.42</v>
      </c>
      <c r="BD80" s="39" t="s">
        <v>4</v>
      </c>
      <c r="BE80" s="38">
        <v>1097123.19</v>
      </c>
      <c r="BF80" s="39" t="s">
        <v>4</v>
      </c>
      <c r="BG80" s="38">
        <v>149148.92000000001</v>
      </c>
      <c r="BH80" s="39" t="s">
        <v>4</v>
      </c>
      <c r="BI80" s="38">
        <v>648306.22</v>
      </c>
      <c r="BJ80" s="39" t="s">
        <v>4</v>
      </c>
      <c r="BK80" s="38">
        <v>400508.86</v>
      </c>
      <c r="BL80" s="39" t="s">
        <v>4</v>
      </c>
      <c r="BM80" s="38">
        <v>318700.56</v>
      </c>
      <c r="BN80" s="39" t="s">
        <v>4</v>
      </c>
      <c r="BO80" s="38">
        <v>100681.99</v>
      </c>
      <c r="BP80" s="39" t="s">
        <v>4</v>
      </c>
      <c r="BQ80" s="38">
        <v>106120.09</v>
      </c>
      <c r="BR80" s="39" t="s">
        <v>4</v>
      </c>
      <c r="BS80" s="38">
        <v>297326.48</v>
      </c>
      <c r="BT80" s="39" t="s">
        <v>4</v>
      </c>
      <c r="BU80" s="38">
        <v>52323.92</v>
      </c>
      <c r="BV80" s="39" t="s">
        <v>4</v>
      </c>
      <c r="BW80" s="38">
        <v>337588.47999999998</v>
      </c>
      <c r="BX80" s="39" t="s">
        <v>4</v>
      </c>
      <c r="BY80" s="38">
        <v>86007.46</v>
      </c>
      <c r="BZ80" s="39" t="s">
        <v>4</v>
      </c>
      <c r="CA80" s="38">
        <v>95357.9</v>
      </c>
      <c r="CB80" s="39" t="s">
        <v>4</v>
      </c>
      <c r="CC80" s="38">
        <v>190765.79</v>
      </c>
      <c r="CD80" s="39" t="s">
        <v>4</v>
      </c>
      <c r="CE80" s="38">
        <v>304224.78999999998</v>
      </c>
      <c r="CF80" s="39" t="s">
        <v>4</v>
      </c>
      <c r="CG80" s="38">
        <v>396502.4</v>
      </c>
      <c r="CH80" s="39" t="s">
        <v>4</v>
      </c>
      <c r="CI80" s="38">
        <v>238963.38</v>
      </c>
      <c r="CJ80" s="39" t="s">
        <v>4</v>
      </c>
      <c r="CK80" s="38">
        <v>116907.24</v>
      </c>
      <c r="CL80" s="39" t="s">
        <v>4</v>
      </c>
      <c r="CM80" s="38">
        <v>430062.31</v>
      </c>
      <c r="CN80" s="39" t="s">
        <v>4</v>
      </c>
      <c r="CO80" s="39">
        <v>0</v>
      </c>
      <c r="CP80" s="39" t="s">
        <v>4</v>
      </c>
      <c r="CQ80" s="38">
        <v>325504.77</v>
      </c>
      <c r="CR80" s="39" t="s">
        <v>4</v>
      </c>
      <c r="CS80" s="38">
        <v>162151.35</v>
      </c>
      <c r="CT80" s="39" t="s">
        <v>4</v>
      </c>
      <c r="CU80" s="38">
        <v>82453.119999999995</v>
      </c>
      <c r="CV80" s="39" t="s">
        <v>4</v>
      </c>
      <c r="CW80" s="38">
        <v>82391.86</v>
      </c>
      <c r="CX80" s="39" t="s">
        <v>4</v>
      </c>
      <c r="CY80" s="38">
        <v>67007.399999999994</v>
      </c>
      <c r="CZ80" s="39" t="s">
        <v>4</v>
      </c>
      <c r="DA80" s="38">
        <v>104558.1</v>
      </c>
      <c r="DB80" s="39" t="s">
        <v>4</v>
      </c>
      <c r="DC80" s="38">
        <v>39335.519999999997</v>
      </c>
      <c r="DD80" s="39" t="s">
        <v>4</v>
      </c>
      <c r="DE80" s="38">
        <v>93989.73</v>
      </c>
      <c r="DF80" s="39" t="s">
        <v>4</v>
      </c>
      <c r="DG80" s="38">
        <v>206780.37</v>
      </c>
      <c r="DH80" s="39" t="s">
        <v>4</v>
      </c>
      <c r="DI80" s="38">
        <v>374005.26</v>
      </c>
      <c r="DJ80" s="39" t="s">
        <v>4</v>
      </c>
      <c r="DK80" s="38">
        <v>185603.76</v>
      </c>
      <c r="DL80" s="39" t="s">
        <v>4</v>
      </c>
      <c r="DM80" s="38">
        <v>344548.98</v>
      </c>
      <c r="DN80" s="39" t="s">
        <v>4</v>
      </c>
      <c r="DO80" s="38">
        <v>113882.01</v>
      </c>
      <c r="DP80" s="39" t="s">
        <v>4</v>
      </c>
      <c r="DQ80" s="38">
        <v>81241.78</v>
      </c>
      <c r="DR80" s="39" t="s">
        <v>4</v>
      </c>
      <c r="DS80" s="38">
        <v>58674.879999999997</v>
      </c>
      <c r="DT80" s="39" t="s">
        <v>4</v>
      </c>
      <c r="DU80" s="38">
        <v>48388.31</v>
      </c>
      <c r="DV80" s="39" t="s">
        <v>4</v>
      </c>
      <c r="DW80" s="38">
        <v>12461.33</v>
      </c>
      <c r="DX80" s="39" t="s">
        <v>4</v>
      </c>
      <c r="DY80" s="38">
        <v>54577.77</v>
      </c>
      <c r="DZ80" s="39" t="s">
        <v>4</v>
      </c>
      <c r="EA80" s="38">
        <v>0.15</v>
      </c>
      <c r="EB80" s="39" t="s">
        <v>4</v>
      </c>
      <c r="EC80" s="39">
        <v>0</v>
      </c>
      <c r="ED80" s="39" t="s">
        <v>4</v>
      </c>
      <c r="EE80" s="38">
        <v>13543940.050000001</v>
      </c>
      <c r="EF80" s="39" t="s">
        <v>4</v>
      </c>
      <c r="EG80" s="39">
        <v>7150594</v>
      </c>
      <c r="EH80" s="39" t="s">
        <v>4</v>
      </c>
      <c r="EI80" s="38">
        <v>227568.33</v>
      </c>
      <c r="EJ80" s="39" t="s">
        <v>4</v>
      </c>
      <c r="EK80" s="38">
        <v>3041924.46</v>
      </c>
      <c r="EL80" s="39" t="s">
        <v>4</v>
      </c>
      <c r="EM80" s="38">
        <v>10420086.789999999</v>
      </c>
      <c r="EN80" s="39" t="s">
        <v>4</v>
      </c>
      <c r="EO80" s="38">
        <v>2704230.71</v>
      </c>
      <c r="EP80" s="39" t="s">
        <v>4</v>
      </c>
      <c r="EQ80" s="38">
        <v>11798.12</v>
      </c>
      <c r="ER80" s="39" t="s">
        <v>4</v>
      </c>
      <c r="ES80" s="38">
        <v>67065.52</v>
      </c>
      <c r="ET80" s="39" t="s">
        <v>4</v>
      </c>
      <c r="EU80" s="38">
        <v>78863.64</v>
      </c>
      <c r="EV80" s="39" t="s">
        <v>4</v>
      </c>
      <c r="EW80" s="38">
        <v>2783094.34</v>
      </c>
      <c r="EX80" s="39" t="s">
        <v>4</v>
      </c>
      <c r="EY80" s="39">
        <v>0</v>
      </c>
      <c r="EZ80" s="39" t="s">
        <v>4</v>
      </c>
      <c r="FA80" s="39">
        <v>0</v>
      </c>
      <c r="FB80" s="39" t="s">
        <v>4</v>
      </c>
      <c r="FC80" s="39">
        <v>0</v>
      </c>
      <c r="FD80" s="39" t="s">
        <v>4</v>
      </c>
      <c r="FE80" s="40">
        <v>2577600.59</v>
      </c>
      <c r="FF80" s="39" t="s">
        <v>4</v>
      </c>
      <c r="FG80" s="38">
        <v>2577600.59</v>
      </c>
      <c r="FH80" s="39" t="s">
        <v>4</v>
      </c>
      <c r="FI80" s="38">
        <v>15780781.73</v>
      </c>
      <c r="FJ80" s="39" t="s">
        <v>4</v>
      </c>
      <c r="FK80" s="38">
        <v>29324721.780000001</v>
      </c>
      <c r="FL80" s="39" t="s">
        <v>4</v>
      </c>
    </row>
    <row r="81" spans="1:168" ht="14.25" x14ac:dyDescent="0.45">
      <c r="A81" s="34" t="s">
        <v>363</v>
      </c>
      <c r="B81" s="34" t="s">
        <v>103</v>
      </c>
      <c r="C81" s="23"/>
      <c r="D81" s="23"/>
      <c r="E81" s="36" t="s">
        <v>438</v>
      </c>
      <c r="F81" s="36" t="s">
        <v>4</v>
      </c>
      <c r="G81" s="36" t="s">
        <v>438</v>
      </c>
      <c r="H81" s="36" t="s">
        <v>4</v>
      </c>
      <c r="I81" s="36" t="s">
        <v>438</v>
      </c>
      <c r="J81" s="36" t="s">
        <v>4</v>
      </c>
      <c r="K81" s="36" t="s">
        <v>438</v>
      </c>
      <c r="L81" s="36" t="s">
        <v>4</v>
      </c>
      <c r="M81" s="36" t="s">
        <v>438</v>
      </c>
      <c r="N81" s="36" t="s">
        <v>4</v>
      </c>
      <c r="O81" s="36" t="s">
        <v>438</v>
      </c>
      <c r="P81" s="36" t="s">
        <v>4</v>
      </c>
      <c r="Q81" s="36" t="s">
        <v>438</v>
      </c>
      <c r="R81" s="36" t="s">
        <v>4</v>
      </c>
      <c r="S81" s="36" t="s">
        <v>438</v>
      </c>
      <c r="T81" s="36" t="s">
        <v>4</v>
      </c>
      <c r="U81" s="36" t="s">
        <v>438</v>
      </c>
      <c r="V81" s="36" t="s">
        <v>4</v>
      </c>
      <c r="W81" s="36" t="s">
        <v>438</v>
      </c>
      <c r="X81" s="36" t="s">
        <v>4</v>
      </c>
      <c r="Y81" s="36" t="s">
        <v>438</v>
      </c>
      <c r="Z81" s="36" t="s">
        <v>4</v>
      </c>
      <c r="AA81" s="36" t="s">
        <v>438</v>
      </c>
      <c r="AB81" s="36" t="s">
        <v>4</v>
      </c>
      <c r="AC81" s="36" t="s">
        <v>438</v>
      </c>
      <c r="AD81" s="36" t="s">
        <v>4</v>
      </c>
      <c r="AE81" s="36" t="s">
        <v>438</v>
      </c>
      <c r="AF81" s="36" t="s">
        <v>4</v>
      </c>
      <c r="AG81" s="36" t="s">
        <v>438</v>
      </c>
      <c r="AH81" s="36" t="s">
        <v>4</v>
      </c>
      <c r="AI81" s="36" t="s">
        <v>438</v>
      </c>
      <c r="AJ81" s="36" t="s">
        <v>4</v>
      </c>
      <c r="AK81" s="36" t="s">
        <v>438</v>
      </c>
      <c r="AL81" s="36" t="s">
        <v>4</v>
      </c>
      <c r="AM81" s="36" t="s">
        <v>438</v>
      </c>
      <c r="AN81" s="36" t="s">
        <v>4</v>
      </c>
      <c r="AO81" s="36" t="s">
        <v>438</v>
      </c>
      <c r="AP81" s="36" t="s">
        <v>4</v>
      </c>
      <c r="AQ81" s="36" t="s">
        <v>438</v>
      </c>
      <c r="AR81" s="36" t="s">
        <v>4</v>
      </c>
      <c r="AS81" s="36" t="s">
        <v>438</v>
      </c>
      <c r="AT81" s="36" t="s">
        <v>4</v>
      </c>
      <c r="AU81" s="36" t="s">
        <v>438</v>
      </c>
      <c r="AV81" s="36" t="s">
        <v>4</v>
      </c>
      <c r="AW81" s="36" t="s">
        <v>438</v>
      </c>
      <c r="AX81" s="36" t="s">
        <v>4</v>
      </c>
      <c r="AY81" s="36" t="s">
        <v>438</v>
      </c>
      <c r="AZ81" s="36" t="s">
        <v>4</v>
      </c>
      <c r="BA81" s="36" t="s">
        <v>438</v>
      </c>
      <c r="BB81" s="36" t="s">
        <v>4</v>
      </c>
      <c r="BC81" s="36" t="s">
        <v>438</v>
      </c>
      <c r="BD81" s="36" t="s">
        <v>4</v>
      </c>
      <c r="BE81" s="36" t="s">
        <v>438</v>
      </c>
      <c r="BF81" s="36" t="s">
        <v>4</v>
      </c>
      <c r="BG81" s="36" t="s">
        <v>438</v>
      </c>
      <c r="BH81" s="36" t="s">
        <v>4</v>
      </c>
      <c r="BI81" s="36" t="s">
        <v>438</v>
      </c>
      <c r="BJ81" s="36" t="s">
        <v>4</v>
      </c>
      <c r="BK81" s="36" t="s">
        <v>438</v>
      </c>
      <c r="BL81" s="36" t="s">
        <v>4</v>
      </c>
      <c r="BM81" s="36" t="s">
        <v>438</v>
      </c>
      <c r="BN81" s="36" t="s">
        <v>4</v>
      </c>
      <c r="BO81" s="36" t="s">
        <v>438</v>
      </c>
      <c r="BP81" s="36" t="s">
        <v>4</v>
      </c>
      <c r="BQ81" s="36" t="s">
        <v>438</v>
      </c>
      <c r="BR81" s="36" t="s">
        <v>4</v>
      </c>
      <c r="BS81" s="36" t="s">
        <v>438</v>
      </c>
      <c r="BT81" s="36" t="s">
        <v>4</v>
      </c>
      <c r="BU81" s="36" t="s">
        <v>438</v>
      </c>
      <c r="BV81" s="36" t="s">
        <v>4</v>
      </c>
      <c r="BW81" s="36" t="s">
        <v>438</v>
      </c>
      <c r="BX81" s="36" t="s">
        <v>4</v>
      </c>
      <c r="BY81" s="36" t="s">
        <v>438</v>
      </c>
      <c r="BZ81" s="36" t="s">
        <v>4</v>
      </c>
      <c r="CA81" s="36" t="s">
        <v>438</v>
      </c>
      <c r="CB81" s="36" t="s">
        <v>4</v>
      </c>
      <c r="CC81" s="36" t="s">
        <v>438</v>
      </c>
      <c r="CD81" s="36" t="s">
        <v>4</v>
      </c>
      <c r="CE81" s="36" t="s">
        <v>438</v>
      </c>
      <c r="CF81" s="36" t="s">
        <v>4</v>
      </c>
      <c r="CG81" s="36" t="s">
        <v>438</v>
      </c>
      <c r="CH81" s="36" t="s">
        <v>4</v>
      </c>
      <c r="CI81" s="36" t="s">
        <v>438</v>
      </c>
      <c r="CJ81" s="36" t="s">
        <v>4</v>
      </c>
      <c r="CK81" s="36" t="s">
        <v>438</v>
      </c>
      <c r="CL81" s="36" t="s">
        <v>4</v>
      </c>
      <c r="CM81" s="36" t="s">
        <v>438</v>
      </c>
      <c r="CN81" s="36" t="s">
        <v>4</v>
      </c>
      <c r="CO81" s="36" t="s">
        <v>438</v>
      </c>
      <c r="CP81" s="36" t="s">
        <v>4</v>
      </c>
      <c r="CQ81" s="36" t="s">
        <v>438</v>
      </c>
      <c r="CR81" s="36" t="s">
        <v>4</v>
      </c>
      <c r="CS81" s="36" t="s">
        <v>438</v>
      </c>
      <c r="CT81" s="36" t="s">
        <v>4</v>
      </c>
      <c r="CU81" s="36" t="s">
        <v>438</v>
      </c>
      <c r="CV81" s="36" t="s">
        <v>4</v>
      </c>
      <c r="CW81" s="36" t="s">
        <v>438</v>
      </c>
      <c r="CX81" s="36" t="s">
        <v>4</v>
      </c>
      <c r="CY81" s="36" t="s">
        <v>438</v>
      </c>
      <c r="CZ81" s="36" t="s">
        <v>4</v>
      </c>
      <c r="DA81" s="36" t="s">
        <v>438</v>
      </c>
      <c r="DB81" s="36" t="s">
        <v>4</v>
      </c>
      <c r="DC81" s="36" t="s">
        <v>438</v>
      </c>
      <c r="DD81" s="36" t="s">
        <v>4</v>
      </c>
      <c r="DE81" s="36" t="s">
        <v>438</v>
      </c>
      <c r="DF81" s="36" t="s">
        <v>4</v>
      </c>
      <c r="DG81" s="36" t="s">
        <v>438</v>
      </c>
      <c r="DH81" s="36" t="s">
        <v>4</v>
      </c>
      <c r="DI81" s="36" t="s">
        <v>438</v>
      </c>
      <c r="DJ81" s="36" t="s">
        <v>4</v>
      </c>
      <c r="DK81" s="36" t="s">
        <v>438</v>
      </c>
      <c r="DL81" s="36" t="s">
        <v>4</v>
      </c>
      <c r="DM81" s="36" t="s">
        <v>438</v>
      </c>
      <c r="DN81" s="36" t="s">
        <v>4</v>
      </c>
      <c r="DO81" s="36" t="s">
        <v>438</v>
      </c>
      <c r="DP81" s="36" t="s">
        <v>4</v>
      </c>
      <c r="DQ81" s="36" t="s">
        <v>438</v>
      </c>
      <c r="DR81" s="36" t="s">
        <v>4</v>
      </c>
      <c r="DS81" s="36" t="s">
        <v>438</v>
      </c>
      <c r="DT81" s="36" t="s">
        <v>4</v>
      </c>
      <c r="DU81" s="36" t="s">
        <v>438</v>
      </c>
      <c r="DV81" s="36" t="s">
        <v>4</v>
      </c>
      <c r="DW81" s="36" t="s">
        <v>438</v>
      </c>
      <c r="DX81" s="36" t="s">
        <v>4</v>
      </c>
      <c r="DY81" s="36" t="s">
        <v>438</v>
      </c>
      <c r="DZ81" s="36" t="s">
        <v>4</v>
      </c>
      <c r="EA81" s="36" t="s">
        <v>438</v>
      </c>
      <c r="EB81" s="36" t="s">
        <v>4</v>
      </c>
      <c r="EC81" s="36" t="s">
        <v>438</v>
      </c>
      <c r="ED81" s="36" t="s">
        <v>4</v>
      </c>
      <c r="EE81" s="36" t="s">
        <v>438</v>
      </c>
      <c r="EF81" s="36" t="s">
        <v>4</v>
      </c>
      <c r="EG81" s="36" t="s">
        <v>438</v>
      </c>
      <c r="EH81" s="36" t="s">
        <v>4</v>
      </c>
      <c r="EI81" s="36" t="s">
        <v>438</v>
      </c>
      <c r="EJ81" s="36" t="s">
        <v>4</v>
      </c>
      <c r="EK81" s="36" t="s">
        <v>438</v>
      </c>
      <c r="EL81" s="36" t="s">
        <v>4</v>
      </c>
      <c r="EM81" s="36" t="s">
        <v>438</v>
      </c>
      <c r="EN81" s="36" t="s">
        <v>4</v>
      </c>
      <c r="EO81" s="36" t="s">
        <v>438</v>
      </c>
      <c r="EP81" s="36" t="s">
        <v>4</v>
      </c>
      <c r="EQ81" s="36" t="s">
        <v>438</v>
      </c>
      <c r="ER81" s="36" t="s">
        <v>4</v>
      </c>
      <c r="ES81" s="36" t="s">
        <v>438</v>
      </c>
      <c r="ET81" s="36" t="s">
        <v>4</v>
      </c>
      <c r="EU81" s="36" t="s">
        <v>438</v>
      </c>
      <c r="EV81" s="36" t="s">
        <v>4</v>
      </c>
      <c r="EW81" s="36" t="s">
        <v>438</v>
      </c>
      <c r="EX81" s="36" t="s">
        <v>4</v>
      </c>
      <c r="EY81" s="36" t="s">
        <v>438</v>
      </c>
      <c r="EZ81" s="36" t="s">
        <v>4</v>
      </c>
      <c r="FA81" s="36" t="s">
        <v>438</v>
      </c>
      <c r="FB81" s="36" t="s">
        <v>4</v>
      </c>
      <c r="FC81" s="36" t="s">
        <v>438</v>
      </c>
      <c r="FD81" s="36" t="s">
        <v>4</v>
      </c>
      <c r="FE81" s="41" t="s">
        <v>438</v>
      </c>
      <c r="FF81" s="36" t="s">
        <v>4</v>
      </c>
      <c r="FG81" s="36" t="s">
        <v>438</v>
      </c>
      <c r="FH81" s="36" t="s">
        <v>4</v>
      </c>
      <c r="FI81" s="36" t="s">
        <v>438</v>
      </c>
      <c r="FJ81" s="36" t="s">
        <v>4</v>
      </c>
      <c r="FK81" s="36" t="s">
        <v>438</v>
      </c>
      <c r="FL81" s="36" t="s">
        <v>4</v>
      </c>
    </row>
    <row r="82" spans="1:168" ht="14.25" x14ac:dyDescent="0.45">
      <c r="A82" s="34" t="s">
        <v>363</v>
      </c>
      <c r="B82" s="34" t="s">
        <v>439</v>
      </c>
      <c r="C82" s="23"/>
      <c r="D82" s="23"/>
      <c r="E82" s="39" t="s">
        <v>438</v>
      </c>
      <c r="F82" s="39" t="s">
        <v>4</v>
      </c>
      <c r="G82" s="39" t="s">
        <v>438</v>
      </c>
      <c r="H82" s="39" t="s">
        <v>4</v>
      </c>
      <c r="I82" s="39" t="s">
        <v>438</v>
      </c>
      <c r="J82" s="39" t="s">
        <v>4</v>
      </c>
      <c r="K82" s="39" t="s">
        <v>438</v>
      </c>
      <c r="L82" s="39" t="s">
        <v>4</v>
      </c>
      <c r="M82" s="39" t="s">
        <v>438</v>
      </c>
      <c r="N82" s="39" t="s">
        <v>4</v>
      </c>
      <c r="O82" s="39" t="s">
        <v>438</v>
      </c>
      <c r="P82" s="39" t="s">
        <v>4</v>
      </c>
      <c r="Q82" s="39" t="s">
        <v>438</v>
      </c>
      <c r="R82" s="39" t="s">
        <v>4</v>
      </c>
      <c r="S82" s="39" t="s">
        <v>438</v>
      </c>
      <c r="T82" s="39" t="s">
        <v>4</v>
      </c>
      <c r="U82" s="39" t="s">
        <v>438</v>
      </c>
      <c r="V82" s="39" t="s">
        <v>4</v>
      </c>
      <c r="W82" s="39" t="s">
        <v>438</v>
      </c>
      <c r="X82" s="39" t="s">
        <v>4</v>
      </c>
      <c r="Y82" s="39" t="s">
        <v>438</v>
      </c>
      <c r="Z82" s="39" t="s">
        <v>4</v>
      </c>
      <c r="AA82" s="39" t="s">
        <v>438</v>
      </c>
      <c r="AB82" s="39" t="s">
        <v>4</v>
      </c>
      <c r="AC82" s="39" t="s">
        <v>438</v>
      </c>
      <c r="AD82" s="39" t="s">
        <v>4</v>
      </c>
      <c r="AE82" s="39" t="s">
        <v>438</v>
      </c>
      <c r="AF82" s="39" t="s">
        <v>4</v>
      </c>
      <c r="AG82" s="39" t="s">
        <v>438</v>
      </c>
      <c r="AH82" s="39" t="s">
        <v>4</v>
      </c>
      <c r="AI82" s="39" t="s">
        <v>438</v>
      </c>
      <c r="AJ82" s="39" t="s">
        <v>4</v>
      </c>
      <c r="AK82" s="39" t="s">
        <v>438</v>
      </c>
      <c r="AL82" s="39" t="s">
        <v>4</v>
      </c>
      <c r="AM82" s="39" t="s">
        <v>438</v>
      </c>
      <c r="AN82" s="39" t="s">
        <v>4</v>
      </c>
      <c r="AO82" s="39" t="s">
        <v>438</v>
      </c>
      <c r="AP82" s="39" t="s">
        <v>4</v>
      </c>
      <c r="AQ82" s="39" t="s">
        <v>438</v>
      </c>
      <c r="AR82" s="39" t="s">
        <v>4</v>
      </c>
      <c r="AS82" s="39" t="s">
        <v>438</v>
      </c>
      <c r="AT82" s="39" t="s">
        <v>4</v>
      </c>
      <c r="AU82" s="39" t="s">
        <v>438</v>
      </c>
      <c r="AV82" s="39" t="s">
        <v>4</v>
      </c>
      <c r="AW82" s="39" t="s">
        <v>438</v>
      </c>
      <c r="AX82" s="39" t="s">
        <v>4</v>
      </c>
      <c r="AY82" s="39" t="s">
        <v>438</v>
      </c>
      <c r="AZ82" s="39" t="s">
        <v>4</v>
      </c>
      <c r="BA82" s="39" t="s">
        <v>438</v>
      </c>
      <c r="BB82" s="39" t="s">
        <v>4</v>
      </c>
      <c r="BC82" s="39" t="s">
        <v>438</v>
      </c>
      <c r="BD82" s="39" t="s">
        <v>4</v>
      </c>
      <c r="BE82" s="39" t="s">
        <v>438</v>
      </c>
      <c r="BF82" s="39" t="s">
        <v>4</v>
      </c>
      <c r="BG82" s="39" t="s">
        <v>438</v>
      </c>
      <c r="BH82" s="39" t="s">
        <v>4</v>
      </c>
      <c r="BI82" s="39" t="s">
        <v>438</v>
      </c>
      <c r="BJ82" s="39" t="s">
        <v>4</v>
      </c>
      <c r="BK82" s="39" t="s">
        <v>438</v>
      </c>
      <c r="BL82" s="39" t="s">
        <v>4</v>
      </c>
      <c r="BM82" s="39" t="s">
        <v>438</v>
      </c>
      <c r="BN82" s="39" t="s">
        <v>4</v>
      </c>
      <c r="BO82" s="39" t="s">
        <v>438</v>
      </c>
      <c r="BP82" s="39" t="s">
        <v>4</v>
      </c>
      <c r="BQ82" s="39" t="s">
        <v>438</v>
      </c>
      <c r="BR82" s="39" t="s">
        <v>4</v>
      </c>
      <c r="BS82" s="39" t="s">
        <v>438</v>
      </c>
      <c r="BT82" s="39" t="s">
        <v>4</v>
      </c>
      <c r="BU82" s="39" t="s">
        <v>438</v>
      </c>
      <c r="BV82" s="39" t="s">
        <v>4</v>
      </c>
      <c r="BW82" s="39" t="s">
        <v>438</v>
      </c>
      <c r="BX82" s="39" t="s">
        <v>4</v>
      </c>
      <c r="BY82" s="39" t="s">
        <v>438</v>
      </c>
      <c r="BZ82" s="39" t="s">
        <v>4</v>
      </c>
      <c r="CA82" s="39" t="s">
        <v>438</v>
      </c>
      <c r="CB82" s="39" t="s">
        <v>4</v>
      </c>
      <c r="CC82" s="39" t="s">
        <v>438</v>
      </c>
      <c r="CD82" s="39" t="s">
        <v>4</v>
      </c>
      <c r="CE82" s="39" t="s">
        <v>438</v>
      </c>
      <c r="CF82" s="39" t="s">
        <v>4</v>
      </c>
      <c r="CG82" s="39" t="s">
        <v>438</v>
      </c>
      <c r="CH82" s="39" t="s">
        <v>4</v>
      </c>
      <c r="CI82" s="39" t="s">
        <v>438</v>
      </c>
      <c r="CJ82" s="39" t="s">
        <v>4</v>
      </c>
      <c r="CK82" s="39" t="s">
        <v>438</v>
      </c>
      <c r="CL82" s="39" t="s">
        <v>4</v>
      </c>
      <c r="CM82" s="39" t="s">
        <v>438</v>
      </c>
      <c r="CN82" s="39" t="s">
        <v>4</v>
      </c>
      <c r="CO82" s="39" t="s">
        <v>438</v>
      </c>
      <c r="CP82" s="39" t="s">
        <v>4</v>
      </c>
      <c r="CQ82" s="39" t="s">
        <v>438</v>
      </c>
      <c r="CR82" s="39" t="s">
        <v>4</v>
      </c>
      <c r="CS82" s="39" t="s">
        <v>438</v>
      </c>
      <c r="CT82" s="39" t="s">
        <v>4</v>
      </c>
      <c r="CU82" s="39" t="s">
        <v>438</v>
      </c>
      <c r="CV82" s="39" t="s">
        <v>4</v>
      </c>
      <c r="CW82" s="39" t="s">
        <v>438</v>
      </c>
      <c r="CX82" s="39" t="s">
        <v>4</v>
      </c>
      <c r="CY82" s="39" t="s">
        <v>438</v>
      </c>
      <c r="CZ82" s="39" t="s">
        <v>4</v>
      </c>
      <c r="DA82" s="39" t="s">
        <v>438</v>
      </c>
      <c r="DB82" s="39" t="s">
        <v>4</v>
      </c>
      <c r="DC82" s="39" t="s">
        <v>438</v>
      </c>
      <c r="DD82" s="39" t="s">
        <v>4</v>
      </c>
      <c r="DE82" s="39" t="s">
        <v>438</v>
      </c>
      <c r="DF82" s="39" t="s">
        <v>4</v>
      </c>
      <c r="DG82" s="39" t="s">
        <v>438</v>
      </c>
      <c r="DH82" s="39" t="s">
        <v>4</v>
      </c>
      <c r="DI82" s="39" t="s">
        <v>438</v>
      </c>
      <c r="DJ82" s="39" t="s">
        <v>4</v>
      </c>
      <c r="DK82" s="39" t="s">
        <v>438</v>
      </c>
      <c r="DL82" s="39" t="s">
        <v>4</v>
      </c>
      <c r="DM82" s="39" t="s">
        <v>438</v>
      </c>
      <c r="DN82" s="39" t="s">
        <v>4</v>
      </c>
      <c r="DO82" s="39" t="s">
        <v>438</v>
      </c>
      <c r="DP82" s="39" t="s">
        <v>4</v>
      </c>
      <c r="DQ82" s="39" t="s">
        <v>438</v>
      </c>
      <c r="DR82" s="39" t="s">
        <v>4</v>
      </c>
      <c r="DS82" s="39" t="s">
        <v>438</v>
      </c>
      <c r="DT82" s="39" t="s">
        <v>4</v>
      </c>
      <c r="DU82" s="39" t="s">
        <v>438</v>
      </c>
      <c r="DV82" s="39" t="s">
        <v>4</v>
      </c>
      <c r="DW82" s="39" t="s">
        <v>438</v>
      </c>
      <c r="DX82" s="39" t="s">
        <v>4</v>
      </c>
      <c r="DY82" s="39" t="s">
        <v>438</v>
      </c>
      <c r="DZ82" s="39" t="s">
        <v>4</v>
      </c>
      <c r="EA82" s="39" t="s">
        <v>438</v>
      </c>
      <c r="EB82" s="39" t="s">
        <v>4</v>
      </c>
      <c r="EC82" s="39" t="s">
        <v>438</v>
      </c>
      <c r="ED82" s="39" t="s">
        <v>4</v>
      </c>
      <c r="EE82" s="39" t="s">
        <v>438</v>
      </c>
      <c r="EF82" s="39" t="s">
        <v>4</v>
      </c>
      <c r="EG82" s="39" t="s">
        <v>438</v>
      </c>
      <c r="EH82" s="39" t="s">
        <v>4</v>
      </c>
      <c r="EI82" s="39" t="s">
        <v>438</v>
      </c>
      <c r="EJ82" s="39" t="s">
        <v>4</v>
      </c>
      <c r="EK82" s="39" t="s">
        <v>438</v>
      </c>
      <c r="EL82" s="39" t="s">
        <v>4</v>
      </c>
      <c r="EM82" s="39" t="s">
        <v>438</v>
      </c>
      <c r="EN82" s="39" t="s">
        <v>4</v>
      </c>
      <c r="EO82" s="39" t="s">
        <v>438</v>
      </c>
      <c r="EP82" s="39" t="s">
        <v>4</v>
      </c>
      <c r="EQ82" s="39" t="s">
        <v>438</v>
      </c>
      <c r="ER82" s="39" t="s">
        <v>4</v>
      </c>
      <c r="ES82" s="39" t="s">
        <v>438</v>
      </c>
      <c r="ET82" s="39" t="s">
        <v>4</v>
      </c>
      <c r="EU82" s="39" t="s">
        <v>438</v>
      </c>
      <c r="EV82" s="39" t="s">
        <v>4</v>
      </c>
      <c r="EW82" s="39" t="s">
        <v>438</v>
      </c>
      <c r="EX82" s="39" t="s">
        <v>4</v>
      </c>
      <c r="EY82" s="39" t="s">
        <v>438</v>
      </c>
      <c r="EZ82" s="39" t="s">
        <v>4</v>
      </c>
      <c r="FA82" s="39" t="s">
        <v>438</v>
      </c>
      <c r="FB82" s="39" t="s">
        <v>4</v>
      </c>
      <c r="FC82" s="39" t="s">
        <v>438</v>
      </c>
      <c r="FD82" s="39" t="s">
        <v>4</v>
      </c>
      <c r="FE82" s="42" t="s">
        <v>438</v>
      </c>
      <c r="FF82" s="39" t="s">
        <v>4</v>
      </c>
      <c r="FG82" s="39" t="s">
        <v>438</v>
      </c>
      <c r="FH82" s="39" t="s">
        <v>4</v>
      </c>
      <c r="FI82" s="39" t="s">
        <v>438</v>
      </c>
      <c r="FJ82" s="39" t="s">
        <v>4</v>
      </c>
      <c r="FK82" s="39" t="s">
        <v>438</v>
      </c>
      <c r="FL82" s="39" t="s">
        <v>4</v>
      </c>
    </row>
    <row r="83" spans="1:168" ht="14.25" x14ac:dyDescent="0.45">
      <c r="A83" s="34" t="s">
        <v>363</v>
      </c>
      <c r="B83" s="34" t="s">
        <v>440</v>
      </c>
      <c r="C83" s="23"/>
      <c r="D83" s="23"/>
      <c r="E83" s="36">
        <v>0</v>
      </c>
      <c r="F83" s="36" t="s">
        <v>4</v>
      </c>
      <c r="G83" s="36">
        <v>0</v>
      </c>
      <c r="H83" s="36" t="s">
        <v>4</v>
      </c>
      <c r="I83" s="36">
        <v>0</v>
      </c>
      <c r="J83" s="36" t="s">
        <v>4</v>
      </c>
      <c r="K83" s="36">
        <v>0</v>
      </c>
      <c r="L83" s="36" t="s">
        <v>4</v>
      </c>
      <c r="M83" s="36">
        <v>0</v>
      </c>
      <c r="N83" s="36" t="s">
        <v>4</v>
      </c>
      <c r="O83" s="36">
        <v>0</v>
      </c>
      <c r="P83" s="36" t="s">
        <v>4</v>
      </c>
      <c r="Q83" s="36">
        <v>0</v>
      </c>
      <c r="R83" s="36" t="s">
        <v>4</v>
      </c>
      <c r="S83" s="36">
        <v>0</v>
      </c>
      <c r="T83" s="36" t="s">
        <v>4</v>
      </c>
      <c r="U83" s="36">
        <v>0</v>
      </c>
      <c r="V83" s="36" t="s">
        <v>4</v>
      </c>
      <c r="W83" s="36">
        <v>0</v>
      </c>
      <c r="X83" s="36" t="s">
        <v>4</v>
      </c>
      <c r="Y83" s="36">
        <v>0</v>
      </c>
      <c r="Z83" s="36" t="s">
        <v>4</v>
      </c>
      <c r="AA83" s="36">
        <v>0</v>
      </c>
      <c r="AB83" s="36" t="s">
        <v>4</v>
      </c>
      <c r="AC83" s="36">
        <v>0</v>
      </c>
      <c r="AD83" s="36" t="s">
        <v>4</v>
      </c>
      <c r="AE83" s="36">
        <v>0</v>
      </c>
      <c r="AF83" s="36" t="s">
        <v>4</v>
      </c>
      <c r="AG83" s="36">
        <v>0</v>
      </c>
      <c r="AH83" s="36" t="s">
        <v>4</v>
      </c>
      <c r="AI83" s="36">
        <v>0</v>
      </c>
      <c r="AJ83" s="36" t="s">
        <v>4</v>
      </c>
      <c r="AK83" s="36">
        <v>0</v>
      </c>
      <c r="AL83" s="36" t="s">
        <v>4</v>
      </c>
      <c r="AM83" s="36">
        <v>0</v>
      </c>
      <c r="AN83" s="36" t="s">
        <v>4</v>
      </c>
      <c r="AO83" s="36">
        <v>0</v>
      </c>
      <c r="AP83" s="36" t="s">
        <v>4</v>
      </c>
      <c r="AQ83" s="36">
        <v>0</v>
      </c>
      <c r="AR83" s="36" t="s">
        <v>4</v>
      </c>
      <c r="AS83" s="36">
        <v>0</v>
      </c>
      <c r="AT83" s="36" t="s">
        <v>4</v>
      </c>
      <c r="AU83" s="36">
        <v>0</v>
      </c>
      <c r="AV83" s="36" t="s">
        <v>4</v>
      </c>
      <c r="AW83" s="36">
        <v>0</v>
      </c>
      <c r="AX83" s="36" t="s">
        <v>4</v>
      </c>
      <c r="AY83" s="36">
        <v>0</v>
      </c>
      <c r="AZ83" s="36" t="s">
        <v>4</v>
      </c>
      <c r="BA83" s="36">
        <v>0</v>
      </c>
      <c r="BB83" s="36" t="s">
        <v>4</v>
      </c>
      <c r="BC83" s="36">
        <v>0</v>
      </c>
      <c r="BD83" s="36" t="s">
        <v>4</v>
      </c>
      <c r="BE83" s="36">
        <v>0</v>
      </c>
      <c r="BF83" s="36" t="s">
        <v>4</v>
      </c>
      <c r="BG83" s="36">
        <v>0</v>
      </c>
      <c r="BH83" s="36" t="s">
        <v>4</v>
      </c>
      <c r="BI83" s="36">
        <v>0</v>
      </c>
      <c r="BJ83" s="36" t="s">
        <v>4</v>
      </c>
      <c r="BK83" s="36">
        <v>0</v>
      </c>
      <c r="BL83" s="36" t="s">
        <v>4</v>
      </c>
      <c r="BM83" s="36">
        <v>0</v>
      </c>
      <c r="BN83" s="36" t="s">
        <v>4</v>
      </c>
      <c r="BO83" s="36">
        <v>0</v>
      </c>
      <c r="BP83" s="36" t="s">
        <v>4</v>
      </c>
      <c r="BQ83" s="36">
        <v>0</v>
      </c>
      <c r="BR83" s="36" t="s">
        <v>4</v>
      </c>
      <c r="BS83" s="36">
        <v>0</v>
      </c>
      <c r="BT83" s="36" t="s">
        <v>4</v>
      </c>
      <c r="BU83" s="36">
        <v>0</v>
      </c>
      <c r="BV83" s="36" t="s">
        <v>4</v>
      </c>
      <c r="BW83" s="36">
        <v>0</v>
      </c>
      <c r="BX83" s="36" t="s">
        <v>4</v>
      </c>
      <c r="BY83" s="36">
        <v>0</v>
      </c>
      <c r="BZ83" s="36" t="s">
        <v>4</v>
      </c>
      <c r="CA83" s="36">
        <v>0</v>
      </c>
      <c r="CB83" s="36" t="s">
        <v>4</v>
      </c>
      <c r="CC83" s="36">
        <v>0</v>
      </c>
      <c r="CD83" s="36" t="s">
        <v>4</v>
      </c>
      <c r="CE83" s="36">
        <v>0</v>
      </c>
      <c r="CF83" s="36" t="s">
        <v>4</v>
      </c>
      <c r="CG83" s="36">
        <v>0</v>
      </c>
      <c r="CH83" s="36" t="s">
        <v>4</v>
      </c>
      <c r="CI83" s="36">
        <v>0</v>
      </c>
      <c r="CJ83" s="36" t="s">
        <v>4</v>
      </c>
      <c r="CK83" s="36">
        <v>0</v>
      </c>
      <c r="CL83" s="36" t="s">
        <v>4</v>
      </c>
      <c r="CM83" s="36">
        <v>0</v>
      </c>
      <c r="CN83" s="36" t="s">
        <v>4</v>
      </c>
      <c r="CO83" s="36">
        <v>0</v>
      </c>
      <c r="CP83" s="36" t="s">
        <v>4</v>
      </c>
      <c r="CQ83" s="36">
        <v>0</v>
      </c>
      <c r="CR83" s="36" t="s">
        <v>4</v>
      </c>
      <c r="CS83" s="36">
        <v>0</v>
      </c>
      <c r="CT83" s="36" t="s">
        <v>4</v>
      </c>
      <c r="CU83" s="36">
        <v>0</v>
      </c>
      <c r="CV83" s="36" t="s">
        <v>4</v>
      </c>
      <c r="CW83" s="36">
        <v>0</v>
      </c>
      <c r="CX83" s="36" t="s">
        <v>4</v>
      </c>
      <c r="CY83" s="36">
        <v>0</v>
      </c>
      <c r="CZ83" s="36" t="s">
        <v>4</v>
      </c>
      <c r="DA83" s="36">
        <v>0</v>
      </c>
      <c r="DB83" s="36" t="s">
        <v>4</v>
      </c>
      <c r="DC83" s="36">
        <v>0</v>
      </c>
      <c r="DD83" s="36" t="s">
        <v>4</v>
      </c>
      <c r="DE83" s="36">
        <v>0</v>
      </c>
      <c r="DF83" s="36" t="s">
        <v>4</v>
      </c>
      <c r="DG83" s="36">
        <v>0</v>
      </c>
      <c r="DH83" s="36" t="s">
        <v>4</v>
      </c>
      <c r="DI83" s="36">
        <v>0</v>
      </c>
      <c r="DJ83" s="36" t="s">
        <v>4</v>
      </c>
      <c r="DK83" s="36">
        <v>0</v>
      </c>
      <c r="DL83" s="36" t="s">
        <v>4</v>
      </c>
      <c r="DM83" s="36">
        <v>0</v>
      </c>
      <c r="DN83" s="36" t="s">
        <v>4</v>
      </c>
      <c r="DO83" s="36">
        <v>0</v>
      </c>
      <c r="DP83" s="36" t="s">
        <v>4</v>
      </c>
      <c r="DQ83" s="36">
        <v>0</v>
      </c>
      <c r="DR83" s="36" t="s">
        <v>4</v>
      </c>
      <c r="DS83" s="36">
        <v>0</v>
      </c>
      <c r="DT83" s="36" t="s">
        <v>4</v>
      </c>
      <c r="DU83" s="36">
        <v>0</v>
      </c>
      <c r="DV83" s="36" t="s">
        <v>4</v>
      </c>
      <c r="DW83" s="36">
        <v>0</v>
      </c>
      <c r="DX83" s="36" t="s">
        <v>4</v>
      </c>
      <c r="DY83" s="36">
        <v>0</v>
      </c>
      <c r="DZ83" s="36" t="s">
        <v>4</v>
      </c>
      <c r="EA83" s="36">
        <v>0</v>
      </c>
      <c r="EB83" s="36" t="s">
        <v>4</v>
      </c>
      <c r="EC83" s="36">
        <v>0</v>
      </c>
      <c r="ED83" s="36" t="s">
        <v>4</v>
      </c>
      <c r="EE83" s="36">
        <v>0</v>
      </c>
      <c r="EF83" s="36" t="s">
        <v>4</v>
      </c>
      <c r="EG83" s="35">
        <v>-135190.56</v>
      </c>
      <c r="EH83" s="36" t="s">
        <v>4</v>
      </c>
      <c r="EI83" s="36">
        <v>0</v>
      </c>
      <c r="EJ83" s="36" t="s">
        <v>4</v>
      </c>
      <c r="EK83" s="36">
        <v>0</v>
      </c>
      <c r="EL83" s="36" t="s">
        <v>4</v>
      </c>
      <c r="EM83" s="35">
        <v>-135190.56</v>
      </c>
      <c r="EN83" s="36" t="s">
        <v>4</v>
      </c>
      <c r="EO83" s="36">
        <v>0</v>
      </c>
      <c r="EP83" s="36" t="s">
        <v>4</v>
      </c>
      <c r="EQ83" s="36">
        <v>0</v>
      </c>
      <c r="ER83" s="36" t="s">
        <v>4</v>
      </c>
      <c r="ES83" s="36">
        <v>0</v>
      </c>
      <c r="ET83" s="36" t="s">
        <v>4</v>
      </c>
      <c r="EU83" s="36">
        <v>0</v>
      </c>
      <c r="EV83" s="36" t="s">
        <v>4</v>
      </c>
      <c r="EW83" s="36">
        <v>0</v>
      </c>
      <c r="EX83" s="36" t="s">
        <v>4</v>
      </c>
      <c r="EY83" s="36">
        <v>0</v>
      </c>
      <c r="EZ83" s="36" t="s">
        <v>4</v>
      </c>
      <c r="FA83" s="36">
        <v>0</v>
      </c>
      <c r="FB83" s="36" t="s">
        <v>4</v>
      </c>
      <c r="FC83" s="36">
        <v>0</v>
      </c>
      <c r="FD83" s="36" t="s">
        <v>4</v>
      </c>
      <c r="FE83" s="37">
        <v>135190.56</v>
      </c>
      <c r="FF83" s="36" t="s">
        <v>4</v>
      </c>
      <c r="FG83" s="35">
        <v>135190.56</v>
      </c>
      <c r="FH83" s="36" t="s">
        <v>4</v>
      </c>
      <c r="FI83" s="36">
        <v>0</v>
      </c>
      <c r="FJ83" s="36" t="s">
        <v>4</v>
      </c>
      <c r="FK83" s="36">
        <v>0</v>
      </c>
      <c r="FL83" s="36" t="s">
        <v>4</v>
      </c>
    </row>
    <row r="84" spans="1:168" ht="14.25" x14ac:dyDescent="0.45">
      <c r="A84" s="34" t="s">
        <v>363</v>
      </c>
      <c r="B84" s="34" t="s">
        <v>441</v>
      </c>
      <c r="C84" s="23"/>
      <c r="D84" s="23"/>
      <c r="E84" s="38">
        <v>250900.78</v>
      </c>
      <c r="F84" s="39" t="s">
        <v>4</v>
      </c>
      <c r="G84" s="38">
        <v>23448.03</v>
      </c>
      <c r="H84" s="39" t="s">
        <v>4</v>
      </c>
      <c r="I84" s="38">
        <v>8379.56</v>
      </c>
      <c r="J84" s="39" t="s">
        <v>4</v>
      </c>
      <c r="K84" s="38">
        <v>73588.55</v>
      </c>
      <c r="L84" s="39" t="s">
        <v>4</v>
      </c>
      <c r="M84" s="38">
        <v>820430.41</v>
      </c>
      <c r="N84" s="39" t="s">
        <v>4</v>
      </c>
      <c r="O84" s="38">
        <v>137979.70000000001</v>
      </c>
      <c r="P84" s="39" t="s">
        <v>4</v>
      </c>
      <c r="Q84" s="38">
        <v>90797.8</v>
      </c>
      <c r="R84" s="39" t="s">
        <v>4</v>
      </c>
      <c r="S84" s="38">
        <v>126027.73</v>
      </c>
      <c r="T84" s="39" t="s">
        <v>4</v>
      </c>
      <c r="U84" s="38">
        <v>53320.84</v>
      </c>
      <c r="V84" s="39" t="s">
        <v>4</v>
      </c>
      <c r="W84" s="38">
        <v>301188.21000000002</v>
      </c>
      <c r="X84" s="39" t="s">
        <v>4</v>
      </c>
      <c r="Y84" s="38">
        <v>361532.47</v>
      </c>
      <c r="Z84" s="39" t="s">
        <v>4</v>
      </c>
      <c r="AA84" s="38">
        <v>150653.75</v>
      </c>
      <c r="AB84" s="39" t="s">
        <v>4</v>
      </c>
      <c r="AC84" s="38">
        <v>192939.39</v>
      </c>
      <c r="AD84" s="39" t="s">
        <v>4</v>
      </c>
      <c r="AE84" s="38">
        <v>128003.78</v>
      </c>
      <c r="AF84" s="39" t="s">
        <v>4</v>
      </c>
      <c r="AG84" s="38">
        <v>282513.46000000002</v>
      </c>
      <c r="AH84" s="39" t="s">
        <v>4</v>
      </c>
      <c r="AI84" s="38">
        <v>288364.32</v>
      </c>
      <c r="AJ84" s="39" t="s">
        <v>4</v>
      </c>
      <c r="AK84" s="38">
        <v>195306.37</v>
      </c>
      <c r="AL84" s="39" t="s">
        <v>4</v>
      </c>
      <c r="AM84" s="38">
        <v>181716.04</v>
      </c>
      <c r="AN84" s="39" t="s">
        <v>4</v>
      </c>
      <c r="AO84" s="38">
        <v>403667.66</v>
      </c>
      <c r="AP84" s="39" t="s">
        <v>4</v>
      </c>
      <c r="AQ84" s="38">
        <v>631534.67000000004</v>
      </c>
      <c r="AR84" s="39" t="s">
        <v>4</v>
      </c>
      <c r="AS84" s="38">
        <v>168156.48</v>
      </c>
      <c r="AT84" s="39" t="s">
        <v>4</v>
      </c>
      <c r="AU84" s="38">
        <v>135257.99</v>
      </c>
      <c r="AV84" s="39" t="s">
        <v>4</v>
      </c>
      <c r="AW84" s="38">
        <v>114834.52</v>
      </c>
      <c r="AX84" s="39" t="s">
        <v>4</v>
      </c>
      <c r="AY84" s="38">
        <v>516345.44</v>
      </c>
      <c r="AZ84" s="39" t="s">
        <v>4</v>
      </c>
      <c r="BA84" s="38">
        <v>31781.55</v>
      </c>
      <c r="BB84" s="39" t="s">
        <v>4</v>
      </c>
      <c r="BC84" s="38">
        <v>130019.56</v>
      </c>
      <c r="BD84" s="39" t="s">
        <v>4</v>
      </c>
      <c r="BE84" s="38">
        <v>1117080.33</v>
      </c>
      <c r="BF84" s="39" t="s">
        <v>4</v>
      </c>
      <c r="BG84" s="38">
        <v>151581.87</v>
      </c>
      <c r="BH84" s="39" t="s">
        <v>4</v>
      </c>
      <c r="BI84" s="38">
        <v>660664.44999999995</v>
      </c>
      <c r="BJ84" s="39" t="s">
        <v>4</v>
      </c>
      <c r="BK84" s="38">
        <v>407575.64</v>
      </c>
      <c r="BL84" s="39" t="s">
        <v>4</v>
      </c>
      <c r="BM84" s="38">
        <v>341376.18</v>
      </c>
      <c r="BN84" s="39" t="s">
        <v>4</v>
      </c>
      <c r="BO84" s="38">
        <v>103094.06</v>
      </c>
      <c r="BP84" s="39" t="s">
        <v>4</v>
      </c>
      <c r="BQ84" s="38">
        <v>111986.33</v>
      </c>
      <c r="BR84" s="39" t="s">
        <v>4</v>
      </c>
      <c r="BS84" s="38">
        <v>304954.86</v>
      </c>
      <c r="BT84" s="39" t="s">
        <v>4</v>
      </c>
      <c r="BU84" s="38">
        <v>56062.77</v>
      </c>
      <c r="BV84" s="39" t="s">
        <v>4</v>
      </c>
      <c r="BW84" s="38">
        <v>352259.42</v>
      </c>
      <c r="BX84" s="39" t="s">
        <v>4</v>
      </c>
      <c r="BY84" s="38">
        <v>86457.45</v>
      </c>
      <c r="BZ84" s="39" t="s">
        <v>4</v>
      </c>
      <c r="CA84" s="38">
        <v>96387.48</v>
      </c>
      <c r="CB84" s="39" t="s">
        <v>4</v>
      </c>
      <c r="CC84" s="38">
        <v>192647.18</v>
      </c>
      <c r="CD84" s="39" t="s">
        <v>4</v>
      </c>
      <c r="CE84" s="38">
        <v>306382.2</v>
      </c>
      <c r="CF84" s="39" t="s">
        <v>4</v>
      </c>
      <c r="CG84" s="38">
        <v>428684.33</v>
      </c>
      <c r="CH84" s="39" t="s">
        <v>4</v>
      </c>
      <c r="CI84" s="38">
        <v>258543.4</v>
      </c>
      <c r="CJ84" s="39" t="s">
        <v>4</v>
      </c>
      <c r="CK84" s="38">
        <v>125398.09</v>
      </c>
      <c r="CL84" s="39" t="s">
        <v>4</v>
      </c>
      <c r="CM84" s="38">
        <v>452380.34</v>
      </c>
      <c r="CN84" s="39" t="s">
        <v>4</v>
      </c>
      <c r="CO84" s="39">
        <v>0</v>
      </c>
      <c r="CP84" s="39" t="s">
        <v>4</v>
      </c>
      <c r="CQ84" s="38">
        <v>331393.53000000003</v>
      </c>
      <c r="CR84" s="39" t="s">
        <v>4</v>
      </c>
      <c r="CS84" s="38">
        <v>164373.47</v>
      </c>
      <c r="CT84" s="39" t="s">
        <v>4</v>
      </c>
      <c r="CU84" s="38">
        <v>86600.58</v>
      </c>
      <c r="CV84" s="39" t="s">
        <v>4</v>
      </c>
      <c r="CW84" s="38">
        <v>83086.98</v>
      </c>
      <c r="CX84" s="39" t="s">
        <v>4</v>
      </c>
      <c r="CY84" s="38">
        <v>67963.89</v>
      </c>
      <c r="CZ84" s="39" t="s">
        <v>4</v>
      </c>
      <c r="DA84" s="38">
        <v>106406.17</v>
      </c>
      <c r="DB84" s="39" t="s">
        <v>4</v>
      </c>
      <c r="DC84" s="38">
        <v>39648.26</v>
      </c>
      <c r="DD84" s="39" t="s">
        <v>4</v>
      </c>
      <c r="DE84" s="38">
        <v>95488.6</v>
      </c>
      <c r="DF84" s="39" t="s">
        <v>4</v>
      </c>
      <c r="DG84" s="38">
        <v>209948.74</v>
      </c>
      <c r="DH84" s="39" t="s">
        <v>4</v>
      </c>
      <c r="DI84" s="38">
        <v>424479.6</v>
      </c>
      <c r="DJ84" s="39" t="s">
        <v>4</v>
      </c>
      <c r="DK84" s="38">
        <v>203355.64</v>
      </c>
      <c r="DL84" s="39" t="s">
        <v>4</v>
      </c>
      <c r="DM84" s="38">
        <v>381669.11</v>
      </c>
      <c r="DN84" s="39" t="s">
        <v>4</v>
      </c>
      <c r="DO84" s="38">
        <v>127664.35</v>
      </c>
      <c r="DP84" s="39" t="s">
        <v>4</v>
      </c>
      <c r="DQ84" s="38">
        <v>87981.93</v>
      </c>
      <c r="DR84" s="39" t="s">
        <v>4</v>
      </c>
      <c r="DS84" s="38">
        <v>63819.95</v>
      </c>
      <c r="DT84" s="39" t="s">
        <v>4</v>
      </c>
      <c r="DU84" s="38">
        <v>53640.39</v>
      </c>
      <c r="DV84" s="39" t="s">
        <v>4</v>
      </c>
      <c r="DW84" s="38">
        <v>12666.9</v>
      </c>
      <c r="DX84" s="39" t="s">
        <v>4</v>
      </c>
      <c r="DY84" s="38">
        <v>56604.06</v>
      </c>
      <c r="DZ84" s="39" t="s">
        <v>4</v>
      </c>
      <c r="EA84" s="38">
        <v>0.15</v>
      </c>
      <c r="EB84" s="39" t="s">
        <v>4</v>
      </c>
      <c r="EC84" s="39">
        <v>0</v>
      </c>
      <c r="ED84" s="39" t="s">
        <v>4</v>
      </c>
      <c r="EE84" s="38">
        <v>13948997.75</v>
      </c>
      <c r="EF84" s="39" t="s">
        <v>4</v>
      </c>
      <c r="EG84" s="38">
        <v>8071311.3899999997</v>
      </c>
      <c r="EH84" s="39" t="s">
        <v>4</v>
      </c>
      <c r="EI84" s="38">
        <v>227126.71</v>
      </c>
      <c r="EJ84" s="39" t="s">
        <v>4</v>
      </c>
      <c r="EK84" s="38">
        <v>3055497.88</v>
      </c>
      <c r="EL84" s="39" t="s">
        <v>4</v>
      </c>
      <c r="EM84" s="38">
        <v>11353935.98</v>
      </c>
      <c r="EN84" s="39" t="s">
        <v>4</v>
      </c>
      <c r="EO84" s="38">
        <v>2917273.29</v>
      </c>
      <c r="EP84" s="39" t="s">
        <v>4</v>
      </c>
      <c r="EQ84" s="38">
        <v>12360.9</v>
      </c>
      <c r="ER84" s="39" t="s">
        <v>4</v>
      </c>
      <c r="ES84" s="38">
        <v>67422.58</v>
      </c>
      <c r="ET84" s="39" t="s">
        <v>4</v>
      </c>
      <c r="EU84" s="38">
        <v>79783.48</v>
      </c>
      <c r="EV84" s="39" t="s">
        <v>4</v>
      </c>
      <c r="EW84" s="38">
        <v>2997056.78</v>
      </c>
      <c r="EX84" s="39" t="s">
        <v>4</v>
      </c>
      <c r="EY84" s="39">
        <v>0</v>
      </c>
      <c r="EZ84" s="39" t="s">
        <v>4</v>
      </c>
      <c r="FA84" s="39">
        <v>0</v>
      </c>
      <c r="FB84" s="39" t="s">
        <v>4</v>
      </c>
      <c r="FC84" s="39">
        <v>0</v>
      </c>
      <c r="FD84" s="39" t="s">
        <v>4</v>
      </c>
      <c r="FE84" s="40">
        <v>2587592.2400000002</v>
      </c>
      <c r="FF84" s="39" t="s">
        <v>4</v>
      </c>
      <c r="FG84" s="38">
        <v>2587592.2400000002</v>
      </c>
      <c r="FH84" s="39" t="s">
        <v>4</v>
      </c>
      <c r="FI84" s="39">
        <v>16938585</v>
      </c>
      <c r="FJ84" s="39" t="s">
        <v>4</v>
      </c>
      <c r="FK84" s="38">
        <v>30887582.75</v>
      </c>
      <c r="FL84" s="39" t="s">
        <v>4</v>
      </c>
    </row>
    <row r="85" spans="1:168" ht="14.25" x14ac:dyDescent="0.45">
      <c r="A85" s="34" t="s">
        <v>363</v>
      </c>
      <c r="B85" s="34" t="s">
        <v>442</v>
      </c>
      <c r="C85" s="23"/>
      <c r="D85" s="23"/>
      <c r="E85" s="35">
        <v>46621.22</v>
      </c>
      <c r="F85" s="36" t="s">
        <v>4</v>
      </c>
      <c r="G85" s="35">
        <v>7786.8</v>
      </c>
      <c r="H85" s="36" t="s">
        <v>4</v>
      </c>
      <c r="I85" s="35">
        <v>2722.2</v>
      </c>
      <c r="J85" s="36" t="s">
        <v>4</v>
      </c>
      <c r="K85" s="35">
        <v>24663.41</v>
      </c>
      <c r="L85" s="36" t="s">
        <v>4</v>
      </c>
      <c r="M85" s="35">
        <v>143102.35999999999</v>
      </c>
      <c r="N85" s="36" t="s">
        <v>4</v>
      </c>
      <c r="O85" s="35">
        <v>40775.919999999998</v>
      </c>
      <c r="P85" s="36" t="s">
        <v>4</v>
      </c>
      <c r="Q85" s="35">
        <v>21618.11</v>
      </c>
      <c r="R85" s="36" t="s">
        <v>4</v>
      </c>
      <c r="S85" s="35">
        <v>26672.81</v>
      </c>
      <c r="T85" s="36" t="s">
        <v>4</v>
      </c>
      <c r="U85" s="35">
        <v>22017.71</v>
      </c>
      <c r="V85" s="36" t="s">
        <v>4</v>
      </c>
      <c r="W85" s="35">
        <v>8818.4</v>
      </c>
      <c r="X85" s="36" t="s">
        <v>4</v>
      </c>
      <c r="Y85" s="35">
        <v>68544.23</v>
      </c>
      <c r="Z85" s="36" t="s">
        <v>4</v>
      </c>
      <c r="AA85" s="35">
        <v>36323.42</v>
      </c>
      <c r="AB85" s="36" t="s">
        <v>4</v>
      </c>
      <c r="AC85" s="35">
        <v>58790.82</v>
      </c>
      <c r="AD85" s="36" t="s">
        <v>4</v>
      </c>
      <c r="AE85" s="35">
        <v>41726.519999999997</v>
      </c>
      <c r="AF85" s="36" t="s">
        <v>4</v>
      </c>
      <c r="AG85" s="35">
        <v>43535.32</v>
      </c>
      <c r="AH85" s="36" t="s">
        <v>4</v>
      </c>
      <c r="AI85" s="35">
        <v>122576.65</v>
      </c>
      <c r="AJ85" s="36" t="s">
        <v>4</v>
      </c>
      <c r="AK85" s="35">
        <v>57111.12</v>
      </c>
      <c r="AL85" s="36" t="s">
        <v>4</v>
      </c>
      <c r="AM85" s="35">
        <v>61144.13</v>
      </c>
      <c r="AN85" s="36" t="s">
        <v>4</v>
      </c>
      <c r="AO85" s="35">
        <v>142938.06</v>
      </c>
      <c r="AP85" s="36" t="s">
        <v>4</v>
      </c>
      <c r="AQ85" s="35">
        <v>117510.85</v>
      </c>
      <c r="AR85" s="36" t="s">
        <v>4</v>
      </c>
      <c r="AS85" s="35">
        <v>38290.92</v>
      </c>
      <c r="AT85" s="36" t="s">
        <v>4</v>
      </c>
      <c r="AU85" s="35">
        <v>55500.02</v>
      </c>
      <c r="AV85" s="36" t="s">
        <v>4</v>
      </c>
      <c r="AW85" s="35">
        <v>57851.32</v>
      </c>
      <c r="AX85" s="36" t="s">
        <v>4</v>
      </c>
      <c r="AY85" s="35">
        <v>69417.73</v>
      </c>
      <c r="AZ85" s="36" t="s">
        <v>4</v>
      </c>
      <c r="BA85" s="35">
        <v>13677.01</v>
      </c>
      <c r="BB85" s="36" t="s">
        <v>4</v>
      </c>
      <c r="BC85" s="35">
        <v>44848.92</v>
      </c>
      <c r="BD85" s="36" t="s">
        <v>4</v>
      </c>
      <c r="BE85" s="35">
        <v>369483.95</v>
      </c>
      <c r="BF85" s="36" t="s">
        <v>4</v>
      </c>
      <c r="BG85" s="35">
        <v>113288.05</v>
      </c>
      <c r="BH85" s="36" t="s">
        <v>4</v>
      </c>
      <c r="BI85" s="35">
        <v>374402.36</v>
      </c>
      <c r="BJ85" s="36" t="s">
        <v>4</v>
      </c>
      <c r="BK85" s="35">
        <v>349683.25</v>
      </c>
      <c r="BL85" s="36" t="s">
        <v>4</v>
      </c>
      <c r="BM85" s="35">
        <v>162651.37</v>
      </c>
      <c r="BN85" s="36" t="s">
        <v>4</v>
      </c>
      <c r="BO85" s="35">
        <v>13461.11</v>
      </c>
      <c r="BP85" s="36" t="s">
        <v>4</v>
      </c>
      <c r="BQ85" s="35">
        <v>23502.51</v>
      </c>
      <c r="BR85" s="36" t="s">
        <v>4</v>
      </c>
      <c r="BS85" s="35">
        <v>116164.55</v>
      </c>
      <c r="BT85" s="36" t="s">
        <v>4</v>
      </c>
      <c r="BU85" s="35">
        <v>49245.120000000003</v>
      </c>
      <c r="BV85" s="36" t="s">
        <v>4</v>
      </c>
      <c r="BW85" s="35">
        <v>206932.49</v>
      </c>
      <c r="BX85" s="36" t="s">
        <v>4</v>
      </c>
      <c r="BY85" s="35">
        <v>40096.620000000003</v>
      </c>
      <c r="BZ85" s="36" t="s">
        <v>4</v>
      </c>
      <c r="CA85" s="35">
        <v>37304.120000000003</v>
      </c>
      <c r="CB85" s="36" t="s">
        <v>4</v>
      </c>
      <c r="CC85" s="35">
        <v>64884.83</v>
      </c>
      <c r="CD85" s="36" t="s">
        <v>4</v>
      </c>
      <c r="CE85" s="35">
        <v>204995.89</v>
      </c>
      <c r="CF85" s="36" t="s">
        <v>4</v>
      </c>
      <c r="CG85" s="35">
        <v>232999.1</v>
      </c>
      <c r="CH85" s="36" t="s">
        <v>4</v>
      </c>
      <c r="CI85" s="35">
        <v>57289.42</v>
      </c>
      <c r="CJ85" s="36" t="s">
        <v>4</v>
      </c>
      <c r="CK85" s="35">
        <v>67516.73</v>
      </c>
      <c r="CL85" s="36" t="s">
        <v>4</v>
      </c>
      <c r="CM85" s="35">
        <v>71851.33</v>
      </c>
      <c r="CN85" s="36" t="s">
        <v>4</v>
      </c>
      <c r="CO85" s="36">
        <v>0</v>
      </c>
      <c r="CP85" s="36" t="s">
        <v>4</v>
      </c>
      <c r="CQ85" s="35">
        <v>265644.11</v>
      </c>
      <c r="CR85" s="36" t="s">
        <v>4</v>
      </c>
      <c r="CS85" s="35">
        <v>113830.85</v>
      </c>
      <c r="CT85" s="36" t="s">
        <v>4</v>
      </c>
      <c r="CU85" s="35">
        <v>60678.43</v>
      </c>
      <c r="CV85" s="36" t="s">
        <v>4</v>
      </c>
      <c r="CW85" s="35">
        <v>38248.720000000001</v>
      </c>
      <c r="CX85" s="36" t="s">
        <v>4</v>
      </c>
      <c r="CY85" s="35">
        <v>30633.01</v>
      </c>
      <c r="CZ85" s="36" t="s">
        <v>4</v>
      </c>
      <c r="DA85" s="35">
        <v>32590.61</v>
      </c>
      <c r="DB85" s="36" t="s">
        <v>4</v>
      </c>
      <c r="DC85" s="35">
        <v>133909.85999999999</v>
      </c>
      <c r="DD85" s="36" t="s">
        <v>4</v>
      </c>
      <c r="DE85" s="35">
        <v>18837.91</v>
      </c>
      <c r="DF85" s="36" t="s">
        <v>4</v>
      </c>
      <c r="DG85" s="35">
        <v>171070.47</v>
      </c>
      <c r="DH85" s="36" t="s">
        <v>4</v>
      </c>
      <c r="DI85" s="35">
        <v>618640.76</v>
      </c>
      <c r="DJ85" s="36" t="s">
        <v>4</v>
      </c>
      <c r="DK85" s="35">
        <v>568266.74</v>
      </c>
      <c r="DL85" s="36" t="s">
        <v>4</v>
      </c>
      <c r="DM85" s="35">
        <v>462579.49</v>
      </c>
      <c r="DN85" s="36" t="s">
        <v>4</v>
      </c>
      <c r="DO85" s="35">
        <v>272887.90999999997</v>
      </c>
      <c r="DP85" s="36" t="s">
        <v>4</v>
      </c>
      <c r="DQ85" s="35">
        <v>48635.02</v>
      </c>
      <c r="DR85" s="36" t="s">
        <v>4</v>
      </c>
      <c r="DS85" s="35">
        <v>45778.32</v>
      </c>
      <c r="DT85" s="36" t="s">
        <v>4</v>
      </c>
      <c r="DU85" s="35">
        <v>75602.03</v>
      </c>
      <c r="DV85" s="36" t="s">
        <v>4</v>
      </c>
      <c r="DW85" s="35">
        <v>10308.4</v>
      </c>
      <c r="DX85" s="36" t="s">
        <v>4</v>
      </c>
      <c r="DY85" s="35">
        <v>38694.32</v>
      </c>
      <c r="DZ85" s="36" t="s">
        <v>4</v>
      </c>
      <c r="EA85" s="35">
        <v>50347.82</v>
      </c>
      <c r="EB85" s="36" t="s">
        <v>4</v>
      </c>
      <c r="EC85" s="36">
        <v>0</v>
      </c>
      <c r="ED85" s="36" t="s">
        <v>4</v>
      </c>
      <c r="EE85" s="35">
        <v>6987523.5</v>
      </c>
      <c r="EF85" s="36" t="s">
        <v>4</v>
      </c>
      <c r="EG85" s="36">
        <v>0</v>
      </c>
      <c r="EH85" s="36" t="s">
        <v>4</v>
      </c>
      <c r="EI85" s="36">
        <v>0</v>
      </c>
      <c r="EJ85" s="36" t="s">
        <v>4</v>
      </c>
      <c r="EK85" s="36">
        <v>0</v>
      </c>
      <c r="EL85" s="36" t="s">
        <v>4</v>
      </c>
      <c r="EM85" s="36">
        <v>0</v>
      </c>
      <c r="EN85" s="36" t="s">
        <v>4</v>
      </c>
      <c r="EO85" s="36">
        <v>0</v>
      </c>
      <c r="EP85" s="36" t="s">
        <v>4</v>
      </c>
      <c r="EQ85" s="36">
        <v>0</v>
      </c>
      <c r="ER85" s="36" t="s">
        <v>4</v>
      </c>
      <c r="ES85" s="36">
        <v>0</v>
      </c>
      <c r="ET85" s="36" t="s">
        <v>4</v>
      </c>
      <c r="EU85" s="36">
        <v>0</v>
      </c>
      <c r="EV85" s="36" t="s">
        <v>4</v>
      </c>
      <c r="EW85" s="36">
        <v>0</v>
      </c>
      <c r="EX85" s="36" t="s">
        <v>4</v>
      </c>
      <c r="EY85" s="36">
        <v>0</v>
      </c>
      <c r="EZ85" s="36" t="s">
        <v>4</v>
      </c>
      <c r="FA85" s="36">
        <v>0</v>
      </c>
      <c r="FB85" s="36" t="s">
        <v>4</v>
      </c>
      <c r="FC85" s="36">
        <v>0</v>
      </c>
      <c r="FD85" s="36" t="s">
        <v>4</v>
      </c>
      <c r="FE85" s="41">
        <v>0</v>
      </c>
      <c r="FF85" s="36" t="s">
        <v>4</v>
      </c>
      <c r="FG85" s="36">
        <v>0</v>
      </c>
      <c r="FH85" s="36" t="s">
        <v>4</v>
      </c>
      <c r="FI85" s="36">
        <v>0</v>
      </c>
      <c r="FJ85" s="36" t="s">
        <v>4</v>
      </c>
      <c r="FK85" s="36">
        <v>0</v>
      </c>
      <c r="FL85" s="36" t="s">
        <v>4</v>
      </c>
    </row>
    <row r="86" spans="1:168" ht="14.25" x14ac:dyDescent="0.45">
      <c r="A86" s="34" t="s">
        <v>363</v>
      </c>
      <c r="B86" s="34" t="s">
        <v>443</v>
      </c>
      <c r="C86" s="23"/>
      <c r="D86" s="23"/>
      <c r="E86" s="38">
        <v>38295.620000000003</v>
      </c>
      <c r="F86" s="39" t="s">
        <v>4</v>
      </c>
      <c r="G86" s="38">
        <v>6325.6</v>
      </c>
      <c r="H86" s="39" t="s">
        <v>4</v>
      </c>
      <c r="I86" s="38">
        <v>2332.1</v>
      </c>
      <c r="J86" s="39" t="s">
        <v>4</v>
      </c>
      <c r="K86" s="38">
        <v>19557.810000000001</v>
      </c>
      <c r="L86" s="39" t="s">
        <v>4</v>
      </c>
      <c r="M86" s="38">
        <v>116324.76</v>
      </c>
      <c r="N86" s="39" t="s">
        <v>4</v>
      </c>
      <c r="O86" s="38">
        <v>32609.62</v>
      </c>
      <c r="P86" s="39" t="s">
        <v>4</v>
      </c>
      <c r="Q86" s="38">
        <v>17564.71</v>
      </c>
      <c r="R86" s="39" t="s">
        <v>4</v>
      </c>
      <c r="S86" s="38">
        <v>21522.81</v>
      </c>
      <c r="T86" s="39" t="s">
        <v>4</v>
      </c>
      <c r="U86" s="38">
        <v>18009.91</v>
      </c>
      <c r="V86" s="39" t="s">
        <v>4</v>
      </c>
      <c r="W86" s="39">
        <v>6762</v>
      </c>
      <c r="X86" s="39" t="s">
        <v>4</v>
      </c>
      <c r="Y86" s="38">
        <v>53838.43</v>
      </c>
      <c r="Z86" s="39" t="s">
        <v>4</v>
      </c>
      <c r="AA86" s="38">
        <v>29202.52</v>
      </c>
      <c r="AB86" s="39" t="s">
        <v>4</v>
      </c>
      <c r="AC86" s="38">
        <v>47342.12</v>
      </c>
      <c r="AD86" s="39" t="s">
        <v>4</v>
      </c>
      <c r="AE86" s="38">
        <v>33352.42</v>
      </c>
      <c r="AF86" s="39" t="s">
        <v>4</v>
      </c>
      <c r="AG86" s="38">
        <v>34502.32</v>
      </c>
      <c r="AH86" s="39" t="s">
        <v>4</v>
      </c>
      <c r="AI86" s="38">
        <v>99438.45</v>
      </c>
      <c r="AJ86" s="39" t="s">
        <v>4</v>
      </c>
      <c r="AK86" s="38">
        <v>46451.72</v>
      </c>
      <c r="AL86" s="39" t="s">
        <v>4</v>
      </c>
      <c r="AM86" s="38">
        <v>49024.03</v>
      </c>
      <c r="AN86" s="39" t="s">
        <v>4</v>
      </c>
      <c r="AO86" s="38">
        <v>116669.86</v>
      </c>
      <c r="AP86" s="39" t="s">
        <v>4</v>
      </c>
      <c r="AQ86" s="38">
        <v>94382.55</v>
      </c>
      <c r="AR86" s="39" t="s">
        <v>4</v>
      </c>
      <c r="AS86" s="38">
        <v>29939.119999999999</v>
      </c>
      <c r="AT86" s="39" t="s">
        <v>4</v>
      </c>
      <c r="AU86" s="38">
        <v>45285.52</v>
      </c>
      <c r="AV86" s="39" t="s">
        <v>4</v>
      </c>
      <c r="AW86" s="38">
        <v>45944.62</v>
      </c>
      <c r="AX86" s="39" t="s">
        <v>4</v>
      </c>
      <c r="AY86" s="38">
        <v>51768.43</v>
      </c>
      <c r="AZ86" s="39" t="s">
        <v>4</v>
      </c>
      <c r="BA86" s="38">
        <v>10643.21</v>
      </c>
      <c r="BB86" s="39" t="s">
        <v>4</v>
      </c>
      <c r="BC86" s="38">
        <v>35514.720000000001</v>
      </c>
      <c r="BD86" s="39" t="s">
        <v>4</v>
      </c>
      <c r="BE86" s="38">
        <v>302984.36</v>
      </c>
      <c r="BF86" s="39" t="s">
        <v>4</v>
      </c>
      <c r="BG86" s="38">
        <v>93332.85</v>
      </c>
      <c r="BH86" s="39" t="s">
        <v>4</v>
      </c>
      <c r="BI86" s="38">
        <v>302954.06</v>
      </c>
      <c r="BJ86" s="39" t="s">
        <v>4</v>
      </c>
      <c r="BK86" s="38">
        <v>287914.25</v>
      </c>
      <c r="BL86" s="39" t="s">
        <v>4</v>
      </c>
      <c r="BM86" s="38">
        <v>129817.27</v>
      </c>
      <c r="BN86" s="39" t="s">
        <v>4</v>
      </c>
      <c r="BO86" s="38">
        <v>11858.51</v>
      </c>
      <c r="BP86" s="39" t="s">
        <v>4</v>
      </c>
      <c r="BQ86" s="38">
        <v>19012.21</v>
      </c>
      <c r="BR86" s="39" t="s">
        <v>4</v>
      </c>
      <c r="BS86" s="38">
        <v>93075.15</v>
      </c>
      <c r="BT86" s="39" t="s">
        <v>4</v>
      </c>
      <c r="BU86" s="38">
        <v>39070.519999999997</v>
      </c>
      <c r="BV86" s="39" t="s">
        <v>4</v>
      </c>
      <c r="BW86" s="38">
        <v>174232.79</v>
      </c>
      <c r="BX86" s="39" t="s">
        <v>4</v>
      </c>
      <c r="BY86" s="38">
        <v>32048.22</v>
      </c>
      <c r="BZ86" s="39" t="s">
        <v>4</v>
      </c>
      <c r="CA86" s="38">
        <v>29698.32</v>
      </c>
      <c r="CB86" s="39" t="s">
        <v>4</v>
      </c>
      <c r="CC86" s="38">
        <v>51278.53</v>
      </c>
      <c r="CD86" s="39" t="s">
        <v>4</v>
      </c>
      <c r="CE86" s="38">
        <v>166404.49</v>
      </c>
      <c r="CF86" s="39" t="s">
        <v>4</v>
      </c>
      <c r="CG86" s="38">
        <v>180220.09</v>
      </c>
      <c r="CH86" s="39" t="s">
        <v>4</v>
      </c>
      <c r="CI86" s="38">
        <v>45387.62</v>
      </c>
      <c r="CJ86" s="39" t="s">
        <v>4</v>
      </c>
      <c r="CK86" s="38">
        <v>49784.43</v>
      </c>
      <c r="CL86" s="39" t="s">
        <v>4</v>
      </c>
      <c r="CM86" s="38">
        <v>58703.23</v>
      </c>
      <c r="CN86" s="39" t="s">
        <v>4</v>
      </c>
      <c r="CO86" s="39">
        <v>0</v>
      </c>
      <c r="CP86" s="39" t="s">
        <v>4</v>
      </c>
      <c r="CQ86" s="38">
        <v>210082.91</v>
      </c>
      <c r="CR86" s="39" t="s">
        <v>4</v>
      </c>
      <c r="CS86" s="38">
        <v>93096.25</v>
      </c>
      <c r="CT86" s="39" t="s">
        <v>4</v>
      </c>
      <c r="CU86" s="38">
        <v>47639.72</v>
      </c>
      <c r="CV86" s="39" t="s">
        <v>4</v>
      </c>
      <c r="CW86" s="38">
        <v>31565.22</v>
      </c>
      <c r="CX86" s="39" t="s">
        <v>4</v>
      </c>
      <c r="CY86" s="38">
        <v>25252.31</v>
      </c>
      <c r="CZ86" s="39" t="s">
        <v>4</v>
      </c>
      <c r="DA86" s="38">
        <v>26684.31</v>
      </c>
      <c r="DB86" s="39" t="s">
        <v>4</v>
      </c>
      <c r="DC86" s="38">
        <v>109319.06</v>
      </c>
      <c r="DD86" s="39" t="s">
        <v>4</v>
      </c>
      <c r="DE86" s="38">
        <v>15391.41</v>
      </c>
      <c r="DF86" s="39" t="s">
        <v>4</v>
      </c>
      <c r="DG86" s="38">
        <v>137410.07</v>
      </c>
      <c r="DH86" s="39" t="s">
        <v>4</v>
      </c>
      <c r="DI86" s="38">
        <v>448691.83</v>
      </c>
      <c r="DJ86" s="39" t="s">
        <v>4</v>
      </c>
      <c r="DK86" s="38">
        <v>425002.12</v>
      </c>
      <c r="DL86" s="39" t="s">
        <v>4</v>
      </c>
      <c r="DM86" s="38">
        <v>371178.99</v>
      </c>
      <c r="DN86" s="39" t="s">
        <v>4</v>
      </c>
      <c r="DO86" s="38">
        <v>219927.81</v>
      </c>
      <c r="DP86" s="39" t="s">
        <v>4</v>
      </c>
      <c r="DQ86" s="38">
        <v>38594.620000000003</v>
      </c>
      <c r="DR86" s="39" t="s">
        <v>4</v>
      </c>
      <c r="DS86" s="38">
        <v>36796.120000000003</v>
      </c>
      <c r="DT86" s="39" t="s">
        <v>4</v>
      </c>
      <c r="DU86" s="38">
        <v>60351.03</v>
      </c>
      <c r="DV86" s="39" t="s">
        <v>4</v>
      </c>
      <c r="DW86" s="38">
        <v>8309.2000000000007</v>
      </c>
      <c r="DX86" s="39" t="s">
        <v>4</v>
      </c>
      <c r="DY86" s="38">
        <v>32555.42</v>
      </c>
      <c r="DZ86" s="39" t="s">
        <v>4</v>
      </c>
      <c r="EA86" s="38">
        <v>45265.82</v>
      </c>
      <c r="EB86" s="39" t="s">
        <v>4</v>
      </c>
      <c r="EC86" s="39">
        <v>0</v>
      </c>
      <c r="ED86" s="39" t="s">
        <v>4</v>
      </c>
      <c r="EE86" s="38">
        <v>5553496.0999999996</v>
      </c>
      <c r="EF86" s="39" t="s">
        <v>4</v>
      </c>
      <c r="EG86" s="39">
        <v>0</v>
      </c>
      <c r="EH86" s="39" t="s">
        <v>4</v>
      </c>
      <c r="EI86" s="39">
        <v>0</v>
      </c>
      <c r="EJ86" s="39" t="s">
        <v>4</v>
      </c>
      <c r="EK86" s="39">
        <v>0</v>
      </c>
      <c r="EL86" s="39" t="s">
        <v>4</v>
      </c>
      <c r="EM86" s="39">
        <v>0</v>
      </c>
      <c r="EN86" s="39" t="s">
        <v>4</v>
      </c>
      <c r="EO86" s="39">
        <v>0</v>
      </c>
      <c r="EP86" s="39" t="s">
        <v>4</v>
      </c>
      <c r="EQ86" s="39">
        <v>0</v>
      </c>
      <c r="ER86" s="39" t="s">
        <v>4</v>
      </c>
      <c r="ES86" s="39">
        <v>0</v>
      </c>
      <c r="ET86" s="39" t="s">
        <v>4</v>
      </c>
      <c r="EU86" s="39">
        <v>0</v>
      </c>
      <c r="EV86" s="39" t="s">
        <v>4</v>
      </c>
      <c r="EW86" s="39">
        <v>0</v>
      </c>
      <c r="EX86" s="39" t="s">
        <v>4</v>
      </c>
      <c r="EY86" s="39">
        <v>0</v>
      </c>
      <c r="EZ86" s="39" t="s">
        <v>4</v>
      </c>
      <c r="FA86" s="39">
        <v>0</v>
      </c>
      <c r="FB86" s="39" t="s">
        <v>4</v>
      </c>
      <c r="FC86" s="39">
        <v>0</v>
      </c>
      <c r="FD86" s="39" t="s">
        <v>4</v>
      </c>
      <c r="FE86" s="42">
        <v>0</v>
      </c>
      <c r="FF86" s="39" t="s">
        <v>4</v>
      </c>
      <c r="FG86" s="39">
        <v>0</v>
      </c>
      <c r="FH86" s="39" t="s">
        <v>4</v>
      </c>
      <c r="FI86" s="39">
        <v>0</v>
      </c>
      <c r="FJ86" s="39" t="s">
        <v>4</v>
      </c>
      <c r="FK86" s="39">
        <v>0</v>
      </c>
      <c r="FL86" s="39" t="s">
        <v>4</v>
      </c>
    </row>
    <row r="87" spans="1:168" ht="14.25" x14ac:dyDescent="0.45">
      <c r="A87" s="34" t="s">
        <v>363</v>
      </c>
      <c r="B87" s="34" t="s">
        <v>444</v>
      </c>
      <c r="C87" s="23"/>
      <c r="D87" s="23"/>
      <c r="E87" s="36">
        <v>0</v>
      </c>
      <c r="F87" s="36" t="s">
        <v>4</v>
      </c>
      <c r="G87" s="36">
        <v>0</v>
      </c>
      <c r="H87" s="36" t="s">
        <v>4</v>
      </c>
      <c r="I87" s="36">
        <v>0</v>
      </c>
      <c r="J87" s="36" t="s">
        <v>4</v>
      </c>
      <c r="K87" s="36">
        <v>0</v>
      </c>
      <c r="L87" s="36" t="s">
        <v>4</v>
      </c>
      <c r="M87" s="36">
        <v>0</v>
      </c>
      <c r="N87" s="36" t="s">
        <v>4</v>
      </c>
      <c r="O87" s="36">
        <v>0</v>
      </c>
      <c r="P87" s="36" t="s">
        <v>4</v>
      </c>
      <c r="Q87" s="36">
        <v>0</v>
      </c>
      <c r="R87" s="36" t="s">
        <v>4</v>
      </c>
      <c r="S87" s="36">
        <v>0</v>
      </c>
      <c r="T87" s="36" t="s">
        <v>4</v>
      </c>
      <c r="U87" s="36">
        <v>0</v>
      </c>
      <c r="V87" s="36" t="s">
        <v>4</v>
      </c>
      <c r="W87" s="36">
        <v>0</v>
      </c>
      <c r="X87" s="36" t="s">
        <v>4</v>
      </c>
      <c r="Y87" s="36">
        <v>0</v>
      </c>
      <c r="Z87" s="36" t="s">
        <v>4</v>
      </c>
      <c r="AA87" s="36">
        <v>0</v>
      </c>
      <c r="AB87" s="36" t="s">
        <v>4</v>
      </c>
      <c r="AC87" s="36">
        <v>0</v>
      </c>
      <c r="AD87" s="36" t="s">
        <v>4</v>
      </c>
      <c r="AE87" s="36">
        <v>0</v>
      </c>
      <c r="AF87" s="36" t="s">
        <v>4</v>
      </c>
      <c r="AG87" s="36">
        <v>0</v>
      </c>
      <c r="AH87" s="36" t="s">
        <v>4</v>
      </c>
      <c r="AI87" s="36">
        <v>0</v>
      </c>
      <c r="AJ87" s="36" t="s">
        <v>4</v>
      </c>
      <c r="AK87" s="36">
        <v>0</v>
      </c>
      <c r="AL87" s="36" t="s">
        <v>4</v>
      </c>
      <c r="AM87" s="36">
        <v>0</v>
      </c>
      <c r="AN87" s="36" t="s">
        <v>4</v>
      </c>
      <c r="AO87" s="36">
        <v>0</v>
      </c>
      <c r="AP87" s="36" t="s">
        <v>4</v>
      </c>
      <c r="AQ87" s="36">
        <v>0</v>
      </c>
      <c r="AR87" s="36" t="s">
        <v>4</v>
      </c>
      <c r="AS87" s="36">
        <v>0</v>
      </c>
      <c r="AT87" s="36" t="s">
        <v>4</v>
      </c>
      <c r="AU87" s="36">
        <v>0</v>
      </c>
      <c r="AV87" s="36" t="s">
        <v>4</v>
      </c>
      <c r="AW87" s="36">
        <v>0</v>
      </c>
      <c r="AX87" s="36" t="s">
        <v>4</v>
      </c>
      <c r="AY87" s="36">
        <v>0</v>
      </c>
      <c r="AZ87" s="36" t="s">
        <v>4</v>
      </c>
      <c r="BA87" s="36">
        <v>0</v>
      </c>
      <c r="BB87" s="36" t="s">
        <v>4</v>
      </c>
      <c r="BC87" s="36">
        <v>0</v>
      </c>
      <c r="BD87" s="36" t="s">
        <v>4</v>
      </c>
      <c r="BE87" s="36">
        <v>0</v>
      </c>
      <c r="BF87" s="36" t="s">
        <v>4</v>
      </c>
      <c r="BG87" s="36">
        <v>0</v>
      </c>
      <c r="BH87" s="36" t="s">
        <v>4</v>
      </c>
      <c r="BI87" s="36">
        <v>0</v>
      </c>
      <c r="BJ87" s="36" t="s">
        <v>4</v>
      </c>
      <c r="BK87" s="36">
        <v>0</v>
      </c>
      <c r="BL87" s="36" t="s">
        <v>4</v>
      </c>
      <c r="BM87" s="36">
        <v>0</v>
      </c>
      <c r="BN87" s="36" t="s">
        <v>4</v>
      </c>
      <c r="BO87" s="36">
        <v>0</v>
      </c>
      <c r="BP87" s="36" t="s">
        <v>4</v>
      </c>
      <c r="BQ87" s="36">
        <v>0</v>
      </c>
      <c r="BR87" s="36" t="s">
        <v>4</v>
      </c>
      <c r="BS87" s="36">
        <v>0</v>
      </c>
      <c r="BT87" s="36" t="s">
        <v>4</v>
      </c>
      <c r="BU87" s="36">
        <v>0</v>
      </c>
      <c r="BV87" s="36" t="s">
        <v>4</v>
      </c>
      <c r="BW87" s="36">
        <v>0</v>
      </c>
      <c r="BX87" s="36" t="s">
        <v>4</v>
      </c>
      <c r="BY87" s="36">
        <v>0</v>
      </c>
      <c r="BZ87" s="36" t="s">
        <v>4</v>
      </c>
      <c r="CA87" s="36">
        <v>0</v>
      </c>
      <c r="CB87" s="36" t="s">
        <v>4</v>
      </c>
      <c r="CC87" s="36">
        <v>0</v>
      </c>
      <c r="CD87" s="36" t="s">
        <v>4</v>
      </c>
      <c r="CE87" s="36">
        <v>0</v>
      </c>
      <c r="CF87" s="36" t="s">
        <v>4</v>
      </c>
      <c r="CG87" s="36">
        <v>0</v>
      </c>
      <c r="CH87" s="36" t="s">
        <v>4</v>
      </c>
      <c r="CI87" s="36">
        <v>0</v>
      </c>
      <c r="CJ87" s="36" t="s">
        <v>4</v>
      </c>
      <c r="CK87" s="36">
        <v>0</v>
      </c>
      <c r="CL87" s="36" t="s">
        <v>4</v>
      </c>
      <c r="CM87" s="36">
        <v>0</v>
      </c>
      <c r="CN87" s="36" t="s">
        <v>4</v>
      </c>
      <c r="CO87" s="36">
        <v>0</v>
      </c>
      <c r="CP87" s="36" t="s">
        <v>4</v>
      </c>
      <c r="CQ87" s="36">
        <v>0</v>
      </c>
      <c r="CR87" s="36" t="s">
        <v>4</v>
      </c>
      <c r="CS87" s="36">
        <v>0</v>
      </c>
      <c r="CT87" s="36" t="s">
        <v>4</v>
      </c>
      <c r="CU87" s="36">
        <v>0</v>
      </c>
      <c r="CV87" s="36" t="s">
        <v>4</v>
      </c>
      <c r="CW87" s="36">
        <v>0</v>
      </c>
      <c r="CX87" s="36" t="s">
        <v>4</v>
      </c>
      <c r="CY87" s="36">
        <v>0</v>
      </c>
      <c r="CZ87" s="36" t="s">
        <v>4</v>
      </c>
      <c r="DA87" s="36">
        <v>0</v>
      </c>
      <c r="DB87" s="36" t="s">
        <v>4</v>
      </c>
      <c r="DC87" s="36">
        <v>0</v>
      </c>
      <c r="DD87" s="36" t="s">
        <v>4</v>
      </c>
      <c r="DE87" s="36">
        <v>0</v>
      </c>
      <c r="DF87" s="36" t="s">
        <v>4</v>
      </c>
      <c r="DG87" s="36">
        <v>0</v>
      </c>
      <c r="DH87" s="36" t="s">
        <v>4</v>
      </c>
      <c r="DI87" s="36">
        <v>0</v>
      </c>
      <c r="DJ87" s="36" t="s">
        <v>4</v>
      </c>
      <c r="DK87" s="36">
        <v>0</v>
      </c>
      <c r="DL87" s="36" t="s">
        <v>4</v>
      </c>
      <c r="DM87" s="36">
        <v>0</v>
      </c>
      <c r="DN87" s="36" t="s">
        <v>4</v>
      </c>
      <c r="DO87" s="36">
        <v>0</v>
      </c>
      <c r="DP87" s="36" t="s">
        <v>4</v>
      </c>
      <c r="DQ87" s="36">
        <v>0</v>
      </c>
      <c r="DR87" s="36" t="s">
        <v>4</v>
      </c>
      <c r="DS87" s="36">
        <v>0</v>
      </c>
      <c r="DT87" s="36" t="s">
        <v>4</v>
      </c>
      <c r="DU87" s="36">
        <v>0</v>
      </c>
      <c r="DV87" s="36" t="s">
        <v>4</v>
      </c>
      <c r="DW87" s="36">
        <v>0</v>
      </c>
      <c r="DX87" s="36" t="s">
        <v>4</v>
      </c>
      <c r="DY87" s="36">
        <v>0</v>
      </c>
      <c r="DZ87" s="36" t="s">
        <v>4</v>
      </c>
      <c r="EA87" s="36">
        <v>0</v>
      </c>
      <c r="EB87" s="36" t="s">
        <v>4</v>
      </c>
      <c r="EC87" s="36">
        <v>0</v>
      </c>
      <c r="ED87" s="36" t="s">
        <v>4</v>
      </c>
      <c r="EE87" s="36">
        <v>0</v>
      </c>
      <c r="EF87" s="36" t="s">
        <v>4</v>
      </c>
      <c r="EG87" s="36">
        <v>0</v>
      </c>
      <c r="EH87" s="36" t="s">
        <v>4</v>
      </c>
      <c r="EI87" s="36">
        <v>0</v>
      </c>
      <c r="EJ87" s="36" t="s">
        <v>4</v>
      </c>
      <c r="EK87" s="36">
        <v>0</v>
      </c>
      <c r="EL87" s="36" t="s">
        <v>4</v>
      </c>
      <c r="EM87" s="36">
        <v>0</v>
      </c>
      <c r="EN87" s="36" t="s">
        <v>4</v>
      </c>
      <c r="EO87" s="36">
        <v>0</v>
      </c>
      <c r="EP87" s="36" t="s">
        <v>4</v>
      </c>
      <c r="EQ87" s="36">
        <v>0</v>
      </c>
      <c r="ER87" s="36" t="s">
        <v>4</v>
      </c>
      <c r="ES87" s="36">
        <v>0</v>
      </c>
      <c r="ET87" s="36" t="s">
        <v>4</v>
      </c>
      <c r="EU87" s="36">
        <v>0</v>
      </c>
      <c r="EV87" s="36" t="s">
        <v>4</v>
      </c>
      <c r="EW87" s="36">
        <v>0</v>
      </c>
      <c r="EX87" s="36" t="s">
        <v>4</v>
      </c>
      <c r="EY87" s="36">
        <v>0</v>
      </c>
      <c r="EZ87" s="36" t="s">
        <v>4</v>
      </c>
      <c r="FA87" s="36">
        <v>0</v>
      </c>
      <c r="FB87" s="36" t="s">
        <v>4</v>
      </c>
      <c r="FC87" s="36">
        <v>0</v>
      </c>
      <c r="FD87" s="36" t="s">
        <v>4</v>
      </c>
      <c r="FE87" s="41">
        <v>0</v>
      </c>
      <c r="FF87" s="36" t="s">
        <v>4</v>
      </c>
      <c r="FG87" s="36">
        <v>0</v>
      </c>
      <c r="FH87" s="36" t="s">
        <v>4</v>
      </c>
      <c r="FI87" s="36">
        <v>0</v>
      </c>
      <c r="FJ87" s="36" t="s">
        <v>4</v>
      </c>
      <c r="FK87" s="36">
        <v>0</v>
      </c>
      <c r="FL87" s="36" t="s">
        <v>4</v>
      </c>
    </row>
    <row r="88" spans="1:168" ht="14.25" x14ac:dyDescent="0.45">
      <c r="A88" s="34" t="s">
        <v>363</v>
      </c>
      <c r="B88" s="34" t="s">
        <v>445</v>
      </c>
      <c r="C88" s="23"/>
      <c r="D88" s="23"/>
      <c r="E88" s="39">
        <v>0</v>
      </c>
      <c r="F88" s="39" t="s">
        <v>4</v>
      </c>
      <c r="G88" s="39">
        <v>0</v>
      </c>
      <c r="H88" s="39" t="s">
        <v>4</v>
      </c>
      <c r="I88" s="39">
        <v>0</v>
      </c>
      <c r="J88" s="39" t="s">
        <v>4</v>
      </c>
      <c r="K88" s="39">
        <v>0</v>
      </c>
      <c r="L88" s="39" t="s">
        <v>4</v>
      </c>
      <c r="M88" s="39">
        <v>0</v>
      </c>
      <c r="N88" s="39" t="s">
        <v>4</v>
      </c>
      <c r="O88" s="39">
        <v>0</v>
      </c>
      <c r="P88" s="39" t="s">
        <v>4</v>
      </c>
      <c r="Q88" s="39">
        <v>0</v>
      </c>
      <c r="R88" s="39" t="s">
        <v>4</v>
      </c>
      <c r="S88" s="39">
        <v>0</v>
      </c>
      <c r="T88" s="39" t="s">
        <v>4</v>
      </c>
      <c r="U88" s="39">
        <v>0</v>
      </c>
      <c r="V88" s="39" t="s">
        <v>4</v>
      </c>
      <c r="W88" s="39">
        <v>0</v>
      </c>
      <c r="X88" s="39" t="s">
        <v>4</v>
      </c>
      <c r="Y88" s="39">
        <v>0</v>
      </c>
      <c r="Z88" s="39" t="s">
        <v>4</v>
      </c>
      <c r="AA88" s="39">
        <v>0</v>
      </c>
      <c r="AB88" s="39" t="s">
        <v>4</v>
      </c>
      <c r="AC88" s="39">
        <v>0</v>
      </c>
      <c r="AD88" s="39" t="s">
        <v>4</v>
      </c>
      <c r="AE88" s="39">
        <v>0</v>
      </c>
      <c r="AF88" s="39" t="s">
        <v>4</v>
      </c>
      <c r="AG88" s="39">
        <v>0</v>
      </c>
      <c r="AH88" s="39" t="s">
        <v>4</v>
      </c>
      <c r="AI88" s="39">
        <v>0</v>
      </c>
      <c r="AJ88" s="39" t="s">
        <v>4</v>
      </c>
      <c r="AK88" s="39">
        <v>0</v>
      </c>
      <c r="AL88" s="39" t="s">
        <v>4</v>
      </c>
      <c r="AM88" s="39">
        <v>0</v>
      </c>
      <c r="AN88" s="39" t="s">
        <v>4</v>
      </c>
      <c r="AO88" s="39">
        <v>0</v>
      </c>
      <c r="AP88" s="39" t="s">
        <v>4</v>
      </c>
      <c r="AQ88" s="39">
        <v>0</v>
      </c>
      <c r="AR88" s="39" t="s">
        <v>4</v>
      </c>
      <c r="AS88" s="39">
        <v>0</v>
      </c>
      <c r="AT88" s="39" t="s">
        <v>4</v>
      </c>
      <c r="AU88" s="39">
        <v>0</v>
      </c>
      <c r="AV88" s="39" t="s">
        <v>4</v>
      </c>
      <c r="AW88" s="39">
        <v>0</v>
      </c>
      <c r="AX88" s="39" t="s">
        <v>4</v>
      </c>
      <c r="AY88" s="39">
        <v>0</v>
      </c>
      <c r="AZ88" s="39" t="s">
        <v>4</v>
      </c>
      <c r="BA88" s="39">
        <v>0</v>
      </c>
      <c r="BB88" s="39" t="s">
        <v>4</v>
      </c>
      <c r="BC88" s="39">
        <v>0</v>
      </c>
      <c r="BD88" s="39" t="s">
        <v>4</v>
      </c>
      <c r="BE88" s="39">
        <v>0</v>
      </c>
      <c r="BF88" s="39" t="s">
        <v>4</v>
      </c>
      <c r="BG88" s="39">
        <v>0</v>
      </c>
      <c r="BH88" s="39" t="s">
        <v>4</v>
      </c>
      <c r="BI88" s="39">
        <v>0</v>
      </c>
      <c r="BJ88" s="39" t="s">
        <v>4</v>
      </c>
      <c r="BK88" s="39">
        <v>0</v>
      </c>
      <c r="BL88" s="39" t="s">
        <v>4</v>
      </c>
      <c r="BM88" s="39">
        <v>0</v>
      </c>
      <c r="BN88" s="39" t="s">
        <v>4</v>
      </c>
      <c r="BO88" s="39">
        <v>0</v>
      </c>
      <c r="BP88" s="39" t="s">
        <v>4</v>
      </c>
      <c r="BQ88" s="39">
        <v>0</v>
      </c>
      <c r="BR88" s="39" t="s">
        <v>4</v>
      </c>
      <c r="BS88" s="39">
        <v>0</v>
      </c>
      <c r="BT88" s="39" t="s">
        <v>4</v>
      </c>
      <c r="BU88" s="39">
        <v>0</v>
      </c>
      <c r="BV88" s="39" t="s">
        <v>4</v>
      </c>
      <c r="BW88" s="39">
        <v>0</v>
      </c>
      <c r="BX88" s="39" t="s">
        <v>4</v>
      </c>
      <c r="BY88" s="39">
        <v>0</v>
      </c>
      <c r="BZ88" s="39" t="s">
        <v>4</v>
      </c>
      <c r="CA88" s="39">
        <v>0</v>
      </c>
      <c r="CB88" s="39" t="s">
        <v>4</v>
      </c>
      <c r="CC88" s="39">
        <v>0</v>
      </c>
      <c r="CD88" s="39" t="s">
        <v>4</v>
      </c>
      <c r="CE88" s="39">
        <v>0</v>
      </c>
      <c r="CF88" s="39" t="s">
        <v>4</v>
      </c>
      <c r="CG88" s="39">
        <v>0</v>
      </c>
      <c r="CH88" s="39" t="s">
        <v>4</v>
      </c>
      <c r="CI88" s="39">
        <v>0</v>
      </c>
      <c r="CJ88" s="39" t="s">
        <v>4</v>
      </c>
      <c r="CK88" s="39">
        <v>0</v>
      </c>
      <c r="CL88" s="39" t="s">
        <v>4</v>
      </c>
      <c r="CM88" s="39">
        <v>0</v>
      </c>
      <c r="CN88" s="39" t="s">
        <v>4</v>
      </c>
      <c r="CO88" s="39">
        <v>0</v>
      </c>
      <c r="CP88" s="39" t="s">
        <v>4</v>
      </c>
      <c r="CQ88" s="39">
        <v>0</v>
      </c>
      <c r="CR88" s="39" t="s">
        <v>4</v>
      </c>
      <c r="CS88" s="39">
        <v>0</v>
      </c>
      <c r="CT88" s="39" t="s">
        <v>4</v>
      </c>
      <c r="CU88" s="39">
        <v>0</v>
      </c>
      <c r="CV88" s="39" t="s">
        <v>4</v>
      </c>
      <c r="CW88" s="39">
        <v>0</v>
      </c>
      <c r="CX88" s="39" t="s">
        <v>4</v>
      </c>
      <c r="CY88" s="39">
        <v>0</v>
      </c>
      <c r="CZ88" s="39" t="s">
        <v>4</v>
      </c>
      <c r="DA88" s="39">
        <v>0</v>
      </c>
      <c r="DB88" s="39" t="s">
        <v>4</v>
      </c>
      <c r="DC88" s="39">
        <v>0</v>
      </c>
      <c r="DD88" s="39" t="s">
        <v>4</v>
      </c>
      <c r="DE88" s="39">
        <v>0</v>
      </c>
      <c r="DF88" s="39" t="s">
        <v>4</v>
      </c>
      <c r="DG88" s="39">
        <v>0</v>
      </c>
      <c r="DH88" s="39" t="s">
        <v>4</v>
      </c>
      <c r="DI88" s="39">
        <v>0</v>
      </c>
      <c r="DJ88" s="39" t="s">
        <v>4</v>
      </c>
      <c r="DK88" s="39">
        <v>0</v>
      </c>
      <c r="DL88" s="39" t="s">
        <v>4</v>
      </c>
      <c r="DM88" s="39">
        <v>0</v>
      </c>
      <c r="DN88" s="39" t="s">
        <v>4</v>
      </c>
      <c r="DO88" s="39">
        <v>0</v>
      </c>
      <c r="DP88" s="39" t="s">
        <v>4</v>
      </c>
      <c r="DQ88" s="39">
        <v>0</v>
      </c>
      <c r="DR88" s="39" t="s">
        <v>4</v>
      </c>
      <c r="DS88" s="39">
        <v>0</v>
      </c>
      <c r="DT88" s="39" t="s">
        <v>4</v>
      </c>
      <c r="DU88" s="39">
        <v>0</v>
      </c>
      <c r="DV88" s="39" t="s">
        <v>4</v>
      </c>
      <c r="DW88" s="39">
        <v>0</v>
      </c>
      <c r="DX88" s="39" t="s">
        <v>4</v>
      </c>
      <c r="DY88" s="39">
        <v>0</v>
      </c>
      <c r="DZ88" s="39" t="s">
        <v>4</v>
      </c>
      <c r="EA88" s="39">
        <v>0</v>
      </c>
      <c r="EB88" s="39" t="s">
        <v>4</v>
      </c>
      <c r="EC88" s="39">
        <v>0</v>
      </c>
      <c r="ED88" s="39" t="s">
        <v>4</v>
      </c>
      <c r="EE88" s="39">
        <v>0</v>
      </c>
      <c r="EF88" s="39" t="s">
        <v>4</v>
      </c>
      <c r="EG88" s="39">
        <v>0</v>
      </c>
      <c r="EH88" s="39" t="s">
        <v>4</v>
      </c>
      <c r="EI88" s="39">
        <v>0</v>
      </c>
      <c r="EJ88" s="39" t="s">
        <v>4</v>
      </c>
      <c r="EK88" s="39">
        <v>0</v>
      </c>
      <c r="EL88" s="39" t="s">
        <v>4</v>
      </c>
      <c r="EM88" s="39">
        <v>0</v>
      </c>
      <c r="EN88" s="39" t="s">
        <v>4</v>
      </c>
      <c r="EO88" s="39">
        <v>0</v>
      </c>
      <c r="EP88" s="39" t="s">
        <v>4</v>
      </c>
      <c r="EQ88" s="39">
        <v>0</v>
      </c>
      <c r="ER88" s="39" t="s">
        <v>4</v>
      </c>
      <c r="ES88" s="39">
        <v>0</v>
      </c>
      <c r="ET88" s="39" t="s">
        <v>4</v>
      </c>
      <c r="EU88" s="39">
        <v>0</v>
      </c>
      <c r="EV88" s="39" t="s">
        <v>4</v>
      </c>
      <c r="EW88" s="39">
        <v>0</v>
      </c>
      <c r="EX88" s="39" t="s">
        <v>4</v>
      </c>
      <c r="EY88" s="39">
        <v>0</v>
      </c>
      <c r="EZ88" s="39" t="s">
        <v>4</v>
      </c>
      <c r="FA88" s="39">
        <v>0</v>
      </c>
      <c r="FB88" s="39" t="s">
        <v>4</v>
      </c>
      <c r="FC88" s="39">
        <v>0</v>
      </c>
      <c r="FD88" s="39" t="s">
        <v>4</v>
      </c>
      <c r="FE88" s="42">
        <v>0</v>
      </c>
      <c r="FF88" s="39" t="s">
        <v>4</v>
      </c>
      <c r="FG88" s="39">
        <v>0</v>
      </c>
      <c r="FH88" s="39" t="s">
        <v>4</v>
      </c>
      <c r="FI88" s="39">
        <v>0</v>
      </c>
      <c r="FJ88" s="39" t="s">
        <v>4</v>
      </c>
      <c r="FK88" s="39">
        <v>0</v>
      </c>
      <c r="FL88" s="39" t="s">
        <v>4</v>
      </c>
    </row>
    <row r="89" spans="1:168" ht="14.25" x14ac:dyDescent="0.45">
      <c r="A89" s="34" t="s">
        <v>363</v>
      </c>
      <c r="B89" s="34" t="s">
        <v>446</v>
      </c>
      <c r="C89" s="23"/>
      <c r="D89" s="23"/>
      <c r="E89" s="36">
        <v>0</v>
      </c>
      <c r="F89" s="36" t="s">
        <v>4</v>
      </c>
      <c r="G89" s="36">
        <v>0</v>
      </c>
      <c r="H89" s="36" t="s">
        <v>4</v>
      </c>
      <c r="I89" s="36">
        <v>0</v>
      </c>
      <c r="J89" s="36" t="s">
        <v>4</v>
      </c>
      <c r="K89" s="36">
        <v>0</v>
      </c>
      <c r="L89" s="36" t="s">
        <v>4</v>
      </c>
      <c r="M89" s="36">
        <v>0</v>
      </c>
      <c r="N89" s="36" t="s">
        <v>4</v>
      </c>
      <c r="O89" s="36">
        <v>0</v>
      </c>
      <c r="P89" s="36" t="s">
        <v>4</v>
      </c>
      <c r="Q89" s="36">
        <v>0</v>
      </c>
      <c r="R89" s="36" t="s">
        <v>4</v>
      </c>
      <c r="S89" s="36">
        <v>0</v>
      </c>
      <c r="T89" s="36" t="s">
        <v>4</v>
      </c>
      <c r="U89" s="36">
        <v>0</v>
      </c>
      <c r="V89" s="36" t="s">
        <v>4</v>
      </c>
      <c r="W89" s="36">
        <v>0</v>
      </c>
      <c r="X89" s="36" t="s">
        <v>4</v>
      </c>
      <c r="Y89" s="36">
        <v>0</v>
      </c>
      <c r="Z89" s="36" t="s">
        <v>4</v>
      </c>
      <c r="AA89" s="36">
        <v>0</v>
      </c>
      <c r="AB89" s="36" t="s">
        <v>4</v>
      </c>
      <c r="AC89" s="36">
        <v>0</v>
      </c>
      <c r="AD89" s="36" t="s">
        <v>4</v>
      </c>
      <c r="AE89" s="36">
        <v>0</v>
      </c>
      <c r="AF89" s="36" t="s">
        <v>4</v>
      </c>
      <c r="AG89" s="36">
        <v>0</v>
      </c>
      <c r="AH89" s="36" t="s">
        <v>4</v>
      </c>
      <c r="AI89" s="36">
        <v>0</v>
      </c>
      <c r="AJ89" s="36" t="s">
        <v>4</v>
      </c>
      <c r="AK89" s="36">
        <v>0</v>
      </c>
      <c r="AL89" s="36" t="s">
        <v>4</v>
      </c>
      <c r="AM89" s="36">
        <v>0</v>
      </c>
      <c r="AN89" s="36" t="s">
        <v>4</v>
      </c>
      <c r="AO89" s="36">
        <v>0</v>
      </c>
      <c r="AP89" s="36" t="s">
        <v>4</v>
      </c>
      <c r="AQ89" s="36">
        <v>0</v>
      </c>
      <c r="AR89" s="36" t="s">
        <v>4</v>
      </c>
      <c r="AS89" s="36">
        <v>0</v>
      </c>
      <c r="AT89" s="36" t="s">
        <v>4</v>
      </c>
      <c r="AU89" s="36">
        <v>0</v>
      </c>
      <c r="AV89" s="36" t="s">
        <v>4</v>
      </c>
      <c r="AW89" s="36">
        <v>0</v>
      </c>
      <c r="AX89" s="36" t="s">
        <v>4</v>
      </c>
      <c r="AY89" s="36">
        <v>0</v>
      </c>
      <c r="AZ89" s="36" t="s">
        <v>4</v>
      </c>
      <c r="BA89" s="36">
        <v>0</v>
      </c>
      <c r="BB89" s="36" t="s">
        <v>4</v>
      </c>
      <c r="BC89" s="36">
        <v>0</v>
      </c>
      <c r="BD89" s="36" t="s">
        <v>4</v>
      </c>
      <c r="BE89" s="36">
        <v>0</v>
      </c>
      <c r="BF89" s="36" t="s">
        <v>4</v>
      </c>
      <c r="BG89" s="36">
        <v>0</v>
      </c>
      <c r="BH89" s="36" t="s">
        <v>4</v>
      </c>
      <c r="BI89" s="36">
        <v>0</v>
      </c>
      <c r="BJ89" s="36" t="s">
        <v>4</v>
      </c>
      <c r="BK89" s="36">
        <v>0</v>
      </c>
      <c r="BL89" s="36" t="s">
        <v>4</v>
      </c>
      <c r="BM89" s="36">
        <v>0</v>
      </c>
      <c r="BN89" s="36" t="s">
        <v>4</v>
      </c>
      <c r="BO89" s="36">
        <v>0</v>
      </c>
      <c r="BP89" s="36" t="s">
        <v>4</v>
      </c>
      <c r="BQ89" s="36">
        <v>0</v>
      </c>
      <c r="BR89" s="36" t="s">
        <v>4</v>
      </c>
      <c r="BS89" s="36">
        <v>0</v>
      </c>
      <c r="BT89" s="36" t="s">
        <v>4</v>
      </c>
      <c r="BU89" s="36">
        <v>0</v>
      </c>
      <c r="BV89" s="36" t="s">
        <v>4</v>
      </c>
      <c r="BW89" s="36">
        <v>0</v>
      </c>
      <c r="BX89" s="36" t="s">
        <v>4</v>
      </c>
      <c r="BY89" s="36">
        <v>0</v>
      </c>
      <c r="BZ89" s="36" t="s">
        <v>4</v>
      </c>
      <c r="CA89" s="36">
        <v>0</v>
      </c>
      <c r="CB89" s="36" t="s">
        <v>4</v>
      </c>
      <c r="CC89" s="36">
        <v>0</v>
      </c>
      <c r="CD89" s="36" t="s">
        <v>4</v>
      </c>
      <c r="CE89" s="36">
        <v>0</v>
      </c>
      <c r="CF89" s="36" t="s">
        <v>4</v>
      </c>
      <c r="CG89" s="36">
        <v>0</v>
      </c>
      <c r="CH89" s="36" t="s">
        <v>4</v>
      </c>
      <c r="CI89" s="36">
        <v>0</v>
      </c>
      <c r="CJ89" s="36" t="s">
        <v>4</v>
      </c>
      <c r="CK89" s="36">
        <v>0</v>
      </c>
      <c r="CL89" s="36" t="s">
        <v>4</v>
      </c>
      <c r="CM89" s="36">
        <v>0</v>
      </c>
      <c r="CN89" s="36" t="s">
        <v>4</v>
      </c>
      <c r="CO89" s="36">
        <v>0</v>
      </c>
      <c r="CP89" s="36" t="s">
        <v>4</v>
      </c>
      <c r="CQ89" s="36">
        <v>0</v>
      </c>
      <c r="CR89" s="36" t="s">
        <v>4</v>
      </c>
      <c r="CS89" s="36">
        <v>0</v>
      </c>
      <c r="CT89" s="36" t="s">
        <v>4</v>
      </c>
      <c r="CU89" s="36">
        <v>0</v>
      </c>
      <c r="CV89" s="36" t="s">
        <v>4</v>
      </c>
      <c r="CW89" s="36">
        <v>0</v>
      </c>
      <c r="CX89" s="36" t="s">
        <v>4</v>
      </c>
      <c r="CY89" s="36">
        <v>0</v>
      </c>
      <c r="CZ89" s="36" t="s">
        <v>4</v>
      </c>
      <c r="DA89" s="36">
        <v>0</v>
      </c>
      <c r="DB89" s="36" t="s">
        <v>4</v>
      </c>
      <c r="DC89" s="36">
        <v>0</v>
      </c>
      <c r="DD89" s="36" t="s">
        <v>4</v>
      </c>
      <c r="DE89" s="36">
        <v>0</v>
      </c>
      <c r="DF89" s="36" t="s">
        <v>4</v>
      </c>
      <c r="DG89" s="36">
        <v>0</v>
      </c>
      <c r="DH89" s="36" t="s">
        <v>4</v>
      </c>
      <c r="DI89" s="36">
        <v>0</v>
      </c>
      <c r="DJ89" s="36" t="s">
        <v>4</v>
      </c>
      <c r="DK89" s="36">
        <v>0</v>
      </c>
      <c r="DL89" s="36" t="s">
        <v>4</v>
      </c>
      <c r="DM89" s="36">
        <v>0</v>
      </c>
      <c r="DN89" s="36" t="s">
        <v>4</v>
      </c>
      <c r="DO89" s="36">
        <v>0</v>
      </c>
      <c r="DP89" s="36" t="s">
        <v>4</v>
      </c>
      <c r="DQ89" s="36">
        <v>0</v>
      </c>
      <c r="DR89" s="36" t="s">
        <v>4</v>
      </c>
      <c r="DS89" s="36">
        <v>0</v>
      </c>
      <c r="DT89" s="36" t="s">
        <v>4</v>
      </c>
      <c r="DU89" s="36">
        <v>0</v>
      </c>
      <c r="DV89" s="36" t="s">
        <v>4</v>
      </c>
      <c r="DW89" s="36">
        <v>0</v>
      </c>
      <c r="DX89" s="36" t="s">
        <v>4</v>
      </c>
      <c r="DY89" s="36">
        <v>0</v>
      </c>
      <c r="DZ89" s="36" t="s">
        <v>4</v>
      </c>
      <c r="EA89" s="36">
        <v>0</v>
      </c>
      <c r="EB89" s="36" t="s">
        <v>4</v>
      </c>
      <c r="EC89" s="36">
        <v>0</v>
      </c>
      <c r="ED89" s="36" t="s">
        <v>4</v>
      </c>
      <c r="EE89" s="36">
        <v>0</v>
      </c>
      <c r="EF89" s="36" t="s">
        <v>4</v>
      </c>
      <c r="EG89" s="36">
        <v>0</v>
      </c>
      <c r="EH89" s="36" t="s">
        <v>4</v>
      </c>
      <c r="EI89" s="36">
        <v>0</v>
      </c>
      <c r="EJ89" s="36" t="s">
        <v>4</v>
      </c>
      <c r="EK89" s="36">
        <v>0</v>
      </c>
      <c r="EL89" s="36" t="s">
        <v>4</v>
      </c>
      <c r="EM89" s="36">
        <v>0</v>
      </c>
      <c r="EN89" s="36" t="s">
        <v>4</v>
      </c>
      <c r="EO89" s="36">
        <v>0</v>
      </c>
      <c r="EP89" s="36" t="s">
        <v>4</v>
      </c>
      <c r="EQ89" s="36">
        <v>0</v>
      </c>
      <c r="ER89" s="36" t="s">
        <v>4</v>
      </c>
      <c r="ES89" s="36">
        <v>0</v>
      </c>
      <c r="ET89" s="36" t="s">
        <v>4</v>
      </c>
      <c r="EU89" s="36">
        <v>0</v>
      </c>
      <c r="EV89" s="36" t="s">
        <v>4</v>
      </c>
      <c r="EW89" s="36">
        <v>0</v>
      </c>
      <c r="EX89" s="36" t="s">
        <v>4</v>
      </c>
      <c r="EY89" s="36">
        <v>0</v>
      </c>
      <c r="EZ89" s="36" t="s">
        <v>4</v>
      </c>
      <c r="FA89" s="36">
        <v>0</v>
      </c>
      <c r="FB89" s="36" t="s">
        <v>4</v>
      </c>
      <c r="FC89" s="36">
        <v>0</v>
      </c>
      <c r="FD89" s="36" t="s">
        <v>4</v>
      </c>
      <c r="FE89" s="41">
        <v>0</v>
      </c>
      <c r="FF89" s="36" t="s">
        <v>4</v>
      </c>
      <c r="FG89" s="36">
        <v>0</v>
      </c>
      <c r="FH89" s="36" t="s">
        <v>4</v>
      </c>
      <c r="FI89" s="36">
        <v>0</v>
      </c>
      <c r="FJ89" s="36" t="s">
        <v>4</v>
      </c>
      <c r="FK89" s="36">
        <v>0</v>
      </c>
      <c r="FL89" s="36" t="s">
        <v>4</v>
      </c>
    </row>
    <row r="90" spans="1:168" ht="14.25" x14ac:dyDescent="0.45">
      <c r="A90" s="34" t="s">
        <v>363</v>
      </c>
      <c r="B90" s="34" t="s">
        <v>447</v>
      </c>
      <c r="C90" s="23"/>
      <c r="D90" s="23"/>
      <c r="E90" s="39">
        <v>0</v>
      </c>
      <c r="F90" s="39" t="s">
        <v>4</v>
      </c>
      <c r="G90" s="39">
        <v>0</v>
      </c>
      <c r="H90" s="39" t="s">
        <v>4</v>
      </c>
      <c r="I90" s="39">
        <v>0</v>
      </c>
      <c r="J90" s="39" t="s">
        <v>4</v>
      </c>
      <c r="K90" s="39">
        <v>0</v>
      </c>
      <c r="L90" s="39" t="s">
        <v>4</v>
      </c>
      <c r="M90" s="39">
        <v>0</v>
      </c>
      <c r="N90" s="39" t="s">
        <v>4</v>
      </c>
      <c r="O90" s="39">
        <v>0</v>
      </c>
      <c r="P90" s="39" t="s">
        <v>4</v>
      </c>
      <c r="Q90" s="39">
        <v>0</v>
      </c>
      <c r="R90" s="39" t="s">
        <v>4</v>
      </c>
      <c r="S90" s="39">
        <v>0</v>
      </c>
      <c r="T90" s="39" t="s">
        <v>4</v>
      </c>
      <c r="U90" s="39">
        <v>0</v>
      </c>
      <c r="V90" s="39" t="s">
        <v>4</v>
      </c>
      <c r="W90" s="39">
        <v>0</v>
      </c>
      <c r="X90" s="39" t="s">
        <v>4</v>
      </c>
      <c r="Y90" s="39">
        <v>0</v>
      </c>
      <c r="Z90" s="39" t="s">
        <v>4</v>
      </c>
      <c r="AA90" s="39">
        <v>0</v>
      </c>
      <c r="AB90" s="39" t="s">
        <v>4</v>
      </c>
      <c r="AC90" s="39">
        <v>0</v>
      </c>
      <c r="AD90" s="39" t="s">
        <v>4</v>
      </c>
      <c r="AE90" s="39">
        <v>0</v>
      </c>
      <c r="AF90" s="39" t="s">
        <v>4</v>
      </c>
      <c r="AG90" s="39">
        <v>0</v>
      </c>
      <c r="AH90" s="39" t="s">
        <v>4</v>
      </c>
      <c r="AI90" s="39">
        <v>0</v>
      </c>
      <c r="AJ90" s="39" t="s">
        <v>4</v>
      </c>
      <c r="AK90" s="39">
        <v>0</v>
      </c>
      <c r="AL90" s="39" t="s">
        <v>4</v>
      </c>
      <c r="AM90" s="39">
        <v>0</v>
      </c>
      <c r="AN90" s="39" t="s">
        <v>4</v>
      </c>
      <c r="AO90" s="39">
        <v>0</v>
      </c>
      <c r="AP90" s="39" t="s">
        <v>4</v>
      </c>
      <c r="AQ90" s="39">
        <v>0</v>
      </c>
      <c r="AR90" s="39" t="s">
        <v>4</v>
      </c>
      <c r="AS90" s="39">
        <v>0</v>
      </c>
      <c r="AT90" s="39" t="s">
        <v>4</v>
      </c>
      <c r="AU90" s="39">
        <v>0</v>
      </c>
      <c r="AV90" s="39" t="s">
        <v>4</v>
      </c>
      <c r="AW90" s="39">
        <v>0</v>
      </c>
      <c r="AX90" s="39" t="s">
        <v>4</v>
      </c>
      <c r="AY90" s="39">
        <v>0</v>
      </c>
      <c r="AZ90" s="39" t="s">
        <v>4</v>
      </c>
      <c r="BA90" s="39">
        <v>0</v>
      </c>
      <c r="BB90" s="39" t="s">
        <v>4</v>
      </c>
      <c r="BC90" s="39">
        <v>0</v>
      </c>
      <c r="BD90" s="39" t="s">
        <v>4</v>
      </c>
      <c r="BE90" s="39">
        <v>0</v>
      </c>
      <c r="BF90" s="39" t="s">
        <v>4</v>
      </c>
      <c r="BG90" s="39">
        <v>0</v>
      </c>
      <c r="BH90" s="39" t="s">
        <v>4</v>
      </c>
      <c r="BI90" s="39">
        <v>0</v>
      </c>
      <c r="BJ90" s="39" t="s">
        <v>4</v>
      </c>
      <c r="BK90" s="39">
        <v>0</v>
      </c>
      <c r="BL90" s="39" t="s">
        <v>4</v>
      </c>
      <c r="BM90" s="39">
        <v>0</v>
      </c>
      <c r="BN90" s="39" t="s">
        <v>4</v>
      </c>
      <c r="BO90" s="39">
        <v>0</v>
      </c>
      <c r="BP90" s="39" t="s">
        <v>4</v>
      </c>
      <c r="BQ90" s="39">
        <v>0</v>
      </c>
      <c r="BR90" s="39" t="s">
        <v>4</v>
      </c>
      <c r="BS90" s="39">
        <v>0</v>
      </c>
      <c r="BT90" s="39" t="s">
        <v>4</v>
      </c>
      <c r="BU90" s="39">
        <v>0</v>
      </c>
      <c r="BV90" s="39" t="s">
        <v>4</v>
      </c>
      <c r="BW90" s="39">
        <v>0</v>
      </c>
      <c r="BX90" s="39" t="s">
        <v>4</v>
      </c>
      <c r="BY90" s="39">
        <v>0</v>
      </c>
      <c r="BZ90" s="39" t="s">
        <v>4</v>
      </c>
      <c r="CA90" s="39">
        <v>0</v>
      </c>
      <c r="CB90" s="39" t="s">
        <v>4</v>
      </c>
      <c r="CC90" s="39">
        <v>0</v>
      </c>
      <c r="CD90" s="39" t="s">
        <v>4</v>
      </c>
      <c r="CE90" s="39">
        <v>0</v>
      </c>
      <c r="CF90" s="39" t="s">
        <v>4</v>
      </c>
      <c r="CG90" s="39">
        <v>0</v>
      </c>
      <c r="CH90" s="39" t="s">
        <v>4</v>
      </c>
      <c r="CI90" s="39">
        <v>0</v>
      </c>
      <c r="CJ90" s="39" t="s">
        <v>4</v>
      </c>
      <c r="CK90" s="39">
        <v>0</v>
      </c>
      <c r="CL90" s="39" t="s">
        <v>4</v>
      </c>
      <c r="CM90" s="39">
        <v>0</v>
      </c>
      <c r="CN90" s="39" t="s">
        <v>4</v>
      </c>
      <c r="CO90" s="39">
        <v>0</v>
      </c>
      <c r="CP90" s="39" t="s">
        <v>4</v>
      </c>
      <c r="CQ90" s="39">
        <v>0</v>
      </c>
      <c r="CR90" s="39" t="s">
        <v>4</v>
      </c>
      <c r="CS90" s="39">
        <v>0</v>
      </c>
      <c r="CT90" s="39" t="s">
        <v>4</v>
      </c>
      <c r="CU90" s="39">
        <v>0</v>
      </c>
      <c r="CV90" s="39" t="s">
        <v>4</v>
      </c>
      <c r="CW90" s="39">
        <v>0</v>
      </c>
      <c r="CX90" s="39" t="s">
        <v>4</v>
      </c>
      <c r="CY90" s="39">
        <v>0</v>
      </c>
      <c r="CZ90" s="39" t="s">
        <v>4</v>
      </c>
      <c r="DA90" s="39">
        <v>0</v>
      </c>
      <c r="DB90" s="39" t="s">
        <v>4</v>
      </c>
      <c r="DC90" s="39">
        <v>0</v>
      </c>
      <c r="DD90" s="39" t="s">
        <v>4</v>
      </c>
      <c r="DE90" s="39">
        <v>0</v>
      </c>
      <c r="DF90" s="39" t="s">
        <v>4</v>
      </c>
      <c r="DG90" s="39">
        <v>0</v>
      </c>
      <c r="DH90" s="39" t="s">
        <v>4</v>
      </c>
      <c r="DI90" s="39">
        <v>0</v>
      </c>
      <c r="DJ90" s="39" t="s">
        <v>4</v>
      </c>
      <c r="DK90" s="39">
        <v>0</v>
      </c>
      <c r="DL90" s="39" t="s">
        <v>4</v>
      </c>
      <c r="DM90" s="39">
        <v>0</v>
      </c>
      <c r="DN90" s="39" t="s">
        <v>4</v>
      </c>
      <c r="DO90" s="39">
        <v>0</v>
      </c>
      <c r="DP90" s="39" t="s">
        <v>4</v>
      </c>
      <c r="DQ90" s="39">
        <v>0</v>
      </c>
      <c r="DR90" s="39" t="s">
        <v>4</v>
      </c>
      <c r="DS90" s="39">
        <v>0</v>
      </c>
      <c r="DT90" s="39" t="s">
        <v>4</v>
      </c>
      <c r="DU90" s="39">
        <v>0</v>
      </c>
      <c r="DV90" s="39" t="s">
        <v>4</v>
      </c>
      <c r="DW90" s="39">
        <v>0</v>
      </c>
      <c r="DX90" s="39" t="s">
        <v>4</v>
      </c>
      <c r="DY90" s="39">
        <v>0</v>
      </c>
      <c r="DZ90" s="39" t="s">
        <v>4</v>
      </c>
      <c r="EA90" s="39">
        <v>0</v>
      </c>
      <c r="EB90" s="39" t="s">
        <v>4</v>
      </c>
      <c r="EC90" s="39">
        <v>0</v>
      </c>
      <c r="ED90" s="39" t="s">
        <v>4</v>
      </c>
      <c r="EE90" s="39">
        <v>0</v>
      </c>
      <c r="EF90" s="39" t="s">
        <v>4</v>
      </c>
      <c r="EG90" s="39">
        <v>0</v>
      </c>
      <c r="EH90" s="39" t="s">
        <v>4</v>
      </c>
      <c r="EI90" s="39">
        <v>0</v>
      </c>
      <c r="EJ90" s="39" t="s">
        <v>4</v>
      </c>
      <c r="EK90" s="39">
        <v>0</v>
      </c>
      <c r="EL90" s="39" t="s">
        <v>4</v>
      </c>
      <c r="EM90" s="39">
        <v>0</v>
      </c>
      <c r="EN90" s="39" t="s">
        <v>4</v>
      </c>
      <c r="EO90" s="39">
        <v>0</v>
      </c>
      <c r="EP90" s="39" t="s">
        <v>4</v>
      </c>
      <c r="EQ90" s="39">
        <v>0</v>
      </c>
      <c r="ER90" s="39" t="s">
        <v>4</v>
      </c>
      <c r="ES90" s="39">
        <v>0</v>
      </c>
      <c r="ET90" s="39" t="s">
        <v>4</v>
      </c>
      <c r="EU90" s="39">
        <v>0</v>
      </c>
      <c r="EV90" s="39" t="s">
        <v>4</v>
      </c>
      <c r="EW90" s="39">
        <v>0</v>
      </c>
      <c r="EX90" s="39" t="s">
        <v>4</v>
      </c>
      <c r="EY90" s="39">
        <v>0</v>
      </c>
      <c r="EZ90" s="39" t="s">
        <v>4</v>
      </c>
      <c r="FA90" s="39">
        <v>0</v>
      </c>
      <c r="FB90" s="39" t="s">
        <v>4</v>
      </c>
      <c r="FC90" s="39">
        <v>0</v>
      </c>
      <c r="FD90" s="39" t="s">
        <v>4</v>
      </c>
      <c r="FE90" s="42">
        <v>0</v>
      </c>
      <c r="FF90" s="39" t="s">
        <v>4</v>
      </c>
      <c r="FG90" s="39">
        <v>0</v>
      </c>
      <c r="FH90" s="39" t="s">
        <v>4</v>
      </c>
      <c r="FI90" s="39">
        <v>0</v>
      </c>
      <c r="FJ90" s="39" t="s">
        <v>4</v>
      </c>
      <c r="FK90" s="39">
        <v>0</v>
      </c>
      <c r="FL90" s="39" t="s">
        <v>4</v>
      </c>
    </row>
    <row r="91" spans="1:168" ht="14.25" x14ac:dyDescent="0.45">
      <c r="A91" s="34" t="s">
        <v>363</v>
      </c>
      <c r="B91" s="34" t="s">
        <v>448</v>
      </c>
      <c r="C91" s="23"/>
      <c r="D91" s="23"/>
      <c r="E91" s="36">
        <v>0</v>
      </c>
      <c r="F91" s="36" t="s">
        <v>4</v>
      </c>
      <c r="G91" s="36">
        <v>0</v>
      </c>
      <c r="H91" s="36" t="s">
        <v>4</v>
      </c>
      <c r="I91" s="36">
        <v>0</v>
      </c>
      <c r="J91" s="36" t="s">
        <v>4</v>
      </c>
      <c r="K91" s="36">
        <v>0</v>
      </c>
      <c r="L91" s="36" t="s">
        <v>4</v>
      </c>
      <c r="M91" s="36">
        <v>0</v>
      </c>
      <c r="N91" s="36" t="s">
        <v>4</v>
      </c>
      <c r="O91" s="36">
        <v>0</v>
      </c>
      <c r="P91" s="36" t="s">
        <v>4</v>
      </c>
      <c r="Q91" s="36">
        <v>0</v>
      </c>
      <c r="R91" s="36" t="s">
        <v>4</v>
      </c>
      <c r="S91" s="36">
        <v>0</v>
      </c>
      <c r="T91" s="36" t="s">
        <v>4</v>
      </c>
      <c r="U91" s="36">
        <v>0</v>
      </c>
      <c r="V91" s="36" t="s">
        <v>4</v>
      </c>
      <c r="W91" s="36">
        <v>0</v>
      </c>
      <c r="X91" s="36" t="s">
        <v>4</v>
      </c>
      <c r="Y91" s="36">
        <v>0</v>
      </c>
      <c r="Z91" s="36" t="s">
        <v>4</v>
      </c>
      <c r="AA91" s="36">
        <v>0</v>
      </c>
      <c r="AB91" s="36" t="s">
        <v>4</v>
      </c>
      <c r="AC91" s="36">
        <v>0</v>
      </c>
      <c r="AD91" s="36" t="s">
        <v>4</v>
      </c>
      <c r="AE91" s="36">
        <v>0</v>
      </c>
      <c r="AF91" s="36" t="s">
        <v>4</v>
      </c>
      <c r="AG91" s="36">
        <v>0</v>
      </c>
      <c r="AH91" s="36" t="s">
        <v>4</v>
      </c>
      <c r="AI91" s="36">
        <v>0</v>
      </c>
      <c r="AJ91" s="36" t="s">
        <v>4</v>
      </c>
      <c r="AK91" s="36">
        <v>0</v>
      </c>
      <c r="AL91" s="36" t="s">
        <v>4</v>
      </c>
      <c r="AM91" s="36">
        <v>0</v>
      </c>
      <c r="AN91" s="36" t="s">
        <v>4</v>
      </c>
      <c r="AO91" s="36">
        <v>0</v>
      </c>
      <c r="AP91" s="36" t="s">
        <v>4</v>
      </c>
      <c r="AQ91" s="36">
        <v>0</v>
      </c>
      <c r="AR91" s="36" t="s">
        <v>4</v>
      </c>
      <c r="AS91" s="36">
        <v>0</v>
      </c>
      <c r="AT91" s="36" t="s">
        <v>4</v>
      </c>
      <c r="AU91" s="36">
        <v>0</v>
      </c>
      <c r="AV91" s="36" t="s">
        <v>4</v>
      </c>
      <c r="AW91" s="36">
        <v>0</v>
      </c>
      <c r="AX91" s="36" t="s">
        <v>4</v>
      </c>
      <c r="AY91" s="36">
        <v>0</v>
      </c>
      <c r="AZ91" s="36" t="s">
        <v>4</v>
      </c>
      <c r="BA91" s="36">
        <v>0</v>
      </c>
      <c r="BB91" s="36" t="s">
        <v>4</v>
      </c>
      <c r="BC91" s="36">
        <v>0</v>
      </c>
      <c r="BD91" s="36" t="s">
        <v>4</v>
      </c>
      <c r="BE91" s="36">
        <v>0</v>
      </c>
      <c r="BF91" s="36" t="s">
        <v>4</v>
      </c>
      <c r="BG91" s="36">
        <v>0</v>
      </c>
      <c r="BH91" s="36" t="s">
        <v>4</v>
      </c>
      <c r="BI91" s="36">
        <v>0</v>
      </c>
      <c r="BJ91" s="36" t="s">
        <v>4</v>
      </c>
      <c r="BK91" s="36">
        <v>0</v>
      </c>
      <c r="BL91" s="36" t="s">
        <v>4</v>
      </c>
      <c r="BM91" s="36">
        <v>0</v>
      </c>
      <c r="BN91" s="36" t="s">
        <v>4</v>
      </c>
      <c r="BO91" s="36">
        <v>0</v>
      </c>
      <c r="BP91" s="36" t="s">
        <v>4</v>
      </c>
      <c r="BQ91" s="36">
        <v>0</v>
      </c>
      <c r="BR91" s="36" t="s">
        <v>4</v>
      </c>
      <c r="BS91" s="36">
        <v>0</v>
      </c>
      <c r="BT91" s="36" t="s">
        <v>4</v>
      </c>
      <c r="BU91" s="36">
        <v>0</v>
      </c>
      <c r="BV91" s="36" t="s">
        <v>4</v>
      </c>
      <c r="BW91" s="36">
        <v>0</v>
      </c>
      <c r="BX91" s="36" t="s">
        <v>4</v>
      </c>
      <c r="BY91" s="36">
        <v>0</v>
      </c>
      <c r="BZ91" s="36" t="s">
        <v>4</v>
      </c>
      <c r="CA91" s="36">
        <v>0</v>
      </c>
      <c r="CB91" s="36" t="s">
        <v>4</v>
      </c>
      <c r="CC91" s="36">
        <v>0</v>
      </c>
      <c r="CD91" s="36" t="s">
        <v>4</v>
      </c>
      <c r="CE91" s="36">
        <v>0</v>
      </c>
      <c r="CF91" s="36" t="s">
        <v>4</v>
      </c>
      <c r="CG91" s="36">
        <v>0</v>
      </c>
      <c r="CH91" s="36" t="s">
        <v>4</v>
      </c>
      <c r="CI91" s="36">
        <v>0</v>
      </c>
      <c r="CJ91" s="36" t="s">
        <v>4</v>
      </c>
      <c r="CK91" s="36">
        <v>0</v>
      </c>
      <c r="CL91" s="36" t="s">
        <v>4</v>
      </c>
      <c r="CM91" s="36">
        <v>0</v>
      </c>
      <c r="CN91" s="36" t="s">
        <v>4</v>
      </c>
      <c r="CO91" s="36">
        <v>0</v>
      </c>
      <c r="CP91" s="36" t="s">
        <v>4</v>
      </c>
      <c r="CQ91" s="36">
        <v>0</v>
      </c>
      <c r="CR91" s="36" t="s">
        <v>4</v>
      </c>
      <c r="CS91" s="36">
        <v>0</v>
      </c>
      <c r="CT91" s="36" t="s">
        <v>4</v>
      </c>
      <c r="CU91" s="36">
        <v>0</v>
      </c>
      <c r="CV91" s="36" t="s">
        <v>4</v>
      </c>
      <c r="CW91" s="36">
        <v>0</v>
      </c>
      <c r="CX91" s="36" t="s">
        <v>4</v>
      </c>
      <c r="CY91" s="36">
        <v>0</v>
      </c>
      <c r="CZ91" s="36" t="s">
        <v>4</v>
      </c>
      <c r="DA91" s="36">
        <v>0</v>
      </c>
      <c r="DB91" s="36" t="s">
        <v>4</v>
      </c>
      <c r="DC91" s="36">
        <v>0</v>
      </c>
      <c r="DD91" s="36" t="s">
        <v>4</v>
      </c>
      <c r="DE91" s="36">
        <v>0</v>
      </c>
      <c r="DF91" s="36" t="s">
        <v>4</v>
      </c>
      <c r="DG91" s="36">
        <v>0</v>
      </c>
      <c r="DH91" s="36" t="s">
        <v>4</v>
      </c>
      <c r="DI91" s="36">
        <v>0</v>
      </c>
      <c r="DJ91" s="36" t="s">
        <v>4</v>
      </c>
      <c r="DK91" s="36">
        <v>0</v>
      </c>
      <c r="DL91" s="36" t="s">
        <v>4</v>
      </c>
      <c r="DM91" s="36">
        <v>0</v>
      </c>
      <c r="DN91" s="36" t="s">
        <v>4</v>
      </c>
      <c r="DO91" s="36">
        <v>0</v>
      </c>
      <c r="DP91" s="36" t="s">
        <v>4</v>
      </c>
      <c r="DQ91" s="36">
        <v>0</v>
      </c>
      <c r="DR91" s="36" t="s">
        <v>4</v>
      </c>
      <c r="DS91" s="36">
        <v>0</v>
      </c>
      <c r="DT91" s="36" t="s">
        <v>4</v>
      </c>
      <c r="DU91" s="36">
        <v>0</v>
      </c>
      <c r="DV91" s="36" t="s">
        <v>4</v>
      </c>
      <c r="DW91" s="36">
        <v>0</v>
      </c>
      <c r="DX91" s="36" t="s">
        <v>4</v>
      </c>
      <c r="DY91" s="36">
        <v>0</v>
      </c>
      <c r="DZ91" s="36" t="s">
        <v>4</v>
      </c>
      <c r="EA91" s="36">
        <v>0</v>
      </c>
      <c r="EB91" s="36" t="s">
        <v>4</v>
      </c>
      <c r="EC91" s="36">
        <v>0</v>
      </c>
      <c r="ED91" s="36" t="s">
        <v>4</v>
      </c>
      <c r="EE91" s="36">
        <v>0</v>
      </c>
      <c r="EF91" s="36" t="s">
        <v>4</v>
      </c>
      <c r="EG91" s="36">
        <v>0</v>
      </c>
      <c r="EH91" s="36" t="s">
        <v>4</v>
      </c>
      <c r="EI91" s="36">
        <v>0</v>
      </c>
      <c r="EJ91" s="36" t="s">
        <v>4</v>
      </c>
      <c r="EK91" s="36">
        <v>0</v>
      </c>
      <c r="EL91" s="36" t="s">
        <v>4</v>
      </c>
      <c r="EM91" s="36">
        <v>0</v>
      </c>
      <c r="EN91" s="36" t="s">
        <v>4</v>
      </c>
      <c r="EO91" s="36">
        <v>0</v>
      </c>
      <c r="EP91" s="36" t="s">
        <v>4</v>
      </c>
      <c r="EQ91" s="36">
        <v>0</v>
      </c>
      <c r="ER91" s="36" t="s">
        <v>4</v>
      </c>
      <c r="ES91" s="36">
        <v>0</v>
      </c>
      <c r="ET91" s="36" t="s">
        <v>4</v>
      </c>
      <c r="EU91" s="36">
        <v>0</v>
      </c>
      <c r="EV91" s="36" t="s">
        <v>4</v>
      </c>
      <c r="EW91" s="36">
        <v>0</v>
      </c>
      <c r="EX91" s="36" t="s">
        <v>4</v>
      </c>
      <c r="EY91" s="36">
        <v>0</v>
      </c>
      <c r="EZ91" s="36" t="s">
        <v>4</v>
      </c>
      <c r="FA91" s="36">
        <v>0</v>
      </c>
      <c r="FB91" s="36" t="s">
        <v>4</v>
      </c>
      <c r="FC91" s="36">
        <v>0</v>
      </c>
      <c r="FD91" s="36" t="s">
        <v>4</v>
      </c>
      <c r="FE91" s="41">
        <v>0</v>
      </c>
      <c r="FF91" s="36" t="s">
        <v>4</v>
      </c>
      <c r="FG91" s="36">
        <v>0</v>
      </c>
      <c r="FH91" s="36" t="s">
        <v>4</v>
      </c>
      <c r="FI91" s="36">
        <v>0</v>
      </c>
      <c r="FJ91" s="36" t="s">
        <v>4</v>
      </c>
      <c r="FK91" s="36">
        <v>0</v>
      </c>
      <c r="FL91" s="36" t="s">
        <v>4</v>
      </c>
    </row>
    <row r="92" spans="1:168" s="21" customFormat="1" ht="14.25" x14ac:dyDescent="0.45">
      <c r="A92" s="43" t="s">
        <v>363</v>
      </c>
      <c r="B92" s="43" t="s">
        <v>449</v>
      </c>
      <c r="C92" s="44"/>
      <c r="D92" s="44"/>
      <c r="E92" s="40">
        <v>182852.12</v>
      </c>
      <c r="F92" s="42" t="s">
        <v>4</v>
      </c>
      <c r="G92" s="40">
        <v>25524.18</v>
      </c>
      <c r="H92" s="42" t="s">
        <v>4</v>
      </c>
      <c r="I92" s="40">
        <v>6743.55</v>
      </c>
      <c r="J92" s="42" t="s">
        <v>4</v>
      </c>
      <c r="K92" s="40">
        <v>63671.4</v>
      </c>
      <c r="L92" s="42" t="s">
        <v>4</v>
      </c>
      <c r="M92" s="40">
        <v>269049.84999999998</v>
      </c>
      <c r="N92" s="42" t="s">
        <v>4</v>
      </c>
      <c r="O92" s="40">
        <v>71142.11</v>
      </c>
      <c r="P92" s="42" t="s">
        <v>4</v>
      </c>
      <c r="Q92" s="40">
        <v>37279.97</v>
      </c>
      <c r="R92" s="42" t="s">
        <v>4</v>
      </c>
      <c r="S92" s="40">
        <v>47101.86</v>
      </c>
      <c r="T92" s="42" t="s">
        <v>4</v>
      </c>
      <c r="U92" s="40">
        <v>34179.730000000003</v>
      </c>
      <c r="V92" s="42" t="s">
        <v>4</v>
      </c>
      <c r="W92" s="40">
        <v>30751.91</v>
      </c>
      <c r="X92" s="42" t="s">
        <v>4</v>
      </c>
      <c r="Y92" s="40">
        <v>150149.82</v>
      </c>
      <c r="Z92" s="42" t="s">
        <v>4</v>
      </c>
      <c r="AA92" s="40">
        <v>116019.18</v>
      </c>
      <c r="AB92" s="42" t="s">
        <v>4</v>
      </c>
      <c r="AC92" s="40">
        <v>96947.87</v>
      </c>
      <c r="AD92" s="42" t="s">
        <v>4</v>
      </c>
      <c r="AE92" s="40">
        <v>69195.91</v>
      </c>
      <c r="AF92" s="42" t="s">
        <v>4</v>
      </c>
      <c r="AG92" s="40">
        <v>70457.05</v>
      </c>
      <c r="AH92" s="42" t="s">
        <v>4</v>
      </c>
      <c r="AI92" s="40">
        <v>184927.41</v>
      </c>
      <c r="AJ92" s="42" t="s">
        <v>4</v>
      </c>
      <c r="AK92" s="40">
        <v>151287.07999999999</v>
      </c>
      <c r="AL92" s="42" t="s">
        <v>4</v>
      </c>
      <c r="AM92" s="40">
        <v>96846.48</v>
      </c>
      <c r="AN92" s="42" t="s">
        <v>4</v>
      </c>
      <c r="AO92" s="40">
        <v>224360.09</v>
      </c>
      <c r="AP92" s="42" t="s">
        <v>4</v>
      </c>
      <c r="AQ92" s="40">
        <v>224242.28</v>
      </c>
      <c r="AR92" s="42" t="s">
        <v>4</v>
      </c>
      <c r="AS92" s="40">
        <v>65351.02</v>
      </c>
      <c r="AT92" s="42" t="s">
        <v>4</v>
      </c>
      <c r="AU92" s="40">
        <v>89707.8</v>
      </c>
      <c r="AV92" s="42" t="s">
        <v>4</v>
      </c>
      <c r="AW92" s="40">
        <v>84463.82</v>
      </c>
      <c r="AX92" s="42" t="s">
        <v>4</v>
      </c>
      <c r="AY92" s="40">
        <v>246486.82</v>
      </c>
      <c r="AZ92" s="42" t="s">
        <v>4</v>
      </c>
      <c r="BA92" s="40">
        <v>37178.07</v>
      </c>
      <c r="BB92" s="42" t="s">
        <v>4</v>
      </c>
      <c r="BC92" s="40">
        <v>96348.31</v>
      </c>
      <c r="BD92" s="42" t="s">
        <v>4</v>
      </c>
      <c r="BE92" s="40">
        <v>700016.21</v>
      </c>
      <c r="BF92" s="42" t="s">
        <v>4</v>
      </c>
      <c r="BG92" s="40">
        <v>199714.65</v>
      </c>
      <c r="BH92" s="42" t="s">
        <v>4</v>
      </c>
      <c r="BI92" s="40">
        <v>682216.43</v>
      </c>
      <c r="BJ92" s="42" t="s">
        <v>4</v>
      </c>
      <c r="BK92" s="40">
        <v>598660.87</v>
      </c>
      <c r="BL92" s="42" t="s">
        <v>4</v>
      </c>
      <c r="BM92" s="40">
        <v>292645.23</v>
      </c>
      <c r="BN92" s="42" t="s">
        <v>4</v>
      </c>
      <c r="BO92" s="42">
        <v>38564</v>
      </c>
      <c r="BP92" s="42" t="s">
        <v>4</v>
      </c>
      <c r="BQ92" s="40">
        <v>38015.629999999997</v>
      </c>
      <c r="BR92" s="42" t="s">
        <v>4</v>
      </c>
      <c r="BS92" s="40">
        <v>225010.64</v>
      </c>
      <c r="BT92" s="42" t="s">
        <v>4</v>
      </c>
      <c r="BU92" s="40">
        <v>58265.279999999999</v>
      </c>
      <c r="BV92" s="42" t="s">
        <v>4</v>
      </c>
      <c r="BW92" s="40">
        <v>362574.3</v>
      </c>
      <c r="BX92" s="42" t="s">
        <v>4</v>
      </c>
      <c r="BY92" s="40">
        <v>82290.83</v>
      </c>
      <c r="BZ92" s="42" t="s">
        <v>4</v>
      </c>
      <c r="CA92" s="40">
        <v>79265.69</v>
      </c>
      <c r="CB92" s="42" t="s">
        <v>4</v>
      </c>
      <c r="CC92" s="40">
        <v>177015.32</v>
      </c>
      <c r="CD92" s="42" t="s">
        <v>4</v>
      </c>
      <c r="CE92" s="40">
        <v>320443.69</v>
      </c>
      <c r="CF92" s="42" t="s">
        <v>4</v>
      </c>
      <c r="CG92" s="40">
        <v>477604.54</v>
      </c>
      <c r="CH92" s="42" t="s">
        <v>4</v>
      </c>
      <c r="CI92" s="40">
        <v>123503.4</v>
      </c>
      <c r="CJ92" s="42" t="s">
        <v>4</v>
      </c>
      <c r="CK92" s="40">
        <v>110477.27</v>
      </c>
      <c r="CL92" s="42" t="s">
        <v>4</v>
      </c>
      <c r="CM92" s="40">
        <v>1524608.17</v>
      </c>
      <c r="CN92" s="42" t="s">
        <v>4</v>
      </c>
      <c r="CO92" s="42">
        <v>0</v>
      </c>
      <c r="CP92" s="42" t="s">
        <v>4</v>
      </c>
      <c r="CQ92" s="40">
        <v>446141.77</v>
      </c>
      <c r="CR92" s="42" t="s">
        <v>4</v>
      </c>
      <c r="CS92" s="40">
        <v>181734.28</v>
      </c>
      <c r="CT92" s="42" t="s">
        <v>4</v>
      </c>
      <c r="CU92" s="40">
        <v>113969.19</v>
      </c>
      <c r="CV92" s="42" t="s">
        <v>4</v>
      </c>
      <c r="CW92" s="40">
        <v>74690.53</v>
      </c>
      <c r="CX92" s="42" t="s">
        <v>4</v>
      </c>
      <c r="CY92" s="40">
        <v>67712.89</v>
      </c>
      <c r="CZ92" s="42" t="s">
        <v>4</v>
      </c>
      <c r="DA92" s="40">
        <v>153131.16</v>
      </c>
      <c r="DB92" s="42" t="s">
        <v>4</v>
      </c>
      <c r="DC92" s="40">
        <v>153608.64000000001</v>
      </c>
      <c r="DD92" s="42" t="s">
        <v>4</v>
      </c>
      <c r="DE92" s="40">
        <v>35639.25</v>
      </c>
      <c r="DF92" s="42" t="s">
        <v>4</v>
      </c>
      <c r="DG92" s="40">
        <v>249803.65</v>
      </c>
      <c r="DH92" s="42" t="s">
        <v>4</v>
      </c>
      <c r="DI92" s="40">
        <v>830689.64</v>
      </c>
      <c r="DJ92" s="42" t="s">
        <v>4</v>
      </c>
      <c r="DK92" s="40">
        <v>681310.88</v>
      </c>
      <c r="DL92" s="42" t="s">
        <v>4</v>
      </c>
      <c r="DM92" s="40">
        <v>677524.47999999998</v>
      </c>
      <c r="DN92" s="42" t="s">
        <v>4</v>
      </c>
      <c r="DO92" s="40">
        <v>302525.02</v>
      </c>
      <c r="DP92" s="42" t="s">
        <v>4</v>
      </c>
      <c r="DQ92" s="40">
        <v>108616.47</v>
      </c>
      <c r="DR92" s="42" t="s">
        <v>4</v>
      </c>
      <c r="DS92" s="40">
        <v>74873.62</v>
      </c>
      <c r="DT92" s="42" t="s">
        <v>4</v>
      </c>
      <c r="DU92" s="40">
        <v>85219.28</v>
      </c>
      <c r="DV92" s="42" t="s">
        <v>4</v>
      </c>
      <c r="DW92" s="40">
        <v>18367.95</v>
      </c>
      <c r="DX92" s="42" t="s">
        <v>4</v>
      </c>
      <c r="DY92" s="40">
        <v>122205.54</v>
      </c>
      <c r="DZ92" s="42" t="s">
        <v>4</v>
      </c>
      <c r="EA92" s="40">
        <v>50160.52</v>
      </c>
      <c r="EB92" s="42" t="s">
        <v>4</v>
      </c>
      <c r="EC92" s="42">
        <v>0</v>
      </c>
      <c r="ED92" s="42" t="s">
        <v>4</v>
      </c>
      <c r="EE92" s="40">
        <v>13291082.59</v>
      </c>
      <c r="EF92" s="42" t="s">
        <v>4</v>
      </c>
      <c r="EG92" s="42">
        <v>0</v>
      </c>
      <c r="EH92" s="42" t="s">
        <v>4</v>
      </c>
      <c r="EI92" s="42">
        <v>0</v>
      </c>
      <c r="EJ92" s="42" t="s">
        <v>4</v>
      </c>
      <c r="EK92" s="42">
        <v>0</v>
      </c>
      <c r="EL92" s="42" t="s">
        <v>4</v>
      </c>
      <c r="EM92" s="42">
        <v>0</v>
      </c>
      <c r="EN92" s="42" t="s">
        <v>4</v>
      </c>
      <c r="EO92" s="42">
        <v>0</v>
      </c>
      <c r="EP92" s="42" t="s">
        <v>4</v>
      </c>
      <c r="EQ92" s="42">
        <v>0</v>
      </c>
      <c r="ER92" s="42" t="s">
        <v>4</v>
      </c>
      <c r="ES92" s="42">
        <v>0</v>
      </c>
      <c r="ET92" s="42" t="s">
        <v>4</v>
      </c>
      <c r="EU92" s="42">
        <v>0</v>
      </c>
      <c r="EV92" s="42" t="s">
        <v>4</v>
      </c>
      <c r="EW92" s="42">
        <v>0</v>
      </c>
      <c r="EX92" s="42" t="s">
        <v>4</v>
      </c>
      <c r="EY92" s="42">
        <v>0</v>
      </c>
      <c r="EZ92" s="42" t="s">
        <v>4</v>
      </c>
      <c r="FA92" s="42">
        <v>0</v>
      </c>
      <c r="FB92" s="42" t="s">
        <v>4</v>
      </c>
      <c r="FC92" s="42">
        <v>0</v>
      </c>
      <c r="FD92" s="42" t="s">
        <v>4</v>
      </c>
      <c r="FE92" s="42">
        <v>0</v>
      </c>
      <c r="FF92" s="42" t="s">
        <v>4</v>
      </c>
      <c r="FG92" s="42">
        <v>0</v>
      </c>
      <c r="FH92" s="42" t="s">
        <v>4</v>
      </c>
      <c r="FI92" s="42">
        <v>0</v>
      </c>
      <c r="FJ92" s="42" t="s">
        <v>4</v>
      </c>
      <c r="FK92" s="42">
        <v>0</v>
      </c>
      <c r="FL92" s="42" t="s">
        <v>4</v>
      </c>
    </row>
    <row r="93" spans="1:168" s="21" customFormat="1" ht="14.25" x14ac:dyDescent="0.45">
      <c r="A93" s="43" t="s">
        <v>363</v>
      </c>
      <c r="B93" s="43" t="s">
        <v>450</v>
      </c>
      <c r="C93" s="44"/>
      <c r="D93" s="44"/>
      <c r="E93" s="37">
        <v>433752.9</v>
      </c>
      <c r="F93" s="41" t="s">
        <v>4</v>
      </c>
      <c r="G93" s="37">
        <v>48972.21</v>
      </c>
      <c r="H93" s="41" t="s">
        <v>4</v>
      </c>
      <c r="I93" s="37">
        <v>15123.11</v>
      </c>
      <c r="J93" s="41" t="s">
        <v>4</v>
      </c>
      <c r="K93" s="37">
        <v>137259.95000000001</v>
      </c>
      <c r="L93" s="41" t="s">
        <v>4</v>
      </c>
      <c r="M93" s="37">
        <v>1089480.26</v>
      </c>
      <c r="N93" s="41" t="s">
        <v>4</v>
      </c>
      <c r="O93" s="37">
        <v>209121.81</v>
      </c>
      <c r="P93" s="41" t="s">
        <v>4</v>
      </c>
      <c r="Q93" s="37">
        <v>128077.77</v>
      </c>
      <c r="R93" s="41" t="s">
        <v>4</v>
      </c>
      <c r="S93" s="37">
        <v>173129.59</v>
      </c>
      <c r="T93" s="41" t="s">
        <v>4</v>
      </c>
      <c r="U93" s="37">
        <v>87500.57</v>
      </c>
      <c r="V93" s="41" t="s">
        <v>4</v>
      </c>
      <c r="W93" s="37">
        <v>331940.12</v>
      </c>
      <c r="X93" s="41" t="s">
        <v>4</v>
      </c>
      <c r="Y93" s="37">
        <v>511682.29</v>
      </c>
      <c r="Z93" s="41" t="s">
        <v>4</v>
      </c>
      <c r="AA93" s="37">
        <v>266672.92</v>
      </c>
      <c r="AB93" s="41" t="s">
        <v>4</v>
      </c>
      <c r="AC93" s="37">
        <v>289887.27</v>
      </c>
      <c r="AD93" s="41" t="s">
        <v>4</v>
      </c>
      <c r="AE93" s="37">
        <v>197199.69</v>
      </c>
      <c r="AF93" s="41" t="s">
        <v>4</v>
      </c>
      <c r="AG93" s="37">
        <v>352970.51</v>
      </c>
      <c r="AH93" s="41" t="s">
        <v>4</v>
      </c>
      <c r="AI93" s="37">
        <v>473291.74</v>
      </c>
      <c r="AJ93" s="41" t="s">
        <v>4</v>
      </c>
      <c r="AK93" s="37">
        <v>346593.45</v>
      </c>
      <c r="AL93" s="41" t="s">
        <v>4</v>
      </c>
      <c r="AM93" s="37">
        <v>278562.52</v>
      </c>
      <c r="AN93" s="41" t="s">
        <v>4</v>
      </c>
      <c r="AO93" s="37">
        <v>628027.75</v>
      </c>
      <c r="AP93" s="41" t="s">
        <v>4</v>
      </c>
      <c r="AQ93" s="37">
        <v>855776.95</v>
      </c>
      <c r="AR93" s="41" t="s">
        <v>4</v>
      </c>
      <c r="AS93" s="37">
        <v>233507.5</v>
      </c>
      <c r="AT93" s="41" t="s">
        <v>4</v>
      </c>
      <c r="AU93" s="37">
        <v>224965.79</v>
      </c>
      <c r="AV93" s="41" t="s">
        <v>4</v>
      </c>
      <c r="AW93" s="37">
        <v>199298.34</v>
      </c>
      <c r="AX93" s="41" t="s">
        <v>4</v>
      </c>
      <c r="AY93" s="37">
        <v>762832.26</v>
      </c>
      <c r="AZ93" s="41" t="s">
        <v>4</v>
      </c>
      <c r="BA93" s="37">
        <v>68959.62</v>
      </c>
      <c r="BB93" s="41" t="s">
        <v>4</v>
      </c>
      <c r="BC93" s="37">
        <v>226367.86</v>
      </c>
      <c r="BD93" s="41" t="s">
        <v>4</v>
      </c>
      <c r="BE93" s="37">
        <v>1817096.54</v>
      </c>
      <c r="BF93" s="41" t="s">
        <v>4</v>
      </c>
      <c r="BG93" s="37">
        <v>351296.52</v>
      </c>
      <c r="BH93" s="41" t="s">
        <v>4</v>
      </c>
      <c r="BI93" s="37">
        <v>1342880.88</v>
      </c>
      <c r="BJ93" s="41" t="s">
        <v>4</v>
      </c>
      <c r="BK93" s="37">
        <v>1006236.51</v>
      </c>
      <c r="BL93" s="41" t="s">
        <v>4</v>
      </c>
      <c r="BM93" s="37">
        <v>634021.41</v>
      </c>
      <c r="BN93" s="41" t="s">
        <v>4</v>
      </c>
      <c r="BO93" s="37">
        <v>141658.06</v>
      </c>
      <c r="BP93" s="41" t="s">
        <v>4</v>
      </c>
      <c r="BQ93" s="37">
        <v>150001.95000000001</v>
      </c>
      <c r="BR93" s="41" t="s">
        <v>4</v>
      </c>
      <c r="BS93" s="37">
        <v>529965.5</v>
      </c>
      <c r="BT93" s="41" t="s">
        <v>4</v>
      </c>
      <c r="BU93" s="37">
        <v>114328.05</v>
      </c>
      <c r="BV93" s="41" t="s">
        <v>4</v>
      </c>
      <c r="BW93" s="37">
        <v>714833.73</v>
      </c>
      <c r="BX93" s="41" t="s">
        <v>4</v>
      </c>
      <c r="BY93" s="37">
        <v>168748.28</v>
      </c>
      <c r="BZ93" s="41" t="s">
        <v>4</v>
      </c>
      <c r="CA93" s="37">
        <v>175653.17</v>
      </c>
      <c r="CB93" s="41" t="s">
        <v>4</v>
      </c>
      <c r="CC93" s="37">
        <v>369662.5</v>
      </c>
      <c r="CD93" s="41" t="s">
        <v>4</v>
      </c>
      <c r="CE93" s="37">
        <v>626825.89</v>
      </c>
      <c r="CF93" s="41" t="s">
        <v>4</v>
      </c>
      <c r="CG93" s="37">
        <v>906288.87</v>
      </c>
      <c r="CH93" s="41" t="s">
        <v>4</v>
      </c>
      <c r="CI93" s="37">
        <v>382046.8</v>
      </c>
      <c r="CJ93" s="41" t="s">
        <v>4</v>
      </c>
      <c r="CK93" s="37">
        <v>235875.37</v>
      </c>
      <c r="CL93" s="41" t="s">
        <v>4</v>
      </c>
      <c r="CM93" s="37">
        <v>1976988.51</v>
      </c>
      <c r="CN93" s="41" t="s">
        <v>4</v>
      </c>
      <c r="CO93" s="41">
        <v>0</v>
      </c>
      <c r="CP93" s="41" t="s">
        <v>4</v>
      </c>
      <c r="CQ93" s="37">
        <v>777535.3</v>
      </c>
      <c r="CR93" s="41" t="s">
        <v>4</v>
      </c>
      <c r="CS93" s="37">
        <v>346107.75</v>
      </c>
      <c r="CT93" s="41" t="s">
        <v>4</v>
      </c>
      <c r="CU93" s="37">
        <v>200569.77</v>
      </c>
      <c r="CV93" s="41" t="s">
        <v>4</v>
      </c>
      <c r="CW93" s="37">
        <v>157777.5</v>
      </c>
      <c r="CX93" s="41" t="s">
        <v>4</v>
      </c>
      <c r="CY93" s="37">
        <v>135676.76999999999</v>
      </c>
      <c r="CZ93" s="41" t="s">
        <v>4</v>
      </c>
      <c r="DA93" s="37">
        <v>259537.34</v>
      </c>
      <c r="DB93" s="41" t="s">
        <v>4</v>
      </c>
      <c r="DC93" s="37">
        <v>193256.9</v>
      </c>
      <c r="DD93" s="41" t="s">
        <v>4</v>
      </c>
      <c r="DE93" s="37">
        <v>131127.85999999999</v>
      </c>
      <c r="DF93" s="41" t="s">
        <v>4</v>
      </c>
      <c r="DG93" s="37">
        <v>459752.39</v>
      </c>
      <c r="DH93" s="41" t="s">
        <v>4</v>
      </c>
      <c r="DI93" s="37">
        <v>1255169.24</v>
      </c>
      <c r="DJ93" s="41" t="s">
        <v>4</v>
      </c>
      <c r="DK93" s="37">
        <v>884666.52</v>
      </c>
      <c r="DL93" s="41" t="s">
        <v>4</v>
      </c>
      <c r="DM93" s="37">
        <v>1059193.5900000001</v>
      </c>
      <c r="DN93" s="41" t="s">
        <v>4</v>
      </c>
      <c r="DO93" s="37">
        <v>430189.36</v>
      </c>
      <c r="DP93" s="41" t="s">
        <v>4</v>
      </c>
      <c r="DQ93" s="37">
        <v>196598.39999999999</v>
      </c>
      <c r="DR93" s="41" t="s">
        <v>4</v>
      </c>
      <c r="DS93" s="37">
        <v>138693.57</v>
      </c>
      <c r="DT93" s="41" t="s">
        <v>4</v>
      </c>
      <c r="DU93" s="37">
        <v>138859.67000000001</v>
      </c>
      <c r="DV93" s="41" t="s">
        <v>4</v>
      </c>
      <c r="DW93" s="37">
        <v>31034.85</v>
      </c>
      <c r="DX93" s="41" t="s">
        <v>4</v>
      </c>
      <c r="DY93" s="37">
        <v>178809.61</v>
      </c>
      <c r="DZ93" s="41" t="s">
        <v>4</v>
      </c>
      <c r="EA93" s="37">
        <v>50160.67</v>
      </c>
      <c r="EB93" s="41" t="s">
        <v>4</v>
      </c>
      <c r="EC93" s="41">
        <v>0</v>
      </c>
      <c r="ED93" s="41" t="s">
        <v>4</v>
      </c>
      <c r="EE93" s="37">
        <v>27240080.34</v>
      </c>
      <c r="EF93" s="41" t="s">
        <v>4</v>
      </c>
      <c r="EG93" s="41">
        <v>0</v>
      </c>
      <c r="EH93" s="41" t="s">
        <v>4</v>
      </c>
      <c r="EI93" s="41">
        <v>0</v>
      </c>
      <c r="EJ93" s="41" t="s">
        <v>4</v>
      </c>
      <c r="EK93" s="41">
        <v>0</v>
      </c>
      <c r="EL93" s="41" t="s">
        <v>4</v>
      </c>
      <c r="EM93" s="41">
        <v>0</v>
      </c>
      <c r="EN93" s="41" t="s">
        <v>4</v>
      </c>
      <c r="EO93" s="41">
        <v>0</v>
      </c>
      <c r="EP93" s="41" t="s">
        <v>4</v>
      </c>
      <c r="EQ93" s="41">
        <v>0</v>
      </c>
      <c r="ER93" s="41" t="s">
        <v>4</v>
      </c>
      <c r="ES93" s="41">
        <v>0</v>
      </c>
      <c r="ET93" s="41" t="s">
        <v>4</v>
      </c>
      <c r="EU93" s="41">
        <v>0</v>
      </c>
      <c r="EV93" s="41" t="s">
        <v>4</v>
      </c>
      <c r="EW93" s="41">
        <v>0</v>
      </c>
      <c r="EX93" s="41" t="s">
        <v>4</v>
      </c>
      <c r="EY93" s="41">
        <v>0</v>
      </c>
      <c r="EZ93" s="41" t="s">
        <v>4</v>
      </c>
      <c r="FA93" s="41">
        <v>0</v>
      </c>
      <c r="FB93" s="41" t="s">
        <v>4</v>
      </c>
      <c r="FC93" s="41">
        <v>0</v>
      </c>
      <c r="FD93" s="41" t="s">
        <v>4</v>
      </c>
      <c r="FE93" s="41">
        <v>0</v>
      </c>
      <c r="FF93" s="41" t="s">
        <v>4</v>
      </c>
      <c r="FG93" s="41">
        <v>0</v>
      </c>
      <c r="FH93" s="41" t="s">
        <v>4</v>
      </c>
      <c r="FI93" s="41">
        <v>0</v>
      </c>
      <c r="FJ93" s="41" t="s">
        <v>4</v>
      </c>
      <c r="FK93" s="41">
        <v>0</v>
      </c>
      <c r="FL93" s="41" t="s">
        <v>4</v>
      </c>
    </row>
    <row r="94" spans="1:168" ht="14.25" x14ac:dyDescent="0.45">
      <c r="A94" s="34" t="s">
        <v>363</v>
      </c>
      <c r="B94" s="34" t="s">
        <v>451</v>
      </c>
      <c r="C94" s="23"/>
      <c r="D94" s="23"/>
      <c r="E94" s="39" t="s">
        <v>438</v>
      </c>
      <c r="F94" s="39" t="s">
        <v>4</v>
      </c>
      <c r="G94" s="39" t="s">
        <v>438</v>
      </c>
      <c r="H94" s="39" t="s">
        <v>4</v>
      </c>
      <c r="I94" s="39" t="s">
        <v>438</v>
      </c>
      <c r="J94" s="39" t="s">
        <v>4</v>
      </c>
      <c r="K94" s="39" t="s">
        <v>438</v>
      </c>
      <c r="L94" s="39" t="s">
        <v>4</v>
      </c>
      <c r="M94" s="39" t="s">
        <v>438</v>
      </c>
      <c r="N94" s="39" t="s">
        <v>4</v>
      </c>
      <c r="O94" s="39" t="s">
        <v>438</v>
      </c>
      <c r="P94" s="39" t="s">
        <v>4</v>
      </c>
      <c r="Q94" s="39" t="s">
        <v>438</v>
      </c>
      <c r="R94" s="39" t="s">
        <v>4</v>
      </c>
      <c r="S94" s="39" t="s">
        <v>438</v>
      </c>
      <c r="T94" s="39" t="s">
        <v>4</v>
      </c>
      <c r="U94" s="39" t="s">
        <v>438</v>
      </c>
      <c r="V94" s="39" t="s">
        <v>4</v>
      </c>
      <c r="W94" s="39" t="s">
        <v>438</v>
      </c>
      <c r="X94" s="39" t="s">
        <v>4</v>
      </c>
      <c r="Y94" s="39" t="s">
        <v>438</v>
      </c>
      <c r="Z94" s="39" t="s">
        <v>4</v>
      </c>
      <c r="AA94" s="39" t="s">
        <v>438</v>
      </c>
      <c r="AB94" s="39" t="s">
        <v>4</v>
      </c>
      <c r="AC94" s="39" t="s">
        <v>438</v>
      </c>
      <c r="AD94" s="39" t="s">
        <v>4</v>
      </c>
      <c r="AE94" s="39" t="s">
        <v>438</v>
      </c>
      <c r="AF94" s="39" t="s">
        <v>4</v>
      </c>
      <c r="AG94" s="39" t="s">
        <v>438</v>
      </c>
      <c r="AH94" s="39" t="s">
        <v>4</v>
      </c>
      <c r="AI94" s="39" t="s">
        <v>438</v>
      </c>
      <c r="AJ94" s="39" t="s">
        <v>4</v>
      </c>
      <c r="AK94" s="39" t="s">
        <v>438</v>
      </c>
      <c r="AL94" s="39" t="s">
        <v>4</v>
      </c>
      <c r="AM94" s="39" t="s">
        <v>438</v>
      </c>
      <c r="AN94" s="39" t="s">
        <v>4</v>
      </c>
      <c r="AO94" s="39" t="s">
        <v>438</v>
      </c>
      <c r="AP94" s="39" t="s">
        <v>4</v>
      </c>
      <c r="AQ94" s="39" t="s">
        <v>438</v>
      </c>
      <c r="AR94" s="39" t="s">
        <v>4</v>
      </c>
      <c r="AS94" s="39" t="s">
        <v>438</v>
      </c>
      <c r="AT94" s="39" t="s">
        <v>4</v>
      </c>
      <c r="AU94" s="39" t="s">
        <v>438</v>
      </c>
      <c r="AV94" s="39" t="s">
        <v>4</v>
      </c>
      <c r="AW94" s="39" t="s">
        <v>438</v>
      </c>
      <c r="AX94" s="39" t="s">
        <v>4</v>
      </c>
      <c r="AY94" s="39" t="s">
        <v>438</v>
      </c>
      <c r="AZ94" s="39" t="s">
        <v>4</v>
      </c>
      <c r="BA94" s="39" t="s">
        <v>438</v>
      </c>
      <c r="BB94" s="39" t="s">
        <v>4</v>
      </c>
      <c r="BC94" s="39" t="s">
        <v>438</v>
      </c>
      <c r="BD94" s="39" t="s">
        <v>4</v>
      </c>
      <c r="BE94" s="39" t="s">
        <v>438</v>
      </c>
      <c r="BF94" s="39" t="s">
        <v>4</v>
      </c>
      <c r="BG94" s="39" t="s">
        <v>438</v>
      </c>
      <c r="BH94" s="39" t="s">
        <v>4</v>
      </c>
      <c r="BI94" s="39" t="s">
        <v>438</v>
      </c>
      <c r="BJ94" s="39" t="s">
        <v>4</v>
      </c>
      <c r="BK94" s="39" t="s">
        <v>438</v>
      </c>
      <c r="BL94" s="39" t="s">
        <v>4</v>
      </c>
      <c r="BM94" s="39" t="s">
        <v>438</v>
      </c>
      <c r="BN94" s="39" t="s">
        <v>4</v>
      </c>
      <c r="BO94" s="39" t="s">
        <v>438</v>
      </c>
      <c r="BP94" s="39" t="s">
        <v>4</v>
      </c>
      <c r="BQ94" s="39" t="s">
        <v>438</v>
      </c>
      <c r="BR94" s="39" t="s">
        <v>4</v>
      </c>
      <c r="BS94" s="39" t="s">
        <v>438</v>
      </c>
      <c r="BT94" s="39" t="s">
        <v>4</v>
      </c>
      <c r="BU94" s="39" t="s">
        <v>438</v>
      </c>
      <c r="BV94" s="39" t="s">
        <v>4</v>
      </c>
      <c r="BW94" s="39" t="s">
        <v>438</v>
      </c>
      <c r="BX94" s="39" t="s">
        <v>4</v>
      </c>
      <c r="BY94" s="39" t="s">
        <v>438</v>
      </c>
      <c r="BZ94" s="39" t="s">
        <v>4</v>
      </c>
      <c r="CA94" s="39" t="s">
        <v>438</v>
      </c>
      <c r="CB94" s="39" t="s">
        <v>4</v>
      </c>
      <c r="CC94" s="39" t="s">
        <v>438</v>
      </c>
      <c r="CD94" s="39" t="s">
        <v>4</v>
      </c>
      <c r="CE94" s="39" t="s">
        <v>438</v>
      </c>
      <c r="CF94" s="39" t="s">
        <v>4</v>
      </c>
      <c r="CG94" s="39" t="s">
        <v>438</v>
      </c>
      <c r="CH94" s="39" t="s">
        <v>4</v>
      </c>
      <c r="CI94" s="39" t="s">
        <v>438</v>
      </c>
      <c r="CJ94" s="39" t="s">
        <v>4</v>
      </c>
      <c r="CK94" s="39" t="s">
        <v>438</v>
      </c>
      <c r="CL94" s="39" t="s">
        <v>4</v>
      </c>
      <c r="CM94" s="39" t="s">
        <v>438</v>
      </c>
      <c r="CN94" s="39" t="s">
        <v>4</v>
      </c>
      <c r="CO94" s="39" t="s">
        <v>438</v>
      </c>
      <c r="CP94" s="39" t="s">
        <v>4</v>
      </c>
      <c r="CQ94" s="39" t="s">
        <v>438</v>
      </c>
      <c r="CR94" s="39" t="s">
        <v>4</v>
      </c>
      <c r="CS94" s="39" t="s">
        <v>438</v>
      </c>
      <c r="CT94" s="39" t="s">
        <v>4</v>
      </c>
      <c r="CU94" s="39" t="s">
        <v>438</v>
      </c>
      <c r="CV94" s="39" t="s">
        <v>4</v>
      </c>
      <c r="CW94" s="39" t="s">
        <v>438</v>
      </c>
      <c r="CX94" s="39" t="s">
        <v>4</v>
      </c>
      <c r="CY94" s="39" t="s">
        <v>438</v>
      </c>
      <c r="CZ94" s="39" t="s">
        <v>4</v>
      </c>
      <c r="DA94" s="39" t="s">
        <v>438</v>
      </c>
      <c r="DB94" s="39" t="s">
        <v>4</v>
      </c>
      <c r="DC94" s="39" t="s">
        <v>438</v>
      </c>
      <c r="DD94" s="39" t="s">
        <v>4</v>
      </c>
      <c r="DE94" s="39" t="s">
        <v>438</v>
      </c>
      <c r="DF94" s="39" t="s">
        <v>4</v>
      </c>
      <c r="DG94" s="39" t="s">
        <v>438</v>
      </c>
      <c r="DH94" s="39" t="s">
        <v>4</v>
      </c>
      <c r="DI94" s="39" t="s">
        <v>438</v>
      </c>
      <c r="DJ94" s="39" t="s">
        <v>4</v>
      </c>
      <c r="DK94" s="39" t="s">
        <v>438</v>
      </c>
      <c r="DL94" s="39" t="s">
        <v>4</v>
      </c>
      <c r="DM94" s="39" t="s">
        <v>438</v>
      </c>
      <c r="DN94" s="39" t="s">
        <v>4</v>
      </c>
      <c r="DO94" s="39" t="s">
        <v>438</v>
      </c>
      <c r="DP94" s="39" t="s">
        <v>4</v>
      </c>
      <c r="DQ94" s="39" t="s">
        <v>438</v>
      </c>
      <c r="DR94" s="39" t="s">
        <v>4</v>
      </c>
      <c r="DS94" s="39" t="s">
        <v>438</v>
      </c>
      <c r="DT94" s="39" t="s">
        <v>4</v>
      </c>
      <c r="DU94" s="39" t="s">
        <v>438</v>
      </c>
      <c r="DV94" s="39" t="s">
        <v>4</v>
      </c>
      <c r="DW94" s="39" t="s">
        <v>438</v>
      </c>
      <c r="DX94" s="39" t="s">
        <v>4</v>
      </c>
      <c r="DY94" s="39" t="s">
        <v>438</v>
      </c>
      <c r="DZ94" s="39" t="s">
        <v>4</v>
      </c>
      <c r="EA94" s="39" t="s">
        <v>438</v>
      </c>
      <c r="EB94" s="39" t="s">
        <v>4</v>
      </c>
      <c r="EC94" s="39" t="s">
        <v>438</v>
      </c>
      <c r="ED94" s="39" t="s">
        <v>4</v>
      </c>
      <c r="EE94" s="39" t="s">
        <v>438</v>
      </c>
      <c r="EF94" s="39" t="s">
        <v>4</v>
      </c>
      <c r="EG94" s="39" t="s">
        <v>438</v>
      </c>
      <c r="EH94" s="39" t="s">
        <v>4</v>
      </c>
      <c r="EI94" s="39" t="s">
        <v>438</v>
      </c>
      <c r="EJ94" s="39" t="s">
        <v>4</v>
      </c>
      <c r="EK94" s="39" t="s">
        <v>438</v>
      </c>
      <c r="EL94" s="39" t="s">
        <v>4</v>
      </c>
      <c r="EM94" s="39" t="s">
        <v>438</v>
      </c>
      <c r="EN94" s="39" t="s">
        <v>4</v>
      </c>
      <c r="EO94" s="39" t="s">
        <v>438</v>
      </c>
      <c r="EP94" s="39" t="s">
        <v>4</v>
      </c>
      <c r="EQ94" s="39" t="s">
        <v>438</v>
      </c>
      <c r="ER94" s="39" t="s">
        <v>4</v>
      </c>
      <c r="ES94" s="39" t="s">
        <v>438</v>
      </c>
      <c r="ET94" s="39" t="s">
        <v>4</v>
      </c>
      <c r="EU94" s="39" t="s">
        <v>438</v>
      </c>
      <c r="EV94" s="39" t="s">
        <v>4</v>
      </c>
      <c r="EW94" s="39" t="s">
        <v>438</v>
      </c>
      <c r="EX94" s="39" t="s">
        <v>4</v>
      </c>
      <c r="EY94" s="39" t="s">
        <v>438</v>
      </c>
      <c r="EZ94" s="39" t="s">
        <v>4</v>
      </c>
      <c r="FA94" s="39" t="s">
        <v>438</v>
      </c>
      <c r="FB94" s="39" t="s">
        <v>4</v>
      </c>
      <c r="FC94" s="39" t="s">
        <v>438</v>
      </c>
      <c r="FD94" s="39" t="s">
        <v>4</v>
      </c>
      <c r="FE94" s="42" t="s">
        <v>438</v>
      </c>
      <c r="FF94" s="39" t="s">
        <v>4</v>
      </c>
      <c r="FG94" s="39" t="s">
        <v>438</v>
      </c>
      <c r="FH94" s="39" t="s">
        <v>4</v>
      </c>
      <c r="FI94" s="39" t="s">
        <v>438</v>
      </c>
      <c r="FJ94" s="39" t="s">
        <v>4</v>
      </c>
      <c r="FK94" s="39" t="s">
        <v>438</v>
      </c>
      <c r="FL94" s="39" t="s">
        <v>4</v>
      </c>
    </row>
    <row r="95" spans="1:168" ht="14.25" x14ac:dyDescent="0.45">
      <c r="A95" s="34" t="s">
        <v>363</v>
      </c>
      <c r="B95" s="34" t="s">
        <v>452</v>
      </c>
      <c r="C95" s="23"/>
      <c r="D95" s="23"/>
      <c r="E95" s="35">
        <v>8959.35</v>
      </c>
      <c r="F95" s="36" t="s">
        <v>4</v>
      </c>
      <c r="G95" s="35">
        <v>678.25</v>
      </c>
      <c r="H95" s="36" t="s">
        <v>4</v>
      </c>
      <c r="I95" s="35">
        <v>272.73</v>
      </c>
      <c r="J95" s="36" t="s">
        <v>4</v>
      </c>
      <c r="K95" s="35">
        <v>1481.16</v>
      </c>
      <c r="L95" s="36" t="s">
        <v>4</v>
      </c>
      <c r="M95" s="35">
        <v>6339.42</v>
      </c>
      <c r="N95" s="36" t="s">
        <v>4</v>
      </c>
      <c r="O95" s="35">
        <v>1599.62</v>
      </c>
      <c r="P95" s="36" t="s">
        <v>4</v>
      </c>
      <c r="Q95" s="35">
        <v>684.63</v>
      </c>
      <c r="R95" s="36" t="s">
        <v>4</v>
      </c>
      <c r="S95" s="35">
        <v>933.94</v>
      </c>
      <c r="T95" s="36" t="s">
        <v>4</v>
      </c>
      <c r="U95" s="35">
        <v>376.23</v>
      </c>
      <c r="V95" s="36" t="s">
        <v>4</v>
      </c>
      <c r="W95" s="35">
        <v>4106.7299999999996</v>
      </c>
      <c r="X95" s="36" t="s">
        <v>4</v>
      </c>
      <c r="Y95" s="35">
        <v>5756.47</v>
      </c>
      <c r="Z95" s="36" t="s">
        <v>4</v>
      </c>
      <c r="AA95" s="35">
        <v>794.62</v>
      </c>
      <c r="AB95" s="36" t="s">
        <v>4</v>
      </c>
      <c r="AC95" s="35">
        <v>1635.33</v>
      </c>
      <c r="AD95" s="36" t="s">
        <v>4</v>
      </c>
      <c r="AE95" s="35">
        <v>1805.4</v>
      </c>
      <c r="AF95" s="36" t="s">
        <v>4</v>
      </c>
      <c r="AG95" s="35">
        <v>1859.53</v>
      </c>
      <c r="AH95" s="36" t="s">
        <v>4</v>
      </c>
      <c r="AI95" s="35">
        <v>1726.69</v>
      </c>
      <c r="AJ95" s="36" t="s">
        <v>4</v>
      </c>
      <c r="AK95" s="35">
        <v>1303.83</v>
      </c>
      <c r="AL95" s="36" t="s">
        <v>4</v>
      </c>
      <c r="AM95" s="35">
        <v>1316.71</v>
      </c>
      <c r="AN95" s="36" t="s">
        <v>4</v>
      </c>
      <c r="AO95" s="35">
        <v>2502.08</v>
      </c>
      <c r="AP95" s="36" t="s">
        <v>4</v>
      </c>
      <c r="AQ95" s="35">
        <v>3511.85</v>
      </c>
      <c r="AR95" s="36" t="s">
        <v>4</v>
      </c>
      <c r="AS95" s="35">
        <v>174.98</v>
      </c>
      <c r="AT95" s="36" t="s">
        <v>4</v>
      </c>
      <c r="AU95" s="35">
        <v>1285.69</v>
      </c>
      <c r="AV95" s="36" t="s">
        <v>4</v>
      </c>
      <c r="AW95" s="35">
        <v>977.55</v>
      </c>
      <c r="AX95" s="36" t="s">
        <v>4</v>
      </c>
      <c r="AY95" s="35">
        <v>2003.29</v>
      </c>
      <c r="AZ95" s="36" t="s">
        <v>4</v>
      </c>
      <c r="BA95" s="35">
        <v>835.14</v>
      </c>
      <c r="BB95" s="36" t="s">
        <v>4</v>
      </c>
      <c r="BC95" s="35">
        <v>6004.14</v>
      </c>
      <c r="BD95" s="36" t="s">
        <v>4</v>
      </c>
      <c r="BE95" s="35">
        <v>19957.14</v>
      </c>
      <c r="BF95" s="36" t="s">
        <v>4</v>
      </c>
      <c r="BG95" s="35">
        <v>2432.96</v>
      </c>
      <c r="BH95" s="36" t="s">
        <v>4</v>
      </c>
      <c r="BI95" s="35">
        <v>12358.23</v>
      </c>
      <c r="BJ95" s="36" t="s">
        <v>4</v>
      </c>
      <c r="BK95" s="35">
        <v>7066.78</v>
      </c>
      <c r="BL95" s="36" t="s">
        <v>4</v>
      </c>
      <c r="BM95" s="35">
        <v>22675.62</v>
      </c>
      <c r="BN95" s="36" t="s">
        <v>4</v>
      </c>
      <c r="BO95" s="35">
        <v>2412.0700000000002</v>
      </c>
      <c r="BP95" s="36" t="s">
        <v>4</v>
      </c>
      <c r="BQ95" s="35">
        <v>5866.24</v>
      </c>
      <c r="BR95" s="36" t="s">
        <v>4</v>
      </c>
      <c r="BS95" s="35">
        <v>7628.38</v>
      </c>
      <c r="BT95" s="36" t="s">
        <v>4</v>
      </c>
      <c r="BU95" s="35">
        <v>3738.85</v>
      </c>
      <c r="BV95" s="36" t="s">
        <v>4</v>
      </c>
      <c r="BW95" s="35">
        <v>14670.94</v>
      </c>
      <c r="BX95" s="36" t="s">
        <v>4</v>
      </c>
      <c r="BY95" s="35">
        <v>449.98</v>
      </c>
      <c r="BZ95" s="36" t="s">
        <v>4</v>
      </c>
      <c r="CA95" s="35">
        <v>1029.58</v>
      </c>
      <c r="CB95" s="36" t="s">
        <v>4</v>
      </c>
      <c r="CC95" s="35">
        <v>1881.39</v>
      </c>
      <c r="CD95" s="36" t="s">
        <v>4</v>
      </c>
      <c r="CE95" s="35">
        <v>2157.41</v>
      </c>
      <c r="CF95" s="36" t="s">
        <v>4</v>
      </c>
      <c r="CG95" s="35">
        <v>32181.93</v>
      </c>
      <c r="CH95" s="36" t="s">
        <v>4</v>
      </c>
      <c r="CI95" s="35">
        <v>19580.02</v>
      </c>
      <c r="CJ95" s="36" t="s">
        <v>4</v>
      </c>
      <c r="CK95" s="35">
        <v>8490.86</v>
      </c>
      <c r="CL95" s="36" t="s">
        <v>4</v>
      </c>
      <c r="CM95" s="35">
        <v>22318.03</v>
      </c>
      <c r="CN95" s="36" t="s">
        <v>4</v>
      </c>
      <c r="CO95" s="36">
        <v>0</v>
      </c>
      <c r="CP95" s="36" t="s">
        <v>4</v>
      </c>
      <c r="CQ95" s="35">
        <v>5888.76</v>
      </c>
      <c r="CR95" s="36" t="s">
        <v>4</v>
      </c>
      <c r="CS95" s="35">
        <v>2222.11</v>
      </c>
      <c r="CT95" s="36" t="s">
        <v>4</v>
      </c>
      <c r="CU95" s="35">
        <v>4147.46</v>
      </c>
      <c r="CV95" s="36" t="s">
        <v>4</v>
      </c>
      <c r="CW95" s="35">
        <v>695.12</v>
      </c>
      <c r="CX95" s="36" t="s">
        <v>4</v>
      </c>
      <c r="CY95" s="35">
        <v>956.49</v>
      </c>
      <c r="CZ95" s="36" t="s">
        <v>4</v>
      </c>
      <c r="DA95" s="35">
        <v>1848.08</v>
      </c>
      <c r="DB95" s="36" t="s">
        <v>4</v>
      </c>
      <c r="DC95" s="35">
        <v>312.75</v>
      </c>
      <c r="DD95" s="36" t="s">
        <v>4</v>
      </c>
      <c r="DE95" s="35">
        <v>1498.88</v>
      </c>
      <c r="DF95" s="36" t="s">
        <v>4</v>
      </c>
      <c r="DG95" s="35">
        <v>3168.38</v>
      </c>
      <c r="DH95" s="36" t="s">
        <v>4</v>
      </c>
      <c r="DI95" s="35">
        <v>50474.34</v>
      </c>
      <c r="DJ95" s="36" t="s">
        <v>4</v>
      </c>
      <c r="DK95" s="35">
        <v>17751.88</v>
      </c>
      <c r="DL95" s="36" t="s">
        <v>4</v>
      </c>
      <c r="DM95" s="35">
        <v>37120.129999999997</v>
      </c>
      <c r="DN95" s="36" t="s">
        <v>4</v>
      </c>
      <c r="DO95" s="35">
        <v>13782.34</v>
      </c>
      <c r="DP95" s="36" t="s">
        <v>4</v>
      </c>
      <c r="DQ95" s="35">
        <v>6740.15</v>
      </c>
      <c r="DR95" s="36" t="s">
        <v>4</v>
      </c>
      <c r="DS95" s="35">
        <v>5145.08</v>
      </c>
      <c r="DT95" s="36" t="s">
        <v>4</v>
      </c>
      <c r="DU95" s="35">
        <v>5252.08</v>
      </c>
      <c r="DV95" s="36" t="s">
        <v>4</v>
      </c>
      <c r="DW95" s="35">
        <v>205.57</v>
      </c>
      <c r="DX95" s="36" t="s">
        <v>4</v>
      </c>
      <c r="DY95" s="35">
        <v>2026.3</v>
      </c>
      <c r="DZ95" s="36" t="s">
        <v>4</v>
      </c>
      <c r="EA95" s="36">
        <v>0</v>
      </c>
      <c r="EB95" s="36" t="s">
        <v>4</v>
      </c>
      <c r="EC95" s="36">
        <v>0</v>
      </c>
      <c r="ED95" s="36" t="s">
        <v>4</v>
      </c>
      <c r="EE95" s="35">
        <v>405057.7</v>
      </c>
      <c r="EF95" s="36" t="s">
        <v>4</v>
      </c>
      <c r="EG95" s="35">
        <v>920717.39</v>
      </c>
      <c r="EH95" s="36" t="s">
        <v>4</v>
      </c>
      <c r="EI95" s="35">
        <v>-441.62</v>
      </c>
      <c r="EJ95" s="36" t="s">
        <v>4</v>
      </c>
      <c r="EK95" s="35">
        <v>13573.42</v>
      </c>
      <c r="EL95" s="36" t="s">
        <v>4</v>
      </c>
      <c r="EM95" s="35">
        <v>933849.19</v>
      </c>
      <c r="EN95" s="36" t="s">
        <v>4</v>
      </c>
      <c r="EO95" s="35">
        <v>213042.59</v>
      </c>
      <c r="EP95" s="36" t="s">
        <v>4</v>
      </c>
      <c r="EQ95" s="35">
        <v>562.78</v>
      </c>
      <c r="ER95" s="36" t="s">
        <v>4</v>
      </c>
      <c r="ES95" s="35">
        <v>357.06</v>
      </c>
      <c r="ET95" s="36" t="s">
        <v>4</v>
      </c>
      <c r="EU95" s="35">
        <v>919.84</v>
      </c>
      <c r="EV95" s="36" t="s">
        <v>4</v>
      </c>
      <c r="EW95" s="35">
        <v>213962.43</v>
      </c>
      <c r="EX95" s="36" t="s">
        <v>4</v>
      </c>
      <c r="EY95" s="36">
        <v>0</v>
      </c>
      <c r="EZ95" s="36" t="s">
        <v>4</v>
      </c>
      <c r="FA95" s="36">
        <v>0</v>
      </c>
      <c r="FB95" s="36" t="s">
        <v>4</v>
      </c>
      <c r="FC95" s="36">
        <v>0</v>
      </c>
      <c r="FD95" s="36" t="s">
        <v>4</v>
      </c>
      <c r="FE95" s="37">
        <v>9991.65</v>
      </c>
      <c r="FF95" s="36" t="s">
        <v>4</v>
      </c>
      <c r="FG95" s="35">
        <v>9991.65</v>
      </c>
      <c r="FH95" s="36" t="s">
        <v>4</v>
      </c>
      <c r="FI95" s="35">
        <v>1157803.27</v>
      </c>
      <c r="FJ95" s="36" t="s">
        <v>4</v>
      </c>
      <c r="FK95" s="35">
        <v>1562860.98</v>
      </c>
      <c r="FL95" s="36" t="s">
        <v>4</v>
      </c>
    </row>
    <row r="96" spans="1:168" ht="14.25" x14ac:dyDescent="0.45">
      <c r="A96" s="34" t="s">
        <v>363</v>
      </c>
      <c r="B96" s="34" t="s">
        <v>453</v>
      </c>
      <c r="C96" s="23"/>
      <c r="D96" s="23"/>
      <c r="E96" s="38">
        <v>250900.78</v>
      </c>
      <c r="F96" s="39" t="s">
        <v>4</v>
      </c>
      <c r="G96" s="38">
        <v>23448.03</v>
      </c>
      <c r="H96" s="39" t="s">
        <v>4</v>
      </c>
      <c r="I96" s="38">
        <v>8379.56</v>
      </c>
      <c r="J96" s="39" t="s">
        <v>4</v>
      </c>
      <c r="K96" s="38">
        <v>73588.55</v>
      </c>
      <c r="L96" s="39" t="s">
        <v>4</v>
      </c>
      <c r="M96" s="38">
        <v>820430.41</v>
      </c>
      <c r="N96" s="39" t="s">
        <v>4</v>
      </c>
      <c r="O96" s="38">
        <v>137979.70000000001</v>
      </c>
      <c r="P96" s="39" t="s">
        <v>4</v>
      </c>
      <c r="Q96" s="38">
        <v>90797.8</v>
      </c>
      <c r="R96" s="39" t="s">
        <v>4</v>
      </c>
      <c r="S96" s="38">
        <v>126027.73</v>
      </c>
      <c r="T96" s="39" t="s">
        <v>4</v>
      </c>
      <c r="U96" s="38">
        <v>53320.84</v>
      </c>
      <c r="V96" s="39" t="s">
        <v>4</v>
      </c>
      <c r="W96" s="38">
        <v>301188.21000000002</v>
      </c>
      <c r="X96" s="39" t="s">
        <v>4</v>
      </c>
      <c r="Y96" s="38">
        <v>361532.47</v>
      </c>
      <c r="Z96" s="39" t="s">
        <v>4</v>
      </c>
      <c r="AA96" s="38">
        <v>150653.75</v>
      </c>
      <c r="AB96" s="39" t="s">
        <v>4</v>
      </c>
      <c r="AC96" s="38">
        <v>192939.39</v>
      </c>
      <c r="AD96" s="39" t="s">
        <v>4</v>
      </c>
      <c r="AE96" s="38">
        <v>128003.78</v>
      </c>
      <c r="AF96" s="39" t="s">
        <v>4</v>
      </c>
      <c r="AG96" s="38">
        <v>282513.46000000002</v>
      </c>
      <c r="AH96" s="39" t="s">
        <v>4</v>
      </c>
      <c r="AI96" s="38">
        <v>288364.32</v>
      </c>
      <c r="AJ96" s="39" t="s">
        <v>4</v>
      </c>
      <c r="AK96" s="38">
        <v>195306.37</v>
      </c>
      <c r="AL96" s="39" t="s">
        <v>4</v>
      </c>
      <c r="AM96" s="38">
        <v>181716.04</v>
      </c>
      <c r="AN96" s="39" t="s">
        <v>4</v>
      </c>
      <c r="AO96" s="38">
        <v>403667.66</v>
      </c>
      <c r="AP96" s="39" t="s">
        <v>4</v>
      </c>
      <c r="AQ96" s="38">
        <v>631534.67000000004</v>
      </c>
      <c r="AR96" s="39" t="s">
        <v>4</v>
      </c>
      <c r="AS96" s="38">
        <v>168156.48</v>
      </c>
      <c r="AT96" s="39" t="s">
        <v>4</v>
      </c>
      <c r="AU96" s="38">
        <v>135257.99</v>
      </c>
      <c r="AV96" s="39" t="s">
        <v>4</v>
      </c>
      <c r="AW96" s="38">
        <v>114834.52</v>
      </c>
      <c r="AX96" s="39" t="s">
        <v>4</v>
      </c>
      <c r="AY96" s="38">
        <v>516345.44</v>
      </c>
      <c r="AZ96" s="39" t="s">
        <v>4</v>
      </c>
      <c r="BA96" s="38">
        <v>31781.55</v>
      </c>
      <c r="BB96" s="39" t="s">
        <v>4</v>
      </c>
      <c r="BC96" s="38">
        <v>130019.56</v>
      </c>
      <c r="BD96" s="39" t="s">
        <v>4</v>
      </c>
      <c r="BE96" s="38">
        <v>1117080.33</v>
      </c>
      <c r="BF96" s="39" t="s">
        <v>4</v>
      </c>
      <c r="BG96" s="38">
        <v>151581.87</v>
      </c>
      <c r="BH96" s="39" t="s">
        <v>4</v>
      </c>
      <c r="BI96" s="38">
        <v>660664.44999999995</v>
      </c>
      <c r="BJ96" s="39" t="s">
        <v>4</v>
      </c>
      <c r="BK96" s="38">
        <v>407575.64</v>
      </c>
      <c r="BL96" s="39" t="s">
        <v>4</v>
      </c>
      <c r="BM96" s="38">
        <v>341376.18</v>
      </c>
      <c r="BN96" s="39" t="s">
        <v>4</v>
      </c>
      <c r="BO96" s="38">
        <v>103094.06</v>
      </c>
      <c r="BP96" s="39" t="s">
        <v>4</v>
      </c>
      <c r="BQ96" s="38">
        <v>111986.33</v>
      </c>
      <c r="BR96" s="39" t="s">
        <v>4</v>
      </c>
      <c r="BS96" s="38">
        <v>304954.86</v>
      </c>
      <c r="BT96" s="39" t="s">
        <v>4</v>
      </c>
      <c r="BU96" s="38">
        <v>56062.77</v>
      </c>
      <c r="BV96" s="39" t="s">
        <v>4</v>
      </c>
      <c r="BW96" s="38">
        <v>352259.42</v>
      </c>
      <c r="BX96" s="39" t="s">
        <v>4</v>
      </c>
      <c r="BY96" s="38">
        <v>86457.45</v>
      </c>
      <c r="BZ96" s="39" t="s">
        <v>4</v>
      </c>
      <c r="CA96" s="38">
        <v>96387.48</v>
      </c>
      <c r="CB96" s="39" t="s">
        <v>4</v>
      </c>
      <c r="CC96" s="38">
        <v>192647.18</v>
      </c>
      <c r="CD96" s="39" t="s">
        <v>4</v>
      </c>
      <c r="CE96" s="38">
        <v>306382.2</v>
      </c>
      <c r="CF96" s="39" t="s">
        <v>4</v>
      </c>
      <c r="CG96" s="38">
        <v>428684.33</v>
      </c>
      <c r="CH96" s="39" t="s">
        <v>4</v>
      </c>
      <c r="CI96" s="38">
        <v>258543.4</v>
      </c>
      <c r="CJ96" s="39" t="s">
        <v>4</v>
      </c>
      <c r="CK96" s="38">
        <v>125398.09</v>
      </c>
      <c r="CL96" s="39" t="s">
        <v>4</v>
      </c>
      <c r="CM96" s="38">
        <v>452380.34</v>
      </c>
      <c r="CN96" s="39" t="s">
        <v>4</v>
      </c>
      <c r="CO96" s="39">
        <v>0</v>
      </c>
      <c r="CP96" s="39" t="s">
        <v>4</v>
      </c>
      <c r="CQ96" s="38">
        <v>331393.53000000003</v>
      </c>
      <c r="CR96" s="39" t="s">
        <v>4</v>
      </c>
      <c r="CS96" s="38">
        <v>164373.47</v>
      </c>
      <c r="CT96" s="39" t="s">
        <v>4</v>
      </c>
      <c r="CU96" s="38">
        <v>86600.58</v>
      </c>
      <c r="CV96" s="39" t="s">
        <v>4</v>
      </c>
      <c r="CW96" s="38">
        <v>83086.98</v>
      </c>
      <c r="CX96" s="39" t="s">
        <v>4</v>
      </c>
      <c r="CY96" s="38">
        <v>67963.89</v>
      </c>
      <c r="CZ96" s="39" t="s">
        <v>4</v>
      </c>
      <c r="DA96" s="38">
        <v>106406.17</v>
      </c>
      <c r="DB96" s="39" t="s">
        <v>4</v>
      </c>
      <c r="DC96" s="38">
        <v>39648.26</v>
      </c>
      <c r="DD96" s="39" t="s">
        <v>4</v>
      </c>
      <c r="DE96" s="38">
        <v>95488.6</v>
      </c>
      <c r="DF96" s="39" t="s">
        <v>4</v>
      </c>
      <c r="DG96" s="38">
        <v>209948.74</v>
      </c>
      <c r="DH96" s="39" t="s">
        <v>4</v>
      </c>
      <c r="DI96" s="38">
        <v>424479.6</v>
      </c>
      <c r="DJ96" s="39" t="s">
        <v>4</v>
      </c>
      <c r="DK96" s="38">
        <v>203355.64</v>
      </c>
      <c r="DL96" s="39" t="s">
        <v>4</v>
      </c>
      <c r="DM96" s="38">
        <v>381669.11</v>
      </c>
      <c r="DN96" s="39" t="s">
        <v>4</v>
      </c>
      <c r="DO96" s="38">
        <v>127664.35</v>
      </c>
      <c r="DP96" s="39" t="s">
        <v>4</v>
      </c>
      <c r="DQ96" s="38">
        <v>87981.93</v>
      </c>
      <c r="DR96" s="39" t="s">
        <v>4</v>
      </c>
      <c r="DS96" s="38">
        <v>63819.95</v>
      </c>
      <c r="DT96" s="39" t="s">
        <v>4</v>
      </c>
      <c r="DU96" s="38">
        <v>53640.39</v>
      </c>
      <c r="DV96" s="39" t="s">
        <v>4</v>
      </c>
      <c r="DW96" s="38">
        <v>12666.9</v>
      </c>
      <c r="DX96" s="39" t="s">
        <v>4</v>
      </c>
      <c r="DY96" s="38">
        <v>56604.06</v>
      </c>
      <c r="DZ96" s="39" t="s">
        <v>4</v>
      </c>
      <c r="EA96" s="38">
        <v>0.15</v>
      </c>
      <c r="EB96" s="39" t="s">
        <v>4</v>
      </c>
      <c r="EC96" s="39">
        <v>0</v>
      </c>
      <c r="ED96" s="39" t="s">
        <v>4</v>
      </c>
      <c r="EE96" s="38">
        <v>13948997.75</v>
      </c>
      <c r="EF96" s="39" t="s">
        <v>4</v>
      </c>
      <c r="EG96" s="38">
        <v>8071311.5</v>
      </c>
      <c r="EH96" s="39" t="s">
        <v>4</v>
      </c>
      <c r="EI96" s="38">
        <v>227126.71</v>
      </c>
      <c r="EJ96" s="39" t="s">
        <v>4</v>
      </c>
      <c r="EK96" s="38">
        <v>3055497.88</v>
      </c>
      <c r="EL96" s="39" t="s">
        <v>4</v>
      </c>
      <c r="EM96" s="38">
        <v>11353936.09</v>
      </c>
      <c r="EN96" s="39" t="s">
        <v>4</v>
      </c>
      <c r="EO96" s="38">
        <v>2917273.29</v>
      </c>
      <c r="EP96" s="39" t="s">
        <v>4</v>
      </c>
      <c r="EQ96" s="38">
        <v>12360.9</v>
      </c>
      <c r="ER96" s="39" t="s">
        <v>4</v>
      </c>
      <c r="ES96" s="38">
        <v>67422.58</v>
      </c>
      <c r="ET96" s="39" t="s">
        <v>4</v>
      </c>
      <c r="EU96" s="38">
        <v>79783.48</v>
      </c>
      <c r="EV96" s="39" t="s">
        <v>4</v>
      </c>
      <c r="EW96" s="38">
        <v>2997056.78</v>
      </c>
      <c r="EX96" s="39" t="s">
        <v>4</v>
      </c>
      <c r="EY96" s="39">
        <v>0</v>
      </c>
      <c r="EZ96" s="39" t="s">
        <v>4</v>
      </c>
      <c r="FA96" s="39">
        <v>0</v>
      </c>
      <c r="FB96" s="39" t="s">
        <v>4</v>
      </c>
      <c r="FC96" s="39">
        <v>0</v>
      </c>
      <c r="FD96" s="39" t="s">
        <v>4</v>
      </c>
      <c r="FE96" s="40">
        <v>2704953.02</v>
      </c>
      <c r="FF96" s="39" t="s">
        <v>4</v>
      </c>
      <c r="FG96" s="38">
        <v>2704953.02</v>
      </c>
      <c r="FH96" s="39" t="s">
        <v>4</v>
      </c>
      <c r="FI96" s="38">
        <v>17055945.890000001</v>
      </c>
      <c r="FJ96" s="39" t="s">
        <v>4</v>
      </c>
      <c r="FK96" s="38">
        <v>31004943.640000001</v>
      </c>
      <c r="FL96" s="39" t="s">
        <v>4</v>
      </c>
    </row>
    <row r="97" spans="1:168" ht="14.25" x14ac:dyDescent="0.45">
      <c r="A97" s="34" t="s">
        <v>363</v>
      </c>
      <c r="B97" s="34" t="s">
        <v>454</v>
      </c>
      <c r="C97" s="23"/>
      <c r="D97" s="23"/>
      <c r="E97" s="36" t="s">
        <v>438</v>
      </c>
      <c r="F97" s="36" t="s">
        <v>4</v>
      </c>
      <c r="G97" s="36" t="s">
        <v>438</v>
      </c>
      <c r="H97" s="36" t="s">
        <v>4</v>
      </c>
      <c r="I97" s="36" t="s">
        <v>438</v>
      </c>
      <c r="J97" s="36" t="s">
        <v>4</v>
      </c>
      <c r="K97" s="36" t="s">
        <v>438</v>
      </c>
      <c r="L97" s="36" t="s">
        <v>4</v>
      </c>
      <c r="M97" s="36" t="s">
        <v>438</v>
      </c>
      <c r="N97" s="36" t="s">
        <v>4</v>
      </c>
      <c r="O97" s="36" t="s">
        <v>438</v>
      </c>
      <c r="P97" s="36" t="s">
        <v>4</v>
      </c>
      <c r="Q97" s="36" t="s">
        <v>438</v>
      </c>
      <c r="R97" s="36" t="s">
        <v>4</v>
      </c>
      <c r="S97" s="36" t="s">
        <v>438</v>
      </c>
      <c r="T97" s="36" t="s">
        <v>4</v>
      </c>
      <c r="U97" s="36" t="s">
        <v>438</v>
      </c>
      <c r="V97" s="36" t="s">
        <v>4</v>
      </c>
      <c r="W97" s="36" t="s">
        <v>438</v>
      </c>
      <c r="X97" s="36" t="s">
        <v>4</v>
      </c>
      <c r="Y97" s="36" t="s">
        <v>438</v>
      </c>
      <c r="Z97" s="36" t="s">
        <v>4</v>
      </c>
      <c r="AA97" s="36" t="s">
        <v>438</v>
      </c>
      <c r="AB97" s="36" t="s">
        <v>4</v>
      </c>
      <c r="AC97" s="36" t="s">
        <v>438</v>
      </c>
      <c r="AD97" s="36" t="s">
        <v>4</v>
      </c>
      <c r="AE97" s="36" t="s">
        <v>438</v>
      </c>
      <c r="AF97" s="36" t="s">
        <v>4</v>
      </c>
      <c r="AG97" s="36" t="s">
        <v>438</v>
      </c>
      <c r="AH97" s="36" t="s">
        <v>4</v>
      </c>
      <c r="AI97" s="36" t="s">
        <v>438</v>
      </c>
      <c r="AJ97" s="36" t="s">
        <v>4</v>
      </c>
      <c r="AK97" s="36" t="s">
        <v>438</v>
      </c>
      <c r="AL97" s="36" t="s">
        <v>4</v>
      </c>
      <c r="AM97" s="36" t="s">
        <v>438</v>
      </c>
      <c r="AN97" s="36" t="s">
        <v>4</v>
      </c>
      <c r="AO97" s="36" t="s">
        <v>438</v>
      </c>
      <c r="AP97" s="36" t="s">
        <v>4</v>
      </c>
      <c r="AQ97" s="36" t="s">
        <v>438</v>
      </c>
      <c r="AR97" s="36" t="s">
        <v>4</v>
      </c>
      <c r="AS97" s="36" t="s">
        <v>438</v>
      </c>
      <c r="AT97" s="36" t="s">
        <v>4</v>
      </c>
      <c r="AU97" s="36" t="s">
        <v>438</v>
      </c>
      <c r="AV97" s="36" t="s">
        <v>4</v>
      </c>
      <c r="AW97" s="36" t="s">
        <v>438</v>
      </c>
      <c r="AX97" s="36" t="s">
        <v>4</v>
      </c>
      <c r="AY97" s="36" t="s">
        <v>438</v>
      </c>
      <c r="AZ97" s="36" t="s">
        <v>4</v>
      </c>
      <c r="BA97" s="36" t="s">
        <v>438</v>
      </c>
      <c r="BB97" s="36" t="s">
        <v>4</v>
      </c>
      <c r="BC97" s="36" t="s">
        <v>438</v>
      </c>
      <c r="BD97" s="36" t="s">
        <v>4</v>
      </c>
      <c r="BE97" s="36" t="s">
        <v>438</v>
      </c>
      <c r="BF97" s="36" t="s">
        <v>4</v>
      </c>
      <c r="BG97" s="36" t="s">
        <v>438</v>
      </c>
      <c r="BH97" s="36" t="s">
        <v>4</v>
      </c>
      <c r="BI97" s="36" t="s">
        <v>438</v>
      </c>
      <c r="BJ97" s="36" t="s">
        <v>4</v>
      </c>
      <c r="BK97" s="36" t="s">
        <v>438</v>
      </c>
      <c r="BL97" s="36" t="s">
        <v>4</v>
      </c>
      <c r="BM97" s="36" t="s">
        <v>438</v>
      </c>
      <c r="BN97" s="36" t="s">
        <v>4</v>
      </c>
      <c r="BO97" s="36" t="s">
        <v>438</v>
      </c>
      <c r="BP97" s="36" t="s">
        <v>4</v>
      </c>
      <c r="BQ97" s="36" t="s">
        <v>438</v>
      </c>
      <c r="BR97" s="36" t="s">
        <v>4</v>
      </c>
      <c r="BS97" s="36" t="s">
        <v>438</v>
      </c>
      <c r="BT97" s="36" t="s">
        <v>4</v>
      </c>
      <c r="BU97" s="36" t="s">
        <v>438</v>
      </c>
      <c r="BV97" s="36" t="s">
        <v>4</v>
      </c>
      <c r="BW97" s="36" t="s">
        <v>438</v>
      </c>
      <c r="BX97" s="36" t="s">
        <v>4</v>
      </c>
      <c r="BY97" s="36" t="s">
        <v>438</v>
      </c>
      <c r="BZ97" s="36" t="s">
        <v>4</v>
      </c>
      <c r="CA97" s="36" t="s">
        <v>438</v>
      </c>
      <c r="CB97" s="36" t="s">
        <v>4</v>
      </c>
      <c r="CC97" s="36" t="s">
        <v>438</v>
      </c>
      <c r="CD97" s="36" t="s">
        <v>4</v>
      </c>
      <c r="CE97" s="36" t="s">
        <v>438</v>
      </c>
      <c r="CF97" s="36" t="s">
        <v>4</v>
      </c>
      <c r="CG97" s="36" t="s">
        <v>438</v>
      </c>
      <c r="CH97" s="36" t="s">
        <v>4</v>
      </c>
      <c r="CI97" s="36" t="s">
        <v>438</v>
      </c>
      <c r="CJ97" s="36" t="s">
        <v>4</v>
      </c>
      <c r="CK97" s="36" t="s">
        <v>438</v>
      </c>
      <c r="CL97" s="36" t="s">
        <v>4</v>
      </c>
      <c r="CM97" s="36" t="s">
        <v>438</v>
      </c>
      <c r="CN97" s="36" t="s">
        <v>4</v>
      </c>
      <c r="CO97" s="36" t="s">
        <v>438</v>
      </c>
      <c r="CP97" s="36" t="s">
        <v>4</v>
      </c>
      <c r="CQ97" s="36" t="s">
        <v>438</v>
      </c>
      <c r="CR97" s="36" t="s">
        <v>4</v>
      </c>
      <c r="CS97" s="36" t="s">
        <v>438</v>
      </c>
      <c r="CT97" s="36" t="s">
        <v>4</v>
      </c>
      <c r="CU97" s="36" t="s">
        <v>438</v>
      </c>
      <c r="CV97" s="36" t="s">
        <v>4</v>
      </c>
      <c r="CW97" s="36" t="s">
        <v>438</v>
      </c>
      <c r="CX97" s="36" t="s">
        <v>4</v>
      </c>
      <c r="CY97" s="36" t="s">
        <v>438</v>
      </c>
      <c r="CZ97" s="36" t="s">
        <v>4</v>
      </c>
      <c r="DA97" s="36" t="s">
        <v>438</v>
      </c>
      <c r="DB97" s="36" t="s">
        <v>4</v>
      </c>
      <c r="DC97" s="36" t="s">
        <v>438</v>
      </c>
      <c r="DD97" s="36" t="s">
        <v>4</v>
      </c>
      <c r="DE97" s="36" t="s">
        <v>438</v>
      </c>
      <c r="DF97" s="36" t="s">
        <v>4</v>
      </c>
      <c r="DG97" s="36" t="s">
        <v>438</v>
      </c>
      <c r="DH97" s="36" t="s">
        <v>4</v>
      </c>
      <c r="DI97" s="36" t="s">
        <v>438</v>
      </c>
      <c r="DJ97" s="36" t="s">
        <v>4</v>
      </c>
      <c r="DK97" s="36" t="s">
        <v>438</v>
      </c>
      <c r="DL97" s="36" t="s">
        <v>4</v>
      </c>
      <c r="DM97" s="36" t="s">
        <v>438</v>
      </c>
      <c r="DN97" s="36" t="s">
        <v>4</v>
      </c>
      <c r="DO97" s="36" t="s">
        <v>438</v>
      </c>
      <c r="DP97" s="36" t="s">
        <v>4</v>
      </c>
      <c r="DQ97" s="36" t="s">
        <v>438</v>
      </c>
      <c r="DR97" s="36" t="s">
        <v>4</v>
      </c>
      <c r="DS97" s="36" t="s">
        <v>438</v>
      </c>
      <c r="DT97" s="36" t="s">
        <v>4</v>
      </c>
      <c r="DU97" s="36" t="s">
        <v>438</v>
      </c>
      <c r="DV97" s="36" t="s">
        <v>4</v>
      </c>
      <c r="DW97" s="36" t="s">
        <v>438</v>
      </c>
      <c r="DX97" s="36" t="s">
        <v>4</v>
      </c>
      <c r="DY97" s="36" t="s">
        <v>438</v>
      </c>
      <c r="DZ97" s="36" t="s">
        <v>4</v>
      </c>
      <c r="EA97" s="36" t="s">
        <v>438</v>
      </c>
      <c r="EB97" s="36" t="s">
        <v>4</v>
      </c>
      <c r="EC97" s="36" t="s">
        <v>438</v>
      </c>
      <c r="ED97" s="36" t="s">
        <v>4</v>
      </c>
      <c r="EE97" s="36" t="s">
        <v>438</v>
      </c>
      <c r="EF97" s="36" t="s">
        <v>4</v>
      </c>
      <c r="EG97" s="36" t="s">
        <v>438</v>
      </c>
      <c r="EH97" s="36" t="s">
        <v>4</v>
      </c>
      <c r="EI97" s="36" t="s">
        <v>438</v>
      </c>
      <c r="EJ97" s="36" t="s">
        <v>4</v>
      </c>
      <c r="EK97" s="36" t="s">
        <v>438</v>
      </c>
      <c r="EL97" s="36" t="s">
        <v>4</v>
      </c>
      <c r="EM97" s="36" t="s">
        <v>438</v>
      </c>
      <c r="EN97" s="36" t="s">
        <v>4</v>
      </c>
      <c r="EO97" s="36" t="s">
        <v>438</v>
      </c>
      <c r="EP97" s="36" t="s">
        <v>4</v>
      </c>
      <c r="EQ97" s="36" t="s">
        <v>438</v>
      </c>
      <c r="ER97" s="36" t="s">
        <v>4</v>
      </c>
      <c r="ES97" s="36" t="s">
        <v>438</v>
      </c>
      <c r="ET97" s="36" t="s">
        <v>4</v>
      </c>
      <c r="EU97" s="36" t="s">
        <v>438</v>
      </c>
      <c r="EV97" s="36" t="s">
        <v>4</v>
      </c>
      <c r="EW97" s="36" t="s">
        <v>438</v>
      </c>
      <c r="EX97" s="36" t="s">
        <v>4</v>
      </c>
      <c r="EY97" s="36" t="s">
        <v>438</v>
      </c>
      <c r="EZ97" s="36" t="s">
        <v>4</v>
      </c>
      <c r="FA97" s="36" t="s">
        <v>438</v>
      </c>
      <c r="FB97" s="36" t="s">
        <v>4</v>
      </c>
      <c r="FC97" s="36" t="s">
        <v>438</v>
      </c>
      <c r="FD97" s="36" t="s">
        <v>4</v>
      </c>
      <c r="FE97" s="41" t="s">
        <v>438</v>
      </c>
      <c r="FF97" s="36" t="s">
        <v>4</v>
      </c>
      <c r="FG97" s="36" t="s">
        <v>438</v>
      </c>
      <c r="FH97" s="36" t="s">
        <v>4</v>
      </c>
      <c r="FI97" s="36" t="s">
        <v>438</v>
      </c>
      <c r="FJ97" s="36" t="s">
        <v>4</v>
      </c>
      <c r="FK97" s="36" t="s">
        <v>438</v>
      </c>
      <c r="FL97" s="36" t="s">
        <v>4</v>
      </c>
    </row>
    <row r="98" spans="1:168" ht="14.25" x14ac:dyDescent="0.45">
      <c r="A98" s="34" t="s">
        <v>108</v>
      </c>
      <c r="B98" s="34" t="s">
        <v>377</v>
      </c>
      <c r="C98" s="23" t="str">
        <f>'Correspondance tables'!J3</f>
        <v>ISIC 1</v>
      </c>
      <c r="D98" s="23" t="str">
        <f>VLOOKUP(C98, 'Correspondance tables'!$N$3:$O$73, 2, FALSE)</f>
        <v>ISIC 01T03</v>
      </c>
      <c r="E98" s="38">
        <v>3151.73</v>
      </c>
      <c r="F98" s="39" t="s">
        <v>4</v>
      </c>
      <c r="G98" s="38">
        <v>53.84</v>
      </c>
      <c r="H98" s="39" t="s">
        <v>4</v>
      </c>
      <c r="I98" s="38">
        <v>2.37</v>
      </c>
      <c r="J98" s="39" t="s">
        <v>4</v>
      </c>
      <c r="K98" s="38">
        <v>0.32</v>
      </c>
      <c r="L98" s="39" t="s">
        <v>4</v>
      </c>
      <c r="M98" s="39">
        <v>21922</v>
      </c>
      <c r="N98" s="39" t="s">
        <v>4</v>
      </c>
      <c r="O98" s="38">
        <v>381.4</v>
      </c>
      <c r="P98" s="39" t="s">
        <v>4</v>
      </c>
      <c r="Q98" s="38">
        <v>4.6399999999999997</v>
      </c>
      <c r="R98" s="39" t="s">
        <v>4</v>
      </c>
      <c r="S98" s="38">
        <v>7.24</v>
      </c>
      <c r="T98" s="39" t="s">
        <v>4</v>
      </c>
      <c r="U98" s="38">
        <v>0.25</v>
      </c>
      <c r="V98" s="39" t="s">
        <v>4</v>
      </c>
      <c r="W98" s="38">
        <v>1.23</v>
      </c>
      <c r="X98" s="39" t="s">
        <v>4</v>
      </c>
      <c r="Y98" s="38">
        <v>163.41</v>
      </c>
      <c r="Z98" s="39" t="s">
        <v>4</v>
      </c>
      <c r="AA98" s="38">
        <v>33.369999999999997</v>
      </c>
      <c r="AB98" s="39" t="s">
        <v>4</v>
      </c>
      <c r="AC98" s="38">
        <v>312.97000000000003</v>
      </c>
      <c r="AD98" s="39" t="s">
        <v>4</v>
      </c>
      <c r="AE98" s="38">
        <v>1.62</v>
      </c>
      <c r="AF98" s="39" t="s">
        <v>4</v>
      </c>
      <c r="AG98" s="38">
        <v>0.26</v>
      </c>
      <c r="AH98" s="39" t="s">
        <v>4</v>
      </c>
      <c r="AI98" s="38">
        <v>1.3</v>
      </c>
      <c r="AJ98" s="39" t="s">
        <v>4</v>
      </c>
      <c r="AK98" s="38">
        <v>50.91</v>
      </c>
      <c r="AL98" s="39" t="s">
        <v>4</v>
      </c>
      <c r="AM98" s="38">
        <v>0.34</v>
      </c>
      <c r="AN98" s="39" t="s">
        <v>4</v>
      </c>
      <c r="AO98" s="38">
        <v>0.72</v>
      </c>
      <c r="AP98" s="39" t="s">
        <v>4</v>
      </c>
      <c r="AQ98" s="38">
        <v>1.19</v>
      </c>
      <c r="AR98" s="39" t="s">
        <v>4</v>
      </c>
      <c r="AS98" s="38">
        <v>0.03</v>
      </c>
      <c r="AT98" s="39" t="s">
        <v>4</v>
      </c>
      <c r="AU98" s="38">
        <v>21.03</v>
      </c>
      <c r="AV98" s="39" t="s">
        <v>4</v>
      </c>
      <c r="AW98" s="38">
        <v>0.19</v>
      </c>
      <c r="AX98" s="39" t="s">
        <v>4</v>
      </c>
      <c r="AY98" s="38">
        <v>22.59</v>
      </c>
      <c r="AZ98" s="39" t="s">
        <v>4</v>
      </c>
      <c r="BA98" s="38">
        <v>0.87</v>
      </c>
      <c r="BB98" s="39" t="s">
        <v>4</v>
      </c>
      <c r="BC98" s="38">
        <v>3.68</v>
      </c>
      <c r="BD98" s="39" t="s">
        <v>4</v>
      </c>
      <c r="BE98" s="38">
        <v>16.53</v>
      </c>
      <c r="BF98" s="39" t="s">
        <v>4</v>
      </c>
      <c r="BG98" s="38">
        <v>0.76</v>
      </c>
      <c r="BH98" s="39" t="s">
        <v>4</v>
      </c>
      <c r="BI98" s="39">
        <v>315</v>
      </c>
      <c r="BJ98" s="39" t="s">
        <v>4</v>
      </c>
      <c r="BK98" s="38">
        <v>43.49</v>
      </c>
      <c r="BL98" s="39" t="s">
        <v>4</v>
      </c>
      <c r="BM98" s="38">
        <v>3.78</v>
      </c>
      <c r="BN98" s="39" t="s">
        <v>4</v>
      </c>
      <c r="BO98" s="38">
        <v>7.02</v>
      </c>
      <c r="BP98" s="39" t="s">
        <v>4</v>
      </c>
      <c r="BQ98" s="39">
        <v>0</v>
      </c>
      <c r="BR98" s="39" t="s">
        <v>4</v>
      </c>
      <c r="BS98" s="38">
        <v>4.7</v>
      </c>
      <c r="BT98" s="39" t="s">
        <v>4</v>
      </c>
      <c r="BU98" s="38">
        <v>0.01</v>
      </c>
      <c r="BV98" s="39" t="s">
        <v>4</v>
      </c>
      <c r="BW98" s="38">
        <v>624.03</v>
      </c>
      <c r="BX98" s="39" t="s">
        <v>4</v>
      </c>
      <c r="BY98" s="38">
        <v>0.05</v>
      </c>
      <c r="BZ98" s="39" t="s">
        <v>4</v>
      </c>
      <c r="CA98" s="38">
        <v>0.66</v>
      </c>
      <c r="CB98" s="39" t="s">
        <v>4</v>
      </c>
      <c r="CC98" s="38">
        <v>0.32</v>
      </c>
      <c r="CD98" s="39" t="s">
        <v>4</v>
      </c>
      <c r="CE98" s="38">
        <v>0.78</v>
      </c>
      <c r="CF98" s="39" t="s">
        <v>4</v>
      </c>
      <c r="CG98" s="38">
        <v>0.45</v>
      </c>
      <c r="CH98" s="39" t="s">
        <v>4</v>
      </c>
      <c r="CI98" s="38">
        <v>17.399999999999999</v>
      </c>
      <c r="CJ98" s="39" t="s">
        <v>4</v>
      </c>
      <c r="CK98" s="38">
        <v>0.04</v>
      </c>
      <c r="CL98" s="39" t="s">
        <v>4</v>
      </c>
      <c r="CM98" s="38">
        <v>6.55</v>
      </c>
      <c r="CN98" s="39" t="s">
        <v>4</v>
      </c>
      <c r="CO98" s="39">
        <v>0</v>
      </c>
      <c r="CP98" s="39" t="s">
        <v>4</v>
      </c>
      <c r="CQ98" s="38">
        <v>4.03</v>
      </c>
      <c r="CR98" s="39" t="s">
        <v>4</v>
      </c>
      <c r="CS98" s="38">
        <v>71.3</v>
      </c>
      <c r="CT98" s="39" t="s">
        <v>4</v>
      </c>
      <c r="CU98" s="38">
        <v>3.37</v>
      </c>
      <c r="CV98" s="39" t="s">
        <v>4</v>
      </c>
      <c r="CW98" s="38">
        <v>0.25</v>
      </c>
      <c r="CX98" s="39" t="s">
        <v>4</v>
      </c>
      <c r="CY98" s="38">
        <v>3.83</v>
      </c>
      <c r="CZ98" s="39" t="s">
        <v>4</v>
      </c>
      <c r="DA98" s="38">
        <v>0.34</v>
      </c>
      <c r="DB98" s="39" t="s">
        <v>4</v>
      </c>
      <c r="DC98" s="38">
        <v>0.19</v>
      </c>
      <c r="DD98" s="39" t="s">
        <v>4</v>
      </c>
      <c r="DE98" s="38">
        <v>1.19</v>
      </c>
      <c r="DF98" s="39" t="s">
        <v>4</v>
      </c>
      <c r="DG98" s="38">
        <v>157.52000000000001</v>
      </c>
      <c r="DH98" s="39" t="s">
        <v>4</v>
      </c>
      <c r="DI98" s="38">
        <v>157.34</v>
      </c>
      <c r="DJ98" s="39" t="s">
        <v>4</v>
      </c>
      <c r="DK98" s="38">
        <v>24.83</v>
      </c>
      <c r="DL98" s="39" t="s">
        <v>4</v>
      </c>
      <c r="DM98" s="38">
        <v>115.15</v>
      </c>
      <c r="DN98" s="39" t="s">
        <v>4</v>
      </c>
      <c r="DO98" s="38">
        <v>123.4</v>
      </c>
      <c r="DP98" s="39" t="s">
        <v>4</v>
      </c>
      <c r="DQ98" s="38">
        <v>12.11</v>
      </c>
      <c r="DR98" s="39" t="s">
        <v>4</v>
      </c>
      <c r="DS98" s="38">
        <v>14.27</v>
      </c>
      <c r="DT98" s="39" t="s">
        <v>4</v>
      </c>
      <c r="DU98" s="38">
        <v>8.43</v>
      </c>
      <c r="DV98" s="39" t="s">
        <v>4</v>
      </c>
      <c r="DW98" s="39">
        <v>0</v>
      </c>
      <c r="DX98" s="39" t="s">
        <v>4</v>
      </c>
      <c r="DY98" s="38">
        <v>17.29</v>
      </c>
      <c r="DZ98" s="39" t="s">
        <v>4</v>
      </c>
      <c r="EA98" s="38">
        <v>0.03</v>
      </c>
      <c r="EB98" s="39" t="s">
        <v>4</v>
      </c>
      <c r="EC98" s="39">
        <v>0</v>
      </c>
      <c r="ED98" s="39" t="s">
        <v>4</v>
      </c>
      <c r="EE98" s="38">
        <v>27895.98</v>
      </c>
      <c r="EF98" s="39" t="s">
        <v>4</v>
      </c>
      <c r="EG98" s="38">
        <v>19596.68</v>
      </c>
      <c r="EH98" s="39" t="s">
        <v>4</v>
      </c>
      <c r="EI98" s="38">
        <v>0.01</v>
      </c>
      <c r="EJ98" s="39" t="s">
        <v>4</v>
      </c>
      <c r="EK98" s="38">
        <v>0.28999999999999998</v>
      </c>
      <c r="EL98" s="39" t="s">
        <v>4</v>
      </c>
      <c r="EM98" s="38">
        <v>19596.990000000002</v>
      </c>
      <c r="EN98" s="39" t="s">
        <v>4</v>
      </c>
      <c r="EO98" s="38">
        <v>470.9</v>
      </c>
      <c r="EP98" s="39" t="s">
        <v>4</v>
      </c>
      <c r="EQ98" s="39">
        <v>0</v>
      </c>
      <c r="ER98" s="39" t="s">
        <v>4</v>
      </c>
      <c r="ES98" s="38">
        <v>1398.63</v>
      </c>
      <c r="ET98" s="39" t="s">
        <v>4</v>
      </c>
      <c r="EU98" s="38">
        <v>1398.63</v>
      </c>
      <c r="EV98" s="39" t="s">
        <v>4</v>
      </c>
      <c r="EW98" s="38">
        <v>1869.53</v>
      </c>
      <c r="EX98" s="39" t="s">
        <v>4</v>
      </c>
      <c r="EY98" s="39">
        <v>0</v>
      </c>
      <c r="EZ98" s="39" t="s">
        <v>4</v>
      </c>
      <c r="FA98" s="39">
        <v>0</v>
      </c>
      <c r="FB98" s="39" t="s">
        <v>4</v>
      </c>
      <c r="FC98" s="39">
        <v>0</v>
      </c>
      <c r="FD98" s="39" t="s">
        <v>4</v>
      </c>
      <c r="FE98" s="40">
        <v>703.41</v>
      </c>
      <c r="FF98" s="39" t="s">
        <v>4</v>
      </c>
      <c r="FG98" s="38">
        <v>703.41</v>
      </c>
      <c r="FH98" s="39" t="s">
        <v>4</v>
      </c>
      <c r="FI98" s="38">
        <v>22169.93</v>
      </c>
      <c r="FJ98" s="39" t="s">
        <v>4</v>
      </c>
      <c r="FK98" s="38">
        <v>50065.91</v>
      </c>
      <c r="FL98" s="39" t="s">
        <v>4</v>
      </c>
    </row>
    <row r="99" spans="1:168" ht="14.25" x14ac:dyDescent="0.45">
      <c r="A99" s="34" t="s">
        <v>108</v>
      </c>
      <c r="B99" s="34" t="s">
        <v>378</v>
      </c>
      <c r="C99" s="23" t="str">
        <f>'Correspondance tables'!J4</f>
        <v>ISIC 2</v>
      </c>
      <c r="D99" s="23" t="str">
        <f>VLOOKUP(C99, 'Correspondance tables'!$N$3:$O$73, 2, FALSE)</f>
        <v>ISIC 01T03</v>
      </c>
      <c r="E99" s="35">
        <v>12.08</v>
      </c>
      <c r="F99" s="36" t="s">
        <v>4</v>
      </c>
      <c r="G99" s="35">
        <v>112.37</v>
      </c>
      <c r="H99" s="36" t="s">
        <v>4</v>
      </c>
      <c r="I99" s="35">
        <v>1.34</v>
      </c>
      <c r="J99" s="36" t="s">
        <v>4</v>
      </c>
      <c r="K99" s="35">
        <v>0.4</v>
      </c>
      <c r="L99" s="36" t="s">
        <v>4</v>
      </c>
      <c r="M99" s="35">
        <v>20.190000000000001</v>
      </c>
      <c r="N99" s="36" t="s">
        <v>4</v>
      </c>
      <c r="O99" s="35">
        <v>0.13</v>
      </c>
      <c r="P99" s="36" t="s">
        <v>4</v>
      </c>
      <c r="Q99" s="35">
        <v>450.02</v>
      </c>
      <c r="R99" s="36" t="s">
        <v>4</v>
      </c>
      <c r="S99" s="35">
        <v>303.99</v>
      </c>
      <c r="T99" s="36" t="s">
        <v>4</v>
      </c>
      <c r="U99" s="35">
        <v>0.37</v>
      </c>
      <c r="V99" s="36" t="s">
        <v>4</v>
      </c>
      <c r="W99" s="35">
        <v>0.05</v>
      </c>
      <c r="X99" s="36" t="s">
        <v>4</v>
      </c>
      <c r="Y99" s="35">
        <v>9.08</v>
      </c>
      <c r="Z99" s="36" t="s">
        <v>4</v>
      </c>
      <c r="AA99" s="35">
        <v>0.28999999999999998</v>
      </c>
      <c r="AB99" s="36" t="s">
        <v>4</v>
      </c>
      <c r="AC99" s="35">
        <v>2.94</v>
      </c>
      <c r="AD99" s="36" t="s">
        <v>4</v>
      </c>
      <c r="AE99" s="35">
        <v>0.36</v>
      </c>
      <c r="AF99" s="36" t="s">
        <v>4</v>
      </c>
      <c r="AG99" s="35">
        <v>0.27</v>
      </c>
      <c r="AH99" s="36" t="s">
        <v>4</v>
      </c>
      <c r="AI99" s="35">
        <v>0.43</v>
      </c>
      <c r="AJ99" s="36" t="s">
        <v>4</v>
      </c>
      <c r="AK99" s="36">
        <v>0</v>
      </c>
      <c r="AL99" s="36" t="s">
        <v>4</v>
      </c>
      <c r="AM99" s="35">
        <v>7.0000000000000007E-2</v>
      </c>
      <c r="AN99" s="36" t="s">
        <v>4</v>
      </c>
      <c r="AO99" s="35">
        <v>0.09</v>
      </c>
      <c r="AP99" s="36" t="s">
        <v>4</v>
      </c>
      <c r="AQ99" s="35">
        <v>0.06</v>
      </c>
      <c r="AR99" s="36" t="s">
        <v>4</v>
      </c>
      <c r="AS99" s="35">
        <v>0.25</v>
      </c>
      <c r="AT99" s="36" t="s">
        <v>4</v>
      </c>
      <c r="AU99" s="35">
        <v>25.64</v>
      </c>
      <c r="AV99" s="36" t="s">
        <v>4</v>
      </c>
      <c r="AW99" s="35">
        <v>0.01</v>
      </c>
      <c r="AX99" s="36" t="s">
        <v>4</v>
      </c>
      <c r="AY99" s="35">
        <v>7.38</v>
      </c>
      <c r="AZ99" s="36" t="s">
        <v>4</v>
      </c>
      <c r="BA99" s="35">
        <v>0.08</v>
      </c>
      <c r="BB99" s="36" t="s">
        <v>4</v>
      </c>
      <c r="BC99" s="35">
        <v>0.03</v>
      </c>
      <c r="BD99" s="36" t="s">
        <v>4</v>
      </c>
      <c r="BE99" s="35">
        <v>9.32</v>
      </c>
      <c r="BF99" s="36" t="s">
        <v>4</v>
      </c>
      <c r="BG99" s="35">
        <v>0.2</v>
      </c>
      <c r="BH99" s="36" t="s">
        <v>4</v>
      </c>
      <c r="BI99" s="35">
        <v>7.32</v>
      </c>
      <c r="BJ99" s="36" t="s">
        <v>4</v>
      </c>
      <c r="BK99" s="35">
        <v>1.25</v>
      </c>
      <c r="BL99" s="36" t="s">
        <v>4</v>
      </c>
      <c r="BM99" s="35">
        <v>1.34</v>
      </c>
      <c r="BN99" s="36" t="s">
        <v>4</v>
      </c>
      <c r="BO99" s="36">
        <v>0</v>
      </c>
      <c r="BP99" s="36" t="s">
        <v>4</v>
      </c>
      <c r="BQ99" s="35">
        <v>0.1</v>
      </c>
      <c r="BR99" s="36" t="s">
        <v>4</v>
      </c>
      <c r="BS99" s="35">
        <v>0.04</v>
      </c>
      <c r="BT99" s="36" t="s">
        <v>4</v>
      </c>
      <c r="BU99" s="36">
        <v>0</v>
      </c>
      <c r="BV99" s="36" t="s">
        <v>4</v>
      </c>
      <c r="BW99" s="35">
        <v>2.5299999999999998</v>
      </c>
      <c r="BX99" s="36" t="s">
        <v>4</v>
      </c>
      <c r="BY99" s="35">
        <v>0.01</v>
      </c>
      <c r="BZ99" s="36" t="s">
        <v>4</v>
      </c>
      <c r="CA99" s="35">
        <v>0.11</v>
      </c>
      <c r="CB99" s="36" t="s">
        <v>4</v>
      </c>
      <c r="CC99" s="36">
        <v>0</v>
      </c>
      <c r="CD99" s="36" t="s">
        <v>4</v>
      </c>
      <c r="CE99" s="35">
        <v>0.01</v>
      </c>
      <c r="CF99" s="36" t="s">
        <v>4</v>
      </c>
      <c r="CG99" s="35">
        <v>0.03</v>
      </c>
      <c r="CH99" s="36" t="s">
        <v>4</v>
      </c>
      <c r="CI99" s="36">
        <v>0</v>
      </c>
      <c r="CJ99" s="36" t="s">
        <v>4</v>
      </c>
      <c r="CK99" s="35">
        <v>0.04</v>
      </c>
      <c r="CL99" s="36" t="s">
        <v>4</v>
      </c>
      <c r="CM99" s="35">
        <v>0.22</v>
      </c>
      <c r="CN99" s="36" t="s">
        <v>4</v>
      </c>
      <c r="CO99" s="36">
        <v>0</v>
      </c>
      <c r="CP99" s="36" t="s">
        <v>4</v>
      </c>
      <c r="CQ99" s="35">
        <v>0.02</v>
      </c>
      <c r="CR99" s="36" t="s">
        <v>4</v>
      </c>
      <c r="CS99" s="35">
        <v>1.89</v>
      </c>
      <c r="CT99" s="36" t="s">
        <v>4</v>
      </c>
      <c r="CU99" s="35">
        <v>0.06</v>
      </c>
      <c r="CV99" s="36" t="s">
        <v>4</v>
      </c>
      <c r="CW99" s="35">
        <v>0.04</v>
      </c>
      <c r="CX99" s="36" t="s">
        <v>4</v>
      </c>
      <c r="CY99" s="35">
        <v>0.05</v>
      </c>
      <c r="CZ99" s="36" t="s">
        <v>4</v>
      </c>
      <c r="DA99" s="35">
        <v>0.03</v>
      </c>
      <c r="DB99" s="36" t="s">
        <v>4</v>
      </c>
      <c r="DC99" s="35">
        <v>0.02</v>
      </c>
      <c r="DD99" s="36" t="s">
        <v>4</v>
      </c>
      <c r="DE99" s="36">
        <v>0</v>
      </c>
      <c r="DF99" s="36" t="s">
        <v>4</v>
      </c>
      <c r="DG99" s="35">
        <v>4.72</v>
      </c>
      <c r="DH99" s="36" t="s">
        <v>4</v>
      </c>
      <c r="DI99" s="35">
        <v>6.91</v>
      </c>
      <c r="DJ99" s="36" t="s">
        <v>4</v>
      </c>
      <c r="DK99" s="35">
        <v>0.28999999999999998</v>
      </c>
      <c r="DL99" s="36" t="s">
        <v>4</v>
      </c>
      <c r="DM99" s="35">
        <v>1.43</v>
      </c>
      <c r="DN99" s="36" t="s">
        <v>4</v>
      </c>
      <c r="DO99" s="35">
        <v>7.0000000000000007E-2</v>
      </c>
      <c r="DP99" s="36" t="s">
        <v>4</v>
      </c>
      <c r="DQ99" s="35">
        <v>3.53</v>
      </c>
      <c r="DR99" s="36" t="s">
        <v>4</v>
      </c>
      <c r="DS99" s="35">
        <v>0.49</v>
      </c>
      <c r="DT99" s="36" t="s">
        <v>4</v>
      </c>
      <c r="DU99" s="35">
        <v>1.36</v>
      </c>
      <c r="DV99" s="36" t="s">
        <v>4</v>
      </c>
      <c r="DW99" s="35">
        <v>0.16</v>
      </c>
      <c r="DX99" s="36" t="s">
        <v>4</v>
      </c>
      <c r="DY99" s="35">
        <v>1.24</v>
      </c>
      <c r="DZ99" s="36" t="s">
        <v>4</v>
      </c>
      <c r="EA99" s="36">
        <v>0</v>
      </c>
      <c r="EB99" s="36" t="s">
        <v>4</v>
      </c>
      <c r="EC99" s="36">
        <v>0</v>
      </c>
      <c r="ED99" s="36" t="s">
        <v>4</v>
      </c>
      <c r="EE99" s="35">
        <v>992.75</v>
      </c>
      <c r="EF99" s="36" t="s">
        <v>4</v>
      </c>
      <c r="EG99" s="35">
        <v>115.36</v>
      </c>
      <c r="EH99" s="36" t="s">
        <v>4</v>
      </c>
      <c r="EI99" s="36">
        <v>0</v>
      </c>
      <c r="EJ99" s="36" t="s">
        <v>4</v>
      </c>
      <c r="EK99" s="35">
        <v>0.04</v>
      </c>
      <c r="EL99" s="36" t="s">
        <v>4</v>
      </c>
      <c r="EM99" s="35">
        <v>115.4</v>
      </c>
      <c r="EN99" s="36" t="s">
        <v>4</v>
      </c>
      <c r="EO99" s="35">
        <v>1.37</v>
      </c>
      <c r="EP99" s="36" t="s">
        <v>4</v>
      </c>
      <c r="EQ99" s="36">
        <v>0</v>
      </c>
      <c r="ER99" s="36" t="s">
        <v>4</v>
      </c>
      <c r="ES99" s="35">
        <v>49.63</v>
      </c>
      <c r="ET99" s="36" t="s">
        <v>4</v>
      </c>
      <c r="EU99" s="35">
        <v>49.63</v>
      </c>
      <c r="EV99" s="36" t="s">
        <v>4</v>
      </c>
      <c r="EW99" s="36">
        <v>51</v>
      </c>
      <c r="EX99" s="36" t="s">
        <v>4</v>
      </c>
      <c r="EY99" s="36">
        <v>0</v>
      </c>
      <c r="EZ99" s="36" t="s">
        <v>4</v>
      </c>
      <c r="FA99" s="36">
        <v>0</v>
      </c>
      <c r="FB99" s="36" t="s">
        <v>4</v>
      </c>
      <c r="FC99" s="36">
        <v>0</v>
      </c>
      <c r="FD99" s="36" t="s">
        <v>4</v>
      </c>
      <c r="FE99" s="37">
        <v>7.07</v>
      </c>
      <c r="FF99" s="36" t="s">
        <v>4</v>
      </c>
      <c r="FG99" s="35">
        <v>7.07</v>
      </c>
      <c r="FH99" s="36" t="s">
        <v>4</v>
      </c>
      <c r="FI99" s="35">
        <v>173.47</v>
      </c>
      <c r="FJ99" s="36" t="s">
        <v>4</v>
      </c>
      <c r="FK99" s="35">
        <v>1166.22</v>
      </c>
      <c r="FL99" s="36" t="s">
        <v>4</v>
      </c>
    </row>
    <row r="100" spans="1:168" ht="14.25" x14ac:dyDescent="0.45">
      <c r="A100" s="34" t="s">
        <v>108</v>
      </c>
      <c r="B100" s="34" t="s">
        <v>379</v>
      </c>
      <c r="C100" s="23" t="str">
        <f>'Correspondance tables'!J5</f>
        <v>ISIC 3</v>
      </c>
      <c r="D100" s="23" t="str">
        <f>VLOOKUP(C100, 'Correspondance tables'!$N$3:$O$73, 2, FALSE)</f>
        <v>ISIC 01T03</v>
      </c>
      <c r="E100" s="38">
        <v>5.45</v>
      </c>
      <c r="F100" s="39" t="s">
        <v>4</v>
      </c>
      <c r="G100" s="38">
        <v>1.1000000000000001</v>
      </c>
      <c r="H100" s="39" t="s">
        <v>4</v>
      </c>
      <c r="I100" s="38">
        <v>171.39</v>
      </c>
      <c r="J100" s="39" t="s">
        <v>4</v>
      </c>
      <c r="K100" s="38">
        <v>0.49</v>
      </c>
      <c r="L100" s="39" t="s">
        <v>4</v>
      </c>
      <c r="M100" s="38">
        <v>813.4</v>
      </c>
      <c r="N100" s="39" t="s">
        <v>4</v>
      </c>
      <c r="O100" s="38">
        <v>1.5</v>
      </c>
      <c r="P100" s="39" t="s">
        <v>4</v>
      </c>
      <c r="Q100" s="38">
        <v>0.02</v>
      </c>
      <c r="R100" s="39" t="s">
        <v>4</v>
      </c>
      <c r="S100" s="39">
        <v>0</v>
      </c>
      <c r="T100" s="39" t="s">
        <v>4</v>
      </c>
      <c r="U100" s="39">
        <v>0</v>
      </c>
      <c r="V100" s="39" t="s">
        <v>4</v>
      </c>
      <c r="W100" s="39">
        <v>0</v>
      </c>
      <c r="X100" s="39" t="s">
        <v>4</v>
      </c>
      <c r="Y100" s="38">
        <v>11.09</v>
      </c>
      <c r="Z100" s="39" t="s">
        <v>4</v>
      </c>
      <c r="AA100" s="38">
        <v>0.02</v>
      </c>
      <c r="AB100" s="39" t="s">
        <v>4</v>
      </c>
      <c r="AC100" s="39">
        <v>0</v>
      </c>
      <c r="AD100" s="39" t="s">
        <v>4</v>
      </c>
      <c r="AE100" s="38">
        <v>0.01</v>
      </c>
      <c r="AF100" s="39" t="s">
        <v>4</v>
      </c>
      <c r="AG100" s="39">
        <v>0</v>
      </c>
      <c r="AH100" s="39" t="s">
        <v>4</v>
      </c>
      <c r="AI100" s="38">
        <v>0.04</v>
      </c>
      <c r="AJ100" s="39" t="s">
        <v>4</v>
      </c>
      <c r="AK100" s="38">
        <v>0.01</v>
      </c>
      <c r="AL100" s="39" t="s">
        <v>4</v>
      </c>
      <c r="AM100" s="39">
        <v>0</v>
      </c>
      <c r="AN100" s="39" t="s">
        <v>4</v>
      </c>
      <c r="AO100" s="38">
        <v>0.01</v>
      </c>
      <c r="AP100" s="39" t="s">
        <v>4</v>
      </c>
      <c r="AQ100" s="39">
        <v>0</v>
      </c>
      <c r="AR100" s="39" t="s">
        <v>4</v>
      </c>
      <c r="AS100" s="39">
        <v>0</v>
      </c>
      <c r="AT100" s="39" t="s">
        <v>4</v>
      </c>
      <c r="AU100" s="38">
        <v>3.04</v>
      </c>
      <c r="AV100" s="39" t="s">
        <v>4</v>
      </c>
      <c r="AW100" s="39">
        <v>0</v>
      </c>
      <c r="AX100" s="39" t="s">
        <v>4</v>
      </c>
      <c r="AY100" s="38">
        <v>3.58</v>
      </c>
      <c r="AZ100" s="39" t="s">
        <v>4</v>
      </c>
      <c r="BA100" s="39">
        <v>0</v>
      </c>
      <c r="BB100" s="39" t="s">
        <v>4</v>
      </c>
      <c r="BC100" s="38">
        <v>0.54</v>
      </c>
      <c r="BD100" s="39" t="s">
        <v>4</v>
      </c>
      <c r="BE100" s="38">
        <v>20.28</v>
      </c>
      <c r="BF100" s="39" t="s">
        <v>4</v>
      </c>
      <c r="BG100" s="38">
        <v>0.1</v>
      </c>
      <c r="BH100" s="39" t="s">
        <v>4</v>
      </c>
      <c r="BI100" s="38">
        <v>8.39</v>
      </c>
      <c r="BJ100" s="39" t="s">
        <v>4</v>
      </c>
      <c r="BK100" s="38">
        <v>0.47</v>
      </c>
      <c r="BL100" s="39" t="s">
        <v>4</v>
      </c>
      <c r="BM100" s="38">
        <v>0.27</v>
      </c>
      <c r="BN100" s="39" t="s">
        <v>4</v>
      </c>
      <c r="BO100" s="38">
        <v>1.65</v>
      </c>
      <c r="BP100" s="39" t="s">
        <v>4</v>
      </c>
      <c r="BQ100" s="38">
        <v>0.19</v>
      </c>
      <c r="BR100" s="39" t="s">
        <v>4</v>
      </c>
      <c r="BS100" s="38">
        <v>1.79</v>
      </c>
      <c r="BT100" s="39" t="s">
        <v>4</v>
      </c>
      <c r="BU100" s="38">
        <v>0.04</v>
      </c>
      <c r="BV100" s="39" t="s">
        <v>4</v>
      </c>
      <c r="BW100" s="38">
        <v>286.13</v>
      </c>
      <c r="BX100" s="39" t="s">
        <v>4</v>
      </c>
      <c r="BY100" s="38">
        <v>0.18</v>
      </c>
      <c r="BZ100" s="39" t="s">
        <v>4</v>
      </c>
      <c r="CA100" s="38">
        <v>1.01</v>
      </c>
      <c r="CB100" s="39" t="s">
        <v>4</v>
      </c>
      <c r="CC100" s="38">
        <v>0.59</v>
      </c>
      <c r="CD100" s="39" t="s">
        <v>4</v>
      </c>
      <c r="CE100" s="38">
        <v>1.21</v>
      </c>
      <c r="CF100" s="39" t="s">
        <v>4</v>
      </c>
      <c r="CG100" s="38">
        <v>0.15</v>
      </c>
      <c r="CH100" s="39" t="s">
        <v>4</v>
      </c>
      <c r="CI100" s="38">
        <v>0.56000000000000005</v>
      </c>
      <c r="CJ100" s="39" t="s">
        <v>4</v>
      </c>
      <c r="CK100" s="38">
        <v>0.25</v>
      </c>
      <c r="CL100" s="39" t="s">
        <v>4</v>
      </c>
      <c r="CM100" s="38">
        <v>1.77</v>
      </c>
      <c r="CN100" s="39" t="s">
        <v>4</v>
      </c>
      <c r="CO100" s="39">
        <v>0</v>
      </c>
      <c r="CP100" s="39" t="s">
        <v>4</v>
      </c>
      <c r="CQ100" s="38">
        <v>0.63</v>
      </c>
      <c r="CR100" s="39" t="s">
        <v>4</v>
      </c>
      <c r="CS100" s="38">
        <v>0.56000000000000005</v>
      </c>
      <c r="CT100" s="39" t="s">
        <v>4</v>
      </c>
      <c r="CU100" s="38">
        <v>0.16</v>
      </c>
      <c r="CV100" s="39" t="s">
        <v>4</v>
      </c>
      <c r="CW100" s="38">
        <v>0.64</v>
      </c>
      <c r="CX100" s="39" t="s">
        <v>4</v>
      </c>
      <c r="CY100" s="38">
        <v>0.31</v>
      </c>
      <c r="CZ100" s="39" t="s">
        <v>4</v>
      </c>
      <c r="DA100" s="38">
        <v>0.97</v>
      </c>
      <c r="DB100" s="39" t="s">
        <v>4</v>
      </c>
      <c r="DC100" s="38">
        <v>7.0000000000000007E-2</v>
      </c>
      <c r="DD100" s="39" t="s">
        <v>4</v>
      </c>
      <c r="DE100" s="38">
        <v>0.19</v>
      </c>
      <c r="DF100" s="39" t="s">
        <v>4</v>
      </c>
      <c r="DG100" s="38">
        <v>1.1499999999999999</v>
      </c>
      <c r="DH100" s="39" t="s">
        <v>4</v>
      </c>
      <c r="DI100" s="38">
        <v>3.4</v>
      </c>
      <c r="DJ100" s="39" t="s">
        <v>4</v>
      </c>
      <c r="DK100" s="38">
        <v>1.85</v>
      </c>
      <c r="DL100" s="39" t="s">
        <v>4</v>
      </c>
      <c r="DM100" s="38">
        <v>10.54</v>
      </c>
      <c r="DN100" s="39" t="s">
        <v>4</v>
      </c>
      <c r="DO100" s="38">
        <v>6.93</v>
      </c>
      <c r="DP100" s="39" t="s">
        <v>4</v>
      </c>
      <c r="DQ100" s="38">
        <v>1.1100000000000001</v>
      </c>
      <c r="DR100" s="39" t="s">
        <v>4</v>
      </c>
      <c r="DS100" s="38">
        <v>1.75</v>
      </c>
      <c r="DT100" s="39" t="s">
        <v>4</v>
      </c>
      <c r="DU100" s="38">
        <v>4.01</v>
      </c>
      <c r="DV100" s="39" t="s">
        <v>4</v>
      </c>
      <c r="DW100" s="39">
        <v>0</v>
      </c>
      <c r="DX100" s="39" t="s">
        <v>4</v>
      </c>
      <c r="DY100" s="38">
        <v>0.25</v>
      </c>
      <c r="DZ100" s="39" t="s">
        <v>4</v>
      </c>
      <c r="EA100" s="39">
        <v>0</v>
      </c>
      <c r="EB100" s="39" t="s">
        <v>4</v>
      </c>
      <c r="EC100" s="39">
        <v>0</v>
      </c>
      <c r="ED100" s="39" t="s">
        <v>4</v>
      </c>
      <c r="EE100" s="38">
        <v>1371.22</v>
      </c>
      <c r="EF100" s="39" t="s">
        <v>4</v>
      </c>
      <c r="EG100" s="38">
        <v>1051.67</v>
      </c>
      <c r="EH100" s="39" t="s">
        <v>4</v>
      </c>
      <c r="EI100" s="39">
        <v>0</v>
      </c>
      <c r="EJ100" s="39" t="s">
        <v>4</v>
      </c>
      <c r="EK100" s="38">
        <v>0.18</v>
      </c>
      <c r="EL100" s="39" t="s">
        <v>4</v>
      </c>
      <c r="EM100" s="38">
        <v>1051.8499999999999</v>
      </c>
      <c r="EN100" s="39" t="s">
        <v>4</v>
      </c>
      <c r="EO100" s="38">
        <v>7.34</v>
      </c>
      <c r="EP100" s="39" t="s">
        <v>4</v>
      </c>
      <c r="EQ100" s="39">
        <v>0</v>
      </c>
      <c r="ER100" s="39" t="s">
        <v>4</v>
      </c>
      <c r="ES100" s="38">
        <v>8.2100000000000009</v>
      </c>
      <c r="ET100" s="39" t="s">
        <v>4</v>
      </c>
      <c r="EU100" s="38">
        <v>8.2100000000000009</v>
      </c>
      <c r="EV100" s="39" t="s">
        <v>4</v>
      </c>
      <c r="EW100" s="38">
        <v>15.56</v>
      </c>
      <c r="EX100" s="39" t="s">
        <v>4</v>
      </c>
      <c r="EY100" s="39">
        <v>0</v>
      </c>
      <c r="EZ100" s="39" t="s">
        <v>4</v>
      </c>
      <c r="FA100" s="39">
        <v>0</v>
      </c>
      <c r="FB100" s="39" t="s">
        <v>4</v>
      </c>
      <c r="FC100" s="39">
        <v>0</v>
      </c>
      <c r="FD100" s="39" t="s">
        <v>4</v>
      </c>
      <c r="FE100" s="40">
        <v>307.62</v>
      </c>
      <c r="FF100" s="39" t="s">
        <v>4</v>
      </c>
      <c r="FG100" s="38">
        <v>307.62</v>
      </c>
      <c r="FH100" s="39" t="s">
        <v>4</v>
      </c>
      <c r="FI100" s="38">
        <v>1375.03</v>
      </c>
      <c r="FJ100" s="39" t="s">
        <v>4</v>
      </c>
      <c r="FK100" s="38">
        <v>2746.24</v>
      </c>
      <c r="FL100" s="39" t="s">
        <v>4</v>
      </c>
    </row>
    <row r="101" spans="1:168" ht="14.25" x14ac:dyDescent="0.45">
      <c r="A101" s="34" t="s">
        <v>108</v>
      </c>
      <c r="B101" s="34" t="s">
        <v>55</v>
      </c>
      <c r="C101" s="23" t="str">
        <f>'Correspondance tables'!J6</f>
        <v>ISIC 05-09</v>
      </c>
      <c r="D101" s="23" t="str">
        <f>VLOOKUP(C101, 'Correspondance tables'!$N$3:$O$73, 2, FALSE)</f>
        <v>ISIC 05T09</v>
      </c>
      <c r="E101" s="35">
        <v>508.81</v>
      </c>
      <c r="F101" s="36" t="s">
        <v>4</v>
      </c>
      <c r="G101" s="35">
        <v>7.11</v>
      </c>
      <c r="H101" s="36" t="s">
        <v>4</v>
      </c>
      <c r="I101" s="35">
        <v>11.09</v>
      </c>
      <c r="J101" s="36" t="s">
        <v>4</v>
      </c>
      <c r="K101" s="35">
        <v>3454.75</v>
      </c>
      <c r="L101" s="36" t="s">
        <v>4</v>
      </c>
      <c r="M101" s="35">
        <v>1518.89</v>
      </c>
      <c r="N101" s="36" t="s">
        <v>4</v>
      </c>
      <c r="O101" s="35">
        <v>239.26</v>
      </c>
      <c r="P101" s="36" t="s">
        <v>4</v>
      </c>
      <c r="Q101" s="35">
        <v>49.57</v>
      </c>
      <c r="R101" s="36" t="s">
        <v>4</v>
      </c>
      <c r="S101" s="35">
        <v>928.14</v>
      </c>
      <c r="T101" s="36" t="s">
        <v>4</v>
      </c>
      <c r="U101" s="35">
        <v>39.35</v>
      </c>
      <c r="V101" s="36" t="s">
        <v>4</v>
      </c>
      <c r="W101" s="35">
        <v>149586.21</v>
      </c>
      <c r="X101" s="36" t="s">
        <v>4</v>
      </c>
      <c r="Y101" s="35">
        <v>5870.44</v>
      </c>
      <c r="Z101" s="36" t="s">
        <v>4</v>
      </c>
      <c r="AA101" s="35">
        <v>126.36</v>
      </c>
      <c r="AB101" s="36" t="s">
        <v>4</v>
      </c>
      <c r="AC101" s="35">
        <v>375.7</v>
      </c>
      <c r="AD101" s="36" t="s">
        <v>4</v>
      </c>
      <c r="AE101" s="35">
        <v>3754.52</v>
      </c>
      <c r="AF101" s="36" t="s">
        <v>4</v>
      </c>
      <c r="AG101" s="35">
        <v>16972.240000000002</v>
      </c>
      <c r="AH101" s="36" t="s">
        <v>4</v>
      </c>
      <c r="AI101" s="35">
        <v>555.34</v>
      </c>
      <c r="AJ101" s="36" t="s">
        <v>4</v>
      </c>
      <c r="AK101" s="35">
        <v>135.59</v>
      </c>
      <c r="AL101" s="36" t="s">
        <v>4</v>
      </c>
      <c r="AM101" s="35">
        <v>577.52</v>
      </c>
      <c r="AN101" s="36" t="s">
        <v>4</v>
      </c>
      <c r="AO101" s="35">
        <v>948.75</v>
      </c>
      <c r="AP101" s="36" t="s">
        <v>4</v>
      </c>
      <c r="AQ101" s="35">
        <v>1159.3399999999999</v>
      </c>
      <c r="AR101" s="36" t="s">
        <v>4</v>
      </c>
      <c r="AS101" s="35">
        <v>206.89</v>
      </c>
      <c r="AT101" s="36" t="s">
        <v>4</v>
      </c>
      <c r="AU101" s="35">
        <v>420.92</v>
      </c>
      <c r="AV101" s="36" t="s">
        <v>4</v>
      </c>
      <c r="AW101" s="35">
        <v>196.85</v>
      </c>
      <c r="AX101" s="36" t="s">
        <v>4</v>
      </c>
      <c r="AY101" s="35">
        <v>45980.39</v>
      </c>
      <c r="AZ101" s="36" t="s">
        <v>4</v>
      </c>
      <c r="BA101" s="35">
        <v>83.94</v>
      </c>
      <c r="BB101" s="36" t="s">
        <v>4</v>
      </c>
      <c r="BC101" s="35">
        <v>87.14</v>
      </c>
      <c r="BD101" s="36" t="s">
        <v>4</v>
      </c>
      <c r="BE101" s="35">
        <v>2407.92</v>
      </c>
      <c r="BF101" s="36" t="s">
        <v>4</v>
      </c>
      <c r="BG101" s="35">
        <v>88.87</v>
      </c>
      <c r="BH101" s="36" t="s">
        <v>4</v>
      </c>
      <c r="BI101" s="35">
        <v>2213.8000000000002</v>
      </c>
      <c r="BJ101" s="36" t="s">
        <v>4</v>
      </c>
      <c r="BK101" s="35">
        <v>480.1</v>
      </c>
      <c r="BL101" s="36" t="s">
        <v>4</v>
      </c>
      <c r="BM101" s="35">
        <v>482.88</v>
      </c>
      <c r="BN101" s="36" t="s">
        <v>4</v>
      </c>
      <c r="BO101" s="35">
        <v>5.95</v>
      </c>
      <c r="BP101" s="36" t="s">
        <v>4</v>
      </c>
      <c r="BQ101" s="35">
        <v>12.55</v>
      </c>
      <c r="BR101" s="36" t="s">
        <v>4</v>
      </c>
      <c r="BS101" s="35">
        <v>340.71</v>
      </c>
      <c r="BT101" s="36" t="s">
        <v>4</v>
      </c>
      <c r="BU101" s="35">
        <v>21.05</v>
      </c>
      <c r="BV101" s="36" t="s">
        <v>4</v>
      </c>
      <c r="BW101" s="35">
        <v>434.16</v>
      </c>
      <c r="BX101" s="36" t="s">
        <v>4</v>
      </c>
      <c r="BY101" s="35">
        <v>7.66</v>
      </c>
      <c r="BZ101" s="36" t="s">
        <v>4</v>
      </c>
      <c r="CA101" s="35">
        <v>13.36</v>
      </c>
      <c r="CB101" s="36" t="s">
        <v>4</v>
      </c>
      <c r="CC101" s="35">
        <v>15.74</v>
      </c>
      <c r="CD101" s="36" t="s">
        <v>4</v>
      </c>
      <c r="CE101" s="35">
        <v>27.28</v>
      </c>
      <c r="CF101" s="36" t="s">
        <v>4</v>
      </c>
      <c r="CG101" s="35">
        <v>65.95</v>
      </c>
      <c r="CH101" s="36" t="s">
        <v>4</v>
      </c>
      <c r="CI101" s="35">
        <v>19.43</v>
      </c>
      <c r="CJ101" s="36" t="s">
        <v>4</v>
      </c>
      <c r="CK101" s="35">
        <v>12.87</v>
      </c>
      <c r="CL101" s="36" t="s">
        <v>4</v>
      </c>
      <c r="CM101" s="35">
        <v>135.46</v>
      </c>
      <c r="CN101" s="36" t="s">
        <v>4</v>
      </c>
      <c r="CO101" s="36">
        <v>0</v>
      </c>
      <c r="CP101" s="36" t="s">
        <v>4</v>
      </c>
      <c r="CQ101" s="35">
        <v>113.76</v>
      </c>
      <c r="CR101" s="36" t="s">
        <v>4</v>
      </c>
      <c r="CS101" s="35">
        <v>192.12</v>
      </c>
      <c r="CT101" s="36" t="s">
        <v>4</v>
      </c>
      <c r="CU101" s="35">
        <v>42.72</v>
      </c>
      <c r="CV101" s="36" t="s">
        <v>4</v>
      </c>
      <c r="CW101" s="35">
        <v>10.09</v>
      </c>
      <c r="CX101" s="36" t="s">
        <v>4</v>
      </c>
      <c r="CY101" s="35">
        <v>21.2</v>
      </c>
      <c r="CZ101" s="36" t="s">
        <v>4</v>
      </c>
      <c r="DA101" s="35">
        <v>15.96</v>
      </c>
      <c r="DB101" s="36" t="s">
        <v>4</v>
      </c>
      <c r="DC101" s="35">
        <v>11.85</v>
      </c>
      <c r="DD101" s="36" t="s">
        <v>4</v>
      </c>
      <c r="DE101" s="35">
        <v>4.95</v>
      </c>
      <c r="DF101" s="36" t="s">
        <v>4</v>
      </c>
      <c r="DG101" s="35">
        <v>162.97</v>
      </c>
      <c r="DH101" s="36" t="s">
        <v>4</v>
      </c>
      <c r="DI101" s="35">
        <v>556.46</v>
      </c>
      <c r="DJ101" s="36" t="s">
        <v>4</v>
      </c>
      <c r="DK101" s="35">
        <v>185.11</v>
      </c>
      <c r="DL101" s="36" t="s">
        <v>4</v>
      </c>
      <c r="DM101" s="35">
        <v>388.85</v>
      </c>
      <c r="DN101" s="36" t="s">
        <v>4</v>
      </c>
      <c r="DO101" s="35">
        <v>171.52</v>
      </c>
      <c r="DP101" s="36" t="s">
        <v>4</v>
      </c>
      <c r="DQ101" s="35">
        <v>52.16</v>
      </c>
      <c r="DR101" s="36" t="s">
        <v>4</v>
      </c>
      <c r="DS101" s="35">
        <v>77.510000000000005</v>
      </c>
      <c r="DT101" s="36" t="s">
        <v>4</v>
      </c>
      <c r="DU101" s="35">
        <v>47.32</v>
      </c>
      <c r="DV101" s="36" t="s">
        <v>4</v>
      </c>
      <c r="DW101" s="35">
        <v>18.34</v>
      </c>
      <c r="DX101" s="36" t="s">
        <v>4</v>
      </c>
      <c r="DY101" s="35">
        <v>74.569999999999993</v>
      </c>
      <c r="DZ101" s="36" t="s">
        <v>4</v>
      </c>
      <c r="EA101" s="36">
        <v>0</v>
      </c>
      <c r="EB101" s="36" t="s">
        <v>4</v>
      </c>
      <c r="EC101" s="36">
        <v>0</v>
      </c>
      <c r="ED101" s="36" t="s">
        <v>4</v>
      </c>
      <c r="EE101" s="35">
        <v>242728.29</v>
      </c>
      <c r="EF101" s="36" t="s">
        <v>4</v>
      </c>
      <c r="EG101" s="35">
        <v>11489.61</v>
      </c>
      <c r="EH101" s="36" t="s">
        <v>4</v>
      </c>
      <c r="EI101" s="36">
        <v>0</v>
      </c>
      <c r="EJ101" s="36" t="s">
        <v>4</v>
      </c>
      <c r="EK101" s="35">
        <v>130.32</v>
      </c>
      <c r="EL101" s="36" t="s">
        <v>4</v>
      </c>
      <c r="EM101" s="35">
        <v>11619.92</v>
      </c>
      <c r="EN101" s="36" t="s">
        <v>4</v>
      </c>
      <c r="EO101" s="35">
        <v>347.52</v>
      </c>
      <c r="EP101" s="36" t="s">
        <v>4</v>
      </c>
      <c r="EQ101" s="35">
        <v>7.0000000000000007E-2</v>
      </c>
      <c r="ER101" s="36" t="s">
        <v>4</v>
      </c>
      <c r="ES101" s="35">
        <v>3116.9</v>
      </c>
      <c r="ET101" s="36" t="s">
        <v>4</v>
      </c>
      <c r="EU101" s="35">
        <v>3116.97</v>
      </c>
      <c r="EV101" s="36" t="s">
        <v>4</v>
      </c>
      <c r="EW101" s="35">
        <v>3464.49</v>
      </c>
      <c r="EX101" s="36" t="s">
        <v>4</v>
      </c>
      <c r="EY101" s="36">
        <v>0</v>
      </c>
      <c r="EZ101" s="36" t="s">
        <v>4</v>
      </c>
      <c r="FA101" s="36">
        <v>0</v>
      </c>
      <c r="FB101" s="36" t="s">
        <v>4</v>
      </c>
      <c r="FC101" s="36">
        <v>0</v>
      </c>
      <c r="FD101" s="36" t="s">
        <v>4</v>
      </c>
      <c r="FE101" s="37">
        <v>5839.13</v>
      </c>
      <c r="FF101" s="36" t="s">
        <v>4</v>
      </c>
      <c r="FG101" s="35">
        <v>5839.13</v>
      </c>
      <c r="FH101" s="36" t="s">
        <v>4</v>
      </c>
      <c r="FI101" s="35">
        <v>20923.55</v>
      </c>
      <c r="FJ101" s="36" t="s">
        <v>4</v>
      </c>
      <c r="FK101" s="35">
        <v>263651.84000000003</v>
      </c>
      <c r="FL101" s="36" t="s">
        <v>4</v>
      </c>
    </row>
    <row r="102" spans="1:168" ht="14.25" x14ac:dyDescent="0.45">
      <c r="A102" s="34" t="s">
        <v>108</v>
      </c>
      <c r="B102" s="34" t="s">
        <v>380</v>
      </c>
      <c r="C102" s="23" t="str">
        <f>'Correspondance tables'!J7</f>
        <v>ISIC 10-12</v>
      </c>
      <c r="D102" s="23" t="str">
        <f>VLOOKUP(C102, 'Correspondance tables'!$N$3:$O$73, 2, FALSE)</f>
        <v>ISIC 10T12</v>
      </c>
      <c r="E102" s="38">
        <v>1484.59</v>
      </c>
      <c r="F102" s="39" t="s">
        <v>4</v>
      </c>
      <c r="G102" s="38">
        <v>1.69</v>
      </c>
      <c r="H102" s="39" t="s">
        <v>4</v>
      </c>
      <c r="I102" s="38">
        <v>44.41</v>
      </c>
      <c r="J102" s="39" t="s">
        <v>4</v>
      </c>
      <c r="K102" s="38">
        <v>4.42</v>
      </c>
      <c r="L102" s="39" t="s">
        <v>4</v>
      </c>
      <c r="M102" s="38">
        <v>16252.14</v>
      </c>
      <c r="N102" s="39" t="s">
        <v>4</v>
      </c>
      <c r="O102" s="38">
        <v>317.35000000000002</v>
      </c>
      <c r="P102" s="39" t="s">
        <v>4</v>
      </c>
      <c r="Q102" s="38">
        <v>2.64</v>
      </c>
      <c r="R102" s="39" t="s">
        <v>4</v>
      </c>
      <c r="S102" s="38">
        <v>68.83</v>
      </c>
      <c r="T102" s="39" t="s">
        <v>4</v>
      </c>
      <c r="U102" s="38">
        <v>0.97</v>
      </c>
      <c r="V102" s="39" t="s">
        <v>4</v>
      </c>
      <c r="W102" s="38">
        <v>64.42</v>
      </c>
      <c r="X102" s="39" t="s">
        <v>4</v>
      </c>
      <c r="Y102" s="38">
        <v>851.98</v>
      </c>
      <c r="Z102" s="39" t="s">
        <v>4</v>
      </c>
      <c r="AA102" s="38">
        <v>244.95</v>
      </c>
      <c r="AB102" s="39" t="s">
        <v>4</v>
      </c>
      <c r="AC102" s="38">
        <v>15.17</v>
      </c>
      <c r="AD102" s="39" t="s">
        <v>4</v>
      </c>
      <c r="AE102" s="38">
        <v>4.93</v>
      </c>
      <c r="AF102" s="39" t="s">
        <v>4</v>
      </c>
      <c r="AG102" s="38">
        <v>5.1100000000000003</v>
      </c>
      <c r="AH102" s="39" t="s">
        <v>4</v>
      </c>
      <c r="AI102" s="38">
        <v>7.33</v>
      </c>
      <c r="AJ102" s="39" t="s">
        <v>4</v>
      </c>
      <c r="AK102" s="38">
        <v>5.41</v>
      </c>
      <c r="AL102" s="39" t="s">
        <v>4</v>
      </c>
      <c r="AM102" s="38">
        <v>4.1100000000000003</v>
      </c>
      <c r="AN102" s="39" t="s">
        <v>4</v>
      </c>
      <c r="AO102" s="38">
        <v>18.22</v>
      </c>
      <c r="AP102" s="39" t="s">
        <v>4</v>
      </c>
      <c r="AQ102" s="38">
        <v>5.53</v>
      </c>
      <c r="AR102" s="39" t="s">
        <v>4</v>
      </c>
      <c r="AS102" s="38">
        <v>1.27</v>
      </c>
      <c r="AT102" s="39" t="s">
        <v>4</v>
      </c>
      <c r="AU102" s="38">
        <v>55.06</v>
      </c>
      <c r="AV102" s="39" t="s">
        <v>4</v>
      </c>
      <c r="AW102" s="38">
        <v>7.11</v>
      </c>
      <c r="AX102" s="39" t="s">
        <v>4</v>
      </c>
      <c r="AY102" s="38">
        <v>131.81</v>
      </c>
      <c r="AZ102" s="39" t="s">
        <v>4</v>
      </c>
      <c r="BA102" s="38">
        <v>0.94</v>
      </c>
      <c r="BB102" s="39" t="s">
        <v>4</v>
      </c>
      <c r="BC102" s="38">
        <v>85.11</v>
      </c>
      <c r="BD102" s="39" t="s">
        <v>4</v>
      </c>
      <c r="BE102" s="38">
        <v>50.07</v>
      </c>
      <c r="BF102" s="39" t="s">
        <v>4</v>
      </c>
      <c r="BG102" s="38">
        <v>17.12</v>
      </c>
      <c r="BH102" s="39" t="s">
        <v>4</v>
      </c>
      <c r="BI102" s="38">
        <v>463.11</v>
      </c>
      <c r="BJ102" s="39" t="s">
        <v>4</v>
      </c>
      <c r="BK102" s="38">
        <v>189.06</v>
      </c>
      <c r="BL102" s="39" t="s">
        <v>4</v>
      </c>
      <c r="BM102" s="38">
        <v>42.84</v>
      </c>
      <c r="BN102" s="39" t="s">
        <v>4</v>
      </c>
      <c r="BO102" s="38">
        <v>43.46</v>
      </c>
      <c r="BP102" s="39" t="s">
        <v>4</v>
      </c>
      <c r="BQ102" s="39">
        <v>25</v>
      </c>
      <c r="BR102" s="39" t="s">
        <v>4</v>
      </c>
      <c r="BS102" s="38">
        <v>28.84</v>
      </c>
      <c r="BT102" s="39" t="s">
        <v>4</v>
      </c>
      <c r="BU102" s="38">
        <v>4.16</v>
      </c>
      <c r="BV102" s="39" t="s">
        <v>4</v>
      </c>
      <c r="BW102" s="38">
        <v>5182.3999999999996</v>
      </c>
      <c r="BX102" s="39" t="s">
        <v>4</v>
      </c>
      <c r="BY102" s="38">
        <v>4.2699999999999996</v>
      </c>
      <c r="BZ102" s="39" t="s">
        <v>4</v>
      </c>
      <c r="CA102" s="38">
        <v>22.23</v>
      </c>
      <c r="CB102" s="39" t="s">
        <v>4</v>
      </c>
      <c r="CC102" s="38">
        <v>19.760000000000002</v>
      </c>
      <c r="CD102" s="39" t="s">
        <v>4</v>
      </c>
      <c r="CE102" s="38">
        <v>39.200000000000003</v>
      </c>
      <c r="CF102" s="39" t="s">
        <v>4</v>
      </c>
      <c r="CG102" s="38">
        <v>56.19</v>
      </c>
      <c r="CH102" s="39" t="s">
        <v>4</v>
      </c>
      <c r="CI102" s="38">
        <v>6.37</v>
      </c>
      <c r="CJ102" s="39" t="s">
        <v>4</v>
      </c>
      <c r="CK102" s="38">
        <v>5.96</v>
      </c>
      <c r="CL102" s="39" t="s">
        <v>4</v>
      </c>
      <c r="CM102" s="38">
        <v>24.23</v>
      </c>
      <c r="CN102" s="39" t="s">
        <v>4</v>
      </c>
      <c r="CO102" s="39">
        <v>0</v>
      </c>
      <c r="CP102" s="39" t="s">
        <v>4</v>
      </c>
      <c r="CQ102" s="38">
        <v>54.5</v>
      </c>
      <c r="CR102" s="39" t="s">
        <v>4</v>
      </c>
      <c r="CS102" s="38">
        <v>21.89</v>
      </c>
      <c r="CT102" s="39" t="s">
        <v>4</v>
      </c>
      <c r="CU102" s="38">
        <v>44.34</v>
      </c>
      <c r="CV102" s="39" t="s">
        <v>4</v>
      </c>
      <c r="CW102" s="38">
        <v>15.83</v>
      </c>
      <c r="CX102" s="39" t="s">
        <v>4</v>
      </c>
      <c r="CY102" s="38">
        <v>13.96</v>
      </c>
      <c r="CZ102" s="39" t="s">
        <v>4</v>
      </c>
      <c r="DA102" s="38">
        <v>25.86</v>
      </c>
      <c r="DB102" s="39" t="s">
        <v>4</v>
      </c>
      <c r="DC102" s="38">
        <v>7.72</v>
      </c>
      <c r="DD102" s="39" t="s">
        <v>4</v>
      </c>
      <c r="DE102" s="38">
        <v>9.42</v>
      </c>
      <c r="DF102" s="39" t="s">
        <v>4</v>
      </c>
      <c r="DG102" s="38">
        <v>69.67</v>
      </c>
      <c r="DH102" s="39" t="s">
        <v>4</v>
      </c>
      <c r="DI102" s="38">
        <v>296.79000000000002</v>
      </c>
      <c r="DJ102" s="39" t="s">
        <v>4</v>
      </c>
      <c r="DK102" s="38">
        <v>247.3</v>
      </c>
      <c r="DL102" s="39" t="s">
        <v>4</v>
      </c>
      <c r="DM102" s="38">
        <v>651.23</v>
      </c>
      <c r="DN102" s="39" t="s">
        <v>4</v>
      </c>
      <c r="DO102" s="38">
        <v>411.27</v>
      </c>
      <c r="DP102" s="39" t="s">
        <v>4</v>
      </c>
      <c r="DQ102" s="38">
        <v>35.39</v>
      </c>
      <c r="DR102" s="39" t="s">
        <v>4</v>
      </c>
      <c r="DS102" s="38">
        <v>116.77</v>
      </c>
      <c r="DT102" s="39" t="s">
        <v>4</v>
      </c>
      <c r="DU102" s="38">
        <v>60.92</v>
      </c>
      <c r="DV102" s="39" t="s">
        <v>4</v>
      </c>
      <c r="DW102" s="38">
        <v>2.56</v>
      </c>
      <c r="DX102" s="39" t="s">
        <v>4</v>
      </c>
      <c r="DY102" s="38">
        <v>26.14</v>
      </c>
      <c r="DZ102" s="39" t="s">
        <v>4</v>
      </c>
      <c r="EA102" s="39">
        <v>0</v>
      </c>
      <c r="EB102" s="39" t="s">
        <v>4</v>
      </c>
      <c r="EC102" s="39">
        <v>0</v>
      </c>
      <c r="ED102" s="39" t="s">
        <v>4</v>
      </c>
      <c r="EE102" s="38">
        <v>28021.360000000001</v>
      </c>
      <c r="EF102" s="39" t="s">
        <v>4</v>
      </c>
      <c r="EG102" s="38">
        <v>45467.93</v>
      </c>
      <c r="EH102" s="39" t="s">
        <v>4</v>
      </c>
      <c r="EI102" s="38">
        <v>0.28999999999999998</v>
      </c>
      <c r="EJ102" s="39" t="s">
        <v>4</v>
      </c>
      <c r="EK102" s="38">
        <v>45.16</v>
      </c>
      <c r="EL102" s="39" t="s">
        <v>4</v>
      </c>
      <c r="EM102" s="38">
        <v>45513.37</v>
      </c>
      <c r="EN102" s="39" t="s">
        <v>4</v>
      </c>
      <c r="EO102" s="38">
        <v>6.67</v>
      </c>
      <c r="EP102" s="39" t="s">
        <v>4</v>
      </c>
      <c r="EQ102" s="39">
        <v>0</v>
      </c>
      <c r="ER102" s="39" t="s">
        <v>4</v>
      </c>
      <c r="ES102" s="38">
        <v>229.37</v>
      </c>
      <c r="ET102" s="39" t="s">
        <v>4</v>
      </c>
      <c r="EU102" s="38">
        <v>229.37</v>
      </c>
      <c r="EV102" s="39" t="s">
        <v>4</v>
      </c>
      <c r="EW102" s="38">
        <v>236.04</v>
      </c>
      <c r="EX102" s="39" t="s">
        <v>4</v>
      </c>
      <c r="EY102" s="39">
        <v>0</v>
      </c>
      <c r="EZ102" s="39" t="s">
        <v>4</v>
      </c>
      <c r="FA102" s="39">
        <v>0</v>
      </c>
      <c r="FB102" s="39" t="s">
        <v>4</v>
      </c>
      <c r="FC102" s="39">
        <v>0</v>
      </c>
      <c r="FD102" s="39" t="s">
        <v>4</v>
      </c>
      <c r="FE102" s="40">
        <v>2210.23</v>
      </c>
      <c r="FF102" s="39" t="s">
        <v>4</v>
      </c>
      <c r="FG102" s="38">
        <v>2210.23</v>
      </c>
      <c r="FH102" s="39" t="s">
        <v>4</v>
      </c>
      <c r="FI102" s="38">
        <v>47959.65</v>
      </c>
      <c r="FJ102" s="39" t="s">
        <v>4</v>
      </c>
      <c r="FK102" s="38">
        <v>75981.009999999995</v>
      </c>
      <c r="FL102" s="39" t="s">
        <v>4</v>
      </c>
    </row>
    <row r="103" spans="1:168" ht="14.25" x14ac:dyDescent="0.45">
      <c r="A103" s="34" t="s">
        <v>108</v>
      </c>
      <c r="B103" s="34" t="s">
        <v>381</v>
      </c>
      <c r="C103" s="23" t="str">
        <f>'Correspondance tables'!J8</f>
        <v>ISIC 13-15</v>
      </c>
      <c r="D103" s="23" t="str">
        <f>VLOOKUP(C103, 'Correspondance tables'!$N$3:$O$73, 2, FALSE)</f>
        <v>ISIC 13T15</v>
      </c>
      <c r="E103" s="35">
        <v>151.57</v>
      </c>
      <c r="F103" s="36" t="s">
        <v>4</v>
      </c>
      <c r="G103" s="35">
        <v>22.76</v>
      </c>
      <c r="H103" s="36" t="s">
        <v>4</v>
      </c>
      <c r="I103" s="35">
        <v>57.22</v>
      </c>
      <c r="J103" s="36" t="s">
        <v>4</v>
      </c>
      <c r="K103" s="35">
        <v>27.57</v>
      </c>
      <c r="L103" s="36" t="s">
        <v>4</v>
      </c>
      <c r="M103" s="35">
        <v>401.5</v>
      </c>
      <c r="N103" s="36" t="s">
        <v>4</v>
      </c>
      <c r="O103" s="35">
        <v>19565.439999999999</v>
      </c>
      <c r="P103" s="36" t="s">
        <v>4</v>
      </c>
      <c r="Q103" s="35">
        <v>73.88</v>
      </c>
      <c r="R103" s="36" t="s">
        <v>4</v>
      </c>
      <c r="S103" s="35">
        <v>670.65</v>
      </c>
      <c r="T103" s="36" t="s">
        <v>4</v>
      </c>
      <c r="U103" s="35">
        <v>298.3</v>
      </c>
      <c r="V103" s="36" t="s">
        <v>4</v>
      </c>
      <c r="W103" s="36">
        <v>27</v>
      </c>
      <c r="X103" s="36" t="s">
        <v>4</v>
      </c>
      <c r="Y103" s="35">
        <v>379.98</v>
      </c>
      <c r="Z103" s="36" t="s">
        <v>4</v>
      </c>
      <c r="AA103" s="35">
        <v>143.11000000000001</v>
      </c>
      <c r="AB103" s="36" t="s">
        <v>4</v>
      </c>
      <c r="AC103" s="35">
        <v>1134.0999999999999</v>
      </c>
      <c r="AD103" s="36" t="s">
        <v>4</v>
      </c>
      <c r="AE103" s="35">
        <v>113.62</v>
      </c>
      <c r="AF103" s="36" t="s">
        <v>4</v>
      </c>
      <c r="AG103" s="35">
        <v>88.9</v>
      </c>
      <c r="AH103" s="36" t="s">
        <v>4</v>
      </c>
      <c r="AI103" s="35">
        <v>296.27999999999997</v>
      </c>
      <c r="AJ103" s="36" t="s">
        <v>4</v>
      </c>
      <c r="AK103" s="35">
        <v>132.49</v>
      </c>
      <c r="AL103" s="36" t="s">
        <v>4</v>
      </c>
      <c r="AM103" s="35">
        <v>108.86</v>
      </c>
      <c r="AN103" s="36" t="s">
        <v>4</v>
      </c>
      <c r="AO103" s="35">
        <v>315.06</v>
      </c>
      <c r="AP103" s="36" t="s">
        <v>4</v>
      </c>
      <c r="AQ103" s="35">
        <v>1737.14</v>
      </c>
      <c r="AR103" s="36" t="s">
        <v>4</v>
      </c>
      <c r="AS103" s="35">
        <v>230.57</v>
      </c>
      <c r="AT103" s="36" t="s">
        <v>4</v>
      </c>
      <c r="AU103" s="35">
        <v>1458.05</v>
      </c>
      <c r="AV103" s="36" t="s">
        <v>4</v>
      </c>
      <c r="AW103" s="35">
        <v>192.95</v>
      </c>
      <c r="AX103" s="36" t="s">
        <v>4</v>
      </c>
      <c r="AY103" s="35">
        <v>55.15</v>
      </c>
      <c r="AZ103" s="36" t="s">
        <v>4</v>
      </c>
      <c r="BA103" s="35">
        <v>13.45</v>
      </c>
      <c r="BB103" s="36" t="s">
        <v>4</v>
      </c>
      <c r="BC103" s="35">
        <v>88.71</v>
      </c>
      <c r="BD103" s="36" t="s">
        <v>4</v>
      </c>
      <c r="BE103" s="35">
        <v>936.31</v>
      </c>
      <c r="BF103" s="36" t="s">
        <v>4</v>
      </c>
      <c r="BG103" s="35">
        <v>192.32</v>
      </c>
      <c r="BH103" s="36" t="s">
        <v>4</v>
      </c>
      <c r="BI103" s="35">
        <v>1844.49</v>
      </c>
      <c r="BJ103" s="36" t="s">
        <v>4</v>
      </c>
      <c r="BK103" s="35">
        <v>745.54</v>
      </c>
      <c r="BL103" s="36" t="s">
        <v>4</v>
      </c>
      <c r="BM103" s="35">
        <v>63.93</v>
      </c>
      <c r="BN103" s="36" t="s">
        <v>4</v>
      </c>
      <c r="BO103" s="35">
        <v>61.28</v>
      </c>
      <c r="BP103" s="36" t="s">
        <v>4</v>
      </c>
      <c r="BQ103" s="35">
        <v>29.58</v>
      </c>
      <c r="BR103" s="36" t="s">
        <v>4</v>
      </c>
      <c r="BS103" s="35">
        <v>83.75</v>
      </c>
      <c r="BT103" s="36" t="s">
        <v>4</v>
      </c>
      <c r="BU103" s="35">
        <v>45.76</v>
      </c>
      <c r="BV103" s="36" t="s">
        <v>4</v>
      </c>
      <c r="BW103" s="35">
        <v>659.54</v>
      </c>
      <c r="BX103" s="36" t="s">
        <v>4</v>
      </c>
      <c r="BY103" s="35">
        <v>23.86</v>
      </c>
      <c r="BZ103" s="36" t="s">
        <v>4</v>
      </c>
      <c r="CA103" s="35">
        <v>453.24</v>
      </c>
      <c r="CB103" s="36" t="s">
        <v>4</v>
      </c>
      <c r="CC103" s="35">
        <v>114.48</v>
      </c>
      <c r="CD103" s="36" t="s">
        <v>4</v>
      </c>
      <c r="CE103" s="35">
        <v>48.88</v>
      </c>
      <c r="CF103" s="36" t="s">
        <v>4</v>
      </c>
      <c r="CG103" s="35">
        <v>72.95</v>
      </c>
      <c r="CH103" s="36" t="s">
        <v>4</v>
      </c>
      <c r="CI103" s="35">
        <v>13.5</v>
      </c>
      <c r="CJ103" s="36" t="s">
        <v>4</v>
      </c>
      <c r="CK103" s="35">
        <v>13.03</v>
      </c>
      <c r="CL103" s="36" t="s">
        <v>4</v>
      </c>
      <c r="CM103" s="35">
        <v>100.54</v>
      </c>
      <c r="CN103" s="36" t="s">
        <v>4</v>
      </c>
      <c r="CO103" s="36">
        <v>0</v>
      </c>
      <c r="CP103" s="36" t="s">
        <v>4</v>
      </c>
      <c r="CQ103" s="35">
        <v>131.15</v>
      </c>
      <c r="CR103" s="36" t="s">
        <v>4</v>
      </c>
      <c r="CS103" s="35">
        <v>109.22</v>
      </c>
      <c r="CT103" s="36" t="s">
        <v>4</v>
      </c>
      <c r="CU103" s="35">
        <v>37.93</v>
      </c>
      <c r="CV103" s="36" t="s">
        <v>4</v>
      </c>
      <c r="CW103" s="35">
        <v>20.96</v>
      </c>
      <c r="CX103" s="36" t="s">
        <v>4</v>
      </c>
      <c r="CY103" s="35">
        <v>107.67</v>
      </c>
      <c r="CZ103" s="36" t="s">
        <v>4</v>
      </c>
      <c r="DA103" s="35">
        <v>86.88</v>
      </c>
      <c r="DB103" s="36" t="s">
        <v>4</v>
      </c>
      <c r="DC103" s="35">
        <v>36.89</v>
      </c>
      <c r="DD103" s="36" t="s">
        <v>4</v>
      </c>
      <c r="DE103" s="36">
        <v>10</v>
      </c>
      <c r="DF103" s="36" t="s">
        <v>4</v>
      </c>
      <c r="DG103" s="35">
        <v>245.68</v>
      </c>
      <c r="DH103" s="36" t="s">
        <v>4</v>
      </c>
      <c r="DI103" s="35">
        <v>601.61</v>
      </c>
      <c r="DJ103" s="36" t="s">
        <v>4</v>
      </c>
      <c r="DK103" s="35">
        <v>161.16999999999999</v>
      </c>
      <c r="DL103" s="36" t="s">
        <v>4</v>
      </c>
      <c r="DM103" s="35">
        <v>656.93</v>
      </c>
      <c r="DN103" s="36" t="s">
        <v>4</v>
      </c>
      <c r="DO103" s="35">
        <v>247.82</v>
      </c>
      <c r="DP103" s="36" t="s">
        <v>4</v>
      </c>
      <c r="DQ103" s="35">
        <v>144.13999999999999</v>
      </c>
      <c r="DR103" s="36" t="s">
        <v>4</v>
      </c>
      <c r="DS103" s="35">
        <v>150.36000000000001</v>
      </c>
      <c r="DT103" s="36" t="s">
        <v>4</v>
      </c>
      <c r="DU103" s="35">
        <v>100.08</v>
      </c>
      <c r="DV103" s="36" t="s">
        <v>4</v>
      </c>
      <c r="DW103" s="35">
        <v>111.72</v>
      </c>
      <c r="DX103" s="36" t="s">
        <v>4</v>
      </c>
      <c r="DY103" s="35">
        <v>144.97999999999999</v>
      </c>
      <c r="DZ103" s="36" t="s">
        <v>4</v>
      </c>
      <c r="EA103" s="36">
        <v>0</v>
      </c>
      <c r="EB103" s="36" t="s">
        <v>4</v>
      </c>
      <c r="EC103" s="36">
        <v>0</v>
      </c>
      <c r="ED103" s="36" t="s">
        <v>4</v>
      </c>
      <c r="EE103" s="35">
        <v>36392.44</v>
      </c>
      <c r="EF103" s="36" t="s">
        <v>4</v>
      </c>
      <c r="EG103" s="35">
        <v>78457.63</v>
      </c>
      <c r="EH103" s="36" t="s">
        <v>4</v>
      </c>
      <c r="EI103" s="35">
        <v>0.63</v>
      </c>
      <c r="EJ103" s="36" t="s">
        <v>4</v>
      </c>
      <c r="EK103" s="35">
        <v>46.52</v>
      </c>
      <c r="EL103" s="36" t="s">
        <v>4</v>
      </c>
      <c r="EM103" s="35">
        <v>78504.78</v>
      </c>
      <c r="EN103" s="36" t="s">
        <v>4</v>
      </c>
      <c r="EO103" s="35">
        <v>462.33</v>
      </c>
      <c r="EP103" s="36" t="s">
        <v>4</v>
      </c>
      <c r="EQ103" s="35">
        <v>0.65</v>
      </c>
      <c r="ER103" s="36" t="s">
        <v>4</v>
      </c>
      <c r="ES103" s="35">
        <v>7691.42</v>
      </c>
      <c r="ET103" s="36" t="s">
        <v>4</v>
      </c>
      <c r="EU103" s="35">
        <v>7692.07</v>
      </c>
      <c r="EV103" s="36" t="s">
        <v>4</v>
      </c>
      <c r="EW103" s="35">
        <v>8154.4</v>
      </c>
      <c r="EX103" s="36" t="s">
        <v>4</v>
      </c>
      <c r="EY103" s="36">
        <v>0</v>
      </c>
      <c r="EZ103" s="36" t="s">
        <v>4</v>
      </c>
      <c r="FA103" s="36">
        <v>0</v>
      </c>
      <c r="FB103" s="36" t="s">
        <v>4</v>
      </c>
      <c r="FC103" s="36">
        <v>0</v>
      </c>
      <c r="FD103" s="36" t="s">
        <v>4</v>
      </c>
      <c r="FE103" s="37">
        <v>10056.969999999999</v>
      </c>
      <c r="FF103" s="36" t="s">
        <v>4</v>
      </c>
      <c r="FG103" s="35">
        <v>10056.969999999999</v>
      </c>
      <c r="FH103" s="36" t="s">
        <v>4</v>
      </c>
      <c r="FI103" s="35">
        <v>96716.15</v>
      </c>
      <c r="FJ103" s="36" t="s">
        <v>4</v>
      </c>
      <c r="FK103" s="35">
        <v>133108.59</v>
      </c>
      <c r="FL103" s="36" t="s">
        <v>4</v>
      </c>
    </row>
    <row r="104" spans="1:168" ht="14.25" x14ac:dyDescent="0.45">
      <c r="A104" s="34" t="s">
        <v>108</v>
      </c>
      <c r="B104" s="34" t="s">
        <v>382</v>
      </c>
      <c r="C104" s="23" t="str">
        <f>'Correspondance tables'!J9</f>
        <v>ISIC 16</v>
      </c>
      <c r="D104" s="23" t="str">
        <f>VLOOKUP(C104, 'Correspondance tables'!$N$3:$O$73, 2, FALSE)</f>
        <v>ISIC 16</v>
      </c>
      <c r="E104" s="38">
        <v>70.78</v>
      </c>
      <c r="F104" s="39" t="s">
        <v>4</v>
      </c>
      <c r="G104" s="38">
        <v>8.7899999999999991</v>
      </c>
      <c r="H104" s="39" t="s">
        <v>4</v>
      </c>
      <c r="I104" s="38">
        <v>3.7</v>
      </c>
      <c r="J104" s="39" t="s">
        <v>4</v>
      </c>
      <c r="K104" s="38">
        <v>14.61</v>
      </c>
      <c r="L104" s="39" t="s">
        <v>4</v>
      </c>
      <c r="M104" s="38">
        <v>135.11000000000001</v>
      </c>
      <c r="N104" s="39" t="s">
        <v>4</v>
      </c>
      <c r="O104" s="38">
        <v>11.02</v>
      </c>
      <c r="P104" s="39" t="s">
        <v>4</v>
      </c>
      <c r="Q104" s="38">
        <v>3000.22</v>
      </c>
      <c r="R104" s="39" t="s">
        <v>4</v>
      </c>
      <c r="S104" s="38">
        <v>118.55</v>
      </c>
      <c r="T104" s="39" t="s">
        <v>4</v>
      </c>
      <c r="U104" s="38">
        <v>6.25</v>
      </c>
      <c r="V104" s="39" t="s">
        <v>4</v>
      </c>
      <c r="W104" s="38">
        <v>4.53</v>
      </c>
      <c r="X104" s="39" t="s">
        <v>4</v>
      </c>
      <c r="Y104" s="38">
        <v>42.8</v>
      </c>
      <c r="Z104" s="39" t="s">
        <v>4</v>
      </c>
      <c r="AA104" s="38">
        <v>10.54</v>
      </c>
      <c r="AB104" s="39" t="s">
        <v>4</v>
      </c>
      <c r="AC104" s="38">
        <v>32.65</v>
      </c>
      <c r="AD104" s="39" t="s">
        <v>4</v>
      </c>
      <c r="AE104" s="38">
        <v>68.17</v>
      </c>
      <c r="AF104" s="39" t="s">
        <v>4</v>
      </c>
      <c r="AG104" s="38">
        <v>35.81</v>
      </c>
      <c r="AH104" s="39" t="s">
        <v>4</v>
      </c>
      <c r="AI104" s="38">
        <v>124.46</v>
      </c>
      <c r="AJ104" s="39" t="s">
        <v>4</v>
      </c>
      <c r="AK104" s="38">
        <v>19.46</v>
      </c>
      <c r="AL104" s="39" t="s">
        <v>4</v>
      </c>
      <c r="AM104" s="38">
        <v>30.59</v>
      </c>
      <c r="AN104" s="39" t="s">
        <v>4</v>
      </c>
      <c r="AO104" s="38">
        <v>63.63</v>
      </c>
      <c r="AP104" s="39" t="s">
        <v>4</v>
      </c>
      <c r="AQ104" s="38">
        <v>119.47</v>
      </c>
      <c r="AR104" s="39" t="s">
        <v>4</v>
      </c>
      <c r="AS104" s="38">
        <v>59.49</v>
      </c>
      <c r="AT104" s="39" t="s">
        <v>4</v>
      </c>
      <c r="AU104" s="38">
        <v>1075.4000000000001</v>
      </c>
      <c r="AV104" s="39" t="s">
        <v>4</v>
      </c>
      <c r="AW104" s="38">
        <v>21.49</v>
      </c>
      <c r="AX104" s="39" t="s">
        <v>4</v>
      </c>
      <c r="AY104" s="38">
        <v>107.16</v>
      </c>
      <c r="AZ104" s="39" t="s">
        <v>4</v>
      </c>
      <c r="BA104" s="38">
        <v>1.41</v>
      </c>
      <c r="BB104" s="39" t="s">
        <v>4</v>
      </c>
      <c r="BC104" s="38">
        <v>13.59</v>
      </c>
      <c r="BD104" s="39" t="s">
        <v>4</v>
      </c>
      <c r="BE104" s="38">
        <v>1884.69</v>
      </c>
      <c r="BF104" s="39" t="s">
        <v>4</v>
      </c>
      <c r="BG104" s="38">
        <v>6.59</v>
      </c>
      <c r="BH104" s="39" t="s">
        <v>4</v>
      </c>
      <c r="BI104" s="38">
        <v>158.93</v>
      </c>
      <c r="BJ104" s="39" t="s">
        <v>4</v>
      </c>
      <c r="BK104" s="38">
        <v>52.15</v>
      </c>
      <c r="BL104" s="39" t="s">
        <v>4</v>
      </c>
      <c r="BM104" s="38">
        <v>15.92</v>
      </c>
      <c r="BN104" s="39" t="s">
        <v>4</v>
      </c>
      <c r="BO104" s="38">
        <v>1.64</v>
      </c>
      <c r="BP104" s="39" t="s">
        <v>4</v>
      </c>
      <c r="BQ104" s="38">
        <v>1.06</v>
      </c>
      <c r="BR104" s="39" t="s">
        <v>4</v>
      </c>
      <c r="BS104" s="38">
        <v>28.16</v>
      </c>
      <c r="BT104" s="39" t="s">
        <v>4</v>
      </c>
      <c r="BU104" s="38">
        <v>1.1100000000000001</v>
      </c>
      <c r="BV104" s="39" t="s">
        <v>4</v>
      </c>
      <c r="BW104" s="38">
        <v>31.25</v>
      </c>
      <c r="BX104" s="39" t="s">
        <v>4</v>
      </c>
      <c r="BY104" s="38">
        <v>6.39</v>
      </c>
      <c r="BZ104" s="39" t="s">
        <v>4</v>
      </c>
      <c r="CA104" s="38">
        <v>18.54</v>
      </c>
      <c r="CB104" s="39" t="s">
        <v>4</v>
      </c>
      <c r="CC104" s="38">
        <v>11.68</v>
      </c>
      <c r="CD104" s="39" t="s">
        <v>4</v>
      </c>
      <c r="CE104" s="38">
        <v>5.86</v>
      </c>
      <c r="CF104" s="39" t="s">
        <v>4</v>
      </c>
      <c r="CG104" s="38">
        <v>3.99</v>
      </c>
      <c r="CH104" s="39" t="s">
        <v>4</v>
      </c>
      <c r="CI104" s="38">
        <v>1.94</v>
      </c>
      <c r="CJ104" s="39" t="s">
        <v>4</v>
      </c>
      <c r="CK104" s="38">
        <v>1.03</v>
      </c>
      <c r="CL104" s="39" t="s">
        <v>4</v>
      </c>
      <c r="CM104" s="38">
        <v>125.44</v>
      </c>
      <c r="CN104" s="39" t="s">
        <v>4</v>
      </c>
      <c r="CO104" s="39">
        <v>0</v>
      </c>
      <c r="CP104" s="39" t="s">
        <v>4</v>
      </c>
      <c r="CQ104" s="38">
        <v>8.76</v>
      </c>
      <c r="CR104" s="39" t="s">
        <v>4</v>
      </c>
      <c r="CS104" s="38">
        <v>15.09</v>
      </c>
      <c r="CT104" s="39" t="s">
        <v>4</v>
      </c>
      <c r="CU104" s="38">
        <v>2.2599999999999998</v>
      </c>
      <c r="CV104" s="39" t="s">
        <v>4</v>
      </c>
      <c r="CW104" s="38">
        <v>8.02</v>
      </c>
      <c r="CX104" s="39" t="s">
        <v>4</v>
      </c>
      <c r="CY104" s="38">
        <v>14.77</v>
      </c>
      <c r="CZ104" s="39" t="s">
        <v>4</v>
      </c>
      <c r="DA104" s="38">
        <v>7.83</v>
      </c>
      <c r="DB104" s="39" t="s">
        <v>4</v>
      </c>
      <c r="DC104" s="38">
        <v>0.84</v>
      </c>
      <c r="DD104" s="39" t="s">
        <v>4</v>
      </c>
      <c r="DE104" s="38">
        <v>0.38</v>
      </c>
      <c r="DF104" s="39" t="s">
        <v>4</v>
      </c>
      <c r="DG104" s="38">
        <v>228.21</v>
      </c>
      <c r="DH104" s="39" t="s">
        <v>4</v>
      </c>
      <c r="DI104" s="38">
        <v>14.11</v>
      </c>
      <c r="DJ104" s="39" t="s">
        <v>4</v>
      </c>
      <c r="DK104" s="38">
        <v>17.54</v>
      </c>
      <c r="DL104" s="39" t="s">
        <v>4</v>
      </c>
      <c r="DM104" s="38">
        <v>4.09</v>
      </c>
      <c r="DN104" s="39" t="s">
        <v>4</v>
      </c>
      <c r="DO104" s="38">
        <v>7.95</v>
      </c>
      <c r="DP104" s="39" t="s">
        <v>4</v>
      </c>
      <c r="DQ104" s="38">
        <v>11.04</v>
      </c>
      <c r="DR104" s="39" t="s">
        <v>4</v>
      </c>
      <c r="DS104" s="39">
        <v>6</v>
      </c>
      <c r="DT104" s="39" t="s">
        <v>4</v>
      </c>
      <c r="DU104" s="38">
        <v>4.57</v>
      </c>
      <c r="DV104" s="39" t="s">
        <v>4</v>
      </c>
      <c r="DW104" s="38">
        <v>9.5399999999999991</v>
      </c>
      <c r="DX104" s="39" t="s">
        <v>4</v>
      </c>
      <c r="DY104" s="38">
        <v>39.549999999999997</v>
      </c>
      <c r="DZ104" s="39" t="s">
        <v>4</v>
      </c>
      <c r="EA104" s="39">
        <v>0</v>
      </c>
      <c r="EB104" s="39" t="s">
        <v>4</v>
      </c>
      <c r="EC104" s="39">
        <v>0</v>
      </c>
      <c r="ED104" s="39" t="s">
        <v>4</v>
      </c>
      <c r="EE104" s="38">
        <v>7956.63</v>
      </c>
      <c r="EF104" s="39" t="s">
        <v>4</v>
      </c>
      <c r="EG104" s="38">
        <v>872.99</v>
      </c>
      <c r="EH104" s="39" t="s">
        <v>4</v>
      </c>
      <c r="EI104" s="39">
        <v>0</v>
      </c>
      <c r="EJ104" s="39" t="s">
        <v>4</v>
      </c>
      <c r="EK104" s="39">
        <v>0</v>
      </c>
      <c r="EL104" s="39" t="s">
        <v>4</v>
      </c>
      <c r="EM104" s="38">
        <v>872.99</v>
      </c>
      <c r="EN104" s="39" t="s">
        <v>4</v>
      </c>
      <c r="EO104" s="38">
        <v>216.36</v>
      </c>
      <c r="EP104" s="39" t="s">
        <v>4</v>
      </c>
      <c r="EQ104" s="39">
        <v>0</v>
      </c>
      <c r="ER104" s="39" t="s">
        <v>4</v>
      </c>
      <c r="ES104" s="38">
        <v>122.16</v>
      </c>
      <c r="ET104" s="39" t="s">
        <v>4</v>
      </c>
      <c r="EU104" s="38">
        <v>122.16</v>
      </c>
      <c r="EV104" s="39" t="s">
        <v>4</v>
      </c>
      <c r="EW104" s="38">
        <v>338.52</v>
      </c>
      <c r="EX104" s="39" t="s">
        <v>4</v>
      </c>
      <c r="EY104" s="39">
        <v>0</v>
      </c>
      <c r="EZ104" s="39" t="s">
        <v>4</v>
      </c>
      <c r="FA104" s="39">
        <v>0</v>
      </c>
      <c r="FB104" s="39" t="s">
        <v>4</v>
      </c>
      <c r="FC104" s="39">
        <v>0</v>
      </c>
      <c r="FD104" s="39" t="s">
        <v>4</v>
      </c>
      <c r="FE104" s="40">
        <v>127.49</v>
      </c>
      <c r="FF104" s="39" t="s">
        <v>4</v>
      </c>
      <c r="FG104" s="38">
        <v>127.49</v>
      </c>
      <c r="FH104" s="39" t="s">
        <v>4</v>
      </c>
      <c r="FI104" s="39">
        <v>1339</v>
      </c>
      <c r="FJ104" s="39" t="s">
        <v>4</v>
      </c>
      <c r="FK104" s="38">
        <v>9295.6299999999992</v>
      </c>
      <c r="FL104" s="39" t="s">
        <v>4</v>
      </c>
    </row>
    <row r="105" spans="1:168" ht="14.25" x14ac:dyDescent="0.45">
      <c r="A105" s="34" t="s">
        <v>108</v>
      </c>
      <c r="B105" s="34" t="s">
        <v>101</v>
      </c>
      <c r="C105" s="23" t="str">
        <f>'Correspondance tables'!J10</f>
        <v>ISIC 17</v>
      </c>
      <c r="D105" s="23" t="str">
        <f>VLOOKUP(C105, 'Correspondance tables'!$N$3:$O$73, 2, FALSE)</f>
        <v>ISIC 17T18</v>
      </c>
      <c r="E105" s="35">
        <v>20.73</v>
      </c>
      <c r="F105" s="36" t="s">
        <v>4</v>
      </c>
      <c r="G105" s="35">
        <v>1.39</v>
      </c>
      <c r="H105" s="36" t="s">
        <v>4</v>
      </c>
      <c r="I105" s="35">
        <v>1.63</v>
      </c>
      <c r="J105" s="36" t="s">
        <v>4</v>
      </c>
      <c r="K105" s="35">
        <v>8.51</v>
      </c>
      <c r="L105" s="36" t="s">
        <v>4</v>
      </c>
      <c r="M105" s="35">
        <v>658.22</v>
      </c>
      <c r="N105" s="36" t="s">
        <v>4</v>
      </c>
      <c r="O105" s="35">
        <v>55.72</v>
      </c>
      <c r="P105" s="36" t="s">
        <v>4</v>
      </c>
      <c r="Q105" s="35">
        <v>97.48</v>
      </c>
      <c r="R105" s="36" t="s">
        <v>4</v>
      </c>
      <c r="S105" s="35">
        <v>4294.5600000000004</v>
      </c>
      <c r="T105" s="36" t="s">
        <v>4</v>
      </c>
      <c r="U105" s="35">
        <v>1509.61</v>
      </c>
      <c r="V105" s="36" t="s">
        <v>4</v>
      </c>
      <c r="W105" s="35">
        <v>6.42</v>
      </c>
      <c r="X105" s="36" t="s">
        <v>4</v>
      </c>
      <c r="Y105" s="35">
        <v>195.04</v>
      </c>
      <c r="Z105" s="36" t="s">
        <v>4</v>
      </c>
      <c r="AA105" s="35">
        <v>89.7</v>
      </c>
      <c r="AB105" s="36" t="s">
        <v>4</v>
      </c>
      <c r="AC105" s="35">
        <v>190.98</v>
      </c>
      <c r="AD105" s="36" t="s">
        <v>4</v>
      </c>
      <c r="AE105" s="35">
        <v>83.79</v>
      </c>
      <c r="AF105" s="36" t="s">
        <v>4</v>
      </c>
      <c r="AG105" s="35">
        <v>20.010000000000002</v>
      </c>
      <c r="AH105" s="36" t="s">
        <v>4</v>
      </c>
      <c r="AI105" s="35">
        <v>40.15</v>
      </c>
      <c r="AJ105" s="36" t="s">
        <v>4</v>
      </c>
      <c r="AK105" s="35">
        <v>35.659999999999997</v>
      </c>
      <c r="AL105" s="36" t="s">
        <v>4</v>
      </c>
      <c r="AM105" s="35">
        <v>42.56</v>
      </c>
      <c r="AN105" s="36" t="s">
        <v>4</v>
      </c>
      <c r="AO105" s="35">
        <v>64.27</v>
      </c>
      <c r="AP105" s="36" t="s">
        <v>4</v>
      </c>
      <c r="AQ105" s="35">
        <v>60.05</v>
      </c>
      <c r="AR105" s="36" t="s">
        <v>4</v>
      </c>
      <c r="AS105" s="35">
        <v>8.8800000000000008</v>
      </c>
      <c r="AT105" s="36" t="s">
        <v>4</v>
      </c>
      <c r="AU105" s="35">
        <v>154.18</v>
      </c>
      <c r="AV105" s="36" t="s">
        <v>4</v>
      </c>
      <c r="AW105" s="35">
        <v>12.26</v>
      </c>
      <c r="AX105" s="36" t="s">
        <v>4</v>
      </c>
      <c r="AY105" s="35">
        <v>8.1</v>
      </c>
      <c r="AZ105" s="36" t="s">
        <v>4</v>
      </c>
      <c r="BA105" s="35">
        <v>2.31</v>
      </c>
      <c r="BB105" s="36" t="s">
        <v>4</v>
      </c>
      <c r="BC105" s="35">
        <v>47.96</v>
      </c>
      <c r="BD105" s="36" t="s">
        <v>4</v>
      </c>
      <c r="BE105" s="35">
        <v>104.81</v>
      </c>
      <c r="BF105" s="36" t="s">
        <v>4</v>
      </c>
      <c r="BG105" s="35">
        <v>19.760000000000002</v>
      </c>
      <c r="BH105" s="36" t="s">
        <v>4</v>
      </c>
      <c r="BI105" s="35">
        <v>392.23</v>
      </c>
      <c r="BJ105" s="36" t="s">
        <v>4</v>
      </c>
      <c r="BK105" s="35">
        <v>186.26</v>
      </c>
      <c r="BL105" s="36" t="s">
        <v>4</v>
      </c>
      <c r="BM105" s="35">
        <v>13.87</v>
      </c>
      <c r="BN105" s="36" t="s">
        <v>4</v>
      </c>
      <c r="BO105" s="35">
        <v>4.24</v>
      </c>
      <c r="BP105" s="36" t="s">
        <v>4</v>
      </c>
      <c r="BQ105" s="35">
        <v>1.66</v>
      </c>
      <c r="BR105" s="36" t="s">
        <v>4</v>
      </c>
      <c r="BS105" s="35">
        <v>56.97</v>
      </c>
      <c r="BT105" s="36" t="s">
        <v>4</v>
      </c>
      <c r="BU105" s="35">
        <v>7.9</v>
      </c>
      <c r="BV105" s="36" t="s">
        <v>4</v>
      </c>
      <c r="BW105" s="35">
        <v>58.32</v>
      </c>
      <c r="BX105" s="36" t="s">
        <v>4</v>
      </c>
      <c r="BY105" s="35">
        <v>390.87</v>
      </c>
      <c r="BZ105" s="36" t="s">
        <v>4</v>
      </c>
      <c r="CA105" s="35">
        <v>65.010000000000005</v>
      </c>
      <c r="CB105" s="36" t="s">
        <v>4</v>
      </c>
      <c r="CC105" s="35">
        <v>14.44</v>
      </c>
      <c r="CD105" s="36" t="s">
        <v>4</v>
      </c>
      <c r="CE105" s="35">
        <v>74.930000000000007</v>
      </c>
      <c r="CF105" s="36" t="s">
        <v>4</v>
      </c>
      <c r="CG105" s="35">
        <v>117.37</v>
      </c>
      <c r="CH105" s="36" t="s">
        <v>4</v>
      </c>
      <c r="CI105" s="35">
        <v>18.71</v>
      </c>
      <c r="CJ105" s="36" t="s">
        <v>4</v>
      </c>
      <c r="CK105" s="35">
        <v>22.56</v>
      </c>
      <c r="CL105" s="36" t="s">
        <v>4</v>
      </c>
      <c r="CM105" s="35">
        <v>52.18</v>
      </c>
      <c r="CN105" s="36" t="s">
        <v>4</v>
      </c>
      <c r="CO105" s="36">
        <v>0</v>
      </c>
      <c r="CP105" s="36" t="s">
        <v>4</v>
      </c>
      <c r="CQ105" s="35">
        <v>121.9</v>
      </c>
      <c r="CR105" s="36" t="s">
        <v>4</v>
      </c>
      <c r="CS105" s="35">
        <v>47.63</v>
      </c>
      <c r="CT105" s="36" t="s">
        <v>4</v>
      </c>
      <c r="CU105" s="35">
        <v>17.149999999999999</v>
      </c>
      <c r="CV105" s="36" t="s">
        <v>4</v>
      </c>
      <c r="CW105" s="35">
        <v>29.02</v>
      </c>
      <c r="CX105" s="36" t="s">
        <v>4</v>
      </c>
      <c r="CY105" s="35">
        <v>28.51</v>
      </c>
      <c r="CZ105" s="36" t="s">
        <v>4</v>
      </c>
      <c r="DA105" s="35">
        <v>26.44</v>
      </c>
      <c r="DB105" s="36" t="s">
        <v>4</v>
      </c>
      <c r="DC105" s="35">
        <v>3.91</v>
      </c>
      <c r="DD105" s="36" t="s">
        <v>4</v>
      </c>
      <c r="DE105" s="35">
        <v>8.23</v>
      </c>
      <c r="DF105" s="36" t="s">
        <v>4</v>
      </c>
      <c r="DG105" s="35">
        <v>104.77</v>
      </c>
      <c r="DH105" s="36" t="s">
        <v>4</v>
      </c>
      <c r="DI105" s="35">
        <v>79.739999999999995</v>
      </c>
      <c r="DJ105" s="36" t="s">
        <v>4</v>
      </c>
      <c r="DK105" s="35">
        <v>59.31</v>
      </c>
      <c r="DL105" s="36" t="s">
        <v>4</v>
      </c>
      <c r="DM105" s="35">
        <v>70.73</v>
      </c>
      <c r="DN105" s="36" t="s">
        <v>4</v>
      </c>
      <c r="DO105" s="35">
        <v>41.01</v>
      </c>
      <c r="DP105" s="36" t="s">
        <v>4</v>
      </c>
      <c r="DQ105" s="35">
        <v>18.36</v>
      </c>
      <c r="DR105" s="36" t="s">
        <v>4</v>
      </c>
      <c r="DS105" s="35">
        <v>11.22</v>
      </c>
      <c r="DT105" s="36" t="s">
        <v>4</v>
      </c>
      <c r="DU105" s="35">
        <v>22.65</v>
      </c>
      <c r="DV105" s="36" t="s">
        <v>4</v>
      </c>
      <c r="DW105" s="35">
        <v>3.04</v>
      </c>
      <c r="DX105" s="36" t="s">
        <v>4</v>
      </c>
      <c r="DY105" s="35">
        <v>19.36</v>
      </c>
      <c r="DZ105" s="36" t="s">
        <v>4</v>
      </c>
      <c r="EA105" s="36">
        <v>0</v>
      </c>
      <c r="EB105" s="36" t="s">
        <v>4</v>
      </c>
      <c r="EC105" s="36">
        <v>0</v>
      </c>
      <c r="ED105" s="36" t="s">
        <v>4</v>
      </c>
      <c r="EE105" s="35">
        <v>10025.25</v>
      </c>
      <c r="EF105" s="36" t="s">
        <v>4</v>
      </c>
      <c r="EG105" s="35">
        <v>1667.55</v>
      </c>
      <c r="EH105" s="36" t="s">
        <v>4</v>
      </c>
      <c r="EI105" s="36">
        <v>0</v>
      </c>
      <c r="EJ105" s="36" t="s">
        <v>4</v>
      </c>
      <c r="EK105" s="35">
        <v>20.25</v>
      </c>
      <c r="EL105" s="36" t="s">
        <v>4</v>
      </c>
      <c r="EM105" s="35">
        <v>1687.8</v>
      </c>
      <c r="EN105" s="36" t="s">
        <v>4</v>
      </c>
      <c r="EO105" s="35">
        <v>0.02</v>
      </c>
      <c r="EP105" s="36" t="s">
        <v>4</v>
      </c>
      <c r="EQ105" s="36">
        <v>0</v>
      </c>
      <c r="ER105" s="36" t="s">
        <v>4</v>
      </c>
      <c r="ES105" s="35">
        <v>180.94</v>
      </c>
      <c r="ET105" s="36" t="s">
        <v>4</v>
      </c>
      <c r="EU105" s="35">
        <v>180.94</v>
      </c>
      <c r="EV105" s="36" t="s">
        <v>4</v>
      </c>
      <c r="EW105" s="35">
        <v>180.96</v>
      </c>
      <c r="EX105" s="36" t="s">
        <v>4</v>
      </c>
      <c r="EY105" s="36">
        <v>0</v>
      </c>
      <c r="EZ105" s="36" t="s">
        <v>4</v>
      </c>
      <c r="FA105" s="36">
        <v>0</v>
      </c>
      <c r="FB105" s="36" t="s">
        <v>4</v>
      </c>
      <c r="FC105" s="36">
        <v>0</v>
      </c>
      <c r="FD105" s="36" t="s">
        <v>4</v>
      </c>
      <c r="FE105" s="37">
        <v>206.98</v>
      </c>
      <c r="FF105" s="36" t="s">
        <v>4</v>
      </c>
      <c r="FG105" s="35">
        <v>206.98</v>
      </c>
      <c r="FH105" s="36" t="s">
        <v>4</v>
      </c>
      <c r="FI105" s="35">
        <v>2075.7399999999998</v>
      </c>
      <c r="FJ105" s="36" t="s">
        <v>4</v>
      </c>
      <c r="FK105" s="35">
        <v>12100.98</v>
      </c>
      <c r="FL105" s="36" t="s">
        <v>4</v>
      </c>
    </row>
    <row r="106" spans="1:168" ht="14.25" x14ac:dyDescent="0.45">
      <c r="A106" s="34" t="s">
        <v>108</v>
      </c>
      <c r="B106" s="34" t="s">
        <v>383</v>
      </c>
      <c r="C106" s="23" t="str">
        <f>'Correspondance tables'!J11</f>
        <v>ISIC 18</v>
      </c>
      <c r="D106" s="23" t="str">
        <f>VLOOKUP(C106, 'Correspondance tables'!$N$3:$O$73, 2, FALSE)</f>
        <v>ISIC 17T18</v>
      </c>
      <c r="E106" s="38">
        <v>0.17</v>
      </c>
      <c r="F106" s="39" t="s">
        <v>4</v>
      </c>
      <c r="G106" s="38">
        <v>0.04</v>
      </c>
      <c r="H106" s="39" t="s">
        <v>4</v>
      </c>
      <c r="I106" s="38">
        <v>0.01</v>
      </c>
      <c r="J106" s="39" t="s">
        <v>4</v>
      </c>
      <c r="K106" s="38">
        <v>0.04</v>
      </c>
      <c r="L106" s="39" t="s">
        <v>4</v>
      </c>
      <c r="M106" s="38">
        <v>2.54</v>
      </c>
      <c r="N106" s="39" t="s">
        <v>4</v>
      </c>
      <c r="O106" s="38">
        <v>0.72</v>
      </c>
      <c r="P106" s="39" t="s">
        <v>4</v>
      </c>
      <c r="Q106" s="38">
        <v>0.24</v>
      </c>
      <c r="R106" s="39" t="s">
        <v>4</v>
      </c>
      <c r="S106" s="38">
        <v>5.55</v>
      </c>
      <c r="T106" s="39" t="s">
        <v>4</v>
      </c>
      <c r="U106" s="38">
        <v>34.840000000000003</v>
      </c>
      <c r="V106" s="39" t="s">
        <v>4</v>
      </c>
      <c r="W106" s="38">
        <v>0.05</v>
      </c>
      <c r="X106" s="39" t="s">
        <v>4</v>
      </c>
      <c r="Y106" s="38">
        <v>4.07</v>
      </c>
      <c r="Z106" s="39" t="s">
        <v>4</v>
      </c>
      <c r="AA106" s="38">
        <v>1.77</v>
      </c>
      <c r="AB106" s="39" t="s">
        <v>4</v>
      </c>
      <c r="AC106" s="39">
        <v>6</v>
      </c>
      <c r="AD106" s="39" t="s">
        <v>4</v>
      </c>
      <c r="AE106" s="38">
        <v>0.55000000000000004</v>
      </c>
      <c r="AF106" s="39" t="s">
        <v>4</v>
      </c>
      <c r="AG106" s="38">
        <v>0.76</v>
      </c>
      <c r="AH106" s="39" t="s">
        <v>4</v>
      </c>
      <c r="AI106" s="38">
        <v>0.8</v>
      </c>
      <c r="AJ106" s="39" t="s">
        <v>4</v>
      </c>
      <c r="AK106" s="38">
        <v>1.1100000000000001</v>
      </c>
      <c r="AL106" s="39" t="s">
        <v>4</v>
      </c>
      <c r="AM106" s="38">
        <v>0.91</v>
      </c>
      <c r="AN106" s="39" t="s">
        <v>4</v>
      </c>
      <c r="AO106" s="38">
        <v>3.84</v>
      </c>
      <c r="AP106" s="39" t="s">
        <v>4</v>
      </c>
      <c r="AQ106" s="38">
        <v>2.3199999999999998</v>
      </c>
      <c r="AR106" s="39" t="s">
        <v>4</v>
      </c>
      <c r="AS106" s="38">
        <v>0.13</v>
      </c>
      <c r="AT106" s="39" t="s">
        <v>4</v>
      </c>
      <c r="AU106" s="38">
        <v>0.95</v>
      </c>
      <c r="AV106" s="39" t="s">
        <v>4</v>
      </c>
      <c r="AW106" s="38">
        <v>0.51</v>
      </c>
      <c r="AX106" s="39" t="s">
        <v>4</v>
      </c>
      <c r="AY106" s="38">
        <v>0.52</v>
      </c>
      <c r="AZ106" s="39" t="s">
        <v>4</v>
      </c>
      <c r="BA106" s="38">
        <v>0.09</v>
      </c>
      <c r="BB106" s="39" t="s">
        <v>4</v>
      </c>
      <c r="BC106" s="38">
        <v>0.28999999999999998</v>
      </c>
      <c r="BD106" s="39" t="s">
        <v>4</v>
      </c>
      <c r="BE106" s="38">
        <v>1.1200000000000001</v>
      </c>
      <c r="BF106" s="39" t="s">
        <v>4</v>
      </c>
      <c r="BG106" s="38">
        <v>1.51</v>
      </c>
      <c r="BH106" s="39" t="s">
        <v>4</v>
      </c>
      <c r="BI106" s="38">
        <v>17.440000000000001</v>
      </c>
      <c r="BJ106" s="39" t="s">
        <v>4</v>
      </c>
      <c r="BK106" s="38">
        <v>13.61</v>
      </c>
      <c r="BL106" s="39" t="s">
        <v>4</v>
      </c>
      <c r="BM106" s="38">
        <v>0.69</v>
      </c>
      <c r="BN106" s="39" t="s">
        <v>4</v>
      </c>
      <c r="BO106" s="38">
        <v>0.02</v>
      </c>
      <c r="BP106" s="39" t="s">
        <v>4</v>
      </c>
      <c r="BQ106" s="38">
        <v>0.11</v>
      </c>
      <c r="BR106" s="39" t="s">
        <v>4</v>
      </c>
      <c r="BS106" s="38">
        <v>0.46</v>
      </c>
      <c r="BT106" s="39" t="s">
        <v>4</v>
      </c>
      <c r="BU106" s="38">
        <v>0.49</v>
      </c>
      <c r="BV106" s="39" t="s">
        <v>4</v>
      </c>
      <c r="BW106" s="38">
        <v>1.77</v>
      </c>
      <c r="BX106" s="39" t="s">
        <v>4</v>
      </c>
      <c r="BY106" s="38">
        <v>48.37</v>
      </c>
      <c r="BZ106" s="39" t="s">
        <v>4</v>
      </c>
      <c r="CA106" s="38">
        <v>41.95</v>
      </c>
      <c r="CB106" s="39" t="s">
        <v>4</v>
      </c>
      <c r="CC106" s="38">
        <v>1.67</v>
      </c>
      <c r="CD106" s="39" t="s">
        <v>4</v>
      </c>
      <c r="CE106" s="38">
        <v>5.32</v>
      </c>
      <c r="CF106" s="39" t="s">
        <v>4</v>
      </c>
      <c r="CG106" s="38">
        <v>5.01</v>
      </c>
      <c r="CH106" s="39" t="s">
        <v>4</v>
      </c>
      <c r="CI106" s="38">
        <v>2.5299999999999998</v>
      </c>
      <c r="CJ106" s="39" t="s">
        <v>4</v>
      </c>
      <c r="CK106" s="38">
        <v>1.51</v>
      </c>
      <c r="CL106" s="39" t="s">
        <v>4</v>
      </c>
      <c r="CM106" s="38">
        <v>1.28</v>
      </c>
      <c r="CN106" s="39" t="s">
        <v>4</v>
      </c>
      <c r="CO106" s="39">
        <v>0</v>
      </c>
      <c r="CP106" s="39" t="s">
        <v>4</v>
      </c>
      <c r="CQ106" s="38">
        <v>5.29</v>
      </c>
      <c r="CR106" s="39" t="s">
        <v>4</v>
      </c>
      <c r="CS106" s="38">
        <v>3.1</v>
      </c>
      <c r="CT106" s="39" t="s">
        <v>4</v>
      </c>
      <c r="CU106" s="38">
        <v>0.98</v>
      </c>
      <c r="CV106" s="39" t="s">
        <v>4</v>
      </c>
      <c r="CW106" s="38">
        <v>7.21</v>
      </c>
      <c r="CX106" s="39" t="s">
        <v>4</v>
      </c>
      <c r="CY106" s="38">
        <v>2.38</v>
      </c>
      <c r="CZ106" s="39" t="s">
        <v>4</v>
      </c>
      <c r="DA106" s="38">
        <v>0.52</v>
      </c>
      <c r="DB106" s="39" t="s">
        <v>4</v>
      </c>
      <c r="DC106" s="38">
        <v>0.18</v>
      </c>
      <c r="DD106" s="39" t="s">
        <v>4</v>
      </c>
      <c r="DE106" s="38">
        <v>0.89</v>
      </c>
      <c r="DF106" s="39" t="s">
        <v>4</v>
      </c>
      <c r="DG106" s="38">
        <v>3.46</v>
      </c>
      <c r="DH106" s="39" t="s">
        <v>4</v>
      </c>
      <c r="DI106" s="38">
        <v>8.8800000000000008</v>
      </c>
      <c r="DJ106" s="39" t="s">
        <v>4</v>
      </c>
      <c r="DK106" s="38">
        <v>9.0399999999999991</v>
      </c>
      <c r="DL106" s="39" t="s">
        <v>4</v>
      </c>
      <c r="DM106" s="38">
        <v>1.03</v>
      </c>
      <c r="DN106" s="39" t="s">
        <v>4</v>
      </c>
      <c r="DO106" s="38">
        <v>0.64</v>
      </c>
      <c r="DP106" s="39" t="s">
        <v>4</v>
      </c>
      <c r="DQ106" s="38">
        <v>1.74</v>
      </c>
      <c r="DR106" s="39" t="s">
        <v>4</v>
      </c>
      <c r="DS106" s="38">
        <v>1.24</v>
      </c>
      <c r="DT106" s="39" t="s">
        <v>4</v>
      </c>
      <c r="DU106" s="38">
        <v>1.49</v>
      </c>
      <c r="DV106" s="39" t="s">
        <v>4</v>
      </c>
      <c r="DW106" s="38">
        <v>0.13</v>
      </c>
      <c r="DX106" s="39" t="s">
        <v>4</v>
      </c>
      <c r="DY106" s="38">
        <v>0.1</v>
      </c>
      <c r="DZ106" s="39" t="s">
        <v>4</v>
      </c>
      <c r="EA106" s="39">
        <v>0</v>
      </c>
      <c r="EB106" s="39" t="s">
        <v>4</v>
      </c>
      <c r="EC106" s="39">
        <v>0</v>
      </c>
      <c r="ED106" s="39" t="s">
        <v>4</v>
      </c>
      <c r="EE106" s="38">
        <v>261.99</v>
      </c>
      <c r="EF106" s="39" t="s">
        <v>4</v>
      </c>
      <c r="EG106" s="38">
        <v>6.18</v>
      </c>
      <c r="EH106" s="39" t="s">
        <v>4</v>
      </c>
      <c r="EI106" s="39">
        <v>0</v>
      </c>
      <c r="EJ106" s="39" t="s">
        <v>4</v>
      </c>
      <c r="EK106" s="39">
        <v>0</v>
      </c>
      <c r="EL106" s="39" t="s">
        <v>4</v>
      </c>
      <c r="EM106" s="38">
        <v>6.18</v>
      </c>
      <c r="EN106" s="39" t="s">
        <v>4</v>
      </c>
      <c r="EO106" s="38">
        <v>0.13</v>
      </c>
      <c r="EP106" s="39" t="s">
        <v>4</v>
      </c>
      <c r="EQ106" s="39">
        <v>0</v>
      </c>
      <c r="ER106" s="39" t="s">
        <v>4</v>
      </c>
      <c r="ES106" s="38">
        <v>3.66</v>
      </c>
      <c r="ET106" s="39" t="s">
        <v>4</v>
      </c>
      <c r="EU106" s="38">
        <v>3.66</v>
      </c>
      <c r="EV106" s="39" t="s">
        <v>4</v>
      </c>
      <c r="EW106" s="38">
        <v>3.79</v>
      </c>
      <c r="EX106" s="39" t="s">
        <v>4</v>
      </c>
      <c r="EY106" s="39">
        <v>0</v>
      </c>
      <c r="EZ106" s="39" t="s">
        <v>4</v>
      </c>
      <c r="FA106" s="39">
        <v>0</v>
      </c>
      <c r="FB106" s="39" t="s">
        <v>4</v>
      </c>
      <c r="FC106" s="39">
        <v>0</v>
      </c>
      <c r="FD106" s="39" t="s">
        <v>4</v>
      </c>
      <c r="FE106" s="40">
        <v>16.36</v>
      </c>
      <c r="FF106" s="39" t="s">
        <v>4</v>
      </c>
      <c r="FG106" s="38">
        <v>16.36</v>
      </c>
      <c r="FH106" s="39" t="s">
        <v>4</v>
      </c>
      <c r="FI106" s="38">
        <v>26.33</v>
      </c>
      <c r="FJ106" s="39" t="s">
        <v>4</v>
      </c>
      <c r="FK106" s="38">
        <v>288.32</v>
      </c>
      <c r="FL106" s="39" t="s">
        <v>4</v>
      </c>
    </row>
    <row r="107" spans="1:168" ht="14.25" x14ac:dyDescent="0.45">
      <c r="A107" s="34" t="s">
        <v>108</v>
      </c>
      <c r="B107" s="34" t="s">
        <v>384</v>
      </c>
      <c r="C107" s="23" t="str">
        <f>'Correspondance tables'!J12</f>
        <v>ISIC 19</v>
      </c>
      <c r="D107" s="23" t="str">
        <f>VLOOKUP(C107, 'Correspondance tables'!$N$3:$O$73, 2, FALSE)</f>
        <v>ISIC 19</v>
      </c>
      <c r="E107" s="35">
        <v>1293.27</v>
      </c>
      <c r="F107" s="36" t="s">
        <v>4</v>
      </c>
      <c r="G107" s="36">
        <v>95</v>
      </c>
      <c r="H107" s="36" t="s">
        <v>4</v>
      </c>
      <c r="I107" s="35">
        <v>120.61</v>
      </c>
      <c r="J107" s="36" t="s">
        <v>4</v>
      </c>
      <c r="K107" s="35">
        <v>175.78</v>
      </c>
      <c r="L107" s="36" t="s">
        <v>4</v>
      </c>
      <c r="M107" s="35">
        <v>364.01</v>
      </c>
      <c r="N107" s="36" t="s">
        <v>4</v>
      </c>
      <c r="O107" s="35">
        <v>41.77</v>
      </c>
      <c r="P107" s="36" t="s">
        <v>4</v>
      </c>
      <c r="Q107" s="35">
        <v>59.58</v>
      </c>
      <c r="R107" s="36" t="s">
        <v>4</v>
      </c>
      <c r="S107" s="35">
        <v>84.2</v>
      </c>
      <c r="T107" s="36" t="s">
        <v>4</v>
      </c>
      <c r="U107" s="35">
        <v>16.86</v>
      </c>
      <c r="V107" s="36" t="s">
        <v>4</v>
      </c>
      <c r="W107" s="35">
        <v>7699.81</v>
      </c>
      <c r="X107" s="36" t="s">
        <v>4</v>
      </c>
      <c r="Y107" s="35">
        <v>5185.7700000000004</v>
      </c>
      <c r="Z107" s="36" t="s">
        <v>4</v>
      </c>
      <c r="AA107" s="35">
        <v>66.489999999999995</v>
      </c>
      <c r="AB107" s="36" t="s">
        <v>4</v>
      </c>
      <c r="AC107" s="35">
        <v>97.39</v>
      </c>
      <c r="AD107" s="36" t="s">
        <v>4</v>
      </c>
      <c r="AE107" s="35">
        <v>484.28</v>
      </c>
      <c r="AF107" s="36" t="s">
        <v>4</v>
      </c>
      <c r="AG107" s="35">
        <v>718.04</v>
      </c>
      <c r="AH107" s="36" t="s">
        <v>4</v>
      </c>
      <c r="AI107" s="35">
        <v>129.72</v>
      </c>
      <c r="AJ107" s="36" t="s">
        <v>4</v>
      </c>
      <c r="AK107" s="35">
        <v>28.88</v>
      </c>
      <c r="AL107" s="36" t="s">
        <v>4</v>
      </c>
      <c r="AM107" s="35">
        <v>107.89</v>
      </c>
      <c r="AN107" s="36" t="s">
        <v>4</v>
      </c>
      <c r="AO107" s="35">
        <v>140.24</v>
      </c>
      <c r="AP107" s="36" t="s">
        <v>4</v>
      </c>
      <c r="AQ107" s="35">
        <v>121.48</v>
      </c>
      <c r="AR107" s="36" t="s">
        <v>4</v>
      </c>
      <c r="AS107" s="35">
        <v>24.95</v>
      </c>
      <c r="AT107" s="36" t="s">
        <v>4</v>
      </c>
      <c r="AU107" s="35">
        <v>151.6</v>
      </c>
      <c r="AV107" s="36" t="s">
        <v>4</v>
      </c>
      <c r="AW107" s="35">
        <v>57.44</v>
      </c>
      <c r="AX107" s="36" t="s">
        <v>4</v>
      </c>
      <c r="AY107" s="35">
        <v>2264.81</v>
      </c>
      <c r="AZ107" s="36" t="s">
        <v>4</v>
      </c>
      <c r="BA107" s="35">
        <v>31.41</v>
      </c>
      <c r="BB107" s="36" t="s">
        <v>4</v>
      </c>
      <c r="BC107" s="35">
        <v>213.24</v>
      </c>
      <c r="BD107" s="36" t="s">
        <v>4</v>
      </c>
      <c r="BE107" s="35">
        <v>1334.21</v>
      </c>
      <c r="BF107" s="36" t="s">
        <v>4</v>
      </c>
      <c r="BG107" s="35">
        <v>188.62</v>
      </c>
      <c r="BH107" s="36" t="s">
        <v>4</v>
      </c>
      <c r="BI107" s="35">
        <v>1593.15</v>
      </c>
      <c r="BJ107" s="36" t="s">
        <v>4</v>
      </c>
      <c r="BK107" s="35">
        <v>835.71</v>
      </c>
      <c r="BL107" s="36" t="s">
        <v>4</v>
      </c>
      <c r="BM107" s="35">
        <v>5515.21</v>
      </c>
      <c r="BN107" s="36" t="s">
        <v>4</v>
      </c>
      <c r="BO107" s="35">
        <v>3752.92</v>
      </c>
      <c r="BP107" s="36" t="s">
        <v>4</v>
      </c>
      <c r="BQ107" s="35">
        <v>8254.5</v>
      </c>
      <c r="BR107" s="36" t="s">
        <v>4</v>
      </c>
      <c r="BS107" s="35">
        <v>871.01</v>
      </c>
      <c r="BT107" s="36" t="s">
        <v>4</v>
      </c>
      <c r="BU107" s="35">
        <v>127.06</v>
      </c>
      <c r="BV107" s="36" t="s">
        <v>4</v>
      </c>
      <c r="BW107" s="35">
        <v>183.97</v>
      </c>
      <c r="BX107" s="36" t="s">
        <v>4</v>
      </c>
      <c r="BY107" s="35">
        <v>23.97</v>
      </c>
      <c r="BZ107" s="36" t="s">
        <v>4</v>
      </c>
      <c r="CA107" s="35">
        <v>61.07</v>
      </c>
      <c r="CB107" s="36" t="s">
        <v>4</v>
      </c>
      <c r="CC107" s="35">
        <v>73.489999999999995</v>
      </c>
      <c r="CD107" s="36" t="s">
        <v>4</v>
      </c>
      <c r="CE107" s="35">
        <v>80.650000000000006</v>
      </c>
      <c r="CF107" s="36" t="s">
        <v>4</v>
      </c>
      <c r="CG107" s="35">
        <v>405.12</v>
      </c>
      <c r="CH107" s="36" t="s">
        <v>4</v>
      </c>
      <c r="CI107" s="35">
        <v>54.4</v>
      </c>
      <c r="CJ107" s="36" t="s">
        <v>4</v>
      </c>
      <c r="CK107" s="35">
        <v>147.07</v>
      </c>
      <c r="CL107" s="36" t="s">
        <v>4</v>
      </c>
      <c r="CM107" s="35">
        <v>126.03</v>
      </c>
      <c r="CN107" s="36" t="s">
        <v>4</v>
      </c>
      <c r="CO107" s="36">
        <v>0</v>
      </c>
      <c r="CP107" s="36" t="s">
        <v>4</v>
      </c>
      <c r="CQ107" s="35">
        <v>185.77</v>
      </c>
      <c r="CR107" s="36" t="s">
        <v>4</v>
      </c>
      <c r="CS107" s="35">
        <v>81.93</v>
      </c>
      <c r="CT107" s="36" t="s">
        <v>4</v>
      </c>
      <c r="CU107" s="35">
        <v>55.79</v>
      </c>
      <c r="CV107" s="36" t="s">
        <v>4</v>
      </c>
      <c r="CW107" s="35">
        <v>54.07</v>
      </c>
      <c r="CX107" s="36" t="s">
        <v>4</v>
      </c>
      <c r="CY107" s="35">
        <v>45.09</v>
      </c>
      <c r="CZ107" s="36" t="s">
        <v>4</v>
      </c>
      <c r="DA107" s="35">
        <v>166.07</v>
      </c>
      <c r="DB107" s="36" t="s">
        <v>4</v>
      </c>
      <c r="DC107" s="35">
        <v>18.399999999999999</v>
      </c>
      <c r="DD107" s="36" t="s">
        <v>4</v>
      </c>
      <c r="DE107" s="35">
        <v>40.01</v>
      </c>
      <c r="DF107" s="36" t="s">
        <v>4</v>
      </c>
      <c r="DG107" s="35">
        <v>244.9</v>
      </c>
      <c r="DH107" s="36" t="s">
        <v>4</v>
      </c>
      <c r="DI107" s="35">
        <v>1075.02</v>
      </c>
      <c r="DJ107" s="36" t="s">
        <v>4</v>
      </c>
      <c r="DK107" s="35">
        <v>154.88</v>
      </c>
      <c r="DL107" s="36" t="s">
        <v>4</v>
      </c>
      <c r="DM107" s="35">
        <v>128.99</v>
      </c>
      <c r="DN107" s="36" t="s">
        <v>4</v>
      </c>
      <c r="DO107" s="35">
        <v>89.09</v>
      </c>
      <c r="DP107" s="36" t="s">
        <v>4</v>
      </c>
      <c r="DQ107" s="35">
        <v>59.93</v>
      </c>
      <c r="DR107" s="36" t="s">
        <v>4</v>
      </c>
      <c r="DS107" s="35">
        <v>78.55</v>
      </c>
      <c r="DT107" s="36" t="s">
        <v>4</v>
      </c>
      <c r="DU107" s="35">
        <v>63.25</v>
      </c>
      <c r="DV107" s="36" t="s">
        <v>4</v>
      </c>
      <c r="DW107" s="35">
        <v>10.86</v>
      </c>
      <c r="DX107" s="36" t="s">
        <v>4</v>
      </c>
      <c r="DY107" s="35">
        <v>73.25</v>
      </c>
      <c r="DZ107" s="36" t="s">
        <v>4</v>
      </c>
      <c r="EA107" s="36">
        <v>0</v>
      </c>
      <c r="EB107" s="36" t="s">
        <v>4</v>
      </c>
      <c r="EC107" s="36">
        <v>0</v>
      </c>
      <c r="ED107" s="36" t="s">
        <v>4</v>
      </c>
      <c r="EE107" s="35">
        <v>46028.53</v>
      </c>
      <c r="EF107" s="36" t="s">
        <v>4</v>
      </c>
      <c r="EG107" s="35">
        <v>21816.59</v>
      </c>
      <c r="EH107" s="36" t="s">
        <v>4</v>
      </c>
      <c r="EI107" s="36">
        <v>0</v>
      </c>
      <c r="EJ107" s="36" t="s">
        <v>4</v>
      </c>
      <c r="EK107" s="35">
        <v>2.56</v>
      </c>
      <c r="EL107" s="36" t="s">
        <v>4</v>
      </c>
      <c r="EM107" s="35">
        <v>21819.15</v>
      </c>
      <c r="EN107" s="36" t="s">
        <v>4</v>
      </c>
      <c r="EO107" s="36">
        <v>0</v>
      </c>
      <c r="EP107" s="36" t="s">
        <v>4</v>
      </c>
      <c r="EQ107" s="36">
        <v>0</v>
      </c>
      <c r="ER107" s="36" t="s">
        <v>4</v>
      </c>
      <c r="ES107" s="35">
        <v>1473.71</v>
      </c>
      <c r="ET107" s="36" t="s">
        <v>4</v>
      </c>
      <c r="EU107" s="35">
        <v>1473.71</v>
      </c>
      <c r="EV107" s="36" t="s">
        <v>4</v>
      </c>
      <c r="EW107" s="35">
        <v>1473.71</v>
      </c>
      <c r="EX107" s="36" t="s">
        <v>4</v>
      </c>
      <c r="EY107" s="36">
        <v>0</v>
      </c>
      <c r="EZ107" s="36" t="s">
        <v>4</v>
      </c>
      <c r="FA107" s="36">
        <v>0</v>
      </c>
      <c r="FB107" s="36" t="s">
        <v>4</v>
      </c>
      <c r="FC107" s="36">
        <v>0</v>
      </c>
      <c r="FD107" s="36" t="s">
        <v>4</v>
      </c>
      <c r="FE107" s="37">
        <v>3524.17</v>
      </c>
      <c r="FF107" s="36" t="s">
        <v>4</v>
      </c>
      <c r="FG107" s="35">
        <v>3524.17</v>
      </c>
      <c r="FH107" s="36" t="s">
        <v>4</v>
      </c>
      <c r="FI107" s="35">
        <v>26817.03</v>
      </c>
      <c r="FJ107" s="36" t="s">
        <v>4</v>
      </c>
      <c r="FK107" s="35">
        <v>72845.56</v>
      </c>
      <c r="FL107" s="36" t="s">
        <v>4</v>
      </c>
    </row>
    <row r="108" spans="1:168" ht="14.25" x14ac:dyDescent="0.45">
      <c r="A108" s="34" t="s">
        <v>108</v>
      </c>
      <c r="B108" s="34" t="s">
        <v>385</v>
      </c>
      <c r="C108" s="23" t="str">
        <f>'Correspondance tables'!J13</f>
        <v>ISIC 20</v>
      </c>
      <c r="D108" s="23" t="str">
        <f>VLOOKUP(C108, 'Correspondance tables'!$N$3:$O$73, 2, FALSE)</f>
        <v>ISIC 20</v>
      </c>
      <c r="E108" s="38">
        <v>3635.9</v>
      </c>
      <c r="F108" s="39" t="s">
        <v>4</v>
      </c>
      <c r="G108" s="38">
        <v>51.72</v>
      </c>
      <c r="H108" s="39" t="s">
        <v>4</v>
      </c>
      <c r="I108" s="38">
        <v>56.32</v>
      </c>
      <c r="J108" s="39" t="s">
        <v>4</v>
      </c>
      <c r="K108" s="38">
        <v>240.29</v>
      </c>
      <c r="L108" s="39" t="s">
        <v>4</v>
      </c>
      <c r="M108" s="38">
        <v>1991.83</v>
      </c>
      <c r="N108" s="39" t="s">
        <v>4</v>
      </c>
      <c r="O108" s="38">
        <v>1766.6</v>
      </c>
      <c r="P108" s="39" t="s">
        <v>4</v>
      </c>
      <c r="Q108" s="38">
        <v>449.52</v>
      </c>
      <c r="R108" s="39" t="s">
        <v>4</v>
      </c>
      <c r="S108" s="38">
        <v>1570.49</v>
      </c>
      <c r="T108" s="39" t="s">
        <v>4</v>
      </c>
      <c r="U108" s="38">
        <v>565.36</v>
      </c>
      <c r="V108" s="39" t="s">
        <v>4</v>
      </c>
      <c r="W108" s="38">
        <v>1802.02</v>
      </c>
      <c r="X108" s="39" t="s">
        <v>4</v>
      </c>
      <c r="Y108" s="38">
        <v>28584.86</v>
      </c>
      <c r="Z108" s="39" t="s">
        <v>4</v>
      </c>
      <c r="AA108" s="38">
        <v>3483.09</v>
      </c>
      <c r="AB108" s="39" t="s">
        <v>4</v>
      </c>
      <c r="AC108" s="38">
        <v>11685.35</v>
      </c>
      <c r="AD108" s="39" t="s">
        <v>4</v>
      </c>
      <c r="AE108" s="38">
        <v>846.79</v>
      </c>
      <c r="AF108" s="39" t="s">
        <v>4</v>
      </c>
      <c r="AG108" s="38">
        <v>937.34</v>
      </c>
      <c r="AH108" s="39" t="s">
        <v>4</v>
      </c>
      <c r="AI108" s="38">
        <v>1214.42</v>
      </c>
      <c r="AJ108" s="39" t="s">
        <v>4</v>
      </c>
      <c r="AK108" s="38">
        <v>896.21</v>
      </c>
      <c r="AL108" s="39" t="s">
        <v>4</v>
      </c>
      <c r="AM108" s="38">
        <v>834.35</v>
      </c>
      <c r="AN108" s="39" t="s">
        <v>4</v>
      </c>
      <c r="AO108" s="38">
        <v>937.64</v>
      </c>
      <c r="AP108" s="39" t="s">
        <v>4</v>
      </c>
      <c r="AQ108" s="38">
        <v>1715.9</v>
      </c>
      <c r="AR108" s="39" t="s">
        <v>4</v>
      </c>
      <c r="AS108" s="38">
        <v>348.09</v>
      </c>
      <c r="AT108" s="39" t="s">
        <v>4</v>
      </c>
      <c r="AU108" s="38">
        <v>795.94</v>
      </c>
      <c r="AV108" s="39" t="s">
        <v>4</v>
      </c>
      <c r="AW108" s="39">
        <v>343</v>
      </c>
      <c r="AX108" s="39" t="s">
        <v>4</v>
      </c>
      <c r="AY108" s="38">
        <v>1110.04</v>
      </c>
      <c r="AZ108" s="39" t="s">
        <v>4</v>
      </c>
      <c r="BA108" s="38">
        <v>126.33</v>
      </c>
      <c r="BB108" s="39" t="s">
        <v>4</v>
      </c>
      <c r="BC108" s="38">
        <v>173.87</v>
      </c>
      <c r="BD108" s="39" t="s">
        <v>4</v>
      </c>
      <c r="BE108" s="38">
        <v>1889.04</v>
      </c>
      <c r="BF108" s="39" t="s">
        <v>4</v>
      </c>
      <c r="BG108" s="38">
        <v>232.7</v>
      </c>
      <c r="BH108" s="39" t="s">
        <v>4</v>
      </c>
      <c r="BI108" s="38">
        <v>718.76</v>
      </c>
      <c r="BJ108" s="39" t="s">
        <v>4</v>
      </c>
      <c r="BK108" s="38">
        <v>192.71</v>
      </c>
      <c r="BL108" s="39" t="s">
        <v>4</v>
      </c>
      <c r="BM108" s="38">
        <v>151.78</v>
      </c>
      <c r="BN108" s="39" t="s">
        <v>4</v>
      </c>
      <c r="BO108" s="38">
        <v>21.02</v>
      </c>
      <c r="BP108" s="39" t="s">
        <v>4</v>
      </c>
      <c r="BQ108" s="38">
        <v>35.729999999999997</v>
      </c>
      <c r="BR108" s="39" t="s">
        <v>4</v>
      </c>
      <c r="BS108" s="38">
        <v>99.9</v>
      </c>
      <c r="BT108" s="39" t="s">
        <v>4</v>
      </c>
      <c r="BU108" s="38">
        <v>5.65</v>
      </c>
      <c r="BV108" s="39" t="s">
        <v>4</v>
      </c>
      <c r="BW108" s="38">
        <v>320.95999999999998</v>
      </c>
      <c r="BX108" s="39" t="s">
        <v>4</v>
      </c>
      <c r="BY108" s="38">
        <v>100.86</v>
      </c>
      <c r="BZ108" s="39" t="s">
        <v>4</v>
      </c>
      <c r="CA108" s="38">
        <v>99.71</v>
      </c>
      <c r="CB108" s="39" t="s">
        <v>4</v>
      </c>
      <c r="CC108" s="38">
        <v>26.53</v>
      </c>
      <c r="CD108" s="39" t="s">
        <v>4</v>
      </c>
      <c r="CE108" s="38">
        <v>52.93</v>
      </c>
      <c r="CF108" s="39" t="s">
        <v>4</v>
      </c>
      <c r="CG108" s="38">
        <v>27.09</v>
      </c>
      <c r="CH108" s="39" t="s">
        <v>4</v>
      </c>
      <c r="CI108" s="38">
        <v>6.79</v>
      </c>
      <c r="CJ108" s="39" t="s">
        <v>4</v>
      </c>
      <c r="CK108" s="38">
        <v>9.91</v>
      </c>
      <c r="CL108" s="39" t="s">
        <v>4</v>
      </c>
      <c r="CM108" s="38">
        <v>338.02</v>
      </c>
      <c r="CN108" s="39" t="s">
        <v>4</v>
      </c>
      <c r="CO108" s="39">
        <v>0</v>
      </c>
      <c r="CP108" s="39" t="s">
        <v>4</v>
      </c>
      <c r="CQ108" s="38">
        <v>50.78</v>
      </c>
      <c r="CR108" s="39" t="s">
        <v>4</v>
      </c>
      <c r="CS108" s="38">
        <v>253.9</v>
      </c>
      <c r="CT108" s="39" t="s">
        <v>4</v>
      </c>
      <c r="CU108" s="38">
        <v>258.62</v>
      </c>
      <c r="CV108" s="39" t="s">
        <v>4</v>
      </c>
      <c r="CW108" s="38">
        <v>33.08</v>
      </c>
      <c r="CX108" s="39" t="s">
        <v>4</v>
      </c>
      <c r="CY108" s="39">
        <v>115</v>
      </c>
      <c r="CZ108" s="39" t="s">
        <v>4</v>
      </c>
      <c r="DA108" s="38">
        <v>52.94</v>
      </c>
      <c r="DB108" s="39" t="s">
        <v>4</v>
      </c>
      <c r="DC108" s="38">
        <v>13.15</v>
      </c>
      <c r="DD108" s="39" t="s">
        <v>4</v>
      </c>
      <c r="DE108" s="38">
        <v>6.59</v>
      </c>
      <c r="DF108" s="39" t="s">
        <v>4</v>
      </c>
      <c r="DG108" s="38">
        <v>456.95</v>
      </c>
      <c r="DH108" s="39" t="s">
        <v>4</v>
      </c>
      <c r="DI108" s="38">
        <v>182.72</v>
      </c>
      <c r="DJ108" s="39" t="s">
        <v>4</v>
      </c>
      <c r="DK108" s="38">
        <v>111.64</v>
      </c>
      <c r="DL108" s="39" t="s">
        <v>4</v>
      </c>
      <c r="DM108" s="38">
        <v>1074.3</v>
      </c>
      <c r="DN108" s="39" t="s">
        <v>4</v>
      </c>
      <c r="DO108" s="39">
        <v>96</v>
      </c>
      <c r="DP108" s="39" t="s">
        <v>4</v>
      </c>
      <c r="DQ108" s="38">
        <v>50.28</v>
      </c>
      <c r="DR108" s="39" t="s">
        <v>4</v>
      </c>
      <c r="DS108" s="38">
        <v>66.319999999999993</v>
      </c>
      <c r="DT108" s="39" t="s">
        <v>4</v>
      </c>
      <c r="DU108" s="38">
        <v>58.11</v>
      </c>
      <c r="DV108" s="39" t="s">
        <v>4</v>
      </c>
      <c r="DW108" s="38">
        <v>15.55</v>
      </c>
      <c r="DX108" s="39" t="s">
        <v>4</v>
      </c>
      <c r="DY108" s="38">
        <v>257.77999999999997</v>
      </c>
      <c r="DZ108" s="39" t="s">
        <v>4</v>
      </c>
      <c r="EA108" s="38">
        <v>0.04</v>
      </c>
      <c r="EB108" s="39" t="s">
        <v>4</v>
      </c>
      <c r="EC108" s="39">
        <v>0</v>
      </c>
      <c r="ED108" s="39" t="s">
        <v>4</v>
      </c>
      <c r="EE108" s="38">
        <v>73647.11</v>
      </c>
      <c r="EF108" s="39" t="s">
        <v>4</v>
      </c>
      <c r="EG108" s="38">
        <v>8640.23</v>
      </c>
      <c r="EH108" s="39" t="s">
        <v>4</v>
      </c>
      <c r="EI108" s="38">
        <v>0.01</v>
      </c>
      <c r="EJ108" s="39" t="s">
        <v>4</v>
      </c>
      <c r="EK108" s="38">
        <v>25.09</v>
      </c>
      <c r="EL108" s="39" t="s">
        <v>4</v>
      </c>
      <c r="EM108" s="38">
        <v>8665.33</v>
      </c>
      <c r="EN108" s="39" t="s">
        <v>4</v>
      </c>
      <c r="EO108" s="38">
        <v>575.39</v>
      </c>
      <c r="EP108" s="39" t="s">
        <v>4</v>
      </c>
      <c r="EQ108" s="39">
        <v>0</v>
      </c>
      <c r="ER108" s="39" t="s">
        <v>4</v>
      </c>
      <c r="ES108" s="38">
        <v>1890.59</v>
      </c>
      <c r="ET108" s="39" t="s">
        <v>4</v>
      </c>
      <c r="EU108" s="38">
        <v>1890.59</v>
      </c>
      <c r="EV108" s="39" t="s">
        <v>4</v>
      </c>
      <c r="EW108" s="38">
        <v>2465.9699999999998</v>
      </c>
      <c r="EX108" s="39" t="s">
        <v>4</v>
      </c>
      <c r="EY108" s="39">
        <v>0</v>
      </c>
      <c r="EZ108" s="39" t="s">
        <v>4</v>
      </c>
      <c r="FA108" s="39">
        <v>0</v>
      </c>
      <c r="FB108" s="39" t="s">
        <v>4</v>
      </c>
      <c r="FC108" s="39">
        <v>0</v>
      </c>
      <c r="FD108" s="39" t="s">
        <v>4</v>
      </c>
      <c r="FE108" s="40">
        <v>6287.2</v>
      </c>
      <c r="FF108" s="39" t="s">
        <v>4</v>
      </c>
      <c r="FG108" s="38">
        <v>6287.2</v>
      </c>
      <c r="FH108" s="39" t="s">
        <v>4</v>
      </c>
      <c r="FI108" s="38">
        <v>17418.5</v>
      </c>
      <c r="FJ108" s="39" t="s">
        <v>4</v>
      </c>
      <c r="FK108" s="38">
        <v>91065.62</v>
      </c>
      <c r="FL108" s="39" t="s">
        <v>4</v>
      </c>
    </row>
    <row r="109" spans="1:168" ht="14.25" x14ac:dyDescent="0.45">
      <c r="A109" s="34" t="s">
        <v>108</v>
      </c>
      <c r="B109" s="34" t="s">
        <v>386</v>
      </c>
      <c r="C109" s="23" t="str">
        <f>'Correspondance tables'!J14</f>
        <v>ISIC 21</v>
      </c>
      <c r="D109" s="23" t="str">
        <f>VLOOKUP(C109, 'Correspondance tables'!$N$3:$O$73, 2, FALSE)</f>
        <v>ISIC 21</v>
      </c>
      <c r="E109" s="35">
        <v>491.9</v>
      </c>
      <c r="F109" s="36" t="s">
        <v>4</v>
      </c>
      <c r="G109" s="35">
        <v>0.08</v>
      </c>
      <c r="H109" s="36" t="s">
        <v>4</v>
      </c>
      <c r="I109" s="35">
        <v>17.95</v>
      </c>
      <c r="J109" s="36" t="s">
        <v>4</v>
      </c>
      <c r="K109" s="35">
        <v>0.18</v>
      </c>
      <c r="L109" s="36" t="s">
        <v>4</v>
      </c>
      <c r="M109" s="35">
        <v>429.02</v>
      </c>
      <c r="N109" s="36" t="s">
        <v>4</v>
      </c>
      <c r="O109" s="35">
        <v>2.97</v>
      </c>
      <c r="P109" s="36" t="s">
        <v>4</v>
      </c>
      <c r="Q109" s="35">
        <v>0.52</v>
      </c>
      <c r="R109" s="36" t="s">
        <v>4</v>
      </c>
      <c r="S109" s="35">
        <v>1.74</v>
      </c>
      <c r="T109" s="36" t="s">
        <v>4</v>
      </c>
      <c r="U109" s="35">
        <v>0.1</v>
      </c>
      <c r="V109" s="36" t="s">
        <v>4</v>
      </c>
      <c r="W109" s="35">
        <v>1.1499999999999999</v>
      </c>
      <c r="X109" s="36" t="s">
        <v>4</v>
      </c>
      <c r="Y109" s="35">
        <v>378.96</v>
      </c>
      <c r="Z109" s="36" t="s">
        <v>4</v>
      </c>
      <c r="AA109" s="35">
        <v>9323.27</v>
      </c>
      <c r="AB109" s="36" t="s">
        <v>4</v>
      </c>
      <c r="AC109" s="35">
        <v>61.32</v>
      </c>
      <c r="AD109" s="36" t="s">
        <v>4</v>
      </c>
      <c r="AE109" s="35">
        <v>15.57</v>
      </c>
      <c r="AF109" s="36" t="s">
        <v>4</v>
      </c>
      <c r="AG109" s="35">
        <v>0.93</v>
      </c>
      <c r="AH109" s="36" t="s">
        <v>4</v>
      </c>
      <c r="AI109" s="35">
        <v>0.72</v>
      </c>
      <c r="AJ109" s="36" t="s">
        <v>4</v>
      </c>
      <c r="AK109" s="35">
        <v>2.52</v>
      </c>
      <c r="AL109" s="36" t="s">
        <v>4</v>
      </c>
      <c r="AM109" s="35">
        <v>1.83</v>
      </c>
      <c r="AN109" s="36" t="s">
        <v>4</v>
      </c>
      <c r="AO109" s="35">
        <v>1.1000000000000001</v>
      </c>
      <c r="AP109" s="36" t="s">
        <v>4</v>
      </c>
      <c r="AQ109" s="35">
        <v>7.85</v>
      </c>
      <c r="AR109" s="36" t="s">
        <v>4</v>
      </c>
      <c r="AS109" s="35">
        <v>0.53</v>
      </c>
      <c r="AT109" s="36" t="s">
        <v>4</v>
      </c>
      <c r="AU109" s="35">
        <v>58.27</v>
      </c>
      <c r="AV109" s="36" t="s">
        <v>4</v>
      </c>
      <c r="AW109" s="35">
        <v>0.73</v>
      </c>
      <c r="AX109" s="36" t="s">
        <v>4</v>
      </c>
      <c r="AY109" s="35">
        <v>0.9</v>
      </c>
      <c r="AZ109" s="36" t="s">
        <v>4</v>
      </c>
      <c r="BA109" s="35">
        <v>1.1299999999999999</v>
      </c>
      <c r="BB109" s="36" t="s">
        <v>4</v>
      </c>
      <c r="BC109" s="35">
        <v>5.36</v>
      </c>
      <c r="BD109" s="36" t="s">
        <v>4</v>
      </c>
      <c r="BE109" s="35">
        <v>2.4700000000000002</v>
      </c>
      <c r="BF109" s="36" t="s">
        <v>4</v>
      </c>
      <c r="BG109" s="35">
        <v>0.85</v>
      </c>
      <c r="BH109" s="36" t="s">
        <v>4</v>
      </c>
      <c r="BI109" s="35">
        <v>107.67</v>
      </c>
      <c r="BJ109" s="36" t="s">
        <v>4</v>
      </c>
      <c r="BK109" s="35">
        <v>12.06</v>
      </c>
      <c r="BL109" s="36" t="s">
        <v>4</v>
      </c>
      <c r="BM109" s="35">
        <v>1.28</v>
      </c>
      <c r="BN109" s="36" t="s">
        <v>4</v>
      </c>
      <c r="BO109" s="35">
        <v>0.87</v>
      </c>
      <c r="BP109" s="36" t="s">
        <v>4</v>
      </c>
      <c r="BQ109" s="35">
        <v>0.49</v>
      </c>
      <c r="BR109" s="36" t="s">
        <v>4</v>
      </c>
      <c r="BS109" s="35">
        <v>3.87</v>
      </c>
      <c r="BT109" s="36" t="s">
        <v>4</v>
      </c>
      <c r="BU109" s="35">
        <v>0.46</v>
      </c>
      <c r="BV109" s="36" t="s">
        <v>4</v>
      </c>
      <c r="BW109" s="35">
        <v>2.76</v>
      </c>
      <c r="BX109" s="36" t="s">
        <v>4</v>
      </c>
      <c r="BY109" s="35">
        <v>0.22</v>
      </c>
      <c r="BZ109" s="36" t="s">
        <v>4</v>
      </c>
      <c r="CA109" s="35">
        <v>0.37</v>
      </c>
      <c r="CB109" s="36" t="s">
        <v>4</v>
      </c>
      <c r="CC109" s="35">
        <v>0.45</v>
      </c>
      <c r="CD109" s="36" t="s">
        <v>4</v>
      </c>
      <c r="CE109" s="35">
        <v>3.17</v>
      </c>
      <c r="CF109" s="36" t="s">
        <v>4</v>
      </c>
      <c r="CG109" s="35">
        <v>2.69</v>
      </c>
      <c r="CH109" s="36" t="s">
        <v>4</v>
      </c>
      <c r="CI109" s="35">
        <v>2.42</v>
      </c>
      <c r="CJ109" s="36" t="s">
        <v>4</v>
      </c>
      <c r="CK109" s="35">
        <v>0.05</v>
      </c>
      <c r="CL109" s="36" t="s">
        <v>4</v>
      </c>
      <c r="CM109" s="35">
        <v>0.69</v>
      </c>
      <c r="CN109" s="36" t="s">
        <v>4</v>
      </c>
      <c r="CO109" s="36">
        <v>0</v>
      </c>
      <c r="CP109" s="36" t="s">
        <v>4</v>
      </c>
      <c r="CQ109" s="35">
        <v>39.29</v>
      </c>
      <c r="CR109" s="36" t="s">
        <v>4</v>
      </c>
      <c r="CS109" s="35">
        <v>10.09</v>
      </c>
      <c r="CT109" s="36" t="s">
        <v>4</v>
      </c>
      <c r="CU109" s="35">
        <v>160.72999999999999</v>
      </c>
      <c r="CV109" s="36" t="s">
        <v>4</v>
      </c>
      <c r="CW109" s="35">
        <v>4.7699999999999996</v>
      </c>
      <c r="CX109" s="36" t="s">
        <v>4</v>
      </c>
      <c r="CY109" s="35">
        <v>239.24</v>
      </c>
      <c r="CZ109" s="36" t="s">
        <v>4</v>
      </c>
      <c r="DA109" s="35">
        <v>9.75</v>
      </c>
      <c r="DB109" s="36" t="s">
        <v>4</v>
      </c>
      <c r="DC109" s="35">
        <v>1.23</v>
      </c>
      <c r="DD109" s="36" t="s">
        <v>4</v>
      </c>
      <c r="DE109" s="35">
        <v>0.06</v>
      </c>
      <c r="DF109" s="36" t="s">
        <v>4</v>
      </c>
      <c r="DG109" s="35">
        <v>17.510000000000002</v>
      </c>
      <c r="DH109" s="36" t="s">
        <v>4</v>
      </c>
      <c r="DI109" s="35">
        <v>228.54</v>
      </c>
      <c r="DJ109" s="36" t="s">
        <v>4</v>
      </c>
      <c r="DK109" s="35">
        <v>79.89</v>
      </c>
      <c r="DL109" s="36" t="s">
        <v>4</v>
      </c>
      <c r="DM109" s="35">
        <v>10351.11</v>
      </c>
      <c r="DN109" s="36" t="s">
        <v>4</v>
      </c>
      <c r="DO109" s="35">
        <v>538.95000000000005</v>
      </c>
      <c r="DP109" s="36" t="s">
        <v>4</v>
      </c>
      <c r="DQ109" s="35">
        <v>2.31</v>
      </c>
      <c r="DR109" s="36" t="s">
        <v>4</v>
      </c>
      <c r="DS109" s="35">
        <v>3.24</v>
      </c>
      <c r="DT109" s="36" t="s">
        <v>4</v>
      </c>
      <c r="DU109" s="35">
        <v>9.92</v>
      </c>
      <c r="DV109" s="36" t="s">
        <v>4</v>
      </c>
      <c r="DW109" s="35">
        <v>0.19</v>
      </c>
      <c r="DX109" s="36" t="s">
        <v>4</v>
      </c>
      <c r="DY109" s="35">
        <v>2.5099999999999998</v>
      </c>
      <c r="DZ109" s="36" t="s">
        <v>4</v>
      </c>
      <c r="EA109" s="36">
        <v>0</v>
      </c>
      <c r="EB109" s="36" t="s">
        <v>4</v>
      </c>
      <c r="EC109" s="36">
        <v>0</v>
      </c>
      <c r="ED109" s="36" t="s">
        <v>4</v>
      </c>
      <c r="EE109" s="35">
        <v>22648.78</v>
      </c>
      <c r="EF109" s="36" t="s">
        <v>4</v>
      </c>
      <c r="EG109" s="35">
        <v>10956.74</v>
      </c>
      <c r="EH109" s="36" t="s">
        <v>4</v>
      </c>
      <c r="EI109" s="35">
        <v>0.36</v>
      </c>
      <c r="EJ109" s="36" t="s">
        <v>4</v>
      </c>
      <c r="EK109" s="35">
        <v>20368.240000000002</v>
      </c>
      <c r="EL109" s="36" t="s">
        <v>4</v>
      </c>
      <c r="EM109" s="35">
        <v>31325.34</v>
      </c>
      <c r="EN109" s="36" t="s">
        <v>4</v>
      </c>
      <c r="EO109" s="35">
        <v>710.4</v>
      </c>
      <c r="EP109" s="36" t="s">
        <v>4</v>
      </c>
      <c r="EQ109" s="36">
        <v>0</v>
      </c>
      <c r="ER109" s="36" t="s">
        <v>4</v>
      </c>
      <c r="ES109" s="35">
        <v>320.02</v>
      </c>
      <c r="ET109" s="36" t="s">
        <v>4</v>
      </c>
      <c r="EU109" s="35">
        <v>320.02</v>
      </c>
      <c r="EV109" s="36" t="s">
        <v>4</v>
      </c>
      <c r="EW109" s="35">
        <v>1030.42</v>
      </c>
      <c r="EX109" s="36" t="s">
        <v>4</v>
      </c>
      <c r="EY109" s="36">
        <v>0</v>
      </c>
      <c r="EZ109" s="36" t="s">
        <v>4</v>
      </c>
      <c r="FA109" s="36">
        <v>0</v>
      </c>
      <c r="FB109" s="36" t="s">
        <v>4</v>
      </c>
      <c r="FC109" s="36">
        <v>0</v>
      </c>
      <c r="FD109" s="36" t="s">
        <v>4</v>
      </c>
      <c r="FE109" s="37">
        <v>9218.15</v>
      </c>
      <c r="FF109" s="36" t="s">
        <v>4</v>
      </c>
      <c r="FG109" s="35">
        <v>9218.15</v>
      </c>
      <c r="FH109" s="36" t="s">
        <v>4</v>
      </c>
      <c r="FI109" s="35">
        <v>41573.9</v>
      </c>
      <c r="FJ109" s="36" t="s">
        <v>4</v>
      </c>
      <c r="FK109" s="35">
        <v>64222.69</v>
      </c>
      <c r="FL109" s="36" t="s">
        <v>4</v>
      </c>
    </row>
    <row r="110" spans="1:168" ht="14.25" x14ac:dyDescent="0.45">
      <c r="A110" s="34" t="s">
        <v>108</v>
      </c>
      <c r="B110" s="34" t="s">
        <v>387</v>
      </c>
      <c r="C110" s="23" t="str">
        <f>'Correspondance tables'!J15</f>
        <v>ISIC 22</v>
      </c>
      <c r="D110" s="23" t="str">
        <f>VLOOKUP(C110, 'Correspondance tables'!$N$3:$O$73, 2, FALSE)</f>
        <v>ISIC 22</v>
      </c>
      <c r="E110" s="38">
        <v>201.28</v>
      </c>
      <c r="F110" s="39" t="s">
        <v>4</v>
      </c>
      <c r="G110" s="38">
        <v>9.67</v>
      </c>
      <c r="H110" s="39" t="s">
        <v>4</v>
      </c>
      <c r="I110" s="38">
        <v>10.91</v>
      </c>
      <c r="J110" s="39" t="s">
        <v>4</v>
      </c>
      <c r="K110" s="38">
        <v>47.75</v>
      </c>
      <c r="L110" s="39" t="s">
        <v>4</v>
      </c>
      <c r="M110" s="38">
        <v>1919.59</v>
      </c>
      <c r="N110" s="39" t="s">
        <v>4</v>
      </c>
      <c r="O110" s="38">
        <v>236.1</v>
      </c>
      <c r="P110" s="39" t="s">
        <v>4</v>
      </c>
      <c r="Q110" s="38">
        <v>129.41</v>
      </c>
      <c r="R110" s="39" t="s">
        <v>4</v>
      </c>
      <c r="S110" s="38">
        <v>555.72</v>
      </c>
      <c r="T110" s="39" t="s">
        <v>4</v>
      </c>
      <c r="U110" s="38">
        <v>217.16</v>
      </c>
      <c r="V110" s="39" t="s">
        <v>4</v>
      </c>
      <c r="W110" s="38">
        <v>126.87</v>
      </c>
      <c r="X110" s="39" t="s">
        <v>4</v>
      </c>
      <c r="Y110" s="38">
        <v>902.42</v>
      </c>
      <c r="Z110" s="39" t="s">
        <v>4</v>
      </c>
      <c r="AA110" s="38">
        <v>491.17</v>
      </c>
      <c r="AB110" s="39" t="s">
        <v>4</v>
      </c>
      <c r="AC110" s="38">
        <v>5335.02</v>
      </c>
      <c r="AD110" s="39" t="s">
        <v>4</v>
      </c>
      <c r="AE110" s="38">
        <v>267.45999999999998</v>
      </c>
      <c r="AF110" s="39" t="s">
        <v>4</v>
      </c>
      <c r="AG110" s="38">
        <v>145.57</v>
      </c>
      <c r="AH110" s="39" t="s">
        <v>4</v>
      </c>
      <c r="AI110" s="38">
        <v>529.33000000000004</v>
      </c>
      <c r="AJ110" s="39" t="s">
        <v>4</v>
      </c>
      <c r="AK110" s="38">
        <v>443.63</v>
      </c>
      <c r="AL110" s="39" t="s">
        <v>4</v>
      </c>
      <c r="AM110" s="38">
        <v>606.09</v>
      </c>
      <c r="AN110" s="39" t="s">
        <v>4</v>
      </c>
      <c r="AO110" s="38">
        <v>1103.6500000000001</v>
      </c>
      <c r="AP110" s="39" t="s">
        <v>4</v>
      </c>
      <c r="AQ110" s="38">
        <v>3813.17</v>
      </c>
      <c r="AR110" s="39" t="s">
        <v>4</v>
      </c>
      <c r="AS110" s="38">
        <v>350.19</v>
      </c>
      <c r="AT110" s="39" t="s">
        <v>4</v>
      </c>
      <c r="AU110" s="38">
        <v>678.71</v>
      </c>
      <c r="AV110" s="39" t="s">
        <v>4</v>
      </c>
      <c r="AW110" s="38">
        <v>318.87</v>
      </c>
      <c r="AX110" s="39" t="s">
        <v>4</v>
      </c>
      <c r="AY110" s="38">
        <v>82.83</v>
      </c>
      <c r="AZ110" s="39" t="s">
        <v>4</v>
      </c>
      <c r="BA110" s="38">
        <v>13.88</v>
      </c>
      <c r="BB110" s="39" t="s">
        <v>4</v>
      </c>
      <c r="BC110" s="38">
        <v>119.53</v>
      </c>
      <c r="BD110" s="39" t="s">
        <v>4</v>
      </c>
      <c r="BE110" s="38">
        <v>3420.96</v>
      </c>
      <c r="BF110" s="39" t="s">
        <v>4</v>
      </c>
      <c r="BG110" s="38">
        <v>637.95000000000005</v>
      </c>
      <c r="BH110" s="39" t="s">
        <v>4</v>
      </c>
      <c r="BI110" s="38">
        <v>977.88</v>
      </c>
      <c r="BJ110" s="39" t="s">
        <v>4</v>
      </c>
      <c r="BK110" s="38">
        <v>618.5</v>
      </c>
      <c r="BL110" s="39" t="s">
        <v>4</v>
      </c>
      <c r="BM110" s="38">
        <v>464.28</v>
      </c>
      <c r="BN110" s="39" t="s">
        <v>4</v>
      </c>
      <c r="BO110" s="38">
        <v>19.28</v>
      </c>
      <c r="BP110" s="39" t="s">
        <v>4</v>
      </c>
      <c r="BQ110" s="38">
        <v>24.5</v>
      </c>
      <c r="BR110" s="39" t="s">
        <v>4</v>
      </c>
      <c r="BS110" s="38">
        <v>116.89</v>
      </c>
      <c r="BT110" s="39" t="s">
        <v>4</v>
      </c>
      <c r="BU110" s="38">
        <v>26.08</v>
      </c>
      <c r="BV110" s="39" t="s">
        <v>4</v>
      </c>
      <c r="BW110" s="38">
        <v>60.61</v>
      </c>
      <c r="BX110" s="39" t="s">
        <v>4</v>
      </c>
      <c r="BY110" s="38">
        <v>33.85</v>
      </c>
      <c r="BZ110" s="39" t="s">
        <v>4</v>
      </c>
      <c r="CA110" s="38">
        <v>33.35</v>
      </c>
      <c r="CB110" s="39" t="s">
        <v>4</v>
      </c>
      <c r="CC110" s="38">
        <v>118.53</v>
      </c>
      <c r="CD110" s="39" t="s">
        <v>4</v>
      </c>
      <c r="CE110" s="38">
        <v>78.739999999999995</v>
      </c>
      <c r="CF110" s="39" t="s">
        <v>4</v>
      </c>
      <c r="CG110" s="38">
        <v>105.86</v>
      </c>
      <c r="CH110" s="39" t="s">
        <v>4</v>
      </c>
      <c r="CI110" s="38">
        <v>19.670000000000002</v>
      </c>
      <c r="CJ110" s="39" t="s">
        <v>4</v>
      </c>
      <c r="CK110" s="38">
        <v>13.55</v>
      </c>
      <c r="CL110" s="39" t="s">
        <v>4</v>
      </c>
      <c r="CM110" s="38">
        <v>126.25</v>
      </c>
      <c r="CN110" s="39" t="s">
        <v>4</v>
      </c>
      <c r="CO110" s="39">
        <v>0</v>
      </c>
      <c r="CP110" s="39" t="s">
        <v>4</v>
      </c>
      <c r="CQ110" s="39">
        <v>66</v>
      </c>
      <c r="CR110" s="39" t="s">
        <v>4</v>
      </c>
      <c r="CS110" s="38">
        <v>89.92</v>
      </c>
      <c r="CT110" s="39" t="s">
        <v>4</v>
      </c>
      <c r="CU110" s="38">
        <v>43.84</v>
      </c>
      <c r="CV110" s="39" t="s">
        <v>4</v>
      </c>
      <c r="CW110" s="38">
        <v>29.44</v>
      </c>
      <c r="CX110" s="39" t="s">
        <v>4</v>
      </c>
      <c r="CY110" s="38">
        <v>48.08</v>
      </c>
      <c r="CZ110" s="39" t="s">
        <v>4</v>
      </c>
      <c r="DA110" s="38">
        <v>50.2</v>
      </c>
      <c r="DB110" s="39" t="s">
        <v>4</v>
      </c>
      <c r="DC110" s="38">
        <v>6.81</v>
      </c>
      <c r="DD110" s="39" t="s">
        <v>4</v>
      </c>
      <c r="DE110" s="38">
        <v>4.76</v>
      </c>
      <c r="DF110" s="39" t="s">
        <v>4</v>
      </c>
      <c r="DG110" s="38">
        <v>355.38</v>
      </c>
      <c r="DH110" s="39" t="s">
        <v>4</v>
      </c>
      <c r="DI110" s="38">
        <v>130.9</v>
      </c>
      <c r="DJ110" s="39" t="s">
        <v>4</v>
      </c>
      <c r="DK110" s="38">
        <v>32.39</v>
      </c>
      <c r="DL110" s="39" t="s">
        <v>4</v>
      </c>
      <c r="DM110" s="38">
        <v>295.83999999999997</v>
      </c>
      <c r="DN110" s="39" t="s">
        <v>4</v>
      </c>
      <c r="DO110" s="38">
        <v>49.56</v>
      </c>
      <c r="DP110" s="39" t="s">
        <v>4</v>
      </c>
      <c r="DQ110" s="38">
        <v>15.23</v>
      </c>
      <c r="DR110" s="39" t="s">
        <v>4</v>
      </c>
      <c r="DS110" s="38">
        <v>18.87</v>
      </c>
      <c r="DT110" s="39" t="s">
        <v>4</v>
      </c>
      <c r="DU110" s="38">
        <v>21.08</v>
      </c>
      <c r="DV110" s="39" t="s">
        <v>4</v>
      </c>
      <c r="DW110" s="38">
        <v>34.049999999999997</v>
      </c>
      <c r="DX110" s="39" t="s">
        <v>4</v>
      </c>
      <c r="DY110" s="38">
        <v>54.67</v>
      </c>
      <c r="DZ110" s="39" t="s">
        <v>4</v>
      </c>
      <c r="EA110" s="38">
        <v>0.05</v>
      </c>
      <c r="EB110" s="39" t="s">
        <v>4</v>
      </c>
      <c r="EC110" s="39">
        <v>0</v>
      </c>
      <c r="ED110" s="39" t="s">
        <v>4</v>
      </c>
      <c r="EE110" s="38">
        <v>26899.78</v>
      </c>
      <c r="EF110" s="39" t="s">
        <v>4</v>
      </c>
      <c r="EG110" s="38">
        <v>5124.9399999999996</v>
      </c>
      <c r="EH110" s="39" t="s">
        <v>4</v>
      </c>
      <c r="EI110" s="39">
        <v>0</v>
      </c>
      <c r="EJ110" s="39" t="s">
        <v>4</v>
      </c>
      <c r="EK110" s="38">
        <v>7.74</v>
      </c>
      <c r="EL110" s="39" t="s">
        <v>4</v>
      </c>
      <c r="EM110" s="38">
        <v>5132.68</v>
      </c>
      <c r="EN110" s="39" t="s">
        <v>4</v>
      </c>
      <c r="EO110" s="38">
        <v>178.96</v>
      </c>
      <c r="EP110" s="39" t="s">
        <v>4</v>
      </c>
      <c r="EQ110" s="39">
        <v>0</v>
      </c>
      <c r="ER110" s="39" t="s">
        <v>4</v>
      </c>
      <c r="ES110" s="38">
        <v>327.22000000000003</v>
      </c>
      <c r="ET110" s="39" t="s">
        <v>4</v>
      </c>
      <c r="EU110" s="38">
        <v>327.22000000000003</v>
      </c>
      <c r="EV110" s="39" t="s">
        <v>4</v>
      </c>
      <c r="EW110" s="38">
        <v>506.17</v>
      </c>
      <c r="EX110" s="39" t="s">
        <v>4</v>
      </c>
      <c r="EY110" s="39">
        <v>0</v>
      </c>
      <c r="EZ110" s="39" t="s">
        <v>4</v>
      </c>
      <c r="FA110" s="39">
        <v>0</v>
      </c>
      <c r="FB110" s="39" t="s">
        <v>4</v>
      </c>
      <c r="FC110" s="39">
        <v>0</v>
      </c>
      <c r="FD110" s="39" t="s">
        <v>4</v>
      </c>
      <c r="FE110" s="40">
        <v>1486.48</v>
      </c>
      <c r="FF110" s="39" t="s">
        <v>4</v>
      </c>
      <c r="FG110" s="38">
        <v>1486.48</v>
      </c>
      <c r="FH110" s="39" t="s">
        <v>4</v>
      </c>
      <c r="FI110" s="38">
        <v>7125.34</v>
      </c>
      <c r="FJ110" s="39" t="s">
        <v>4</v>
      </c>
      <c r="FK110" s="38">
        <v>34025.120000000003</v>
      </c>
      <c r="FL110" s="39" t="s">
        <v>4</v>
      </c>
    </row>
    <row r="111" spans="1:168" ht="14.25" x14ac:dyDescent="0.45">
      <c r="A111" s="34" t="s">
        <v>108</v>
      </c>
      <c r="B111" s="34" t="s">
        <v>102</v>
      </c>
      <c r="C111" s="23" t="str">
        <f>'Correspondance tables'!J16</f>
        <v>ISIC 23</v>
      </c>
      <c r="D111" s="23" t="str">
        <f>VLOOKUP(C111, 'Correspondance tables'!$N$3:$O$73, 2, FALSE)</f>
        <v>ISIC 23</v>
      </c>
      <c r="E111" s="35">
        <v>85.86</v>
      </c>
      <c r="F111" s="36" t="s">
        <v>4</v>
      </c>
      <c r="G111" s="35">
        <v>1.84</v>
      </c>
      <c r="H111" s="36" t="s">
        <v>4</v>
      </c>
      <c r="I111" s="35">
        <v>3.44</v>
      </c>
      <c r="J111" s="36" t="s">
        <v>4</v>
      </c>
      <c r="K111" s="35">
        <v>90.19</v>
      </c>
      <c r="L111" s="36" t="s">
        <v>4</v>
      </c>
      <c r="M111" s="35">
        <v>403.37</v>
      </c>
      <c r="N111" s="36" t="s">
        <v>4</v>
      </c>
      <c r="O111" s="35">
        <v>45.26</v>
      </c>
      <c r="P111" s="36" t="s">
        <v>4</v>
      </c>
      <c r="Q111" s="35">
        <v>163.04</v>
      </c>
      <c r="R111" s="36" t="s">
        <v>4</v>
      </c>
      <c r="S111" s="35">
        <v>9.23</v>
      </c>
      <c r="T111" s="36" t="s">
        <v>4</v>
      </c>
      <c r="U111" s="35">
        <v>1.94</v>
      </c>
      <c r="V111" s="36" t="s">
        <v>4</v>
      </c>
      <c r="W111" s="35">
        <v>3.66</v>
      </c>
      <c r="X111" s="36" t="s">
        <v>4</v>
      </c>
      <c r="Y111" s="35">
        <v>363.09</v>
      </c>
      <c r="Z111" s="36" t="s">
        <v>4</v>
      </c>
      <c r="AA111" s="35">
        <v>121.86</v>
      </c>
      <c r="AB111" s="36" t="s">
        <v>4</v>
      </c>
      <c r="AC111" s="35">
        <v>231.26</v>
      </c>
      <c r="AD111" s="36" t="s">
        <v>4</v>
      </c>
      <c r="AE111" s="35">
        <v>2035.85</v>
      </c>
      <c r="AF111" s="36" t="s">
        <v>4</v>
      </c>
      <c r="AG111" s="35">
        <v>218.04</v>
      </c>
      <c r="AH111" s="36" t="s">
        <v>4</v>
      </c>
      <c r="AI111" s="35">
        <v>249.36</v>
      </c>
      <c r="AJ111" s="36" t="s">
        <v>4</v>
      </c>
      <c r="AK111" s="35">
        <v>196.33</v>
      </c>
      <c r="AL111" s="36" t="s">
        <v>4</v>
      </c>
      <c r="AM111" s="35">
        <v>244.89</v>
      </c>
      <c r="AN111" s="36" t="s">
        <v>4</v>
      </c>
      <c r="AO111" s="35">
        <v>262.69</v>
      </c>
      <c r="AP111" s="36" t="s">
        <v>4</v>
      </c>
      <c r="AQ111" s="35">
        <v>1068.05</v>
      </c>
      <c r="AR111" s="36" t="s">
        <v>4</v>
      </c>
      <c r="AS111" s="35">
        <v>124.92</v>
      </c>
      <c r="AT111" s="36" t="s">
        <v>4</v>
      </c>
      <c r="AU111" s="35">
        <v>191.77</v>
      </c>
      <c r="AV111" s="36" t="s">
        <v>4</v>
      </c>
      <c r="AW111" s="35">
        <v>73.05</v>
      </c>
      <c r="AX111" s="36" t="s">
        <v>4</v>
      </c>
      <c r="AY111" s="35">
        <v>53.13</v>
      </c>
      <c r="AZ111" s="36" t="s">
        <v>4</v>
      </c>
      <c r="BA111" s="35">
        <v>5.68</v>
      </c>
      <c r="BB111" s="36" t="s">
        <v>4</v>
      </c>
      <c r="BC111" s="35">
        <v>38.5</v>
      </c>
      <c r="BD111" s="36" t="s">
        <v>4</v>
      </c>
      <c r="BE111" s="35">
        <v>3671.9</v>
      </c>
      <c r="BF111" s="36" t="s">
        <v>4</v>
      </c>
      <c r="BG111" s="35">
        <v>95.84</v>
      </c>
      <c r="BH111" s="36" t="s">
        <v>4</v>
      </c>
      <c r="BI111" s="35">
        <v>224.22</v>
      </c>
      <c r="BJ111" s="36" t="s">
        <v>4</v>
      </c>
      <c r="BK111" s="35">
        <v>87.98</v>
      </c>
      <c r="BL111" s="36" t="s">
        <v>4</v>
      </c>
      <c r="BM111" s="35">
        <v>19.13</v>
      </c>
      <c r="BN111" s="36" t="s">
        <v>4</v>
      </c>
      <c r="BO111" s="35">
        <v>1.41</v>
      </c>
      <c r="BP111" s="36" t="s">
        <v>4</v>
      </c>
      <c r="BQ111" s="35">
        <v>1.34</v>
      </c>
      <c r="BR111" s="36" t="s">
        <v>4</v>
      </c>
      <c r="BS111" s="35">
        <v>15.01</v>
      </c>
      <c r="BT111" s="36" t="s">
        <v>4</v>
      </c>
      <c r="BU111" s="35">
        <v>0.19</v>
      </c>
      <c r="BV111" s="36" t="s">
        <v>4</v>
      </c>
      <c r="BW111" s="35">
        <v>58.09</v>
      </c>
      <c r="BX111" s="36" t="s">
        <v>4</v>
      </c>
      <c r="BY111" s="35">
        <v>1.1200000000000001</v>
      </c>
      <c r="BZ111" s="36" t="s">
        <v>4</v>
      </c>
      <c r="CA111" s="35">
        <v>0.67</v>
      </c>
      <c r="CB111" s="36" t="s">
        <v>4</v>
      </c>
      <c r="CC111" s="35">
        <v>7.77</v>
      </c>
      <c r="CD111" s="36" t="s">
        <v>4</v>
      </c>
      <c r="CE111" s="35">
        <v>4.3899999999999997</v>
      </c>
      <c r="CF111" s="36" t="s">
        <v>4</v>
      </c>
      <c r="CG111" s="35">
        <v>3.9</v>
      </c>
      <c r="CH111" s="36" t="s">
        <v>4</v>
      </c>
      <c r="CI111" s="35">
        <v>0.22</v>
      </c>
      <c r="CJ111" s="36" t="s">
        <v>4</v>
      </c>
      <c r="CK111" s="35">
        <v>0.43</v>
      </c>
      <c r="CL111" s="36" t="s">
        <v>4</v>
      </c>
      <c r="CM111" s="35">
        <v>136.43</v>
      </c>
      <c r="CN111" s="36" t="s">
        <v>4</v>
      </c>
      <c r="CO111" s="36">
        <v>0</v>
      </c>
      <c r="CP111" s="36" t="s">
        <v>4</v>
      </c>
      <c r="CQ111" s="35">
        <v>12.61</v>
      </c>
      <c r="CR111" s="36" t="s">
        <v>4</v>
      </c>
      <c r="CS111" s="35">
        <v>16.260000000000002</v>
      </c>
      <c r="CT111" s="36" t="s">
        <v>4</v>
      </c>
      <c r="CU111" s="35">
        <v>35.26</v>
      </c>
      <c r="CV111" s="36" t="s">
        <v>4</v>
      </c>
      <c r="CW111" s="35">
        <v>2.42</v>
      </c>
      <c r="CX111" s="36" t="s">
        <v>4</v>
      </c>
      <c r="CY111" s="35">
        <v>4.3899999999999997</v>
      </c>
      <c r="CZ111" s="36" t="s">
        <v>4</v>
      </c>
      <c r="DA111" s="35">
        <v>8.3800000000000008</v>
      </c>
      <c r="DB111" s="36" t="s">
        <v>4</v>
      </c>
      <c r="DC111" s="35">
        <v>1.86</v>
      </c>
      <c r="DD111" s="36" t="s">
        <v>4</v>
      </c>
      <c r="DE111" s="35">
        <v>0.28999999999999998</v>
      </c>
      <c r="DF111" s="36" t="s">
        <v>4</v>
      </c>
      <c r="DG111" s="35">
        <v>57.23</v>
      </c>
      <c r="DH111" s="36" t="s">
        <v>4</v>
      </c>
      <c r="DI111" s="35">
        <v>22.93</v>
      </c>
      <c r="DJ111" s="36" t="s">
        <v>4</v>
      </c>
      <c r="DK111" s="35">
        <v>23.63</v>
      </c>
      <c r="DL111" s="36" t="s">
        <v>4</v>
      </c>
      <c r="DM111" s="35">
        <v>50.36</v>
      </c>
      <c r="DN111" s="36" t="s">
        <v>4</v>
      </c>
      <c r="DO111" s="35">
        <v>6.12</v>
      </c>
      <c r="DP111" s="36" t="s">
        <v>4</v>
      </c>
      <c r="DQ111" s="35">
        <v>5.58</v>
      </c>
      <c r="DR111" s="36" t="s">
        <v>4</v>
      </c>
      <c r="DS111" s="35">
        <v>3.56</v>
      </c>
      <c r="DT111" s="36" t="s">
        <v>4</v>
      </c>
      <c r="DU111" s="35">
        <v>4.46</v>
      </c>
      <c r="DV111" s="36" t="s">
        <v>4</v>
      </c>
      <c r="DW111" s="35">
        <v>7.87</v>
      </c>
      <c r="DX111" s="36" t="s">
        <v>4</v>
      </c>
      <c r="DY111" s="35">
        <v>97.52</v>
      </c>
      <c r="DZ111" s="36" t="s">
        <v>4</v>
      </c>
      <c r="EA111" s="36">
        <v>0</v>
      </c>
      <c r="EB111" s="36" t="s">
        <v>4</v>
      </c>
      <c r="EC111" s="36">
        <v>0</v>
      </c>
      <c r="ED111" s="36" t="s">
        <v>4</v>
      </c>
      <c r="EE111" s="35">
        <v>10977.04</v>
      </c>
      <c r="EF111" s="36" t="s">
        <v>4</v>
      </c>
      <c r="EG111" s="35">
        <v>2127.5500000000002</v>
      </c>
      <c r="EH111" s="36" t="s">
        <v>4</v>
      </c>
      <c r="EI111" s="36">
        <v>0</v>
      </c>
      <c r="EJ111" s="36" t="s">
        <v>4</v>
      </c>
      <c r="EK111" s="36">
        <v>0</v>
      </c>
      <c r="EL111" s="36" t="s">
        <v>4</v>
      </c>
      <c r="EM111" s="35">
        <v>2127.5500000000002</v>
      </c>
      <c r="EN111" s="36" t="s">
        <v>4</v>
      </c>
      <c r="EO111" s="35">
        <v>160.72</v>
      </c>
      <c r="EP111" s="36" t="s">
        <v>4</v>
      </c>
      <c r="EQ111" s="36">
        <v>0</v>
      </c>
      <c r="ER111" s="36" t="s">
        <v>4</v>
      </c>
      <c r="ES111" s="35">
        <v>-189.62</v>
      </c>
      <c r="ET111" s="36" t="s">
        <v>4</v>
      </c>
      <c r="EU111" s="35">
        <v>-189.62</v>
      </c>
      <c r="EV111" s="36" t="s">
        <v>4</v>
      </c>
      <c r="EW111" s="35">
        <v>-28.9</v>
      </c>
      <c r="EX111" s="36" t="s">
        <v>4</v>
      </c>
      <c r="EY111" s="36">
        <v>0</v>
      </c>
      <c r="EZ111" s="36" t="s">
        <v>4</v>
      </c>
      <c r="FA111" s="36">
        <v>0</v>
      </c>
      <c r="FB111" s="36" t="s">
        <v>4</v>
      </c>
      <c r="FC111" s="36">
        <v>0</v>
      </c>
      <c r="FD111" s="36" t="s">
        <v>4</v>
      </c>
      <c r="FE111" s="37">
        <v>483.5</v>
      </c>
      <c r="FF111" s="36" t="s">
        <v>4</v>
      </c>
      <c r="FG111" s="35">
        <v>483.5</v>
      </c>
      <c r="FH111" s="36" t="s">
        <v>4</v>
      </c>
      <c r="FI111" s="35">
        <v>2582.15</v>
      </c>
      <c r="FJ111" s="36" t="s">
        <v>4</v>
      </c>
      <c r="FK111" s="35">
        <v>13559.19</v>
      </c>
      <c r="FL111" s="36" t="s">
        <v>4</v>
      </c>
    </row>
    <row r="112" spans="1:168" ht="14.25" x14ac:dyDescent="0.45">
      <c r="A112" s="34" t="s">
        <v>108</v>
      </c>
      <c r="B112" s="34" t="s">
        <v>388</v>
      </c>
      <c r="C112" s="23" t="str">
        <f>'Correspondance tables'!J17</f>
        <v>ISIC 24</v>
      </c>
      <c r="D112" s="23" t="str">
        <f>VLOOKUP(C112, 'Correspondance tables'!$N$3:$O$73, 2, FALSE)</f>
        <v>ISIC 24</v>
      </c>
      <c r="E112" s="38">
        <v>29.54</v>
      </c>
      <c r="F112" s="39" t="s">
        <v>4</v>
      </c>
      <c r="G112" s="38">
        <v>4.41</v>
      </c>
      <c r="H112" s="39" t="s">
        <v>4</v>
      </c>
      <c r="I112" s="38">
        <v>0.83</v>
      </c>
      <c r="J112" s="39" t="s">
        <v>4</v>
      </c>
      <c r="K112" s="38">
        <v>169.97</v>
      </c>
      <c r="L112" s="39" t="s">
        <v>4</v>
      </c>
      <c r="M112" s="38">
        <v>280.58</v>
      </c>
      <c r="N112" s="39" t="s">
        <v>4</v>
      </c>
      <c r="O112" s="38">
        <v>21.98</v>
      </c>
      <c r="P112" s="39" t="s">
        <v>4</v>
      </c>
      <c r="Q112" s="38">
        <v>73.22</v>
      </c>
      <c r="R112" s="39" t="s">
        <v>4</v>
      </c>
      <c r="S112" s="38">
        <v>88.56</v>
      </c>
      <c r="T112" s="39" t="s">
        <v>4</v>
      </c>
      <c r="U112" s="38">
        <v>21.31</v>
      </c>
      <c r="V112" s="39" t="s">
        <v>4</v>
      </c>
      <c r="W112" s="38">
        <v>67.91</v>
      </c>
      <c r="X112" s="39" t="s">
        <v>4</v>
      </c>
      <c r="Y112" s="38">
        <v>1164.26</v>
      </c>
      <c r="Z112" s="39" t="s">
        <v>4</v>
      </c>
      <c r="AA112" s="38">
        <v>216.6</v>
      </c>
      <c r="AB112" s="39" t="s">
        <v>4</v>
      </c>
      <c r="AC112" s="38">
        <v>529.73</v>
      </c>
      <c r="AD112" s="39" t="s">
        <v>4</v>
      </c>
      <c r="AE112" s="38">
        <v>459.23</v>
      </c>
      <c r="AF112" s="39" t="s">
        <v>4</v>
      </c>
      <c r="AG112" s="38">
        <v>22744.79</v>
      </c>
      <c r="AH112" s="39" t="s">
        <v>4</v>
      </c>
      <c r="AI112" s="38">
        <v>12607.9</v>
      </c>
      <c r="AJ112" s="39" t="s">
        <v>4</v>
      </c>
      <c r="AK112" s="38">
        <v>755.15</v>
      </c>
      <c r="AL112" s="39" t="s">
        <v>4</v>
      </c>
      <c r="AM112" s="38">
        <v>3961.82</v>
      </c>
      <c r="AN112" s="39" t="s">
        <v>4</v>
      </c>
      <c r="AO112" s="38">
        <v>6272.53</v>
      </c>
      <c r="AP112" s="39" t="s">
        <v>4</v>
      </c>
      <c r="AQ112" s="38">
        <v>5318.05</v>
      </c>
      <c r="AR112" s="39" t="s">
        <v>4</v>
      </c>
      <c r="AS112" s="38">
        <v>1021.73</v>
      </c>
      <c r="AT112" s="39" t="s">
        <v>4</v>
      </c>
      <c r="AU112" s="38">
        <v>1617.38</v>
      </c>
      <c r="AV112" s="39" t="s">
        <v>4</v>
      </c>
      <c r="AW112" s="38">
        <v>925.02</v>
      </c>
      <c r="AX112" s="39" t="s">
        <v>4</v>
      </c>
      <c r="AY112" s="38">
        <v>139.94999999999999</v>
      </c>
      <c r="AZ112" s="39" t="s">
        <v>4</v>
      </c>
      <c r="BA112" s="38">
        <v>33.880000000000003</v>
      </c>
      <c r="BB112" s="39" t="s">
        <v>4</v>
      </c>
      <c r="BC112" s="38">
        <v>413.45</v>
      </c>
      <c r="BD112" s="39" t="s">
        <v>4</v>
      </c>
      <c r="BE112" s="38">
        <v>3216.45</v>
      </c>
      <c r="BF112" s="39" t="s">
        <v>4</v>
      </c>
      <c r="BG112" s="38">
        <v>33.119999999999997</v>
      </c>
      <c r="BH112" s="39" t="s">
        <v>4</v>
      </c>
      <c r="BI112" s="38">
        <v>393.29</v>
      </c>
      <c r="BJ112" s="39" t="s">
        <v>4</v>
      </c>
      <c r="BK112" s="38">
        <v>65.349999999999994</v>
      </c>
      <c r="BL112" s="39" t="s">
        <v>4</v>
      </c>
      <c r="BM112" s="38">
        <v>81.59</v>
      </c>
      <c r="BN112" s="39" t="s">
        <v>4</v>
      </c>
      <c r="BO112" s="38">
        <v>2.4700000000000002</v>
      </c>
      <c r="BP112" s="39" t="s">
        <v>4</v>
      </c>
      <c r="BQ112" s="38">
        <v>0.47</v>
      </c>
      <c r="BR112" s="39" t="s">
        <v>4</v>
      </c>
      <c r="BS112" s="38">
        <v>61.98</v>
      </c>
      <c r="BT112" s="39" t="s">
        <v>4</v>
      </c>
      <c r="BU112" s="38">
        <v>1.38</v>
      </c>
      <c r="BV112" s="39" t="s">
        <v>4</v>
      </c>
      <c r="BW112" s="38">
        <v>3.12</v>
      </c>
      <c r="BX112" s="39" t="s">
        <v>4</v>
      </c>
      <c r="BY112" s="38">
        <v>16.62</v>
      </c>
      <c r="BZ112" s="39" t="s">
        <v>4</v>
      </c>
      <c r="CA112" s="38">
        <v>5.78</v>
      </c>
      <c r="CB112" s="39" t="s">
        <v>4</v>
      </c>
      <c r="CC112" s="38">
        <v>43.33</v>
      </c>
      <c r="CD112" s="39" t="s">
        <v>4</v>
      </c>
      <c r="CE112" s="38">
        <v>9.08</v>
      </c>
      <c r="CF112" s="39" t="s">
        <v>4</v>
      </c>
      <c r="CG112" s="38">
        <v>2.9</v>
      </c>
      <c r="CH112" s="39" t="s">
        <v>4</v>
      </c>
      <c r="CI112" s="38">
        <v>0.03</v>
      </c>
      <c r="CJ112" s="39" t="s">
        <v>4</v>
      </c>
      <c r="CK112" s="38">
        <v>3.85</v>
      </c>
      <c r="CL112" s="39" t="s">
        <v>4</v>
      </c>
      <c r="CM112" s="38">
        <v>74.91</v>
      </c>
      <c r="CN112" s="39" t="s">
        <v>4</v>
      </c>
      <c r="CO112" s="39">
        <v>0</v>
      </c>
      <c r="CP112" s="39" t="s">
        <v>4</v>
      </c>
      <c r="CQ112" s="38">
        <v>33.14</v>
      </c>
      <c r="CR112" s="39" t="s">
        <v>4</v>
      </c>
      <c r="CS112" s="38">
        <v>148.94</v>
      </c>
      <c r="CT112" s="39" t="s">
        <v>4</v>
      </c>
      <c r="CU112" s="38">
        <v>37.53</v>
      </c>
      <c r="CV112" s="39" t="s">
        <v>4</v>
      </c>
      <c r="CW112" s="38">
        <v>12.03</v>
      </c>
      <c r="CX112" s="39" t="s">
        <v>4</v>
      </c>
      <c r="CY112" s="38">
        <v>9.0500000000000007</v>
      </c>
      <c r="CZ112" s="39" t="s">
        <v>4</v>
      </c>
      <c r="DA112" s="38">
        <v>25.08</v>
      </c>
      <c r="DB112" s="39" t="s">
        <v>4</v>
      </c>
      <c r="DC112" s="38">
        <v>2.12</v>
      </c>
      <c r="DD112" s="39" t="s">
        <v>4</v>
      </c>
      <c r="DE112" s="38">
        <v>0.08</v>
      </c>
      <c r="DF112" s="39" t="s">
        <v>4</v>
      </c>
      <c r="DG112" s="38">
        <v>85.24</v>
      </c>
      <c r="DH112" s="39" t="s">
        <v>4</v>
      </c>
      <c r="DI112" s="38">
        <v>29.28</v>
      </c>
      <c r="DJ112" s="39" t="s">
        <v>4</v>
      </c>
      <c r="DK112" s="38">
        <v>14.48</v>
      </c>
      <c r="DL112" s="39" t="s">
        <v>4</v>
      </c>
      <c r="DM112" s="38">
        <v>1.1499999999999999</v>
      </c>
      <c r="DN112" s="39" t="s">
        <v>4</v>
      </c>
      <c r="DO112" s="38">
        <v>0.44</v>
      </c>
      <c r="DP112" s="39" t="s">
        <v>4</v>
      </c>
      <c r="DQ112" s="38">
        <v>5.29</v>
      </c>
      <c r="DR112" s="39" t="s">
        <v>4</v>
      </c>
      <c r="DS112" s="38">
        <v>0.88</v>
      </c>
      <c r="DT112" s="39" t="s">
        <v>4</v>
      </c>
      <c r="DU112" s="39">
        <v>2</v>
      </c>
      <c r="DV112" s="39" t="s">
        <v>4</v>
      </c>
      <c r="DW112" s="38">
        <v>32.65</v>
      </c>
      <c r="DX112" s="39" t="s">
        <v>4</v>
      </c>
      <c r="DY112" s="38">
        <v>7.05</v>
      </c>
      <c r="DZ112" s="39" t="s">
        <v>4</v>
      </c>
      <c r="EA112" s="39">
        <v>0</v>
      </c>
      <c r="EB112" s="39" t="s">
        <v>4</v>
      </c>
      <c r="EC112" s="39">
        <v>0</v>
      </c>
      <c r="ED112" s="39" t="s">
        <v>4</v>
      </c>
      <c r="EE112" s="38">
        <v>63401.94</v>
      </c>
      <c r="EF112" s="39" t="s">
        <v>4</v>
      </c>
      <c r="EG112" s="38">
        <v>32.33</v>
      </c>
      <c r="EH112" s="39" t="s">
        <v>4</v>
      </c>
      <c r="EI112" s="39">
        <v>0</v>
      </c>
      <c r="EJ112" s="39" t="s">
        <v>4</v>
      </c>
      <c r="EK112" s="39">
        <v>0</v>
      </c>
      <c r="EL112" s="39" t="s">
        <v>4</v>
      </c>
      <c r="EM112" s="38">
        <v>32.33</v>
      </c>
      <c r="EN112" s="39" t="s">
        <v>4</v>
      </c>
      <c r="EO112" s="38">
        <v>375.86</v>
      </c>
      <c r="EP112" s="39" t="s">
        <v>4</v>
      </c>
      <c r="EQ112" s="38">
        <v>268.83999999999997</v>
      </c>
      <c r="ER112" s="39" t="s">
        <v>4</v>
      </c>
      <c r="ES112" s="38">
        <v>723.23</v>
      </c>
      <c r="ET112" s="39" t="s">
        <v>4</v>
      </c>
      <c r="EU112" s="38">
        <v>992.06</v>
      </c>
      <c r="EV112" s="39" t="s">
        <v>4</v>
      </c>
      <c r="EW112" s="38">
        <v>1367.93</v>
      </c>
      <c r="EX112" s="39" t="s">
        <v>4</v>
      </c>
      <c r="EY112" s="39">
        <v>0</v>
      </c>
      <c r="EZ112" s="39" t="s">
        <v>4</v>
      </c>
      <c r="FA112" s="39">
        <v>0</v>
      </c>
      <c r="FB112" s="39" t="s">
        <v>4</v>
      </c>
      <c r="FC112" s="39">
        <v>0</v>
      </c>
      <c r="FD112" s="39" t="s">
        <v>4</v>
      </c>
      <c r="FE112" s="40">
        <v>6278.51</v>
      </c>
      <c r="FF112" s="39" t="s">
        <v>4</v>
      </c>
      <c r="FG112" s="38">
        <v>6278.51</v>
      </c>
      <c r="FH112" s="39" t="s">
        <v>4</v>
      </c>
      <c r="FI112" s="38">
        <v>7678.77</v>
      </c>
      <c r="FJ112" s="39" t="s">
        <v>4</v>
      </c>
      <c r="FK112" s="38">
        <v>71080.710000000006</v>
      </c>
      <c r="FL112" s="39" t="s">
        <v>4</v>
      </c>
    </row>
    <row r="113" spans="1:168" ht="14.25" x14ac:dyDescent="0.45">
      <c r="A113" s="34" t="s">
        <v>108</v>
      </c>
      <c r="B113" s="34" t="s">
        <v>389</v>
      </c>
      <c r="C113" s="23" t="str">
        <f>'Correspondance tables'!J18</f>
        <v>ISIC 25</v>
      </c>
      <c r="D113" s="23" t="str">
        <f>VLOOKUP(C113, 'Correspondance tables'!$N$3:$O$73, 2, FALSE)</f>
        <v>ISIC 25</v>
      </c>
      <c r="E113" s="35">
        <v>222.31</v>
      </c>
      <c r="F113" s="36" t="s">
        <v>4</v>
      </c>
      <c r="G113" s="35">
        <v>19.84</v>
      </c>
      <c r="H113" s="36" t="s">
        <v>4</v>
      </c>
      <c r="I113" s="35">
        <v>11.82</v>
      </c>
      <c r="J113" s="36" t="s">
        <v>4</v>
      </c>
      <c r="K113" s="35">
        <v>174.78</v>
      </c>
      <c r="L113" s="36" t="s">
        <v>4</v>
      </c>
      <c r="M113" s="35">
        <v>838.09</v>
      </c>
      <c r="N113" s="36" t="s">
        <v>4</v>
      </c>
      <c r="O113" s="35">
        <v>179.57</v>
      </c>
      <c r="P113" s="36" t="s">
        <v>4</v>
      </c>
      <c r="Q113" s="35">
        <v>251.26</v>
      </c>
      <c r="R113" s="36" t="s">
        <v>4</v>
      </c>
      <c r="S113" s="35">
        <v>125.17</v>
      </c>
      <c r="T113" s="36" t="s">
        <v>4</v>
      </c>
      <c r="U113" s="35">
        <v>19.329999999999998</v>
      </c>
      <c r="V113" s="36" t="s">
        <v>4</v>
      </c>
      <c r="W113" s="35">
        <v>113.51</v>
      </c>
      <c r="X113" s="36" t="s">
        <v>4</v>
      </c>
      <c r="Y113" s="35">
        <v>360.94</v>
      </c>
      <c r="Z113" s="36" t="s">
        <v>4</v>
      </c>
      <c r="AA113" s="35">
        <v>84.93</v>
      </c>
      <c r="AB113" s="36" t="s">
        <v>4</v>
      </c>
      <c r="AC113" s="35">
        <v>563.99</v>
      </c>
      <c r="AD113" s="36" t="s">
        <v>4</v>
      </c>
      <c r="AE113" s="35">
        <v>237.83</v>
      </c>
      <c r="AF113" s="36" t="s">
        <v>4</v>
      </c>
      <c r="AG113" s="35">
        <v>546.30999999999995</v>
      </c>
      <c r="AH113" s="36" t="s">
        <v>4</v>
      </c>
      <c r="AI113" s="35">
        <v>5111.08</v>
      </c>
      <c r="AJ113" s="36" t="s">
        <v>4</v>
      </c>
      <c r="AK113" s="35">
        <v>404.98</v>
      </c>
      <c r="AL113" s="36" t="s">
        <v>4</v>
      </c>
      <c r="AM113" s="35">
        <v>910.25</v>
      </c>
      <c r="AN113" s="36" t="s">
        <v>4</v>
      </c>
      <c r="AO113" s="35">
        <v>2794.08</v>
      </c>
      <c r="AP113" s="36" t="s">
        <v>4</v>
      </c>
      <c r="AQ113" s="35">
        <v>3321.49</v>
      </c>
      <c r="AR113" s="36" t="s">
        <v>4</v>
      </c>
      <c r="AS113" s="35">
        <v>973.64</v>
      </c>
      <c r="AT113" s="36" t="s">
        <v>4</v>
      </c>
      <c r="AU113" s="35">
        <v>857.6</v>
      </c>
      <c r="AV113" s="36" t="s">
        <v>4</v>
      </c>
      <c r="AW113" s="35">
        <v>715.46</v>
      </c>
      <c r="AX113" s="36" t="s">
        <v>4</v>
      </c>
      <c r="AY113" s="35">
        <v>229.37</v>
      </c>
      <c r="AZ113" s="36" t="s">
        <v>4</v>
      </c>
      <c r="BA113" s="35">
        <v>30.57</v>
      </c>
      <c r="BB113" s="36" t="s">
        <v>4</v>
      </c>
      <c r="BC113" s="35">
        <v>154.19</v>
      </c>
      <c r="BD113" s="36" t="s">
        <v>4</v>
      </c>
      <c r="BE113" s="35">
        <v>4210.0600000000004</v>
      </c>
      <c r="BF113" s="36" t="s">
        <v>4</v>
      </c>
      <c r="BG113" s="35">
        <v>201.94</v>
      </c>
      <c r="BH113" s="36" t="s">
        <v>4</v>
      </c>
      <c r="BI113" s="35">
        <v>405.17</v>
      </c>
      <c r="BJ113" s="36" t="s">
        <v>4</v>
      </c>
      <c r="BK113" s="35">
        <v>201.43</v>
      </c>
      <c r="BL113" s="36" t="s">
        <v>4</v>
      </c>
      <c r="BM113" s="35">
        <v>132.38</v>
      </c>
      <c r="BN113" s="36" t="s">
        <v>4</v>
      </c>
      <c r="BO113" s="35">
        <v>10.27</v>
      </c>
      <c r="BP113" s="36" t="s">
        <v>4</v>
      </c>
      <c r="BQ113" s="35">
        <v>7.12</v>
      </c>
      <c r="BR113" s="36" t="s">
        <v>4</v>
      </c>
      <c r="BS113" s="35">
        <v>125.15</v>
      </c>
      <c r="BT113" s="36" t="s">
        <v>4</v>
      </c>
      <c r="BU113" s="35">
        <v>8.74</v>
      </c>
      <c r="BV113" s="36" t="s">
        <v>4</v>
      </c>
      <c r="BW113" s="35">
        <v>114.01</v>
      </c>
      <c r="BX113" s="36" t="s">
        <v>4</v>
      </c>
      <c r="BY113" s="35">
        <v>10.06</v>
      </c>
      <c r="BZ113" s="36" t="s">
        <v>4</v>
      </c>
      <c r="CA113" s="35">
        <v>10.08</v>
      </c>
      <c r="CB113" s="36" t="s">
        <v>4</v>
      </c>
      <c r="CC113" s="36">
        <v>42</v>
      </c>
      <c r="CD113" s="36" t="s">
        <v>4</v>
      </c>
      <c r="CE113" s="35">
        <v>33.619999999999997</v>
      </c>
      <c r="CF113" s="36" t="s">
        <v>4</v>
      </c>
      <c r="CG113" s="35">
        <v>29.38</v>
      </c>
      <c r="CH113" s="36" t="s">
        <v>4</v>
      </c>
      <c r="CI113" s="35">
        <v>6.38</v>
      </c>
      <c r="CJ113" s="36" t="s">
        <v>4</v>
      </c>
      <c r="CK113" s="35">
        <v>4.6900000000000004</v>
      </c>
      <c r="CL113" s="36" t="s">
        <v>4</v>
      </c>
      <c r="CM113" s="35">
        <v>191.36</v>
      </c>
      <c r="CN113" s="36" t="s">
        <v>4</v>
      </c>
      <c r="CO113" s="36">
        <v>0</v>
      </c>
      <c r="CP113" s="36" t="s">
        <v>4</v>
      </c>
      <c r="CQ113" s="35">
        <v>39.1</v>
      </c>
      <c r="CR113" s="36" t="s">
        <v>4</v>
      </c>
      <c r="CS113" s="35">
        <v>162.44</v>
      </c>
      <c r="CT113" s="36" t="s">
        <v>4</v>
      </c>
      <c r="CU113" s="35">
        <v>21.54</v>
      </c>
      <c r="CV113" s="36" t="s">
        <v>4</v>
      </c>
      <c r="CW113" s="35">
        <v>33.799999999999997</v>
      </c>
      <c r="CX113" s="36" t="s">
        <v>4</v>
      </c>
      <c r="CY113" s="35">
        <v>10.63</v>
      </c>
      <c r="CZ113" s="36" t="s">
        <v>4</v>
      </c>
      <c r="DA113" s="35">
        <v>44.11</v>
      </c>
      <c r="DB113" s="36" t="s">
        <v>4</v>
      </c>
      <c r="DC113" s="35">
        <v>6.34</v>
      </c>
      <c r="DD113" s="36" t="s">
        <v>4</v>
      </c>
      <c r="DE113" s="35">
        <v>5.93</v>
      </c>
      <c r="DF113" s="36" t="s">
        <v>4</v>
      </c>
      <c r="DG113" s="35">
        <v>189.49</v>
      </c>
      <c r="DH113" s="36" t="s">
        <v>4</v>
      </c>
      <c r="DI113" s="35">
        <v>413.45</v>
      </c>
      <c r="DJ113" s="36" t="s">
        <v>4</v>
      </c>
      <c r="DK113" s="35">
        <v>72.64</v>
      </c>
      <c r="DL113" s="36" t="s">
        <v>4</v>
      </c>
      <c r="DM113" s="35">
        <v>48.88</v>
      </c>
      <c r="DN113" s="36" t="s">
        <v>4</v>
      </c>
      <c r="DO113" s="35">
        <v>25.87</v>
      </c>
      <c r="DP113" s="36" t="s">
        <v>4</v>
      </c>
      <c r="DQ113" s="35">
        <v>16.41</v>
      </c>
      <c r="DR113" s="36" t="s">
        <v>4</v>
      </c>
      <c r="DS113" s="35">
        <v>15.61</v>
      </c>
      <c r="DT113" s="36" t="s">
        <v>4</v>
      </c>
      <c r="DU113" s="35">
        <v>11.11</v>
      </c>
      <c r="DV113" s="36" t="s">
        <v>4</v>
      </c>
      <c r="DW113" s="35">
        <v>30.65</v>
      </c>
      <c r="DX113" s="36" t="s">
        <v>4</v>
      </c>
      <c r="DY113" s="35">
        <v>40.909999999999997</v>
      </c>
      <c r="DZ113" s="36" t="s">
        <v>4</v>
      </c>
      <c r="EA113" s="36">
        <v>0</v>
      </c>
      <c r="EB113" s="36" t="s">
        <v>4</v>
      </c>
      <c r="EC113" s="36">
        <v>0</v>
      </c>
      <c r="ED113" s="36" t="s">
        <v>4</v>
      </c>
      <c r="EE113" s="35">
        <v>26185.16</v>
      </c>
      <c r="EF113" s="36" t="s">
        <v>4</v>
      </c>
      <c r="EG113" s="35">
        <v>3019.81</v>
      </c>
      <c r="EH113" s="36" t="s">
        <v>4</v>
      </c>
      <c r="EI113" s="36">
        <v>0</v>
      </c>
      <c r="EJ113" s="36" t="s">
        <v>4</v>
      </c>
      <c r="EK113" s="35">
        <v>2.2400000000000002</v>
      </c>
      <c r="EL113" s="36" t="s">
        <v>4</v>
      </c>
      <c r="EM113" s="35">
        <v>3022.05</v>
      </c>
      <c r="EN113" s="36" t="s">
        <v>4</v>
      </c>
      <c r="EO113" s="35">
        <v>4952.21</v>
      </c>
      <c r="EP113" s="36" t="s">
        <v>4</v>
      </c>
      <c r="EQ113" s="36">
        <v>0</v>
      </c>
      <c r="ER113" s="36" t="s">
        <v>4</v>
      </c>
      <c r="ES113" s="35">
        <v>902.85</v>
      </c>
      <c r="ET113" s="36" t="s">
        <v>4</v>
      </c>
      <c r="EU113" s="35">
        <v>902.85</v>
      </c>
      <c r="EV113" s="36" t="s">
        <v>4</v>
      </c>
      <c r="EW113" s="35">
        <v>5855.06</v>
      </c>
      <c r="EX113" s="36" t="s">
        <v>4</v>
      </c>
      <c r="EY113" s="36">
        <v>0</v>
      </c>
      <c r="EZ113" s="36" t="s">
        <v>4</v>
      </c>
      <c r="FA113" s="36">
        <v>0</v>
      </c>
      <c r="FB113" s="36" t="s">
        <v>4</v>
      </c>
      <c r="FC113" s="36">
        <v>0</v>
      </c>
      <c r="FD113" s="36" t="s">
        <v>4</v>
      </c>
      <c r="FE113" s="37">
        <v>1549.9</v>
      </c>
      <c r="FF113" s="36" t="s">
        <v>4</v>
      </c>
      <c r="FG113" s="35">
        <v>1549.9</v>
      </c>
      <c r="FH113" s="36" t="s">
        <v>4</v>
      </c>
      <c r="FI113" s="36">
        <v>10427</v>
      </c>
      <c r="FJ113" s="36" t="s">
        <v>4</v>
      </c>
      <c r="FK113" s="35">
        <v>36612.160000000003</v>
      </c>
      <c r="FL113" s="36" t="s">
        <v>4</v>
      </c>
    </row>
    <row r="114" spans="1:168" ht="14.25" x14ac:dyDescent="0.45">
      <c r="A114" s="34" t="s">
        <v>108</v>
      </c>
      <c r="B114" s="34" t="s">
        <v>390</v>
      </c>
      <c r="C114" s="23" t="str">
        <f>'Correspondance tables'!J19</f>
        <v>ISIC 26</v>
      </c>
      <c r="D114" s="23" t="str">
        <f>VLOOKUP(C114, 'Correspondance tables'!$N$3:$O$73, 2, FALSE)</f>
        <v>ISIC 26</v>
      </c>
      <c r="E114" s="38">
        <v>42.49</v>
      </c>
      <c r="F114" s="39" t="s">
        <v>4</v>
      </c>
      <c r="G114" s="38">
        <v>9.67</v>
      </c>
      <c r="H114" s="39" t="s">
        <v>4</v>
      </c>
      <c r="I114" s="38">
        <v>7.44</v>
      </c>
      <c r="J114" s="39" t="s">
        <v>4</v>
      </c>
      <c r="K114" s="38">
        <v>99.99</v>
      </c>
      <c r="L114" s="39" t="s">
        <v>4</v>
      </c>
      <c r="M114" s="38">
        <v>219.59</v>
      </c>
      <c r="N114" s="39" t="s">
        <v>4</v>
      </c>
      <c r="O114" s="38">
        <v>32.71</v>
      </c>
      <c r="P114" s="39" t="s">
        <v>4</v>
      </c>
      <c r="Q114" s="38">
        <v>41.61</v>
      </c>
      <c r="R114" s="39" t="s">
        <v>4</v>
      </c>
      <c r="S114" s="38">
        <v>77.510000000000005</v>
      </c>
      <c r="T114" s="39" t="s">
        <v>4</v>
      </c>
      <c r="U114" s="38">
        <v>171.9</v>
      </c>
      <c r="V114" s="39" t="s">
        <v>4</v>
      </c>
      <c r="W114" s="38">
        <v>94.43</v>
      </c>
      <c r="X114" s="39" t="s">
        <v>4</v>
      </c>
      <c r="Y114" s="38">
        <v>244.39</v>
      </c>
      <c r="Z114" s="39" t="s">
        <v>4</v>
      </c>
      <c r="AA114" s="38">
        <v>185.32</v>
      </c>
      <c r="AB114" s="39" t="s">
        <v>4</v>
      </c>
      <c r="AC114" s="38">
        <v>195.74</v>
      </c>
      <c r="AD114" s="39" t="s">
        <v>4</v>
      </c>
      <c r="AE114" s="38">
        <v>131.77000000000001</v>
      </c>
      <c r="AF114" s="39" t="s">
        <v>4</v>
      </c>
      <c r="AG114" s="38">
        <v>176.21</v>
      </c>
      <c r="AH114" s="39" t="s">
        <v>4</v>
      </c>
      <c r="AI114" s="38">
        <v>618.67999999999995</v>
      </c>
      <c r="AJ114" s="39" t="s">
        <v>4</v>
      </c>
      <c r="AK114" s="38">
        <v>32672.85</v>
      </c>
      <c r="AL114" s="39" t="s">
        <v>4</v>
      </c>
      <c r="AM114" s="38">
        <v>4259.3</v>
      </c>
      <c r="AN114" s="39" t="s">
        <v>4</v>
      </c>
      <c r="AO114" s="38">
        <v>4383.43</v>
      </c>
      <c r="AP114" s="39" t="s">
        <v>4</v>
      </c>
      <c r="AQ114" s="38">
        <v>3787.86</v>
      </c>
      <c r="AR114" s="39" t="s">
        <v>4</v>
      </c>
      <c r="AS114" s="38">
        <v>3820.8</v>
      </c>
      <c r="AT114" s="39" t="s">
        <v>4</v>
      </c>
      <c r="AU114" s="38">
        <v>1058.7</v>
      </c>
      <c r="AV114" s="39" t="s">
        <v>4</v>
      </c>
      <c r="AW114" s="38">
        <v>2170.81</v>
      </c>
      <c r="AX114" s="39" t="s">
        <v>4</v>
      </c>
      <c r="AY114" s="38">
        <v>576.07000000000005</v>
      </c>
      <c r="AZ114" s="39" t="s">
        <v>4</v>
      </c>
      <c r="BA114" s="38">
        <v>102.8</v>
      </c>
      <c r="BB114" s="39" t="s">
        <v>4</v>
      </c>
      <c r="BC114" s="38">
        <v>132.04</v>
      </c>
      <c r="BD114" s="39" t="s">
        <v>4</v>
      </c>
      <c r="BE114" s="38">
        <v>2850.93</v>
      </c>
      <c r="BF114" s="39" t="s">
        <v>4</v>
      </c>
      <c r="BG114" s="38">
        <v>269.2</v>
      </c>
      <c r="BH114" s="39" t="s">
        <v>4</v>
      </c>
      <c r="BI114" s="38">
        <v>1854.21</v>
      </c>
      <c r="BJ114" s="39" t="s">
        <v>4</v>
      </c>
      <c r="BK114" s="38">
        <v>623.66</v>
      </c>
      <c r="BL114" s="39" t="s">
        <v>4</v>
      </c>
      <c r="BM114" s="38">
        <v>153.19999999999999</v>
      </c>
      <c r="BN114" s="39" t="s">
        <v>4</v>
      </c>
      <c r="BO114" s="38">
        <v>53.63</v>
      </c>
      <c r="BP114" s="39" t="s">
        <v>4</v>
      </c>
      <c r="BQ114" s="38">
        <v>50.19</v>
      </c>
      <c r="BR114" s="39" t="s">
        <v>4</v>
      </c>
      <c r="BS114" s="38">
        <v>296.88</v>
      </c>
      <c r="BT114" s="39" t="s">
        <v>4</v>
      </c>
      <c r="BU114" s="38">
        <v>160.05000000000001</v>
      </c>
      <c r="BV114" s="39" t="s">
        <v>4</v>
      </c>
      <c r="BW114" s="38">
        <v>231.56</v>
      </c>
      <c r="BX114" s="39" t="s">
        <v>4</v>
      </c>
      <c r="BY114" s="38">
        <v>317.27999999999997</v>
      </c>
      <c r="BZ114" s="39" t="s">
        <v>4</v>
      </c>
      <c r="CA114" s="38">
        <v>1060.1400000000001</v>
      </c>
      <c r="CB114" s="39" t="s">
        <v>4</v>
      </c>
      <c r="CC114" s="38">
        <v>4442.22</v>
      </c>
      <c r="CD114" s="39" t="s">
        <v>4</v>
      </c>
      <c r="CE114" s="39">
        <v>3538</v>
      </c>
      <c r="CF114" s="39" t="s">
        <v>4</v>
      </c>
      <c r="CG114" s="38">
        <v>409.02</v>
      </c>
      <c r="CH114" s="39" t="s">
        <v>4</v>
      </c>
      <c r="CI114" s="38">
        <v>144.15</v>
      </c>
      <c r="CJ114" s="39" t="s">
        <v>4</v>
      </c>
      <c r="CK114" s="38">
        <v>99.05</v>
      </c>
      <c r="CL114" s="39" t="s">
        <v>4</v>
      </c>
      <c r="CM114" s="38">
        <v>138.43</v>
      </c>
      <c r="CN114" s="39" t="s">
        <v>4</v>
      </c>
      <c r="CO114" s="39">
        <v>0</v>
      </c>
      <c r="CP114" s="39" t="s">
        <v>4</v>
      </c>
      <c r="CQ114" s="38">
        <v>538.44000000000005</v>
      </c>
      <c r="CR114" s="39" t="s">
        <v>4</v>
      </c>
      <c r="CS114" s="38">
        <v>1051.9000000000001</v>
      </c>
      <c r="CT114" s="39" t="s">
        <v>4</v>
      </c>
      <c r="CU114" s="38">
        <v>1436.32</v>
      </c>
      <c r="CV114" s="39" t="s">
        <v>4</v>
      </c>
      <c r="CW114" s="38">
        <v>118.15</v>
      </c>
      <c r="CX114" s="39" t="s">
        <v>4</v>
      </c>
      <c r="CY114" s="38">
        <v>323.88</v>
      </c>
      <c r="CZ114" s="39" t="s">
        <v>4</v>
      </c>
      <c r="DA114" s="38">
        <v>302.26</v>
      </c>
      <c r="DB114" s="39" t="s">
        <v>4</v>
      </c>
      <c r="DC114" s="38">
        <v>89.51</v>
      </c>
      <c r="DD114" s="39" t="s">
        <v>4</v>
      </c>
      <c r="DE114" s="38">
        <v>69.459999999999994</v>
      </c>
      <c r="DF114" s="39" t="s">
        <v>4</v>
      </c>
      <c r="DG114" s="38">
        <v>756.85</v>
      </c>
      <c r="DH114" s="39" t="s">
        <v>4</v>
      </c>
      <c r="DI114" s="38">
        <v>4000.25</v>
      </c>
      <c r="DJ114" s="39" t="s">
        <v>4</v>
      </c>
      <c r="DK114" s="38">
        <v>1052.94</v>
      </c>
      <c r="DL114" s="39" t="s">
        <v>4</v>
      </c>
      <c r="DM114" s="38">
        <v>4237.09</v>
      </c>
      <c r="DN114" s="39" t="s">
        <v>4</v>
      </c>
      <c r="DO114" s="38">
        <v>435.52</v>
      </c>
      <c r="DP114" s="39" t="s">
        <v>4</v>
      </c>
      <c r="DQ114" s="38">
        <v>310.14</v>
      </c>
      <c r="DR114" s="39" t="s">
        <v>4</v>
      </c>
      <c r="DS114" s="38">
        <v>170.39</v>
      </c>
      <c r="DT114" s="39" t="s">
        <v>4</v>
      </c>
      <c r="DU114" s="38">
        <v>113.82</v>
      </c>
      <c r="DV114" s="39" t="s">
        <v>4</v>
      </c>
      <c r="DW114" s="38">
        <v>660.32</v>
      </c>
      <c r="DX114" s="39" t="s">
        <v>4</v>
      </c>
      <c r="DY114" s="38">
        <v>141.05000000000001</v>
      </c>
      <c r="DZ114" s="39" t="s">
        <v>4</v>
      </c>
      <c r="EA114" s="39">
        <v>0</v>
      </c>
      <c r="EB114" s="39" t="s">
        <v>4</v>
      </c>
      <c r="EC114" s="39">
        <v>0</v>
      </c>
      <c r="ED114" s="39" t="s">
        <v>4</v>
      </c>
      <c r="EE114" s="38">
        <v>87814.21</v>
      </c>
      <c r="EF114" s="39" t="s">
        <v>4</v>
      </c>
      <c r="EG114" s="38">
        <v>30137.42</v>
      </c>
      <c r="EH114" s="39" t="s">
        <v>4</v>
      </c>
      <c r="EI114" s="38">
        <v>3.19</v>
      </c>
      <c r="EJ114" s="39" t="s">
        <v>4</v>
      </c>
      <c r="EK114" s="38">
        <v>530.37</v>
      </c>
      <c r="EL114" s="39" t="s">
        <v>4</v>
      </c>
      <c r="EM114" s="38">
        <v>30670.98</v>
      </c>
      <c r="EN114" s="39" t="s">
        <v>4</v>
      </c>
      <c r="EO114" s="38">
        <v>43391.26</v>
      </c>
      <c r="EP114" s="39" t="s">
        <v>4</v>
      </c>
      <c r="EQ114" s="38">
        <v>3.15</v>
      </c>
      <c r="ER114" s="39" t="s">
        <v>4</v>
      </c>
      <c r="ES114" s="38">
        <v>11907.18</v>
      </c>
      <c r="ET114" s="39" t="s">
        <v>4</v>
      </c>
      <c r="EU114" s="38">
        <v>11910.33</v>
      </c>
      <c r="EV114" s="39" t="s">
        <v>4</v>
      </c>
      <c r="EW114" s="38">
        <v>55301.599999999999</v>
      </c>
      <c r="EX114" s="39" t="s">
        <v>4</v>
      </c>
      <c r="EY114" s="39">
        <v>0</v>
      </c>
      <c r="EZ114" s="39" t="s">
        <v>4</v>
      </c>
      <c r="FA114" s="39">
        <v>0</v>
      </c>
      <c r="FB114" s="39" t="s">
        <v>4</v>
      </c>
      <c r="FC114" s="39">
        <v>0</v>
      </c>
      <c r="FD114" s="39" t="s">
        <v>4</v>
      </c>
      <c r="FE114" s="40">
        <v>21250.61</v>
      </c>
      <c r="FF114" s="39" t="s">
        <v>4</v>
      </c>
      <c r="FG114" s="38">
        <v>21250.61</v>
      </c>
      <c r="FH114" s="39" t="s">
        <v>4</v>
      </c>
      <c r="FI114" s="38">
        <v>107223.19</v>
      </c>
      <c r="FJ114" s="39" t="s">
        <v>4</v>
      </c>
      <c r="FK114" s="38">
        <v>195037.4</v>
      </c>
      <c r="FL114" s="39" t="s">
        <v>4</v>
      </c>
    </row>
    <row r="115" spans="1:168" ht="14.25" x14ac:dyDescent="0.45">
      <c r="A115" s="34" t="s">
        <v>108</v>
      </c>
      <c r="B115" s="34" t="s">
        <v>391</v>
      </c>
      <c r="C115" s="23" t="str">
        <f>'Correspondance tables'!J20</f>
        <v>ISIC 27</v>
      </c>
      <c r="D115" s="23" t="str">
        <f>VLOOKUP(C115, 'Correspondance tables'!$N$3:$O$73, 2, FALSE)</f>
        <v>ISIC 27</v>
      </c>
      <c r="E115" s="35">
        <v>63.22</v>
      </c>
      <c r="F115" s="36" t="s">
        <v>4</v>
      </c>
      <c r="G115" s="35">
        <v>8.1999999999999993</v>
      </c>
      <c r="H115" s="36" t="s">
        <v>4</v>
      </c>
      <c r="I115" s="35">
        <v>2.46</v>
      </c>
      <c r="J115" s="36" t="s">
        <v>4</v>
      </c>
      <c r="K115" s="35">
        <v>61.14</v>
      </c>
      <c r="L115" s="36" t="s">
        <v>4</v>
      </c>
      <c r="M115" s="35">
        <v>240.55</v>
      </c>
      <c r="N115" s="36" t="s">
        <v>4</v>
      </c>
      <c r="O115" s="35">
        <v>22.06</v>
      </c>
      <c r="P115" s="36" t="s">
        <v>4</v>
      </c>
      <c r="Q115" s="35">
        <v>37.840000000000003</v>
      </c>
      <c r="R115" s="36" t="s">
        <v>4</v>
      </c>
      <c r="S115" s="35">
        <v>75.73</v>
      </c>
      <c r="T115" s="36" t="s">
        <v>4</v>
      </c>
      <c r="U115" s="35">
        <v>20.83</v>
      </c>
      <c r="V115" s="36" t="s">
        <v>4</v>
      </c>
      <c r="W115" s="35">
        <v>82.47</v>
      </c>
      <c r="X115" s="36" t="s">
        <v>4</v>
      </c>
      <c r="Y115" s="35">
        <v>200.52</v>
      </c>
      <c r="Z115" s="36" t="s">
        <v>4</v>
      </c>
      <c r="AA115" s="35">
        <v>27.75</v>
      </c>
      <c r="AB115" s="36" t="s">
        <v>4</v>
      </c>
      <c r="AC115" s="35">
        <v>163.06</v>
      </c>
      <c r="AD115" s="36" t="s">
        <v>4</v>
      </c>
      <c r="AE115" s="35">
        <v>98.8</v>
      </c>
      <c r="AF115" s="36" t="s">
        <v>4</v>
      </c>
      <c r="AG115" s="35">
        <v>320.58</v>
      </c>
      <c r="AH115" s="36" t="s">
        <v>4</v>
      </c>
      <c r="AI115" s="35">
        <v>780.65</v>
      </c>
      <c r="AJ115" s="36" t="s">
        <v>4</v>
      </c>
      <c r="AK115" s="35">
        <v>2202.4699999999998</v>
      </c>
      <c r="AL115" s="36" t="s">
        <v>4</v>
      </c>
      <c r="AM115" s="35">
        <v>10404.39</v>
      </c>
      <c r="AN115" s="36" t="s">
        <v>4</v>
      </c>
      <c r="AO115" s="36">
        <v>3999</v>
      </c>
      <c r="AP115" s="36" t="s">
        <v>4</v>
      </c>
      <c r="AQ115" s="35">
        <v>4332.12</v>
      </c>
      <c r="AR115" s="36" t="s">
        <v>4</v>
      </c>
      <c r="AS115" s="35">
        <v>1208.4000000000001</v>
      </c>
      <c r="AT115" s="36" t="s">
        <v>4</v>
      </c>
      <c r="AU115" s="35">
        <v>372.79</v>
      </c>
      <c r="AV115" s="36" t="s">
        <v>4</v>
      </c>
      <c r="AW115" s="35">
        <v>1258.8699999999999</v>
      </c>
      <c r="AX115" s="36" t="s">
        <v>4</v>
      </c>
      <c r="AY115" s="35">
        <v>1215.83</v>
      </c>
      <c r="AZ115" s="36" t="s">
        <v>4</v>
      </c>
      <c r="BA115" s="35">
        <v>69.55</v>
      </c>
      <c r="BB115" s="36" t="s">
        <v>4</v>
      </c>
      <c r="BC115" s="35">
        <v>70.150000000000006</v>
      </c>
      <c r="BD115" s="36" t="s">
        <v>4</v>
      </c>
      <c r="BE115" s="35">
        <v>7620.56</v>
      </c>
      <c r="BF115" s="36" t="s">
        <v>4</v>
      </c>
      <c r="BG115" s="35">
        <v>411.74</v>
      </c>
      <c r="BH115" s="36" t="s">
        <v>4</v>
      </c>
      <c r="BI115" s="35">
        <v>746.2</v>
      </c>
      <c r="BJ115" s="36" t="s">
        <v>4</v>
      </c>
      <c r="BK115" s="35">
        <v>485.87</v>
      </c>
      <c r="BL115" s="36" t="s">
        <v>4</v>
      </c>
      <c r="BM115" s="35">
        <v>230.42</v>
      </c>
      <c r="BN115" s="36" t="s">
        <v>4</v>
      </c>
      <c r="BO115" s="36">
        <v>19</v>
      </c>
      <c r="BP115" s="36" t="s">
        <v>4</v>
      </c>
      <c r="BQ115" s="35">
        <v>24.81</v>
      </c>
      <c r="BR115" s="36" t="s">
        <v>4</v>
      </c>
      <c r="BS115" s="35">
        <v>181.29</v>
      </c>
      <c r="BT115" s="36" t="s">
        <v>4</v>
      </c>
      <c r="BU115" s="35">
        <v>57.39</v>
      </c>
      <c r="BV115" s="36" t="s">
        <v>4</v>
      </c>
      <c r="BW115" s="35">
        <v>225.63</v>
      </c>
      <c r="BX115" s="36" t="s">
        <v>4</v>
      </c>
      <c r="BY115" s="35">
        <v>29.19</v>
      </c>
      <c r="BZ115" s="36" t="s">
        <v>4</v>
      </c>
      <c r="CA115" s="35">
        <v>24.18</v>
      </c>
      <c r="CB115" s="36" t="s">
        <v>4</v>
      </c>
      <c r="CC115" s="35">
        <v>876.35</v>
      </c>
      <c r="CD115" s="36" t="s">
        <v>4</v>
      </c>
      <c r="CE115" s="35">
        <v>395.31</v>
      </c>
      <c r="CF115" s="36" t="s">
        <v>4</v>
      </c>
      <c r="CG115" s="35">
        <v>27.77</v>
      </c>
      <c r="CH115" s="36" t="s">
        <v>4</v>
      </c>
      <c r="CI115" s="35">
        <v>9.07</v>
      </c>
      <c r="CJ115" s="36" t="s">
        <v>4</v>
      </c>
      <c r="CK115" s="35">
        <v>13.98</v>
      </c>
      <c r="CL115" s="36" t="s">
        <v>4</v>
      </c>
      <c r="CM115" s="35">
        <v>249.78</v>
      </c>
      <c r="CN115" s="36" t="s">
        <v>4</v>
      </c>
      <c r="CO115" s="36">
        <v>0</v>
      </c>
      <c r="CP115" s="36" t="s">
        <v>4</v>
      </c>
      <c r="CQ115" s="35">
        <v>377.55</v>
      </c>
      <c r="CR115" s="36" t="s">
        <v>4</v>
      </c>
      <c r="CS115" s="35">
        <v>382.53</v>
      </c>
      <c r="CT115" s="36" t="s">
        <v>4</v>
      </c>
      <c r="CU115" s="35">
        <v>142.56</v>
      </c>
      <c r="CV115" s="36" t="s">
        <v>4</v>
      </c>
      <c r="CW115" s="35">
        <v>23.47</v>
      </c>
      <c r="CX115" s="36" t="s">
        <v>4</v>
      </c>
      <c r="CY115" s="35">
        <v>30.92</v>
      </c>
      <c r="CZ115" s="36" t="s">
        <v>4</v>
      </c>
      <c r="DA115" s="35">
        <v>215.29</v>
      </c>
      <c r="DB115" s="36" t="s">
        <v>4</v>
      </c>
      <c r="DC115" s="35">
        <v>17.059999999999999</v>
      </c>
      <c r="DD115" s="36" t="s">
        <v>4</v>
      </c>
      <c r="DE115" s="35">
        <v>11.08</v>
      </c>
      <c r="DF115" s="36" t="s">
        <v>4</v>
      </c>
      <c r="DG115" s="35">
        <v>187.49</v>
      </c>
      <c r="DH115" s="36" t="s">
        <v>4</v>
      </c>
      <c r="DI115" s="35">
        <v>190.21</v>
      </c>
      <c r="DJ115" s="36" t="s">
        <v>4</v>
      </c>
      <c r="DK115" s="35">
        <v>66.87</v>
      </c>
      <c r="DL115" s="36" t="s">
        <v>4</v>
      </c>
      <c r="DM115" s="35">
        <v>72.3</v>
      </c>
      <c r="DN115" s="36" t="s">
        <v>4</v>
      </c>
      <c r="DO115" s="35">
        <v>31.59</v>
      </c>
      <c r="DP115" s="36" t="s">
        <v>4</v>
      </c>
      <c r="DQ115" s="35">
        <v>30.2</v>
      </c>
      <c r="DR115" s="36" t="s">
        <v>4</v>
      </c>
      <c r="DS115" s="35">
        <v>33.81</v>
      </c>
      <c r="DT115" s="36" t="s">
        <v>4</v>
      </c>
      <c r="DU115" s="35">
        <v>17.79</v>
      </c>
      <c r="DV115" s="36" t="s">
        <v>4</v>
      </c>
      <c r="DW115" s="35">
        <v>150.81</v>
      </c>
      <c r="DX115" s="36" t="s">
        <v>4</v>
      </c>
      <c r="DY115" s="35">
        <v>126.98</v>
      </c>
      <c r="DZ115" s="36" t="s">
        <v>4</v>
      </c>
      <c r="EA115" s="36">
        <v>0</v>
      </c>
      <c r="EB115" s="36" t="s">
        <v>4</v>
      </c>
      <c r="EC115" s="36">
        <v>0</v>
      </c>
      <c r="ED115" s="36" t="s">
        <v>4</v>
      </c>
      <c r="EE115" s="35">
        <v>41076.49</v>
      </c>
      <c r="EF115" s="36" t="s">
        <v>4</v>
      </c>
      <c r="EG115" s="35">
        <v>11774.8</v>
      </c>
      <c r="EH115" s="36" t="s">
        <v>4</v>
      </c>
      <c r="EI115" s="35">
        <v>0.28999999999999998</v>
      </c>
      <c r="EJ115" s="36" t="s">
        <v>4</v>
      </c>
      <c r="EK115" s="35">
        <v>18.53</v>
      </c>
      <c r="EL115" s="36" t="s">
        <v>4</v>
      </c>
      <c r="EM115" s="35">
        <v>11793.62</v>
      </c>
      <c r="EN115" s="36" t="s">
        <v>4</v>
      </c>
      <c r="EO115" s="35">
        <v>9701.76</v>
      </c>
      <c r="EP115" s="36" t="s">
        <v>4</v>
      </c>
      <c r="EQ115" s="36">
        <v>0</v>
      </c>
      <c r="ER115" s="36" t="s">
        <v>4</v>
      </c>
      <c r="ES115" s="35">
        <v>1552.37</v>
      </c>
      <c r="ET115" s="36" t="s">
        <v>4</v>
      </c>
      <c r="EU115" s="35">
        <v>1552.37</v>
      </c>
      <c r="EV115" s="36" t="s">
        <v>4</v>
      </c>
      <c r="EW115" s="35">
        <v>11254.14</v>
      </c>
      <c r="EX115" s="36" t="s">
        <v>4</v>
      </c>
      <c r="EY115" s="36">
        <v>0</v>
      </c>
      <c r="EZ115" s="36" t="s">
        <v>4</v>
      </c>
      <c r="FA115" s="36">
        <v>0</v>
      </c>
      <c r="FB115" s="36" t="s">
        <v>4</v>
      </c>
      <c r="FC115" s="36">
        <v>0</v>
      </c>
      <c r="FD115" s="36" t="s">
        <v>4</v>
      </c>
      <c r="FE115" s="37">
        <v>7799.91</v>
      </c>
      <c r="FF115" s="36" t="s">
        <v>4</v>
      </c>
      <c r="FG115" s="35">
        <v>7799.91</v>
      </c>
      <c r="FH115" s="36" t="s">
        <v>4</v>
      </c>
      <c r="FI115" s="35">
        <v>30847.66</v>
      </c>
      <c r="FJ115" s="36" t="s">
        <v>4</v>
      </c>
      <c r="FK115" s="35">
        <v>71924.149999999994</v>
      </c>
      <c r="FL115" s="36" t="s">
        <v>4</v>
      </c>
    </row>
    <row r="116" spans="1:168" ht="14.25" x14ac:dyDescent="0.45">
      <c r="A116" s="34" t="s">
        <v>108</v>
      </c>
      <c r="B116" s="34" t="s">
        <v>392</v>
      </c>
      <c r="C116" s="23" t="str">
        <f>'Correspondance tables'!J21</f>
        <v>ISIC 28</v>
      </c>
      <c r="D116" s="23" t="str">
        <f>VLOOKUP(C116, 'Correspondance tables'!$N$3:$O$73, 2, FALSE)</f>
        <v>ISIC 28</v>
      </c>
      <c r="E116" s="39">
        <v>329</v>
      </c>
      <c r="F116" s="39" t="s">
        <v>4</v>
      </c>
      <c r="G116" s="38">
        <v>75.47</v>
      </c>
      <c r="H116" s="39" t="s">
        <v>4</v>
      </c>
      <c r="I116" s="38">
        <v>21.23</v>
      </c>
      <c r="J116" s="39" t="s">
        <v>4</v>
      </c>
      <c r="K116" s="38">
        <v>529.45000000000005</v>
      </c>
      <c r="L116" s="39" t="s">
        <v>4</v>
      </c>
      <c r="M116" s="38">
        <v>565.05999999999995</v>
      </c>
      <c r="N116" s="39" t="s">
        <v>4</v>
      </c>
      <c r="O116" s="38">
        <v>140.13999999999999</v>
      </c>
      <c r="P116" s="39" t="s">
        <v>4</v>
      </c>
      <c r="Q116" s="39">
        <v>111</v>
      </c>
      <c r="R116" s="39" t="s">
        <v>4</v>
      </c>
      <c r="S116" s="38">
        <v>207.47</v>
      </c>
      <c r="T116" s="39" t="s">
        <v>4</v>
      </c>
      <c r="U116" s="38">
        <v>108.57</v>
      </c>
      <c r="V116" s="39" t="s">
        <v>4</v>
      </c>
      <c r="W116" s="38">
        <v>171.84</v>
      </c>
      <c r="X116" s="39" t="s">
        <v>4</v>
      </c>
      <c r="Y116" s="38">
        <v>428.5</v>
      </c>
      <c r="Z116" s="39" t="s">
        <v>4</v>
      </c>
      <c r="AA116" s="38">
        <v>141.96</v>
      </c>
      <c r="AB116" s="39" t="s">
        <v>4</v>
      </c>
      <c r="AC116" s="38">
        <v>481.26</v>
      </c>
      <c r="AD116" s="39" t="s">
        <v>4</v>
      </c>
      <c r="AE116" s="38">
        <v>287.63</v>
      </c>
      <c r="AF116" s="39" t="s">
        <v>4</v>
      </c>
      <c r="AG116" s="38">
        <v>522.46</v>
      </c>
      <c r="AH116" s="39" t="s">
        <v>4</v>
      </c>
      <c r="AI116" s="38">
        <v>1168.7</v>
      </c>
      <c r="AJ116" s="39" t="s">
        <v>4</v>
      </c>
      <c r="AK116" s="38">
        <v>822.34</v>
      </c>
      <c r="AL116" s="39" t="s">
        <v>4</v>
      </c>
      <c r="AM116" s="38">
        <v>923.55</v>
      </c>
      <c r="AN116" s="39" t="s">
        <v>4</v>
      </c>
      <c r="AO116" s="38">
        <v>15350.84</v>
      </c>
      <c r="AP116" s="39" t="s">
        <v>4</v>
      </c>
      <c r="AQ116" s="38">
        <v>8542.3799999999992</v>
      </c>
      <c r="AR116" s="39" t="s">
        <v>4</v>
      </c>
      <c r="AS116" s="38">
        <v>1794.84</v>
      </c>
      <c r="AT116" s="39" t="s">
        <v>4</v>
      </c>
      <c r="AU116" s="38">
        <v>288.83999999999997</v>
      </c>
      <c r="AV116" s="39" t="s">
        <v>4</v>
      </c>
      <c r="AW116" s="38">
        <v>2097.67</v>
      </c>
      <c r="AX116" s="39" t="s">
        <v>4</v>
      </c>
      <c r="AY116" s="38">
        <v>613.03</v>
      </c>
      <c r="AZ116" s="39" t="s">
        <v>4</v>
      </c>
      <c r="BA116" s="38">
        <v>235.15</v>
      </c>
      <c r="BB116" s="39" t="s">
        <v>4</v>
      </c>
      <c r="BC116" s="38">
        <v>194.94</v>
      </c>
      <c r="BD116" s="39" t="s">
        <v>4</v>
      </c>
      <c r="BE116" s="38">
        <v>3285.05</v>
      </c>
      <c r="BF116" s="39" t="s">
        <v>4</v>
      </c>
      <c r="BG116" s="38">
        <v>626.04999999999995</v>
      </c>
      <c r="BH116" s="39" t="s">
        <v>4</v>
      </c>
      <c r="BI116" s="38">
        <v>834.27</v>
      </c>
      <c r="BJ116" s="39" t="s">
        <v>4</v>
      </c>
      <c r="BK116" s="38">
        <v>262.39</v>
      </c>
      <c r="BL116" s="39" t="s">
        <v>4</v>
      </c>
      <c r="BM116" s="38">
        <v>130.91999999999999</v>
      </c>
      <c r="BN116" s="39" t="s">
        <v>4</v>
      </c>
      <c r="BO116" s="38">
        <v>25.5</v>
      </c>
      <c r="BP116" s="39" t="s">
        <v>4</v>
      </c>
      <c r="BQ116" s="38">
        <v>30.26</v>
      </c>
      <c r="BR116" s="39" t="s">
        <v>4</v>
      </c>
      <c r="BS116" s="38">
        <v>215.3</v>
      </c>
      <c r="BT116" s="39" t="s">
        <v>4</v>
      </c>
      <c r="BU116" s="38">
        <v>14.06</v>
      </c>
      <c r="BV116" s="39" t="s">
        <v>4</v>
      </c>
      <c r="BW116" s="38">
        <v>100.43</v>
      </c>
      <c r="BX116" s="39" t="s">
        <v>4</v>
      </c>
      <c r="BY116" s="38">
        <v>29.51</v>
      </c>
      <c r="BZ116" s="39" t="s">
        <v>4</v>
      </c>
      <c r="CA116" s="38">
        <v>35.53</v>
      </c>
      <c r="CB116" s="39" t="s">
        <v>4</v>
      </c>
      <c r="CC116" s="38">
        <v>125.84</v>
      </c>
      <c r="CD116" s="39" t="s">
        <v>4</v>
      </c>
      <c r="CE116" s="38">
        <v>85.96</v>
      </c>
      <c r="CF116" s="39" t="s">
        <v>4</v>
      </c>
      <c r="CG116" s="38">
        <v>22.91</v>
      </c>
      <c r="CH116" s="39" t="s">
        <v>4</v>
      </c>
      <c r="CI116" s="38">
        <v>10.7</v>
      </c>
      <c r="CJ116" s="39" t="s">
        <v>4</v>
      </c>
      <c r="CK116" s="38">
        <v>9.91</v>
      </c>
      <c r="CL116" s="39" t="s">
        <v>4</v>
      </c>
      <c r="CM116" s="38">
        <v>61.5</v>
      </c>
      <c r="CN116" s="39" t="s">
        <v>4</v>
      </c>
      <c r="CO116" s="39">
        <v>0</v>
      </c>
      <c r="CP116" s="39" t="s">
        <v>4</v>
      </c>
      <c r="CQ116" s="38">
        <v>106.86</v>
      </c>
      <c r="CR116" s="39" t="s">
        <v>4</v>
      </c>
      <c r="CS116" s="38">
        <v>390.72</v>
      </c>
      <c r="CT116" s="39" t="s">
        <v>4</v>
      </c>
      <c r="CU116" s="38">
        <v>68.709999999999994</v>
      </c>
      <c r="CV116" s="39" t="s">
        <v>4</v>
      </c>
      <c r="CW116" s="38">
        <v>39.97</v>
      </c>
      <c r="CX116" s="39" t="s">
        <v>4</v>
      </c>
      <c r="CY116" s="38">
        <v>34.049999999999997</v>
      </c>
      <c r="CZ116" s="39" t="s">
        <v>4</v>
      </c>
      <c r="DA116" s="38">
        <v>299.02999999999997</v>
      </c>
      <c r="DB116" s="39" t="s">
        <v>4</v>
      </c>
      <c r="DC116" s="38">
        <v>11.02</v>
      </c>
      <c r="DD116" s="39" t="s">
        <v>4</v>
      </c>
      <c r="DE116" s="38">
        <v>28.78</v>
      </c>
      <c r="DF116" s="39" t="s">
        <v>4</v>
      </c>
      <c r="DG116" s="38">
        <v>133.81</v>
      </c>
      <c r="DH116" s="39" t="s">
        <v>4</v>
      </c>
      <c r="DI116" s="38">
        <v>176.77</v>
      </c>
      <c r="DJ116" s="39" t="s">
        <v>4</v>
      </c>
      <c r="DK116" s="38">
        <v>43.89</v>
      </c>
      <c r="DL116" s="39" t="s">
        <v>4</v>
      </c>
      <c r="DM116" s="38">
        <v>97.42</v>
      </c>
      <c r="DN116" s="39" t="s">
        <v>4</v>
      </c>
      <c r="DO116" s="38">
        <v>59.07</v>
      </c>
      <c r="DP116" s="39" t="s">
        <v>4</v>
      </c>
      <c r="DQ116" s="38">
        <v>43.19</v>
      </c>
      <c r="DR116" s="39" t="s">
        <v>4</v>
      </c>
      <c r="DS116" s="38">
        <v>36.68</v>
      </c>
      <c r="DT116" s="39" t="s">
        <v>4</v>
      </c>
      <c r="DU116" s="38">
        <v>26.42</v>
      </c>
      <c r="DV116" s="39" t="s">
        <v>4</v>
      </c>
      <c r="DW116" s="38">
        <v>57.46</v>
      </c>
      <c r="DX116" s="39" t="s">
        <v>4</v>
      </c>
      <c r="DY116" s="38">
        <v>49.77</v>
      </c>
      <c r="DZ116" s="39" t="s">
        <v>4</v>
      </c>
      <c r="EA116" s="39">
        <v>0</v>
      </c>
      <c r="EB116" s="39" t="s">
        <v>4</v>
      </c>
      <c r="EC116" s="39">
        <v>0</v>
      </c>
      <c r="ED116" s="39" t="s">
        <v>4</v>
      </c>
      <c r="EE116" s="38">
        <v>43763.040000000001</v>
      </c>
      <c r="EF116" s="39" t="s">
        <v>4</v>
      </c>
      <c r="EG116" s="38">
        <v>968.69</v>
      </c>
      <c r="EH116" s="39" t="s">
        <v>4</v>
      </c>
      <c r="EI116" s="38">
        <v>0.08</v>
      </c>
      <c r="EJ116" s="39" t="s">
        <v>4</v>
      </c>
      <c r="EK116" s="38">
        <v>0.71</v>
      </c>
      <c r="EL116" s="39" t="s">
        <v>4</v>
      </c>
      <c r="EM116" s="38">
        <v>969.48</v>
      </c>
      <c r="EN116" s="39" t="s">
        <v>4</v>
      </c>
      <c r="EO116" s="38">
        <v>34963.620000000003</v>
      </c>
      <c r="EP116" s="39" t="s">
        <v>4</v>
      </c>
      <c r="EQ116" s="39">
        <v>0</v>
      </c>
      <c r="ER116" s="39" t="s">
        <v>4</v>
      </c>
      <c r="ES116" s="38">
        <v>1147.8800000000001</v>
      </c>
      <c r="ET116" s="39" t="s">
        <v>4</v>
      </c>
      <c r="EU116" s="38">
        <v>1147.8800000000001</v>
      </c>
      <c r="EV116" s="39" t="s">
        <v>4</v>
      </c>
      <c r="EW116" s="38">
        <v>36111.5</v>
      </c>
      <c r="EX116" s="39" t="s">
        <v>4</v>
      </c>
      <c r="EY116" s="39">
        <v>0</v>
      </c>
      <c r="EZ116" s="39" t="s">
        <v>4</v>
      </c>
      <c r="FA116" s="39">
        <v>0</v>
      </c>
      <c r="FB116" s="39" t="s">
        <v>4</v>
      </c>
      <c r="FC116" s="39">
        <v>0</v>
      </c>
      <c r="FD116" s="39" t="s">
        <v>4</v>
      </c>
      <c r="FE116" s="40">
        <v>11988.96</v>
      </c>
      <c r="FF116" s="39" t="s">
        <v>4</v>
      </c>
      <c r="FG116" s="38">
        <v>11988.96</v>
      </c>
      <c r="FH116" s="39" t="s">
        <v>4</v>
      </c>
      <c r="FI116" s="38">
        <v>49069.94</v>
      </c>
      <c r="FJ116" s="39" t="s">
        <v>4</v>
      </c>
      <c r="FK116" s="38">
        <v>92832.98</v>
      </c>
      <c r="FL116" s="39" t="s">
        <v>4</v>
      </c>
    </row>
    <row r="117" spans="1:168" ht="14.25" x14ac:dyDescent="0.45">
      <c r="A117" s="34" t="s">
        <v>108</v>
      </c>
      <c r="B117" s="34" t="s">
        <v>393</v>
      </c>
      <c r="C117" s="23" t="str">
        <f>'Correspondance tables'!J22</f>
        <v>ISIC 29</v>
      </c>
      <c r="D117" s="23" t="str">
        <f>VLOOKUP(C117, 'Correspondance tables'!$N$3:$O$73, 2, FALSE)</f>
        <v>ISIC 29</v>
      </c>
      <c r="E117" s="35">
        <v>51.97</v>
      </c>
      <c r="F117" s="36" t="s">
        <v>4</v>
      </c>
      <c r="G117" s="35">
        <v>7.83</v>
      </c>
      <c r="H117" s="36" t="s">
        <v>4</v>
      </c>
      <c r="I117" s="35">
        <v>0.21</v>
      </c>
      <c r="J117" s="36" t="s">
        <v>4</v>
      </c>
      <c r="K117" s="35">
        <v>4.8600000000000003</v>
      </c>
      <c r="L117" s="36" t="s">
        <v>4</v>
      </c>
      <c r="M117" s="35">
        <v>28.32</v>
      </c>
      <c r="N117" s="36" t="s">
        <v>4</v>
      </c>
      <c r="O117" s="35">
        <v>2.73</v>
      </c>
      <c r="P117" s="36" t="s">
        <v>4</v>
      </c>
      <c r="Q117" s="35">
        <v>10.02</v>
      </c>
      <c r="R117" s="36" t="s">
        <v>4</v>
      </c>
      <c r="S117" s="35">
        <v>1.99</v>
      </c>
      <c r="T117" s="36" t="s">
        <v>4</v>
      </c>
      <c r="U117" s="35">
        <v>0.67</v>
      </c>
      <c r="V117" s="36" t="s">
        <v>4</v>
      </c>
      <c r="W117" s="35">
        <v>8.91</v>
      </c>
      <c r="X117" s="36" t="s">
        <v>4</v>
      </c>
      <c r="Y117" s="35">
        <v>95.57</v>
      </c>
      <c r="Z117" s="36" t="s">
        <v>4</v>
      </c>
      <c r="AA117" s="35">
        <v>0.78</v>
      </c>
      <c r="AB117" s="36" t="s">
        <v>4</v>
      </c>
      <c r="AC117" s="35">
        <v>43.02</v>
      </c>
      <c r="AD117" s="36" t="s">
        <v>4</v>
      </c>
      <c r="AE117" s="35">
        <v>73.91</v>
      </c>
      <c r="AF117" s="36" t="s">
        <v>4</v>
      </c>
      <c r="AG117" s="35">
        <v>16.2</v>
      </c>
      <c r="AH117" s="36" t="s">
        <v>4</v>
      </c>
      <c r="AI117" s="35">
        <v>77.52</v>
      </c>
      <c r="AJ117" s="36" t="s">
        <v>4</v>
      </c>
      <c r="AK117" s="35">
        <v>35.979999999999997</v>
      </c>
      <c r="AL117" s="36" t="s">
        <v>4</v>
      </c>
      <c r="AM117" s="35">
        <v>177.91</v>
      </c>
      <c r="AN117" s="36" t="s">
        <v>4</v>
      </c>
      <c r="AO117" s="35">
        <v>877.09</v>
      </c>
      <c r="AP117" s="36" t="s">
        <v>4</v>
      </c>
      <c r="AQ117" s="35">
        <v>21396.799999999999</v>
      </c>
      <c r="AR117" s="36" t="s">
        <v>4</v>
      </c>
      <c r="AS117" s="35">
        <v>136.35</v>
      </c>
      <c r="AT117" s="36" t="s">
        <v>4</v>
      </c>
      <c r="AU117" s="35">
        <v>39.47</v>
      </c>
      <c r="AV117" s="36" t="s">
        <v>4</v>
      </c>
      <c r="AW117" s="35">
        <v>272.29000000000002</v>
      </c>
      <c r="AX117" s="36" t="s">
        <v>4</v>
      </c>
      <c r="AY117" s="35">
        <v>16.25</v>
      </c>
      <c r="AZ117" s="36" t="s">
        <v>4</v>
      </c>
      <c r="BA117" s="35">
        <v>4.04</v>
      </c>
      <c r="BB117" s="36" t="s">
        <v>4</v>
      </c>
      <c r="BC117" s="35">
        <v>35.81</v>
      </c>
      <c r="BD117" s="36" t="s">
        <v>4</v>
      </c>
      <c r="BE117" s="35">
        <v>54.89</v>
      </c>
      <c r="BF117" s="36" t="s">
        <v>4</v>
      </c>
      <c r="BG117" s="35">
        <v>1672.89</v>
      </c>
      <c r="BH117" s="36" t="s">
        <v>4</v>
      </c>
      <c r="BI117" s="35">
        <v>150.13999999999999</v>
      </c>
      <c r="BJ117" s="36" t="s">
        <v>4</v>
      </c>
      <c r="BK117" s="35">
        <v>90.38</v>
      </c>
      <c r="BL117" s="36" t="s">
        <v>4</v>
      </c>
      <c r="BM117" s="35">
        <v>420.58</v>
      </c>
      <c r="BN117" s="36" t="s">
        <v>4</v>
      </c>
      <c r="BO117" s="35">
        <v>6.22</v>
      </c>
      <c r="BP117" s="36" t="s">
        <v>4</v>
      </c>
      <c r="BQ117" s="35">
        <v>9.91</v>
      </c>
      <c r="BR117" s="36" t="s">
        <v>4</v>
      </c>
      <c r="BS117" s="35">
        <v>91.73</v>
      </c>
      <c r="BT117" s="36" t="s">
        <v>4</v>
      </c>
      <c r="BU117" s="35">
        <v>6.52</v>
      </c>
      <c r="BV117" s="36" t="s">
        <v>4</v>
      </c>
      <c r="BW117" s="35">
        <v>4.33</v>
      </c>
      <c r="BX117" s="36" t="s">
        <v>4</v>
      </c>
      <c r="BY117" s="35">
        <v>1.84</v>
      </c>
      <c r="BZ117" s="36" t="s">
        <v>4</v>
      </c>
      <c r="CA117" s="35">
        <v>8.6199999999999992</v>
      </c>
      <c r="CB117" s="36" t="s">
        <v>4</v>
      </c>
      <c r="CC117" s="35">
        <v>10.039999999999999</v>
      </c>
      <c r="CD117" s="36" t="s">
        <v>4</v>
      </c>
      <c r="CE117" s="35">
        <v>12.16</v>
      </c>
      <c r="CF117" s="36" t="s">
        <v>4</v>
      </c>
      <c r="CG117" s="35">
        <v>7.71</v>
      </c>
      <c r="CH117" s="36" t="s">
        <v>4</v>
      </c>
      <c r="CI117" s="35">
        <v>1.87</v>
      </c>
      <c r="CJ117" s="36" t="s">
        <v>4</v>
      </c>
      <c r="CK117" s="35">
        <v>2.9</v>
      </c>
      <c r="CL117" s="36" t="s">
        <v>4</v>
      </c>
      <c r="CM117" s="35">
        <v>5.93</v>
      </c>
      <c r="CN117" s="36" t="s">
        <v>4</v>
      </c>
      <c r="CO117" s="36">
        <v>0</v>
      </c>
      <c r="CP117" s="36" t="s">
        <v>4</v>
      </c>
      <c r="CQ117" s="35">
        <v>21.5</v>
      </c>
      <c r="CR117" s="36" t="s">
        <v>4</v>
      </c>
      <c r="CS117" s="35">
        <v>8.58</v>
      </c>
      <c r="CT117" s="36" t="s">
        <v>4</v>
      </c>
      <c r="CU117" s="35">
        <v>6.84</v>
      </c>
      <c r="CV117" s="36" t="s">
        <v>4</v>
      </c>
      <c r="CW117" s="35">
        <v>5.6</v>
      </c>
      <c r="CX117" s="36" t="s">
        <v>4</v>
      </c>
      <c r="CY117" s="35">
        <v>10.89</v>
      </c>
      <c r="CZ117" s="36" t="s">
        <v>4</v>
      </c>
      <c r="DA117" s="35">
        <v>93.32</v>
      </c>
      <c r="DB117" s="36" t="s">
        <v>4</v>
      </c>
      <c r="DC117" s="35">
        <v>2.75</v>
      </c>
      <c r="DD117" s="36" t="s">
        <v>4</v>
      </c>
      <c r="DE117" s="35">
        <v>4.6500000000000004</v>
      </c>
      <c r="DF117" s="36" t="s">
        <v>4</v>
      </c>
      <c r="DG117" s="35">
        <v>24.04</v>
      </c>
      <c r="DH117" s="36" t="s">
        <v>4</v>
      </c>
      <c r="DI117" s="35">
        <v>85.5</v>
      </c>
      <c r="DJ117" s="36" t="s">
        <v>4</v>
      </c>
      <c r="DK117" s="35">
        <v>4.3099999999999996</v>
      </c>
      <c r="DL117" s="36" t="s">
        <v>4</v>
      </c>
      <c r="DM117" s="35">
        <v>14.08</v>
      </c>
      <c r="DN117" s="36" t="s">
        <v>4</v>
      </c>
      <c r="DO117" s="35">
        <v>11.64</v>
      </c>
      <c r="DP117" s="36" t="s">
        <v>4</v>
      </c>
      <c r="DQ117" s="35">
        <v>5.58</v>
      </c>
      <c r="DR117" s="36" t="s">
        <v>4</v>
      </c>
      <c r="DS117" s="35">
        <v>19.46</v>
      </c>
      <c r="DT117" s="36" t="s">
        <v>4</v>
      </c>
      <c r="DU117" s="35">
        <v>15.7</v>
      </c>
      <c r="DV117" s="36" t="s">
        <v>4</v>
      </c>
      <c r="DW117" s="35">
        <v>1.25</v>
      </c>
      <c r="DX117" s="36" t="s">
        <v>4</v>
      </c>
      <c r="DY117" s="35">
        <v>7.24</v>
      </c>
      <c r="DZ117" s="36" t="s">
        <v>4</v>
      </c>
      <c r="EA117" s="36">
        <v>0</v>
      </c>
      <c r="EB117" s="36" t="s">
        <v>4</v>
      </c>
      <c r="EC117" s="36">
        <v>0</v>
      </c>
      <c r="ED117" s="36" t="s">
        <v>4</v>
      </c>
      <c r="EE117" s="35">
        <v>26318.080000000002</v>
      </c>
      <c r="EF117" s="36" t="s">
        <v>4</v>
      </c>
      <c r="EG117" s="35">
        <v>21155.69</v>
      </c>
      <c r="EH117" s="36" t="s">
        <v>4</v>
      </c>
      <c r="EI117" s="35">
        <v>7.0000000000000007E-2</v>
      </c>
      <c r="EJ117" s="36" t="s">
        <v>4</v>
      </c>
      <c r="EK117" s="35">
        <v>3.39</v>
      </c>
      <c r="EL117" s="36" t="s">
        <v>4</v>
      </c>
      <c r="EM117" s="35">
        <v>21159.15</v>
      </c>
      <c r="EN117" s="36" t="s">
        <v>4</v>
      </c>
      <c r="EO117" s="35">
        <v>12644.7</v>
      </c>
      <c r="EP117" s="36" t="s">
        <v>4</v>
      </c>
      <c r="EQ117" s="36">
        <v>0</v>
      </c>
      <c r="ER117" s="36" t="s">
        <v>4</v>
      </c>
      <c r="ES117" s="35">
        <v>692.74</v>
      </c>
      <c r="ET117" s="36" t="s">
        <v>4</v>
      </c>
      <c r="EU117" s="35">
        <v>692.74</v>
      </c>
      <c r="EV117" s="36" t="s">
        <v>4</v>
      </c>
      <c r="EW117" s="35">
        <v>13337.44</v>
      </c>
      <c r="EX117" s="36" t="s">
        <v>4</v>
      </c>
      <c r="EY117" s="36">
        <v>0</v>
      </c>
      <c r="EZ117" s="36" t="s">
        <v>4</v>
      </c>
      <c r="FA117" s="36">
        <v>0</v>
      </c>
      <c r="FB117" s="36" t="s">
        <v>4</v>
      </c>
      <c r="FC117" s="36">
        <v>0</v>
      </c>
      <c r="FD117" s="36" t="s">
        <v>4</v>
      </c>
      <c r="FE117" s="37">
        <v>4555.74</v>
      </c>
      <c r="FF117" s="36" t="s">
        <v>4</v>
      </c>
      <c r="FG117" s="35">
        <v>4555.74</v>
      </c>
      <c r="FH117" s="36" t="s">
        <v>4</v>
      </c>
      <c r="FI117" s="35">
        <v>39052.33</v>
      </c>
      <c r="FJ117" s="36" t="s">
        <v>4</v>
      </c>
      <c r="FK117" s="35">
        <v>65370.41</v>
      </c>
      <c r="FL117" s="36" t="s">
        <v>4</v>
      </c>
    </row>
    <row r="118" spans="1:168" ht="14.25" x14ac:dyDescent="0.45">
      <c r="A118" s="34" t="s">
        <v>108</v>
      </c>
      <c r="B118" s="34" t="s">
        <v>394</v>
      </c>
      <c r="C118" s="23" t="str">
        <f>'Correspondance tables'!J23</f>
        <v>ISIC 30</v>
      </c>
      <c r="D118" s="23" t="str">
        <f>VLOOKUP(C118, 'Correspondance tables'!$N$3:$O$73, 2, FALSE)</f>
        <v>ISIC 30</v>
      </c>
      <c r="E118" s="38">
        <v>9.09</v>
      </c>
      <c r="F118" s="39" t="s">
        <v>4</v>
      </c>
      <c r="G118" s="38">
        <v>2.2000000000000002</v>
      </c>
      <c r="H118" s="39" t="s">
        <v>4</v>
      </c>
      <c r="I118" s="38">
        <v>20.92</v>
      </c>
      <c r="J118" s="39" t="s">
        <v>4</v>
      </c>
      <c r="K118" s="38">
        <v>18.3</v>
      </c>
      <c r="L118" s="39" t="s">
        <v>4</v>
      </c>
      <c r="M118" s="38">
        <v>11.12</v>
      </c>
      <c r="N118" s="39" t="s">
        <v>4</v>
      </c>
      <c r="O118" s="38">
        <v>3.08</v>
      </c>
      <c r="P118" s="39" t="s">
        <v>4</v>
      </c>
      <c r="Q118" s="38">
        <v>1.47</v>
      </c>
      <c r="R118" s="39" t="s">
        <v>4</v>
      </c>
      <c r="S118" s="38">
        <v>0.84</v>
      </c>
      <c r="T118" s="39" t="s">
        <v>4</v>
      </c>
      <c r="U118" s="38">
        <v>0.43</v>
      </c>
      <c r="V118" s="39" t="s">
        <v>4</v>
      </c>
      <c r="W118" s="38">
        <v>0.87</v>
      </c>
      <c r="X118" s="39" t="s">
        <v>4</v>
      </c>
      <c r="Y118" s="38">
        <v>2.17</v>
      </c>
      <c r="Z118" s="39" t="s">
        <v>4</v>
      </c>
      <c r="AA118" s="38">
        <v>1.31</v>
      </c>
      <c r="AB118" s="39" t="s">
        <v>4</v>
      </c>
      <c r="AC118" s="38">
        <v>54.71</v>
      </c>
      <c r="AD118" s="39" t="s">
        <v>4</v>
      </c>
      <c r="AE118" s="38">
        <v>2.08</v>
      </c>
      <c r="AF118" s="39" t="s">
        <v>4</v>
      </c>
      <c r="AG118" s="38">
        <v>7.06</v>
      </c>
      <c r="AH118" s="39" t="s">
        <v>4</v>
      </c>
      <c r="AI118" s="38">
        <v>44.78</v>
      </c>
      <c r="AJ118" s="39" t="s">
        <v>4</v>
      </c>
      <c r="AK118" s="38">
        <v>28.52</v>
      </c>
      <c r="AL118" s="39" t="s">
        <v>4</v>
      </c>
      <c r="AM118" s="38">
        <v>96.44</v>
      </c>
      <c r="AN118" s="39" t="s">
        <v>4</v>
      </c>
      <c r="AO118" s="38">
        <v>65.180000000000007</v>
      </c>
      <c r="AP118" s="39" t="s">
        <v>4</v>
      </c>
      <c r="AQ118" s="38">
        <v>165.56</v>
      </c>
      <c r="AR118" s="39" t="s">
        <v>4</v>
      </c>
      <c r="AS118" s="38">
        <v>18175.98</v>
      </c>
      <c r="AT118" s="39" t="s">
        <v>4</v>
      </c>
      <c r="AU118" s="38">
        <v>103.12</v>
      </c>
      <c r="AV118" s="39" t="s">
        <v>4</v>
      </c>
      <c r="AW118" s="38">
        <v>1627.39</v>
      </c>
      <c r="AX118" s="39" t="s">
        <v>4</v>
      </c>
      <c r="AY118" s="38">
        <v>5.38</v>
      </c>
      <c r="AZ118" s="39" t="s">
        <v>4</v>
      </c>
      <c r="BA118" s="38">
        <v>0.13</v>
      </c>
      <c r="BB118" s="39" t="s">
        <v>4</v>
      </c>
      <c r="BC118" s="38">
        <v>5.73</v>
      </c>
      <c r="BD118" s="39" t="s">
        <v>4</v>
      </c>
      <c r="BE118" s="38">
        <v>34.26</v>
      </c>
      <c r="BF118" s="39" t="s">
        <v>4</v>
      </c>
      <c r="BG118" s="38">
        <v>37.1</v>
      </c>
      <c r="BH118" s="39" t="s">
        <v>4</v>
      </c>
      <c r="BI118" s="38">
        <v>47.74</v>
      </c>
      <c r="BJ118" s="39" t="s">
        <v>4</v>
      </c>
      <c r="BK118" s="38">
        <v>36.549999999999997</v>
      </c>
      <c r="BL118" s="39" t="s">
        <v>4</v>
      </c>
      <c r="BM118" s="38">
        <v>417.54</v>
      </c>
      <c r="BN118" s="39" t="s">
        <v>4</v>
      </c>
      <c r="BO118" s="38">
        <v>120.23</v>
      </c>
      <c r="BP118" s="39" t="s">
        <v>4</v>
      </c>
      <c r="BQ118" s="38">
        <v>1283.47</v>
      </c>
      <c r="BR118" s="39" t="s">
        <v>4</v>
      </c>
      <c r="BS118" s="38">
        <v>81.91</v>
      </c>
      <c r="BT118" s="39" t="s">
        <v>4</v>
      </c>
      <c r="BU118" s="38">
        <v>1.49</v>
      </c>
      <c r="BV118" s="39" t="s">
        <v>4</v>
      </c>
      <c r="BW118" s="38">
        <v>9.73</v>
      </c>
      <c r="BX118" s="39" t="s">
        <v>4</v>
      </c>
      <c r="BY118" s="38">
        <v>0.02</v>
      </c>
      <c r="BZ118" s="39" t="s">
        <v>4</v>
      </c>
      <c r="CA118" s="38">
        <v>0.41</v>
      </c>
      <c r="CB118" s="39" t="s">
        <v>4</v>
      </c>
      <c r="CC118" s="38">
        <v>3.51</v>
      </c>
      <c r="CD118" s="39" t="s">
        <v>4</v>
      </c>
      <c r="CE118" s="38">
        <v>68.52</v>
      </c>
      <c r="CF118" s="39" t="s">
        <v>4</v>
      </c>
      <c r="CG118" s="38">
        <v>8.91</v>
      </c>
      <c r="CH118" s="39" t="s">
        <v>4</v>
      </c>
      <c r="CI118" s="38">
        <v>0.22</v>
      </c>
      <c r="CJ118" s="39" t="s">
        <v>4</v>
      </c>
      <c r="CK118" s="38">
        <v>7.0000000000000007E-2</v>
      </c>
      <c r="CL118" s="39" t="s">
        <v>4</v>
      </c>
      <c r="CM118" s="38">
        <v>12.88</v>
      </c>
      <c r="CN118" s="39" t="s">
        <v>4</v>
      </c>
      <c r="CO118" s="39">
        <v>0</v>
      </c>
      <c r="CP118" s="39" t="s">
        <v>4</v>
      </c>
      <c r="CQ118" s="38">
        <v>1.38</v>
      </c>
      <c r="CR118" s="39" t="s">
        <v>4</v>
      </c>
      <c r="CS118" s="38">
        <v>33.11</v>
      </c>
      <c r="CT118" s="39" t="s">
        <v>4</v>
      </c>
      <c r="CU118" s="38">
        <v>24.56</v>
      </c>
      <c r="CV118" s="39" t="s">
        <v>4</v>
      </c>
      <c r="CW118" s="38">
        <v>0.62</v>
      </c>
      <c r="CX118" s="39" t="s">
        <v>4</v>
      </c>
      <c r="CY118" s="38">
        <v>47.27</v>
      </c>
      <c r="CZ118" s="39" t="s">
        <v>4</v>
      </c>
      <c r="DA118" s="38">
        <v>647.95000000000005</v>
      </c>
      <c r="DB118" s="39" t="s">
        <v>4</v>
      </c>
      <c r="DC118" s="38">
        <v>0.16</v>
      </c>
      <c r="DD118" s="39" t="s">
        <v>4</v>
      </c>
      <c r="DE118" s="38">
        <v>1.39</v>
      </c>
      <c r="DF118" s="39" t="s">
        <v>4</v>
      </c>
      <c r="DG118" s="38">
        <v>29.92</v>
      </c>
      <c r="DH118" s="39" t="s">
        <v>4</v>
      </c>
      <c r="DI118" s="38">
        <v>2949.26</v>
      </c>
      <c r="DJ118" s="39" t="s">
        <v>4</v>
      </c>
      <c r="DK118" s="38">
        <v>1.84</v>
      </c>
      <c r="DL118" s="39" t="s">
        <v>4</v>
      </c>
      <c r="DM118" s="38">
        <v>28.97</v>
      </c>
      <c r="DN118" s="39" t="s">
        <v>4</v>
      </c>
      <c r="DO118" s="38">
        <v>13.89</v>
      </c>
      <c r="DP118" s="39" t="s">
        <v>4</v>
      </c>
      <c r="DQ118" s="38">
        <v>2.27</v>
      </c>
      <c r="DR118" s="39" t="s">
        <v>4</v>
      </c>
      <c r="DS118" s="38">
        <v>3.6</v>
      </c>
      <c r="DT118" s="39" t="s">
        <v>4</v>
      </c>
      <c r="DU118" s="38">
        <v>6.57</v>
      </c>
      <c r="DV118" s="39" t="s">
        <v>4</v>
      </c>
      <c r="DW118" s="38">
        <v>11.06</v>
      </c>
      <c r="DX118" s="39" t="s">
        <v>4</v>
      </c>
      <c r="DY118" s="38">
        <v>7.47</v>
      </c>
      <c r="DZ118" s="39" t="s">
        <v>4</v>
      </c>
      <c r="EA118" s="39">
        <v>0</v>
      </c>
      <c r="EB118" s="39" t="s">
        <v>4</v>
      </c>
      <c r="EC118" s="39">
        <v>0</v>
      </c>
      <c r="ED118" s="39" t="s">
        <v>4</v>
      </c>
      <c r="EE118" s="38">
        <v>26429.71</v>
      </c>
      <c r="EF118" s="39" t="s">
        <v>4</v>
      </c>
      <c r="EG118" s="38">
        <v>5808.02</v>
      </c>
      <c r="EH118" s="39" t="s">
        <v>4</v>
      </c>
      <c r="EI118" s="38">
        <v>0.75</v>
      </c>
      <c r="EJ118" s="39" t="s">
        <v>4</v>
      </c>
      <c r="EK118" s="38">
        <v>112.36</v>
      </c>
      <c r="EL118" s="39" t="s">
        <v>4</v>
      </c>
      <c r="EM118" s="38">
        <v>5921.12</v>
      </c>
      <c r="EN118" s="39" t="s">
        <v>4</v>
      </c>
      <c r="EO118" s="38">
        <v>23947.43</v>
      </c>
      <c r="EP118" s="39" t="s">
        <v>4</v>
      </c>
      <c r="EQ118" s="39">
        <v>0</v>
      </c>
      <c r="ER118" s="39" t="s">
        <v>4</v>
      </c>
      <c r="ES118" s="38">
        <v>-47.81</v>
      </c>
      <c r="ET118" s="39" t="s">
        <v>4</v>
      </c>
      <c r="EU118" s="38">
        <v>-47.81</v>
      </c>
      <c r="EV118" s="39" t="s">
        <v>4</v>
      </c>
      <c r="EW118" s="38">
        <v>23899.62</v>
      </c>
      <c r="EX118" s="39" t="s">
        <v>4</v>
      </c>
      <c r="EY118" s="39">
        <v>0</v>
      </c>
      <c r="EZ118" s="39" t="s">
        <v>4</v>
      </c>
      <c r="FA118" s="39">
        <v>0</v>
      </c>
      <c r="FB118" s="39" t="s">
        <v>4</v>
      </c>
      <c r="FC118" s="39">
        <v>0</v>
      </c>
      <c r="FD118" s="39" t="s">
        <v>4</v>
      </c>
      <c r="FE118" s="40">
        <v>14703.31</v>
      </c>
      <c r="FF118" s="39" t="s">
        <v>4</v>
      </c>
      <c r="FG118" s="38">
        <v>14703.31</v>
      </c>
      <c r="FH118" s="39" t="s">
        <v>4</v>
      </c>
      <c r="FI118" s="38">
        <v>44524.05</v>
      </c>
      <c r="FJ118" s="39" t="s">
        <v>4</v>
      </c>
      <c r="FK118" s="38">
        <v>70953.759999999995</v>
      </c>
      <c r="FL118" s="39" t="s">
        <v>4</v>
      </c>
    </row>
    <row r="119" spans="1:168" ht="14.25" x14ac:dyDescent="0.45">
      <c r="A119" s="34" t="s">
        <v>108</v>
      </c>
      <c r="B119" s="34" t="s">
        <v>395</v>
      </c>
      <c r="C119" s="23" t="str">
        <f>'Correspondance tables'!J24</f>
        <v>ISIC 31-32</v>
      </c>
      <c r="D119" s="23" t="str">
        <f>VLOOKUP(C119, 'Correspondance tables'!$N$3:$O$73, 2, FALSE)</f>
        <v>ISIC 31T33</v>
      </c>
      <c r="E119" s="35">
        <v>21.93</v>
      </c>
      <c r="F119" s="36" t="s">
        <v>4</v>
      </c>
      <c r="G119" s="35">
        <v>5.71</v>
      </c>
      <c r="H119" s="36" t="s">
        <v>4</v>
      </c>
      <c r="I119" s="35">
        <v>4.33</v>
      </c>
      <c r="J119" s="36" t="s">
        <v>4</v>
      </c>
      <c r="K119" s="35">
        <v>12.67</v>
      </c>
      <c r="L119" s="36" t="s">
        <v>4</v>
      </c>
      <c r="M119" s="35">
        <v>202.34</v>
      </c>
      <c r="N119" s="36" t="s">
        <v>4</v>
      </c>
      <c r="O119" s="35">
        <v>110.23</v>
      </c>
      <c r="P119" s="36" t="s">
        <v>4</v>
      </c>
      <c r="Q119" s="35">
        <v>151.69999999999999</v>
      </c>
      <c r="R119" s="36" t="s">
        <v>4</v>
      </c>
      <c r="S119" s="35">
        <v>25.05</v>
      </c>
      <c r="T119" s="36" t="s">
        <v>4</v>
      </c>
      <c r="U119" s="35">
        <v>13.11</v>
      </c>
      <c r="V119" s="36" t="s">
        <v>4</v>
      </c>
      <c r="W119" s="35">
        <v>6.9</v>
      </c>
      <c r="X119" s="36" t="s">
        <v>4</v>
      </c>
      <c r="Y119" s="35">
        <v>167.69</v>
      </c>
      <c r="Z119" s="36" t="s">
        <v>4</v>
      </c>
      <c r="AA119" s="35">
        <v>303.66000000000003</v>
      </c>
      <c r="AB119" s="36" t="s">
        <v>4</v>
      </c>
      <c r="AC119" s="35">
        <v>79.349999999999994</v>
      </c>
      <c r="AD119" s="36" t="s">
        <v>4</v>
      </c>
      <c r="AE119" s="35">
        <v>47.88</v>
      </c>
      <c r="AF119" s="36" t="s">
        <v>4</v>
      </c>
      <c r="AG119" s="35">
        <v>24.01</v>
      </c>
      <c r="AH119" s="36" t="s">
        <v>4</v>
      </c>
      <c r="AI119" s="35">
        <v>109.78</v>
      </c>
      <c r="AJ119" s="36" t="s">
        <v>4</v>
      </c>
      <c r="AK119" s="35">
        <v>973.71</v>
      </c>
      <c r="AL119" s="36" t="s">
        <v>4</v>
      </c>
      <c r="AM119" s="35">
        <v>99.76</v>
      </c>
      <c r="AN119" s="36" t="s">
        <v>4</v>
      </c>
      <c r="AO119" s="35">
        <v>168.52</v>
      </c>
      <c r="AP119" s="36" t="s">
        <v>4</v>
      </c>
      <c r="AQ119" s="35">
        <v>406.61</v>
      </c>
      <c r="AR119" s="36" t="s">
        <v>4</v>
      </c>
      <c r="AS119" s="35">
        <v>100.13</v>
      </c>
      <c r="AT119" s="36" t="s">
        <v>4</v>
      </c>
      <c r="AU119" s="35">
        <v>4658.16</v>
      </c>
      <c r="AV119" s="36" t="s">
        <v>4</v>
      </c>
      <c r="AW119" s="35">
        <v>342.1</v>
      </c>
      <c r="AX119" s="36" t="s">
        <v>4</v>
      </c>
      <c r="AY119" s="35">
        <v>23.85</v>
      </c>
      <c r="AZ119" s="36" t="s">
        <v>4</v>
      </c>
      <c r="BA119" s="35">
        <v>4.93</v>
      </c>
      <c r="BB119" s="36" t="s">
        <v>4</v>
      </c>
      <c r="BC119" s="35">
        <v>23.4</v>
      </c>
      <c r="BD119" s="36" t="s">
        <v>4</v>
      </c>
      <c r="BE119" s="35">
        <v>797.86</v>
      </c>
      <c r="BF119" s="36" t="s">
        <v>4</v>
      </c>
      <c r="BG119" s="35">
        <v>57.92</v>
      </c>
      <c r="BH119" s="36" t="s">
        <v>4</v>
      </c>
      <c r="BI119" s="36">
        <v>503</v>
      </c>
      <c r="BJ119" s="36" t="s">
        <v>4</v>
      </c>
      <c r="BK119" s="35">
        <v>374.66</v>
      </c>
      <c r="BL119" s="36" t="s">
        <v>4</v>
      </c>
      <c r="BM119" s="35">
        <v>47.04</v>
      </c>
      <c r="BN119" s="36" t="s">
        <v>4</v>
      </c>
      <c r="BO119" s="35">
        <v>3.91</v>
      </c>
      <c r="BP119" s="36" t="s">
        <v>4</v>
      </c>
      <c r="BQ119" s="35">
        <v>9.48</v>
      </c>
      <c r="BR119" s="36" t="s">
        <v>4</v>
      </c>
      <c r="BS119" s="35">
        <v>55.56</v>
      </c>
      <c r="BT119" s="36" t="s">
        <v>4</v>
      </c>
      <c r="BU119" s="35">
        <v>3.11</v>
      </c>
      <c r="BV119" s="36" t="s">
        <v>4</v>
      </c>
      <c r="BW119" s="35">
        <v>257.52999999999997</v>
      </c>
      <c r="BX119" s="36" t="s">
        <v>4</v>
      </c>
      <c r="BY119" s="35">
        <v>72.87</v>
      </c>
      <c r="BZ119" s="36" t="s">
        <v>4</v>
      </c>
      <c r="CA119" s="35">
        <v>102.6</v>
      </c>
      <c r="CB119" s="36" t="s">
        <v>4</v>
      </c>
      <c r="CC119" s="35">
        <v>78.010000000000005</v>
      </c>
      <c r="CD119" s="36" t="s">
        <v>4</v>
      </c>
      <c r="CE119" s="35">
        <v>103.14</v>
      </c>
      <c r="CF119" s="36" t="s">
        <v>4</v>
      </c>
      <c r="CG119" s="35">
        <v>113.31</v>
      </c>
      <c r="CH119" s="36" t="s">
        <v>4</v>
      </c>
      <c r="CI119" s="35">
        <v>16.46</v>
      </c>
      <c r="CJ119" s="36" t="s">
        <v>4</v>
      </c>
      <c r="CK119" s="35">
        <v>24.73</v>
      </c>
      <c r="CL119" s="36" t="s">
        <v>4</v>
      </c>
      <c r="CM119" s="35">
        <v>122.29</v>
      </c>
      <c r="CN119" s="36" t="s">
        <v>4</v>
      </c>
      <c r="CO119" s="36">
        <v>0</v>
      </c>
      <c r="CP119" s="36" t="s">
        <v>4</v>
      </c>
      <c r="CQ119" s="35">
        <v>118.9</v>
      </c>
      <c r="CR119" s="36" t="s">
        <v>4</v>
      </c>
      <c r="CS119" s="35">
        <v>88.93</v>
      </c>
      <c r="CT119" s="36" t="s">
        <v>4</v>
      </c>
      <c r="CU119" s="35">
        <v>71.84</v>
      </c>
      <c r="CV119" s="36" t="s">
        <v>4</v>
      </c>
      <c r="CW119" s="35">
        <v>99.39</v>
      </c>
      <c r="CX119" s="36" t="s">
        <v>4</v>
      </c>
      <c r="CY119" s="35">
        <v>112.1</v>
      </c>
      <c r="CZ119" s="36" t="s">
        <v>4</v>
      </c>
      <c r="DA119" s="35">
        <v>65.540000000000006</v>
      </c>
      <c r="DB119" s="36" t="s">
        <v>4</v>
      </c>
      <c r="DC119" s="35">
        <v>11.02</v>
      </c>
      <c r="DD119" s="36" t="s">
        <v>4</v>
      </c>
      <c r="DE119" s="35">
        <v>10.48</v>
      </c>
      <c r="DF119" s="36" t="s">
        <v>4</v>
      </c>
      <c r="DG119" s="35">
        <v>172.06</v>
      </c>
      <c r="DH119" s="36" t="s">
        <v>4</v>
      </c>
      <c r="DI119" s="35">
        <v>255.98</v>
      </c>
      <c r="DJ119" s="36" t="s">
        <v>4</v>
      </c>
      <c r="DK119" s="35">
        <v>200.22</v>
      </c>
      <c r="DL119" s="36" t="s">
        <v>4</v>
      </c>
      <c r="DM119" s="35">
        <v>5512.43</v>
      </c>
      <c r="DN119" s="36" t="s">
        <v>4</v>
      </c>
      <c r="DO119" s="35">
        <v>328.86</v>
      </c>
      <c r="DP119" s="36" t="s">
        <v>4</v>
      </c>
      <c r="DQ119" s="35">
        <v>243.57</v>
      </c>
      <c r="DR119" s="36" t="s">
        <v>4</v>
      </c>
      <c r="DS119" s="35">
        <v>361.49</v>
      </c>
      <c r="DT119" s="36" t="s">
        <v>4</v>
      </c>
      <c r="DU119" s="35">
        <v>81.349999999999994</v>
      </c>
      <c r="DV119" s="36" t="s">
        <v>4</v>
      </c>
      <c r="DW119" s="35">
        <v>74.09</v>
      </c>
      <c r="DX119" s="36" t="s">
        <v>4</v>
      </c>
      <c r="DY119" s="35">
        <v>48.17</v>
      </c>
      <c r="DZ119" s="36" t="s">
        <v>4</v>
      </c>
      <c r="EA119" s="36">
        <v>0</v>
      </c>
      <c r="EB119" s="36" t="s">
        <v>4</v>
      </c>
      <c r="EC119" s="36">
        <v>0</v>
      </c>
      <c r="ED119" s="36" t="s">
        <v>4</v>
      </c>
      <c r="EE119" s="35">
        <v>18687.41</v>
      </c>
      <c r="EF119" s="36" t="s">
        <v>4</v>
      </c>
      <c r="EG119" s="35">
        <v>31339.23</v>
      </c>
      <c r="EH119" s="36" t="s">
        <v>4</v>
      </c>
      <c r="EI119" s="35">
        <v>1.1399999999999999</v>
      </c>
      <c r="EJ119" s="36" t="s">
        <v>4</v>
      </c>
      <c r="EK119" s="35">
        <v>1581.22</v>
      </c>
      <c r="EL119" s="36" t="s">
        <v>4</v>
      </c>
      <c r="EM119" s="35">
        <v>32921.589999999997</v>
      </c>
      <c r="EN119" s="36" t="s">
        <v>4</v>
      </c>
      <c r="EO119" s="35">
        <v>9479.82</v>
      </c>
      <c r="EP119" s="36" t="s">
        <v>4</v>
      </c>
      <c r="EQ119" s="35">
        <v>580.03</v>
      </c>
      <c r="ER119" s="36" t="s">
        <v>4</v>
      </c>
      <c r="ES119" s="35">
        <v>4014.29</v>
      </c>
      <c r="ET119" s="36" t="s">
        <v>4</v>
      </c>
      <c r="EU119" s="35">
        <v>4594.32</v>
      </c>
      <c r="EV119" s="36" t="s">
        <v>4</v>
      </c>
      <c r="EW119" s="35">
        <v>14074.14</v>
      </c>
      <c r="EX119" s="36" t="s">
        <v>4</v>
      </c>
      <c r="EY119" s="36">
        <v>0</v>
      </c>
      <c r="EZ119" s="36" t="s">
        <v>4</v>
      </c>
      <c r="FA119" s="36">
        <v>0</v>
      </c>
      <c r="FB119" s="36" t="s">
        <v>4</v>
      </c>
      <c r="FC119" s="36">
        <v>0</v>
      </c>
      <c r="FD119" s="36" t="s">
        <v>4</v>
      </c>
      <c r="FE119" s="37">
        <v>8483.9599999999991</v>
      </c>
      <c r="FF119" s="36" t="s">
        <v>4</v>
      </c>
      <c r="FG119" s="35">
        <v>8483.9599999999991</v>
      </c>
      <c r="FH119" s="36" t="s">
        <v>4</v>
      </c>
      <c r="FI119" s="35">
        <v>55479.69</v>
      </c>
      <c r="FJ119" s="36" t="s">
        <v>4</v>
      </c>
      <c r="FK119" s="35">
        <v>74167.100000000006</v>
      </c>
      <c r="FL119" s="36" t="s">
        <v>4</v>
      </c>
    </row>
    <row r="120" spans="1:168" ht="14.25" x14ac:dyDescent="0.45">
      <c r="A120" s="34" t="s">
        <v>108</v>
      </c>
      <c r="B120" s="34" t="s">
        <v>396</v>
      </c>
      <c r="C120" s="23" t="str">
        <f>'Correspondance tables'!J25</f>
        <v>ISIC 33</v>
      </c>
      <c r="D120" s="23" t="str">
        <f>VLOOKUP(C120, 'Correspondance tables'!$N$3:$O$73, 2, FALSE)</f>
        <v>ISIC 31T33</v>
      </c>
      <c r="E120" s="38">
        <v>177.32</v>
      </c>
      <c r="F120" s="39" t="s">
        <v>4</v>
      </c>
      <c r="G120" s="38">
        <v>5.95</v>
      </c>
      <c r="H120" s="39" t="s">
        <v>4</v>
      </c>
      <c r="I120" s="38">
        <v>4.8</v>
      </c>
      <c r="J120" s="39" t="s">
        <v>4</v>
      </c>
      <c r="K120" s="38">
        <v>233.82</v>
      </c>
      <c r="L120" s="39" t="s">
        <v>4</v>
      </c>
      <c r="M120" s="38">
        <v>99.16</v>
      </c>
      <c r="N120" s="39" t="s">
        <v>4</v>
      </c>
      <c r="O120" s="38">
        <v>52.25</v>
      </c>
      <c r="P120" s="39" t="s">
        <v>4</v>
      </c>
      <c r="Q120" s="38">
        <v>18.25</v>
      </c>
      <c r="R120" s="39" t="s">
        <v>4</v>
      </c>
      <c r="S120" s="38">
        <v>38.78</v>
      </c>
      <c r="T120" s="39" t="s">
        <v>4</v>
      </c>
      <c r="U120" s="38">
        <v>8.73</v>
      </c>
      <c r="V120" s="39" t="s">
        <v>4</v>
      </c>
      <c r="W120" s="38">
        <v>35.14</v>
      </c>
      <c r="X120" s="39" t="s">
        <v>4</v>
      </c>
      <c r="Y120" s="38">
        <v>86.91</v>
      </c>
      <c r="Z120" s="39" t="s">
        <v>4</v>
      </c>
      <c r="AA120" s="38">
        <v>8.6300000000000008</v>
      </c>
      <c r="AB120" s="39" t="s">
        <v>4</v>
      </c>
      <c r="AC120" s="38">
        <v>34.03</v>
      </c>
      <c r="AD120" s="39" t="s">
        <v>4</v>
      </c>
      <c r="AE120" s="38">
        <v>40.47</v>
      </c>
      <c r="AF120" s="39" t="s">
        <v>4</v>
      </c>
      <c r="AG120" s="38">
        <v>60.49</v>
      </c>
      <c r="AH120" s="39" t="s">
        <v>4</v>
      </c>
      <c r="AI120" s="38">
        <v>118.11</v>
      </c>
      <c r="AJ120" s="39" t="s">
        <v>4</v>
      </c>
      <c r="AK120" s="38">
        <v>61.65</v>
      </c>
      <c r="AL120" s="39" t="s">
        <v>4</v>
      </c>
      <c r="AM120" s="38">
        <v>248.02</v>
      </c>
      <c r="AN120" s="39" t="s">
        <v>4</v>
      </c>
      <c r="AO120" s="38">
        <v>235.74</v>
      </c>
      <c r="AP120" s="39" t="s">
        <v>4</v>
      </c>
      <c r="AQ120" s="38">
        <v>170.19</v>
      </c>
      <c r="AR120" s="39" t="s">
        <v>4</v>
      </c>
      <c r="AS120" s="38">
        <v>275.95</v>
      </c>
      <c r="AT120" s="39" t="s">
        <v>4</v>
      </c>
      <c r="AU120" s="38">
        <v>53.37</v>
      </c>
      <c r="AV120" s="39" t="s">
        <v>4</v>
      </c>
      <c r="AW120" s="38">
        <v>777.82</v>
      </c>
      <c r="AX120" s="39" t="s">
        <v>4</v>
      </c>
      <c r="AY120" s="38">
        <v>159.72999999999999</v>
      </c>
      <c r="AZ120" s="39" t="s">
        <v>4</v>
      </c>
      <c r="BA120" s="38">
        <v>9.91</v>
      </c>
      <c r="BB120" s="39" t="s">
        <v>4</v>
      </c>
      <c r="BC120" s="38">
        <v>32.64</v>
      </c>
      <c r="BD120" s="39" t="s">
        <v>4</v>
      </c>
      <c r="BE120" s="38">
        <v>201.81</v>
      </c>
      <c r="BF120" s="39" t="s">
        <v>4</v>
      </c>
      <c r="BG120" s="38">
        <v>33.93</v>
      </c>
      <c r="BH120" s="39" t="s">
        <v>4</v>
      </c>
      <c r="BI120" s="38">
        <v>135.19</v>
      </c>
      <c r="BJ120" s="39" t="s">
        <v>4</v>
      </c>
      <c r="BK120" s="38">
        <v>63.16</v>
      </c>
      <c r="BL120" s="39" t="s">
        <v>4</v>
      </c>
      <c r="BM120" s="38">
        <v>115.79</v>
      </c>
      <c r="BN120" s="39" t="s">
        <v>4</v>
      </c>
      <c r="BO120" s="38">
        <v>281.7</v>
      </c>
      <c r="BP120" s="39" t="s">
        <v>4</v>
      </c>
      <c r="BQ120" s="38">
        <v>926.59</v>
      </c>
      <c r="BR120" s="39" t="s">
        <v>4</v>
      </c>
      <c r="BS120" s="38">
        <v>65.23</v>
      </c>
      <c r="BT120" s="39" t="s">
        <v>4</v>
      </c>
      <c r="BU120" s="38">
        <v>5.12</v>
      </c>
      <c r="BV120" s="39" t="s">
        <v>4</v>
      </c>
      <c r="BW120" s="38">
        <v>22.53</v>
      </c>
      <c r="BX120" s="39" t="s">
        <v>4</v>
      </c>
      <c r="BY120" s="38">
        <v>1.72</v>
      </c>
      <c r="BZ120" s="39" t="s">
        <v>4</v>
      </c>
      <c r="CA120" s="38">
        <v>2.99</v>
      </c>
      <c r="CB120" s="39" t="s">
        <v>4</v>
      </c>
      <c r="CC120" s="39">
        <v>58</v>
      </c>
      <c r="CD120" s="39" t="s">
        <v>4</v>
      </c>
      <c r="CE120" s="38">
        <v>18.82</v>
      </c>
      <c r="CF120" s="39" t="s">
        <v>4</v>
      </c>
      <c r="CG120" s="38">
        <v>3.47</v>
      </c>
      <c r="CH120" s="39" t="s">
        <v>4</v>
      </c>
      <c r="CI120" s="38">
        <v>0.82</v>
      </c>
      <c r="CJ120" s="39" t="s">
        <v>4</v>
      </c>
      <c r="CK120" s="38">
        <v>4.3</v>
      </c>
      <c r="CL120" s="39" t="s">
        <v>4</v>
      </c>
      <c r="CM120" s="38">
        <v>26.76</v>
      </c>
      <c r="CN120" s="39" t="s">
        <v>4</v>
      </c>
      <c r="CO120" s="39">
        <v>0</v>
      </c>
      <c r="CP120" s="39" t="s">
        <v>4</v>
      </c>
      <c r="CQ120" s="38">
        <v>18.62</v>
      </c>
      <c r="CR120" s="39" t="s">
        <v>4</v>
      </c>
      <c r="CS120" s="38">
        <v>25.12</v>
      </c>
      <c r="CT120" s="39" t="s">
        <v>4</v>
      </c>
      <c r="CU120" s="38">
        <v>13.77</v>
      </c>
      <c r="CV120" s="39" t="s">
        <v>4</v>
      </c>
      <c r="CW120" s="38">
        <v>1.72</v>
      </c>
      <c r="CX120" s="39" t="s">
        <v>4</v>
      </c>
      <c r="CY120" s="38">
        <v>3.93</v>
      </c>
      <c r="CZ120" s="39" t="s">
        <v>4</v>
      </c>
      <c r="DA120" s="38">
        <v>25.74</v>
      </c>
      <c r="DB120" s="39" t="s">
        <v>4</v>
      </c>
      <c r="DC120" s="38">
        <v>5.58</v>
      </c>
      <c r="DD120" s="39" t="s">
        <v>4</v>
      </c>
      <c r="DE120" s="38">
        <v>1.51</v>
      </c>
      <c r="DF120" s="39" t="s">
        <v>4</v>
      </c>
      <c r="DG120" s="38">
        <v>24.19</v>
      </c>
      <c r="DH120" s="39" t="s">
        <v>4</v>
      </c>
      <c r="DI120" s="38">
        <v>265.08999999999997</v>
      </c>
      <c r="DJ120" s="39" t="s">
        <v>4</v>
      </c>
      <c r="DK120" s="38">
        <v>6.55</v>
      </c>
      <c r="DL120" s="39" t="s">
        <v>4</v>
      </c>
      <c r="DM120" s="38">
        <v>52.65</v>
      </c>
      <c r="DN120" s="39" t="s">
        <v>4</v>
      </c>
      <c r="DO120" s="38">
        <v>9.84</v>
      </c>
      <c r="DP120" s="39" t="s">
        <v>4</v>
      </c>
      <c r="DQ120" s="38">
        <v>3.36</v>
      </c>
      <c r="DR120" s="39" t="s">
        <v>4</v>
      </c>
      <c r="DS120" s="38">
        <v>5.94</v>
      </c>
      <c r="DT120" s="39" t="s">
        <v>4</v>
      </c>
      <c r="DU120" s="38">
        <v>0.68</v>
      </c>
      <c r="DV120" s="39" t="s">
        <v>4</v>
      </c>
      <c r="DW120" s="38">
        <v>1.83</v>
      </c>
      <c r="DX120" s="39" t="s">
        <v>4</v>
      </c>
      <c r="DY120" s="38">
        <v>4.45</v>
      </c>
      <c r="DZ120" s="39" t="s">
        <v>4</v>
      </c>
      <c r="EA120" s="39">
        <v>0</v>
      </c>
      <c r="EB120" s="39" t="s">
        <v>4</v>
      </c>
      <c r="EC120" s="39">
        <v>0</v>
      </c>
      <c r="ED120" s="39" t="s">
        <v>4</v>
      </c>
      <c r="EE120" s="38">
        <v>5486.35</v>
      </c>
      <c r="EF120" s="39" t="s">
        <v>4</v>
      </c>
      <c r="EG120" s="38">
        <v>29.81</v>
      </c>
      <c r="EH120" s="39" t="s">
        <v>4</v>
      </c>
      <c r="EI120" s="39">
        <v>0</v>
      </c>
      <c r="EJ120" s="39" t="s">
        <v>4</v>
      </c>
      <c r="EK120" s="38">
        <v>0.04</v>
      </c>
      <c r="EL120" s="39" t="s">
        <v>4</v>
      </c>
      <c r="EM120" s="38">
        <v>29.85</v>
      </c>
      <c r="EN120" s="39" t="s">
        <v>4</v>
      </c>
      <c r="EO120" s="38">
        <v>1066.55</v>
      </c>
      <c r="EP120" s="39" t="s">
        <v>4</v>
      </c>
      <c r="EQ120" s="39">
        <v>0</v>
      </c>
      <c r="ER120" s="39" t="s">
        <v>4</v>
      </c>
      <c r="ES120" s="38">
        <v>152.66999999999999</v>
      </c>
      <c r="ET120" s="39" t="s">
        <v>4</v>
      </c>
      <c r="EU120" s="38">
        <v>152.66999999999999</v>
      </c>
      <c r="EV120" s="39" t="s">
        <v>4</v>
      </c>
      <c r="EW120" s="38">
        <v>1219.22</v>
      </c>
      <c r="EX120" s="39" t="s">
        <v>4</v>
      </c>
      <c r="EY120" s="39">
        <v>0</v>
      </c>
      <c r="EZ120" s="39" t="s">
        <v>4</v>
      </c>
      <c r="FA120" s="39">
        <v>0</v>
      </c>
      <c r="FB120" s="39" t="s">
        <v>4</v>
      </c>
      <c r="FC120" s="39">
        <v>0</v>
      </c>
      <c r="FD120" s="39" t="s">
        <v>4</v>
      </c>
      <c r="FE120" s="40">
        <v>2.6</v>
      </c>
      <c r="FF120" s="39" t="s">
        <v>4</v>
      </c>
      <c r="FG120" s="38">
        <v>2.6</v>
      </c>
      <c r="FH120" s="39" t="s">
        <v>4</v>
      </c>
      <c r="FI120" s="38">
        <v>1251.67</v>
      </c>
      <c r="FJ120" s="39" t="s">
        <v>4</v>
      </c>
      <c r="FK120" s="38">
        <v>6738.02</v>
      </c>
      <c r="FL120" s="39" t="s">
        <v>4</v>
      </c>
    </row>
    <row r="121" spans="1:168" ht="14.25" x14ac:dyDescent="0.45">
      <c r="A121" s="34" t="s">
        <v>108</v>
      </c>
      <c r="B121" s="34" t="s">
        <v>397</v>
      </c>
      <c r="C121" s="23" t="str">
        <f>'Correspondance tables'!J26</f>
        <v>ISIC 35</v>
      </c>
      <c r="D121" s="23" t="str">
        <f>VLOOKUP(C121, 'Correspondance tables'!$N$3:$O$73, 2, FALSE)</f>
        <v>ISIC 35</v>
      </c>
      <c r="E121" s="35">
        <v>43.3</v>
      </c>
      <c r="F121" s="36" t="s">
        <v>4</v>
      </c>
      <c r="G121" s="35">
        <v>1.3</v>
      </c>
      <c r="H121" s="36" t="s">
        <v>4</v>
      </c>
      <c r="I121" s="35">
        <v>0.54</v>
      </c>
      <c r="J121" s="36" t="s">
        <v>4</v>
      </c>
      <c r="K121" s="35">
        <v>10.75</v>
      </c>
      <c r="L121" s="36" t="s">
        <v>4</v>
      </c>
      <c r="M121" s="35">
        <v>80.3</v>
      </c>
      <c r="N121" s="36" t="s">
        <v>4</v>
      </c>
      <c r="O121" s="35">
        <v>8.66</v>
      </c>
      <c r="P121" s="36" t="s">
        <v>4</v>
      </c>
      <c r="Q121" s="35">
        <v>13.88</v>
      </c>
      <c r="R121" s="36" t="s">
        <v>4</v>
      </c>
      <c r="S121" s="35">
        <v>33.08</v>
      </c>
      <c r="T121" s="36" t="s">
        <v>4</v>
      </c>
      <c r="U121" s="35">
        <v>4.59</v>
      </c>
      <c r="V121" s="36" t="s">
        <v>4</v>
      </c>
      <c r="W121" s="35">
        <v>26.3</v>
      </c>
      <c r="X121" s="36" t="s">
        <v>4</v>
      </c>
      <c r="Y121" s="35">
        <v>103.31</v>
      </c>
      <c r="Z121" s="36" t="s">
        <v>4</v>
      </c>
      <c r="AA121" s="35">
        <v>9.3699999999999992</v>
      </c>
      <c r="AB121" s="36" t="s">
        <v>4</v>
      </c>
      <c r="AC121" s="35">
        <v>25.79</v>
      </c>
      <c r="AD121" s="36" t="s">
        <v>4</v>
      </c>
      <c r="AE121" s="35">
        <v>37.159999999999997</v>
      </c>
      <c r="AF121" s="36" t="s">
        <v>4</v>
      </c>
      <c r="AG121" s="35">
        <v>81.3</v>
      </c>
      <c r="AH121" s="36" t="s">
        <v>4</v>
      </c>
      <c r="AI121" s="35">
        <v>21.78</v>
      </c>
      <c r="AJ121" s="36" t="s">
        <v>4</v>
      </c>
      <c r="AK121" s="35">
        <v>9.7799999999999994</v>
      </c>
      <c r="AL121" s="36" t="s">
        <v>4</v>
      </c>
      <c r="AM121" s="35">
        <v>9.59</v>
      </c>
      <c r="AN121" s="36" t="s">
        <v>4</v>
      </c>
      <c r="AO121" s="35">
        <v>20.59</v>
      </c>
      <c r="AP121" s="36" t="s">
        <v>4</v>
      </c>
      <c r="AQ121" s="35">
        <v>22.15</v>
      </c>
      <c r="AR121" s="36" t="s">
        <v>4</v>
      </c>
      <c r="AS121" s="35">
        <v>2.63</v>
      </c>
      <c r="AT121" s="36" t="s">
        <v>4</v>
      </c>
      <c r="AU121" s="36">
        <v>11</v>
      </c>
      <c r="AV121" s="36" t="s">
        <v>4</v>
      </c>
      <c r="AW121" s="35">
        <v>3.01</v>
      </c>
      <c r="AX121" s="36" t="s">
        <v>4</v>
      </c>
      <c r="AY121" s="35">
        <v>498.08</v>
      </c>
      <c r="AZ121" s="36" t="s">
        <v>4</v>
      </c>
      <c r="BA121" s="35">
        <v>20.66</v>
      </c>
      <c r="BB121" s="36" t="s">
        <v>4</v>
      </c>
      <c r="BC121" s="35">
        <v>15.46</v>
      </c>
      <c r="BD121" s="36" t="s">
        <v>4</v>
      </c>
      <c r="BE121" s="35">
        <v>18.29</v>
      </c>
      <c r="BF121" s="36" t="s">
        <v>4</v>
      </c>
      <c r="BG121" s="35">
        <v>10.92</v>
      </c>
      <c r="BH121" s="36" t="s">
        <v>4</v>
      </c>
      <c r="BI121" s="35">
        <v>42.62</v>
      </c>
      <c r="BJ121" s="36" t="s">
        <v>4</v>
      </c>
      <c r="BK121" s="35">
        <v>84.93</v>
      </c>
      <c r="BL121" s="36" t="s">
        <v>4</v>
      </c>
      <c r="BM121" s="35">
        <v>42.27</v>
      </c>
      <c r="BN121" s="36" t="s">
        <v>4</v>
      </c>
      <c r="BO121" s="35">
        <v>2.77</v>
      </c>
      <c r="BP121" s="36" t="s">
        <v>4</v>
      </c>
      <c r="BQ121" s="35">
        <v>1.54</v>
      </c>
      <c r="BR121" s="36" t="s">
        <v>4</v>
      </c>
      <c r="BS121" s="35">
        <v>23.97</v>
      </c>
      <c r="BT121" s="36" t="s">
        <v>4</v>
      </c>
      <c r="BU121" s="35">
        <v>2.93</v>
      </c>
      <c r="BV121" s="36" t="s">
        <v>4</v>
      </c>
      <c r="BW121" s="35">
        <v>43.21</v>
      </c>
      <c r="BX121" s="36" t="s">
        <v>4</v>
      </c>
      <c r="BY121" s="35">
        <v>1.68</v>
      </c>
      <c r="BZ121" s="36" t="s">
        <v>4</v>
      </c>
      <c r="CA121" s="35">
        <v>7.42</v>
      </c>
      <c r="CB121" s="36" t="s">
        <v>4</v>
      </c>
      <c r="CC121" s="35">
        <v>17.88</v>
      </c>
      <c r="CD121" s="36" t="s">
        <v>4</v>
      </c>
      <c r="CE121" s="35">
        <v>7.68</v>
      </c>
      <c r="CF121" s="36" t="s">
        <v>4</v>
      </c>
      <c r="CG121" s="35">
        <v>7.74</v>
      </c>
      <c r="CH121" s="36" t="s">
        <v>4</v>
      </c>
      <c r="CI121" s="35">
        <v>2.56</v>
      </c>
      <c r="CJ121" s="36" t="s">
        <v>4</v>
      </c>
      <c r="CK121" s="35">
        <v>3.01</v>
      </c>
      <c r="CL121" s="36" t="s">
        <v>4</v>
      </c>
      <c r="CM121" s="35">
        <v>53.84</v>
      </c>
      <c r="CN121" s="36" t="s">
        <v>4</v>
      </c>
      <c r="CO121" s="36">
        <v>0</v>
      </c>
      <c r="CP121" s="36" t="s">
        <v>4</v>
      </c>
      <c r="CQ121" s="35">
        <v>14.57</v>
      </c>
      <c r="CR121" s="36" t="s">
        <v>4</v>
      </c>
      <c r="CS121" s="35">
        <v>6.42</v>
      </c>
      <c r="CT121" s="36" t="s">
        <v>4</v>
      </c>
      <c r="CU121" s="35">
        <v>4.7300000000000004</v>
      </c>
      <c r="CV121" s="36" t="s">
        <v>4</v>
      </c>
      <c r="CW121" s="35">
        <v>2.5099999999999998</v>
      </c>
      <c r="CX121" s="36" t="s">
        <v>4</v>
      </c>
      <c r="CY121" s="35">
        <v>2.08</v>
      </c>
      <c r="CZ121" s="36" t="s">
        <v>4</v>
      </c>
      <c r="DA121" s="35">
        <v>2.76</v>
      </c>
      <c r="DB121" s="36" t="s">
        <v>4</v>
      </c>
      <c r="DC121" s="35">
        <v>0.92</v>
      </c>
      <c r="DD121" s="36" t="s">
        <v>4</v>
      </c>
      <c r="DE121" s="35">
        <v>1.91</v>
      </c>
      <c r="DF121" s="36" t="s">
        <v>4</v>
      </c>
      <c r="DG121" s="35">
        <v>8.52</v>
      </c>
      <c r="DH121" s="36" t="s">
        <v>4</v>
      </c>
      <c r="DI121" s="35">
        <v>52.55</v>
      </c>
      <c r="DJ121" s="36" t="s">
        <v>4</v>
      </c>
      <c r="DK121" s="35">
        <v>24.65</v>
      </c>
      <c r="DL121" s="36" t="s">
        <v>4</v>
      </c>
      <c r="DM121" s="35">
        <v>24.18</v>
      </c>
      <c r="DN121" s="36" t="s">
        <v>4</v>
      </c>
      <c r="DO121" s="35">
        <v>19.91</v>
      </c>
      <c r="DP121" s="36" t="s">
        <v>4</v>
      </c>
      <c r="DQ121" s="35">
        <v>8.4</v>
      </c>
      <c r="DR121" s="36" t="s">
        <v>4</v>
      </c>
      <c r="DS121" s="35">
        <v>13.56</v>
      </c>
      <c r="DT121" s="36" t="s">
        <v>4</v>
      </c>
      <c r="DU121" s="35">
        <v>8.83</v>
      </c>
      <c r="DV121" s="36" t="s">
        <v>4</v>
      </c>
      <c r="DW121" s="35">
        <v>0.79</v>
      </c>
      <c r="DX121" s="36" t="s">
        <v>4</v>
      </c>
      <c r="DY121" s="35">
        <v>8.4</v>
      </c>
      <c r="DZ121" s="36" t="s">
        <v>4</v>
      </c>
      <c r="EA121" s="35">
        <v>0.02</v>
      </c>
      <c r="EB121" s="36" t="s">
        <v>4</v>
      </c>
      <c r="EC121" s="36">
        <v>0</v>
      </c>
      <c r="ED121" s="36" t="s">
        <v>4</v>
      </c>
      <c r="EE121" s="35">
        <v>1695.33</v>
      </c>
      <c r="EF121" s="36" t="s">
        <v>4</v>
      </c>
      <c r="EG121" s="35">
        <v>636.15</v>
      </c>
      <c r="EH121" s="36" t="s">
        <v>4</v>
      </c>
      <c r="EI121" s="36">
        <v>0</v>
      </c>
      <c r="EJ121" s="36" t="s">
        <v>4</v>
      </c>
      <c r="EK121" s="36">
        <v>24</v>
      </c>
      <c r="EL121" s="36" t="s">
        <v>4</v>
      </c>
      <c r="EM121" s="35">
        <v>660.15</v>
      </c>
      <c r="EN121" s="36" t="s">
        <v>4</v>
      </c>
      <c r="EO121" s="35">
        <v>1.61</v>
      </c>
      <c r="EP121" s="36" t="s">
        <v>4</v>
      </c>
      <c r="EQ121" s="36">
        <v>0</v>
      </c>
      <c r="ER121" s="36" t="s">
        <v>4</v>
      </c>
      <c r="ES121" s="35">
        <v>-5.4</v>
      </c>
      <c r="ET121" s="36" t="s">
        <v>4</v>
      </c>
      <c r="EU121" s="35">
        <v>-5.4</v>
      </c>
      <c r="EV121" s="36" t="s">
        <v>4</v>
      </c>
      <c r="EW121" s="35">
        <v>-3.79</v>
      </c>
      <c r="EX121" s="36" t="s">
        <v>4</v>
      </c>
      <c r="EY121" s="36">
        <v>0</v>
      </c>
      <c r="EZ121" s="36" t="s">
        <v>4</v>
      </c>
      <c r="FA121" s="36">
        <v>0</v>
      </c>
      <c r="FB121" s="36" t="s">
        <v>4</v>
      </c>
      <c r="FC121" s="36">
        <v>0</v>
      </c>
      <c r="FD121" s="36" t="s">
        <v>4</v>
      </c>
      <c r="FE121" s="37">
        <v>60.19</v>
      </c>
      <c r="FF121" s="36" t="s">
        <v>4</v>
      </c>
      <c r="FG121" s="35">
        <v>60.19</v>
      </c>
      <c r="FH121" s="36" t="s">
        <v>4</v>
      </c>
      <c r="FI121" s="35">
        <v>716.55</v>
      </c>
      <c r="FJ121" s="36" t="s">
        <v>4</v>
      </c>
      <c r="FK121" s="35">
        <v>2411.88</v>
      </c>
      <c r="FL121" s="36" t="s">
        <v>4</v>
      </c>
    </row>
    <row r="122" spans="1:168" ht="14.25" x14ac:dyDescent="0.45">
      <c r="A122" s="34" t="s">
        <v>108</v>
      </c>
      <c r="B122" s="34" t="s">
        <v>398</v>
      </c>
      <c r="C122" s="23" t="str">
        <f>'Correspondance tables'!J27</f>
        <v>ISIC 36</v>
      </c>
      <c r="D122" s="23" t="str">
        <f>VLOOKUP(C122, 'Correspondance tables'!$N$3:$O$73, 2, FALSE)</f>
        <v>ISIC 36T39</v>
      </c>
      <c r="E122" s="39">
        <v>0</v>
      </c>
      <c r="F122" s="39" t="s">
        <v>4</v>
      </c>
      <c r="G122" s="39">
        <v>0</v>
      </c>
      <c r="H122" s="39" t="s">
        <v>4</v>
      </c>
      <c r="I122" s="39">
        <v>0</v>
      </c>
      <c r="J122" s="39" t="s">
        <v>4</v>
      </c>
      <c r="K122" s="39">
        <v>0</v>
      </c>
      <c r="L122" s="39" t="s">
        <v>4</v>
      </c>
      <c r="M122" s="38">
        <v>0.06</v>
      </c>
      <c r="N122" s="39" t="s">
        <v>4</v>
      </c>
      <c r="O122" s="38">
        <v>0.01</v>
      </c>
      <c r="P122" s="39" t="s">
        <v>4</v>
      </c>
      <c r="Q122" s="39">
        <v>0</v>
      </c>
      <c r="R122" s="39" t="s">
        <v>4</v>
      </c>
      <c r="S122" s="39">
        <v>0</v>
      </c>
      <c r="T122" s="39" t="s">
        <v>4</v>
      </c>
      <c r="U122" s="39">
        <v>0</v>
      </c>
      <c r="V122" s="39" t="s">
        <v>4</v>
      </c>
      <c r="W122" s="38">
        <v>0.01</v>
      </c>
      <c r="X122" s="39" t="s">
        <v>4</v>
      </c>
      <c r="Y122" s="38">
        <v>0.02</v>
      </c>
      <c r="Z122" s="39" t="s">
        <v>4</v>
      </c>
      <c r="AA122" s="38">
        <v>0.01</v>
      </c>
      <c r="AB122" s="39" t="s">
        <v>4</v>
      </c>
      <c r="AC122" s="38">
        <v>0.01</v>
      </c>
      <c r="AD122" s="39" t="s">
        <v>4</v>
      </c>
      <c r="AE122" s="39">
        <v>0</v>
      </c>
      <c r="AF122" s="39" t="s">
        <v>4</v>
      </c>
      <c r="AG122" s="38">
        <v>0.01</v>
      </c>
      <c r="AH122" s="39" t="s">
        <v>4</v>
      </c>
      <c r="AI122" s="38">
        <v>0.01</v>
      </c>
      <c r="AJ122" s="39" t="s">
        <v>4</v>
      </c>
      <c r="AK122" s="39">
        <v>0</v>
      </c>
      <c r="AL122" s="39" t="s">
        <v>4</v>
      </c>
      <c r="AM122" s="39">
        <v>0</v>
      </c>
      <c r="AN122" s="39" t="s">
        <v>4</v>
      </c>
      <c r="AO122" s="38">
        <v>0.01</v>
      </c>
      <c r="AP122" s="39" t="s">
        <v>4</v>
      </c>
      <c r="AQ122" s="38">
        <v>0.01</v>
      </c>
      <c r="AR122" s="39" t="s">
        <v>4</v>
      </c>
      <c r="AS122" s="39">
        <v>0</v>
      </c>
      <c r="AT122" s="39" t="s">
        <v>4</v>
      </c>
      <c r="AU122" s="39">
        <v>0</v>
      </c>
      <c r="AV122" s="39" t="s">
        <v>4</v>
      </c>
      <c r="AW122" s="39">
        <v>0</v>
      </c>
      <c r="AX122" s="39" t="s">
        <v>4</v>
      </c>
      <c r="AY122" s="39">
        <v>0</v>
      </c>
      <c r="AZ122" s="39" t="s">
        <v>4</v>
      </c>
      <c r="BA122" s="38">
        <v>0.08</v>
      </c>
      <c r="BB122" s="39" t="s">
        <v>4</v>
      </c>
      <c r="BC122" s="38">
        <v>0.02</v>
      </c>
      <c r="BD122" s="39" t="s">
        <v>4</v>
      </c>
      <c r="BE122" s="39">
        <v>0</v>
      </c>
      <c r="BF122" s="39" t="s">
        <v>4</v>
      </c>
      <c r="BG122" s="38">
        <v>0.01</v>
      </c>
      <c r="BH122" s="39" t="s">
        <v>4</v>
      </c>
      <c r="BI122" s="38">
        <v>0.24</v>
      </c>
      <c r="BJ122" s="39" t="s">
        <v>4</v>
      </c>
      <c r="BK122" s="38">
        <v>0.01</v>
      </c>
      <c r="BL122" s="39" t="s">
        <v>4</v>
      </c>
      <c r="BM122" s="39">
        <v>0</v>
      </c>
      <c r="BN122" s="39" t="s">
        <v>4</v>
      </c>
      <c r="BO122" s="39">
        <v>0</v>
      </c>
      <c r="BP122" s="39" t="s">
        <v>4</v>
      </c>
      <c r="BQ122" s="39">
        <v>0</v>
      </c>
      <c r="BR122" s="39" t="s">
        <v>4</v>
      </c>
      <c r="BS122" s="38">
        <v>0.01</v>
      </c>
      <c r="BT122" s="39" t="s">
        <v>4</v>
      </c>
      <c r="BU122" s="39">
        <v>0</v>
      </c>
      <c r="BV122" s="39" t="s">
        <v>4</v>
      </c>
      <c r="BW122" s="38">
        <v>0.03</v>
      </c>
      <c r="BX122" s="39" t="s">
        <v>4</v>
      </c>
      <c r="BY122" s="39">
        <v>0</v>
      </c>
      <c r="BZ122" s="39" t="s">
        <v>4</v>
      </c>
      <c r="CA122" s="39">
        <v>0</v>
      </c>
      <c r="CB122" s="39" t="s">
        <v>4</v>
      </c>
      <c r="CC122" s="39">
        <v>0</v>
      </c>
      <c r="CD122" s="39" t="s">
        <v>4</v>
      </c>
      <c r="CE122" s="38">
        <v>0.01</v>
      </c>
      <c r="CF122" s="39" t="s">
        <v>4</v>
      </c>
      <c r="CG122" s="39">
        <v>0</v>
      </c>
      <c r="CH122" s="39" t="s">
        <v>4</v>
      </c>
      <c r="CI122" s="39">
        <v>0</v>
      </c>
      <c r="CJ122" s="39" t="s">
        <v>4</v>
      </c>
      <c r="CK122" s="39">
        <v>0</v>
      </c>
      <c r="CL122" s="39" t="s">
        <v>4</v>
      </c>
      <c r="CM122" s="39">
        <v>0</v>
      </c>
      <c r="CN122" s="39" t="s">
        <v>4</v>
      </c>
      <c r="CO122" s="39">
        <v>0</v>
      </c>
      <c r="CP122" s="39" t="s">
        <v>4</v>
      </c>
      <c r="CQ122" s="38">
        <v>0.01</v>
      </c>
      <c r="CR122" s="39" t="s">
        <v>4</v>
      </c>
      <c r="CS122" s="39">
        <v>0</v>
      </c>
      <c r="CT122" s="39" t="s">
        <v>4</v>
      </c>
      <c r="CU122" s="39">
        <v>0</v>
      </c>
      <c r="CV122" s="39" t="s">
        <v>4</v>
      </c>
      <c r="CW122" s="39">
        <v>0</v>
      </c>
      <c r="CX122" s="39" t="s">
        <v>4</v>
      </c>
      <c r="CY122" s="39">
        <v>0</v>
      </c>
      <c r="CZ122" s="39" t="s">
        <v>4</v>
      </c>
      <c r="DA122" s="39">
        <v>0</v>
      </c>
      <c r="DB122" s="39" t="s">
        <v>4</v>
      </c>
      <c r="DC122" s="39">
        <v>0</v>
      </c>
      <c r="DD122" s="39" t="s">
        <v>4</v>
      </c>
      <c r="DE122" s="39">
        <v>0</v>
      </c>
      <c r="DF122" s="39" t="s">
        <v>4</v>
      </c>
      <c r="DG122" s="38">
        <v>0.01</v>
      </c>
      <c r="DH122" s="39" t="s">
        <v>4</v>
      </c>
      <c r="DI122" s="38">
        <v>5.55</v>
      </c>
      <c r="DJ122" s="39" t="s">
        <v>4</v>
      </c>
      <c r="DK122" s="38">
        <v>0.01</v>
      </c>
      <c r="DL122" s="39" t="s">
        <v>4</v>
      </c>
      <c r="DM122" s="39">
        <v>0</v>
      </c>
      <c r="DN122" s="39" t="s">
        <v>4</v>
      </c>
      <c r="DO122" s="38">
        <v>0.01</v>
      </c>
      <c r="DP122" s="39" t="s">
        <v>4</v>
      </c>
      <c r="DQ122" s="39">
        <v>0</v>
      </c>
      <c r="DR122" s="39" t="s">
        <v>4</v>
      </c>
      <c r="DS122" s="38">
        <v>0.01</v>
      </c>
      <c r="DT122" s="39" t="s">
        <v>4</v>
      </c>
      <c r="DU122" s="39">
        <v>0</v>
      </c>
      <c r="DV122" s="39" t="s">
        <v>4</v>
      </c>
      <c r="DW122" s="39">
        <v>0</v>
      </c>
      <c r="DX122" s="39" t="s">
        <v>4</v>
      </c>
      <c r="DY122" s="39">
        <v>0</v>
      </c>
      <c r="DZ122" s="39" t="s">
        <v>4</v>
      </c>
      <c r="EA122" s="39">
        <v>0</v>
      </c>
      <c r="EB122" s="39" t="s">
        <v>4</v>
      </c>
      <c r="EC122" s="39">
        <v>0</v>
      </c>
      <c r="ED122" s="39" t="s">
        <v>4</v>
      </c>
      <c r="EE122" s="38">
        <v>6.22</v>
      </c>
      <c r="EF122" s="39" t="s">
        <v>4</v>
      </c>
      <c r="EG122" s="38">
        <v>8.35</v>
      </c>
      <c r="EH122" s="39" t="s">
        <v>4</v>
      </c>
      <c r="EI122" s="39">
        <v>0</v>
      </c>
      <c r="EJ122" s="39" t="s">
        <v>4</v>
      </c>
      <c r="EK122" s="39">
        <v>0</v>
      </c>
      <c r="EL122" s="39" t="s">
        <v>4</v>
      </c>
      <c r="EM122" s="38">
        <v>8.35</v>
      </c>
      <c r="EN122" s="39" t="s">
        <v>4</v>
      </c>
      <c r="EO122" s="39">
        <v>0</v>
      </c>
      <c r="EP122" s="39" t="s">
        <v>4</v>
      </c>
      <c r="EQ122" s="39">
        <v>0</v>
      </c>
      <c r="ER122" s="39" t="s">
        <v>4</v>
      </c>
      <c r="ES122" s="39">
        <v>0</v>
      </c>
      <c r="ET122" s="39" t="s">
        <v>4</v>
      </c>
      <c r="EU122" s="39">
        <v>0</v>
      </c>
      <c r="EV122" s="39" t="s">
        <v>4</v>
      </c>
      <c r="EW122" s="39">
        <v>0</v>
      </c>
      <c r="EX122" s="39" t="s">
        <v>4</v>
      </c>
      <c r="EY122" s="39">
        <v>0</v>
      </c>
      <c r="EZ122" s="39" t="s">
        <v>4</v>
      </c>
      <c r="FA122" s="39">
        <v>0</v>
      </c>
      <c r="FB122" s="39" t="s">
        <v>4</v>
      </c>
      <c r="FC122" s="39">
        <v>0</v>
      </c>
      <c r="FD122" s="39" t="s">
        <v>4</v>
      </c>
      <c r="FE122" s="42">
        <v>0</v>
      </c>
      <c r="FF122" s="39" t="s">
        <v>4</v>
      </c>
      <c r="FG122" s="39">
        <v>0</v>
      </c>
      <c r="FH122" s="39" t="s">
        <v>4</v>
      </c>
      <c r="FI122" s="38">
        <v>8.35</v>
      </c>
      <c r="FJ122" s="39" t="s">
        <v>4</v>
      </c>
      <c r="FK122" s="38">
        <v>14.56</v>
      </c>
      <c r="FL122" s="39" t="s">
        <v>4</v>
      </c>
    </row>
    <row r="123" spans="1:168" ht="14.25" x14ac:dyDescent="0.45">
      <c r="A123" s="34" t="s">
        <v>108</v>
      </c>
      <c r="B123" s="34" t="s">
        <v>399</v>
      </c>
      <c r="C123" s="23" t="str">
        <f>'Correspondance tables'!J28</f>
        <v>ISIC 37-39</v>
      </c>
      <c r="D123" s="23" t="str">
        <f>VLOOKUP(C123, 'Correspondance tables'!$N$3:$O$73, 2, FALSE)</f>
        <v>ISIC 36T39</v>
      </c>
      <c r="E123" s="35">
        <v>6.8</v>
      </c>
      <c r="F123" s="36" t="s">
        <v>4</v>
      </c>
      <c r="G123" s="35">
        <v>0.52</v>
      </c>
      <c r="H123" s="36" t="s">
        <v>4</v>
      </c>
      <c r="I123" s="35">
        <v>0.05</v>
      </c>
      <c r="J123" s="36" t="s">
        <v>4</v>
      </c>
      <c r="K123" s="35">
        <v>7.93</v>
      </c>
      <c r="L123" s="36" t="s">
        <v>4</v>
      </c>
      <c r="M123" s="35">
        <v>26.22</v>
      </c>
      <c r="N123" s="36" t="s">
        <v>4</v>
      </c>
      <c r="O123" s="35">
        <v>28.52</v>
      </c>
      <c r="P123" s="36" t="s">
        <v>4</v>
      </c>
      <c r="Q123" s="35">
        <v>34.68</v>
      </c>
      <c r="R123" s="36" t="s">
        <v>4</v>
      </c>
      <c r="S123" s="35">
        <v>191.4</v>
      </c>
      <c r="T123" s="36" t="s">
        <v>4</v>
      </c>
      <c r="U123" s="35">
        <v>1.5</v>
      </c>
      <c r="V123" s="36" t="s">
        <v>4</v>
      </c>
      <c r="W123" s="35">
        <v>11.3</v>
      </c>
      <c r="X123" s="36" t="s">
        <v>4</v>
      </c>
      <c r="Y123" s="35">
        <v>57.19</v>
      </c>
      <c r="Z123" s="36" t="s">
        <v>4</v>
      </c>
      <c r="AA123" s="35">
        <v>6.63</v>
      </c>
      <c r="AB123" s="36" t="s">
        <v>4</v>
      </c>
      <c r="AC123" s="35">
        <v>315.97000000000003</v>
      </c>
      <c r="AD123" s="36" t="s">
        <v>4</v>
      </c>
      <c r="AE123" s="35">
        <v>40.770000000000003</v>
      </c>
      <c r="AF123" s="36" t="s">
        <v>4</v>
      </c>
      <c r="AG123" s="35">
        <v>1963.95</v>
      </c>
      <c r="AH123" s="36" t="s">
        <v>4</v>
      </c>
      <c r="AI123" s="35">
        <v>422.69</v>
      </c>
      <c r="AJ123" s="36" t="s">
        <v>4</v>
      </c>
      <c r="AK123" s="35">
        <v>2.58</v>
      </c>
      <c r="AL123" s="36" t="s">
        <v>4</v>
      </c>
      <c r="AM123" s="35">
        <v>4.5</v>
      </c>
      <c r="AN123" s="36" t="s">
        <v>4</v>
      </c>
      <c r="AO123" s="35">
        <v>8.32</v>
      </c>
      <c r="AP123" s="36" t="s">
        <v>4</v>
      </c>
      <c r="AQ123" s="35">
        <v>9.84</v>
      </c>
      <c r="AR123" s="36" t="s">
        <v>4</v>
      </c>
      <c r="AS123" s="35">
        <v>6.53</v>
      </c>
      <c r="AT123" s="36" t="s">
        <v>4</v>
      </c>
      <c r="AU123" s="35">
        <v>8.67</v>
      </c>
      <c r="AV123" s="36" t="s">
        <v>4</v>
      </c>
      <c r="AW123" s="35">
        <v>5.97</v>
      </c>
      <c r="AX123" s="36" t="s">
        <v>4</v>
      </c>
      <c r="AY123" s="35">
        <v>408.99</v>
      </c>
      <c r="AZ123" s="36" t="s">
        <v>4</v>
      </c>
      <c r="BA123" s="35">
        <v>8.91</v>
      </c>
      <c r="BB123" s="36" t="s">
        <v>4</v>
      </c>
      <c r="BC123" s="35">
        <v>2784.63</v>
      </c>
      <c r="BD123" s="36" t="s">
        <v>4</v>
      </c>
      <c r="BE123" s="35">
        <v>41.53</v>
      </c>
      <c r="BF123" s="36" t="s">
        <v>4</v>
      </c>
      <c r="BG123" s="35">
        <v>8.27</v>
      </c>
      <c r="BH123" s="36" t="s">
        <v>4</v>
      </c>
      <c r="BI123" s="35">
        <v>122.28</v>
      </c>
      <c r="BJ123" s="36" t="s">
        <v>4</v>
      </c>
      <c r="BK123" s="35">
        <v>43.28</v>
      </c>
      <c r="BL123" s="36" t="s">
        <v>4</v>
      </c>
      <c r="BM123" s="35">
        <v>3.04</v>
      </c>
      <c r="BN123" s="36" t="s">
        <v>4</v>
      </c>
      <c r="BO123" s="35">
        <v>1.85</v>
      </c>
      <c r="BP123" s="36" t="s">
        <v>4</v>
      </c>
      <c r="BQ123" s="35">
        <v>1.03</v>
      </c>
      <c r="BR123" s="36" t="s">
        <v>4</v>
      </c>
      <c r="BS123" s="35">
        <v>5.22</v>
      </c>
      <c r="BT123" s="36" t="s">
        <v>4</v>
      </c>
      <c r="BU123" s="35">
        <v>1.01</v>
      </c>
      <c r="BV123" s="36" t="s">
        <v>4</v>
      </c>
      <c r="BW123" s="35">
        <v>26.66</v>
      </c>
      <c r="BX123" s="36" t="s">
        <v>4</v>
      </c>
      <c r="BY123" s="35">
        <v>2.67</v>
      </c>
      <c r="BZ123" s="36" t="s">
        <v>4</v>
      </c>
      <c r="CA123" s="35">
        <v>2.2799999999999998</v>
      </c>
      <c r="CB123" s="36" t="s">
        <v>4</v>
      </c>
      <c r="CC123" s="35">
        <v>11.13</v>
      </c>
      <c r="CD123" s="36" t="s">
        <v>4</v>
      </c>
      <c r="CE123" s="35">
        <v>7.62</v>
      </c>
      <c r="CF123" s="36" t="s">
        <v>4</v>
      </c>
      <c r="CG123" s="35">
        <v>45.07</v>
      </c>
      <c r="CH123" s="36" t="s">
        <v>4</v>
      </c>
      <c r="CI123" s="35">
        <v>0.62</v>
      </c>
      <c r="CJ123" s="36" t="s">
        <v>4</v>
      </c>
      <c r="CK123" s="35">
        <v>6.15</v>
      </c>
      <c r="CL123" s="36" t="s">
        <v>4</v>
      </c>
      <c r="CM123" s="35">
        <v>46.64</v>
      </c>
      <c r="CN123" s="36" t="s">
        <v>4</v>
      </c>
      <c r="CO123" s="36">
        <v>0</v>
      </c>
      <c r="CP123" s="36" t="s">
        <v>4</v>
      </c>
      <c r="CQ123" s="35">
        <v>31.22</v>
      </c>
      <c r="CR123" s="36" t="s">
        <v>4</v>
      </c>
      <c r="CS123" s="35">
        <v>6.9</v>
      </c>
      <c r="CT123" s="36" t="s">
        <v>4</v>
      </c>
      <c r="CU123" s="35">
        <v>4.4800000000000004</v>
      </c>
      <c r="CV123" s="36" t="s">
        <v>4</v>
      </c>
      <c r="CW123" s="36">
        <v>5</v>
      </c>
      <c r="CX123" s="36" t="s">
        <v>4</v>
      </c>
      <c r="CY123" s="35">
        <v>5.92</v>
      </c>
      <c r="CZ123" s="36" t="s">
        <v>4</v>
      </c>
      <c r="DA123" s="35">
        <v>2.87</v>
      </c>
      <c r="DB123" s="36" t="s">
        <v>4</v>
      </c>
      <c r="DC123" s="35">
        <v>0.31</v>
      </c>
      <c r="DD123" s="36" t="s">
        <v>4</v>
      </c>
      <c r="DE123" s="35">
        <v>0.89</v>
      </c>
      <c r="DF123" s="36" t="s">
        <v>4</v>
      </c>
      <c r="DG123" s="35">
        <v>20.67</v>
      </c>
      <c r="DH123" s="36" t="s">
        <v>4</v>
      </c>
      <c r="DI123" s="35">
        <v>55.62</v>
      </c>
      <c r="DJ123" s="36" t="s">
        <v>4</v>
      </c>
      <c r="DK123" s="35">
        <v>6.81</v>
      </c>
      <c r="DL123" s="36" t="s">
        <v>4</v>
      </c>
      <c r="DM123" s="35">
        <v>9.25</v>
      </c>
      <c r="DN123" s="36" t="s">
        <v>4</v>
      </c>
      <c r="DO123" s="35">
        <v>4.76</v>
      </c>
      <c r="DP123" s="36" t="s">
        <v>4</v>
      </c>
      <c r="DQ123" s="35">
        <v>2.12</v>
      </c>
      <c r="DR123" s="36" t="s">
        <v>4</v>
      </c>
      <c r="DS123" s="35">
        <v>9.66</v>
      </c>
      <c r="DT123" s="36" t="s">
        <v>4</v>
      </c>
      <c r="DU123" s="35">
        <v>20.010000000000002</v>
      </c>
      <c r="DV123" s="36" t="s">
        <v>4</v>
      </c>
      <c r="DW123" s="35">
        <v>0.43</v>
      </c>
      <c r="DX123" s="36" t="s">
        <v>4</v>
      </c>
      <c r="DY123" s="35">
        <v>3.49</v>
      </c>
      <c r="DZ123" s="36" t="s">
        <v>4</v>
      </c>
      <c r="EA123" s="36">
        <v>0</v>
      </c>
      <c r="EB123" s="36" t="s">
        <v>4</v>
      </c>
      <c r="EC123" s="36">
        <v>0</v>
      </c>
      <c r="ED123" s="36" t="s">
        <v>4</v>
      </c>
      <c r="EE123" s="35">
        <v>6931.8</v>
      </c>
      <c r="EF123" s="36" t="s">
        <v>4</v>
      </c>
      <c r="EG123" s="35">
        <v>325.91000000000003</v>
      </c>
      <c r="EH123" s="36" t="s">
        <v>4</v>
      </c>
      <c r="EI123" s="36">
        <v>0</v>
      </c>
      <c r="EJ123" s="36" t="s">
        <v>4</v>
      </c>
      <c r="EK123" s="35">
        <v>34.31</v>
      </c>
      <c r="EL123" s="36" t="s">
        <v>4</v>
      </c>
      <c r="EM123" s="35">
        <v>360.22</v>
      </c>
      <c r="EN123" s="36" t="s">
        <v>4</v>
      </c>
      <c r="EO123" s="36">
        <v>0</v>
      </c>
      <c r="EP123" s="36" t="s">
        <v>4</v>
      </c>
      <c r="EQ123" s="36">
        <v>0</v>
      </c>
      <c r="ER123" s="36" t="s">
        <v>4</v>
      </c>
      <c r="ES123" s="35">
        <v>631.49</v>
      </c>
      <c r="ET123" s="36" t="s">
        <v>4</v>
      </c>
      <c r="EU123" s="35">
        <v>631.49</v>
      </c>
      <c r="EV123" s="36" t="s">
        <v>4</v>
      </c>
      <c r="EW123" s="35">
        <v>631.49</v>
      </c>
      <c r="EX123" s="36" t="s">
        <v>4</v>
      </c>
      <c r="EY123" s="36">
        <v>0</v>
      </c>
      <c r="EZ123" s="36" t="s">
        <v>4</v>
      </c>
      <c r="FA123" s="36">
        <v>0</v>
      </c>
      <c r="FB123" s="36" t="s">
        <v>4</v>
      </c>
      <c r="FC123" s="36">
        <v>0</v>
      </c>
      <c r="FD123" s="36" t="s">
        <v>4</v>
      </c>
      <c r="FE123" s="37">
        <v>180.17</v>
      </c>
      <c r="FF123" s="36" t="s">
        <v>4</v>
      </c>
      <c r="FG123" s="35">
        <v>180.17</v>
      </c>
      <c r="FH123" s="36" t="s">
        <v>4</v>
      </c>
      <c r="FI123" s="35">
        <v>1171.8800000000001</v>
      </c>
      <c r="FJ123" s="36" t="s">
        <v>4</v>
      </c>
      <c r="FK123" s="35">
        <v>8103.68</v>
      </c>
      <c r="FL123" s="36" t="s">
        <v>4</v>
      </c>
    </row>
    <row r="124" spans="1:168" ht="14.25" x14ac:dyDescent="0.45">
      <c r="A124" s="34" t="s">
        <v>108</v>
      </c>
      <c r="B124" s="34" t="s">
        <v>400</v>
      </c>
      <c r="C124" s="23" t="str">
        <f>'Correspondance tables'!J29</f>
        <v>ISIC 41-43</v>
      </c>
      <c r="D124" s="23" t="str">
        <f>VLOOKUP(C124, 'Correspondance tables'!$N$3:$O$73, 2, FALSE)</f>
        <v>ISIC 41T43</v>
      </c>
      <c r="E124" s="38">
        <v>6.6</v>
      </c>
      <c r="F124" s="39" t="s">
        <v>4</v>
      </c>
      <c r="G124" s="38">
        <v>0.88</v>
      </c>
      <c r="H124" s="39" t="s">
        <v>4</v>
      </c>
      <c r="I124" s="38">
        <v>0.11</v>
      </c>
      <c r="J124" s="39" t="s">
        <v>4</v>
      </c>
      <c r="K124" s="38">
        <v>1.1399999999999999</v>
      </c>
      <c r="L124" s="39" t="s">
        <v>4</v>
      </c>
      <c r="M124" s="38">
        <v>5.92</v>
      </c>
      <c r="N124" s="39" t="s">
        <v>4</v>
      </c>
      <c r="O124" s="38">
        <v>0.46</v>
      </c>
      <c r="P124" s="39" t="s">
        <v>4</v>
      </c>
      <c r="Q124" s="38">
        <v>2.66</v>
      </c>
      <c r="R124" s="39" t="s">
        <v>4</v>
      </c>
      <c r="S124" s="38">
        <v>1.3</v>
      </c>
      <c r="T124" s="39" t="s">
        <v>4</v>
      </c>
      <c r="U124" s="38">
        <v>0.67</v>
      </c>
      <c r="V124" s="39" t="s">
        <v>4</v>
      </c>
      <c r="W124" s="38">
        <v>4.63</v>
      </c>
      <c r="X124" s="39" t="s">
        <v>4</v>
      </c>
      <c r="Y124" s="38">
        <v>10.6</v>
      </c>
      <c r="Z124" s="39" t="s">
        <v>4</v>
      </c>
      <c r="AA124" s="38">
        <v>10.02</v>
      </c>
      <c r="AB124" s="39" t="s">
        <v>4</v>
      </c>
      <c r="AC124" s="38">
        <v>1.53</v>
      </c>
      <c r="AD124" s="39" t="s">
        <v>4</v>
      </c>
      <c r="AE124" s="38">
        <v>2.67</v>
      </c>
      <c r="AF124" s="39" t="s">
        <v>4</v>
      </c>
      <c r="AG124" s="38">
        <v>6.46</v>
      </c>
      <c r="AH124" s="39" t="s">
        <v>4</v>
      </c>
      <c r="AI124" s="38">
        <v>57.06</v>
      </c>
      <c r="AJ124" s="39" t="s">
        <v>4</v>
      </c>
      <c r="AK124" s="38">
        <v>1.27</v>
      </c>
      <c r="AL124" s="39" t="s">
        <v>4</v>
      </c>
      <c r="AM124" s="38">
        <v>1.81</v>
      </c>
      <c r="AN124" s="39" t="s">
        <v>4</v>
      </c>
      <c r="AO124" s="38">
        <v>9.48</v>
      </c>
      <c r="AP124" s="39" t="s">
        <v>4</v>
      </c>
      <c r="AQ124" s="38">
        <v>2.91</v>
      </c>
      <c r="AR124" s="39" t="s">
        <v>4</v>
      </c>
      <c r="AS124" s="38">
        <v>1.21</v>
      </c>
      <c r="AT124" s="39" t="s">
        <v>4</v>
      </c>
      <c r="AU124" s="38">
        <v>0.77</v>
      </c>
      <c r="AV124" s="39" t="s">
        <v>4</v>
      </c>
      <c r="AW124" s="38">
        <v>16.21</v>
      </c>
      <c r="AX124" s="39" t="s">
        <v>4</v>
      </c>
      <c r="AY124" s="38">
        <v>30.59</v>
      </c>
      <c r="AZ124" s="39" t="s">
        <v>4</v>
      </c>
      <c r="BA124" s="38">
        <v>1.44</v>
      </c>
      <c r="BB124" s="39" t="s">
        <v>4</v>
      </c>
      <c r="BC124" s="38">
        <v>9.0500000000000007</v>
      </c>
      <c r="BD124" s="39" t="s">
        <v>4</v>
      </c>
      <c r="BE124" s="38">
        <v>1624.76</v>
      </c>
      <c r="BF124" s="39" t="s">
        <v>4</v>
      </c>
      <c r="BG124" s="38">
        <v>2.98</v>
      </c>
      <c r="BH124" s="39" t="s">
        <v>4</v>
      </c>
      <c r="BI124" s="38">
        <v>15.56</v>
      </c>
      <c r="BJ124" s="39" t="s">
        <v>4</v>
      </c>
      <c r="BK124" s="38">
        <v>15.39</v>
      </c>
      <c r="BL124" s="39" t="s">
        <v>4</v>
      </c>
      <c r="BM124" s="38">
        <v>15.84</v>
      </c>
      <c r="BN124" s="39" t="s">
        <v>4</v>
      </c>
      <c r="BO124" s="38">
        <v>1.05</v>
      </c>
      <c r="BP124" s="39" t="s">
        <v>4</v>
      </c>
      <c r="BQ124" s="38">
        <v>0.75</v>
      </c>
      <c r="BR124" s="39" t="s">
        <v>4</v>
      </c>
      <c r="BS124" s="38">
        <v>19.89</v>
      </c>
      <c r="BT124" s="39" t="s">
        <v>4</v>
      </c>
      <c r="BU124" s="38">
        <v>1.0900000000000001</v>
      </c>
      <c r="BV124" s="39" t="s">
        <v>4</v>
      </c>
      <c r="BW124" s="38">
        <v>10.210000000000001</v>
      </c>
      <c r="BX124" s="39" t="s">
        <v>4</v>
      </c>
      <c r="BY124" s="38">
        <v>0.77</v>
      </c>
      <c r="BZ124" s="39" t="s">
        <v>4</v>
      </c>
      <c r="CA124" s="38">
        <v>0.7</v>
      </c>
      <c r="CB124" s="39" t="s">
        <v>4</v>
      </c>
      <c r="CC124" s="39">
        <v>3</v>
      </c>
      <c r="CD124" s="39" t="s">
        <v>4</v>
      </c>
      <c r="CE124" s="38">
        <v>1.98</v>
      </c>
      <c r="CF124" s="39" t="s">
        <v>4</v>
      </c>
      <c r="CG124" s="38">
        <v>6.7</v>
      </c>
      <c r="CH124" s="39" t="s">
        <v>4</v>
      </c>
      <c r="CI124" s="38">
        <v>108.26</v>
      </c>
      <c r="CJ124" s="39" t="s">
        <v>4</v>
      </c>
      <c r="CK124" s="38">
        <v>1.22</v>
      </c>
      <c r="CL124" s="39" t="s">
        <v>4</v>
      </c>
      <c r="CM124" s="38">
        <v>155.87</v>
      </c>
      <c r="CN124" s="39" t="s">
        <v>4</v>
      </c>
      <c r="CO124" s="39">
        <v>0</v>
      </c>
      <c r="CP124" s="39" t="s">
        <v>4</v>
      </c>
      <c r="CQ124" s="38">
        <v>9.4</v>
      </c>
      <c r="CR124" s="39" t="s">
        <v>4</v>
      </c>
      <c r="CS124" s="38">
        <v>28.43</v>
      </c>
      <c r="CT124" s="39" t="s">
        <v>4</v>
      </c>
      <c r="CU124" s="38">
        <v>0.71</v>
      </c>
      <c r="CV124" s="39" t="s">
        <v>4</v>
      </c>
      <c r="CW124" s="38">
        <v>0.44</v>
      </c>
      <c r="CX124" s="39" t="s">
        <v>4</v>
      </c>
      <c r="CY124" s="38">
        <v>2.4300000000000002</v>
      </c>
      <c r="CZ124" s="39" t="s">
        <v>4</v>
      </c>
      <c r="DA124" s="38">
        <v>2.2599999999999998</v>
      </c>
      <c r="DB124" s="39" t="s">
        <v>4</v>
      </c>
      <c r="DC124" s="38">
        <v>1.02</v>
      </c>
      <c r="DD124" s="39" t="s">
        <v>4</v>
      </c>
      <c r="DE124" s="38">
        <v>4.16</v>
      </c>
      <c r="DF124" s="39" t="s">
        <v>4</v>
      </c>
      <c r="DG124" s="38">
        <v>5.86</v>
      </c>
      <c r="DH124" s="39" t="s">
        <v>4</v>
      </c>
      <c r="DI124" s="38">
        <v>153.54</v>
      </c>
      <c r="DJ124" s="39" t="s">
        <v>4</v>
      </c>
      <c r="DK124" s="38">
        <v>11.05</v>
      </c>
      <c r="DL124" s="39" t="s">
        <v>4</v>
      </c>
      <c r="DM124" s="38">
        <v>11.86</v>
      </c>
      <c r="DN124" s="39" t="s">
        <v>4</v>
      </c>
      <c r="DO124" s="38">
        <v>2.78</v>
      </c>
      <c r="DP124" s="39" t="s">
        <v>4</v>
      </c>
      <c r="DQ124" s="38">
        <v>2.37</v>
      </c>
      <c r="DR124" s="39" t="s">
        <v>4</v>
      </c>
      <c r="DS124" s="38">
        <v>2.44</v>
      </c>
      <c r="DT124" s="39" t="s">
        <v>4</v>
      </c>
      <c r="DU124" s="38">
        <v>3.76</v>
      </c>
      <c r="DV124" s="39" t="s">
        <v>4</v>
      </c>
      <c r="DW124" s="38">
        <v>0.03</v>
      </c>
      <c r="DX124" s="39" t="s">
        <v>4</v>
      </c>
      <c r="DY124" s="38">
        <v>2.75</v>
      </c>
      <c r="DZ124" s="39" t="s">
        <v>4</v>
      </c>
      <c r="EA124" s="39">
        <v>0</v>
      </c>
      <c r="EB124" s="39" t="s">
        <v>4</v>
      </c>
      <c r="EC124" s="39">
        <v>0</v>
      </c>
      <c r="ED124" s="39" t="s">
        <v>4</v>
      </c>
      <c r="EE124" s="38">
        <v>2418.7199999999998</v>
      </c>
      <c r="EF124" s="39" t="s">
        <v>4</v>
      </c>
      <c r="EG124" s="38">
        <v>43.22</v>
      </c>
      <c r="EH124" s="39" t="s">
        <v>4</v>
      </c>
      <c r="EI124" s="39">
        <v>0</v>
      </c>
      <c r="EJ124" s="39" t="s">
        <v>4</v>
      </c>
      <c r="EK124" s="38">
        <v>0.27</v>
      </c>
      <c r="EL124" s="39" t="s">
        <v>4</v>
      </c>
      <c r="EM124" s="38">
        <v>43.49</v>
      </c>
      <c r="EN124" s="39" t="s">
        <v>4</v>
      </c>
      <c r="EO124" s="38">
        <v>812.82</v>
      </c>
      <c r="EP124" s="39" t="s">
        <v>4</v>
      </c>
      <c r="EQ124" s="39">
        <v>0</v>
      </c>
      <c r="ER124" s="39" t="s">
        <v>4</v>
      </c>
      <c r="ES124" s="38">
        <v>14.97</v>
      </c>
      <c r="ET124" s="39" t="s">
        <v>4</v>
      </c>
      <c r="EU124" s="38">
        <v>14.97</v>
      </c>
      <c r="EV124" s="39" t="s">
        <v>4</v>
      </c>
      <c r="EW124" s="38">
        <v>827.8</v>
      </c>
      <c r="EX124" s="39" t="s">
        <v>4</v>
      </c>
      <c r="EY124" s="39">
        <v>0</v>
      </c>
      <c r="EZ124" s="39" t="s">
        <v>4</v>
      </c>
      <c r="FA124" s="39">
        <v>0</v>
      </c>
      <c r="FB124" s="39" t="s">
        <v>4</v>
      </c>
      <c r="FC124" s="39">
        <v>0</v>
      </c>
      <c r="FD124" s="39" t="s">
        <v>4</v>
      </c>
      <c r="FE124" s="40">
        <v>1.58</v>
      </c>
      <c r="FF124" s="39" t="s">
        <v>4</v>
      </c>
      <c r="FG124" s="38">
        <v>1.58</v>
      </c>
      <c r="FH124" s="39" t="s">
        <v>4</v>
      </c>
      <c r="FI124" s="38">
        <v>872.87</v>
      </c>
      <c r="FJ124" s="39" t="s">
        <v>4</v>
      </c>
      <c r="FK124" s="38">
        <v>3291.59</v>
      </c>
      <c r="FL124" s="39" t="s">
        <v>4</v>
      </c>
    </row>
    <row r="125" spans="1:168" ht="14.25" x14ac:dyDescent="0.45">
      <c r="A125" s="34" t="s">
        <v>108</v>
      </c>
      <c r="B125" s="34" t="s">
        <v>401</v>
      </c>
      <c r="C125" s="23" t="str">
        <f>'Correspondance tables'!J30</f>
        <v>ISIC 45</v>
      </c>
      <c r="D125" s="23" t="str">
        <f>VLOOKUP(C125, 'Correspondance tables'!$N$3:$O$73, 2, FALSE)</f>
        <v>ISIC 45T47</v>
      </c>
      <c r="E125" s="35">
        <v>13.61</v>
      </c>
      <c r="F125" s="36" t="s">
        <v>4</v>
      </c>
      <c r="G125" s="35">
        <v>3.31</v>
      </c>
      <c r="H125" s="36" t="s">
        <v>4</v>
      </c>
      <c r="I125" s="35">
        <v>0.03</v>
      </c>
      <c r="J125" s="36" t="s">
        <v>4</v>
      </c>
      <c r="K125" s="35">
        <v>4.55</v>
      </c>
      <c r="L125" s="36" t="s">
        <v>4</v>
      </c>
      <c r="M125" s="35">
        <v>37.36</v>
      </c>
      <c r="N125" s="36" t="s">
        <v>4</v>
      </c>
      <c r="O125" s="35">
        <v>6.08</v>
      </c>
      <c r="P125" s="36" t="s">
        <v>4</v>
      </c>
      <c r="Q125" s="35">
        <v>12.15</v>
      </c>
      <c r="R125" s="36" t="s">
        <v>4</v>
      </c>
      <c r="S125" s="35">
        <v>9.1199999999999992</v>
      </c>
      <c r="T125" s="36" t="s">
        <v>4</v>
      </c>
      <c r="U125" s="35">
        <v>4.3099999999999996</v>
      </c>
      <c r="V125" s="36" t="s">
        <v>4</v>
      </c>
      <c r="W125" s="35">
        <v>8.17</v>
      </c>
      <c r="X125" s="36" t="s">
        <v>4</v>
      </c>
      <c r="Y125" s="35">
        <v>19.59</v>
      </c>
      <c r="Z125" s="36" t="s">
        <v>4</v>
      </c>
      <c r="AA125" s="35">
        <v>7.15</v>
      </c>
      <c r="AB125" s="36" t="s">
        <v>4</v>
      </c>
      <c r="AC125" s="35">
        <v>10.18</v>
      </c>
      <c r="AD125" s="36" t="s">
        <v>4</v>
      </c>
      <c r="AE125" s="35">
        <v>22.85</v>
      </c>
      <c r="AF125" s="36" t="s">
        <v>4</v>
      </c>
      <c r="AG125" s="35">
        <v>14.2</v>
      </c>
      <c r="AH125" s="36" t="s">
        <v>4</v>
      </c>
      <c r="AI125" s="35">
        <v>25.46</v>
      </c>
      <c r="AJ125" s="36" t="s">
        <v>4</v>
      </c>
      <c r="AK125" s="35">
        <v>15.85</v>
      </c>
      <c r="AL125" s="36" t="s">
        <v>4</v>
      </c>
      <c r="AM125" s="35">
        <v>14.84</v>
      </c>
      <c r="AN125" s="36" t="s">
        <v>4</v>
      </c>
      <c r="AO125" s="35">
        <v>57.53</v>
      </c>
      <c r="AP125" s="36" t="s">
        <v>4</v>
      </c>
      <c r="AQ125" s="35">
        <v>395.88</v>
      </c>
      <c r="AR125" s="36" t="s">
        <v>4</v>
      </c>
      <c r="AS125" s="35">
        <v>4.16</v>
      </c>
      <c r="AT125" s="36" t="s">
        <v>4</v>
      </c>
      <c r="AU125" s="35">
        <v>12.27</v>
      </c>
      <c r="AV125" s="36" t="s">
        <v>4</v>
      </c>
      <c r="AW125" s="35">
        <v>6.58</v>
      </c>
      <c r="AX125" s="36" t="s">
        <v>4</v>
      </c>
      <c r="AY125" s="35">
        <v>21.66</v>
      </c>
      <c r="AZ125" s="36" t="s">
        <v>4</v>
      </c>
      <c r="BA125" s="35">
        <v>3.23</v>
      </c>
      <c r="BB125" s="36" t="s">
        <v>4</v>
      </c>
      <c r="BC125" s="35">
        <v>50.15</v>
      </c>
      <c r="BD125" s="36" t="s">
        <v>4</v>
      </c>
      <c r="BE125" s="35">
        <v>100.5</v>
      </c>
      <c r="BF125" s="36" t="s">
        <v>4</v>
      </c>
      <c r="BG125" s="35">
        <v>359.36</v>
      </c>
      <c r="BH125" s="36" t="s">
        <v>4</v>
      </c>
      <c r="BI125" s="35">
        <v>97.06</v>
      </c>
      <c r="BJ125" s="36" t="s">
        <v>4</v>
      </c>
      <c r="BK125" s="36">
        <v>133</v>
      </c>
      <c r="BL125" s="36" t="s">
        <v>4</v>
      </c>
      <c r="BM125" s="35">
        <v>184.36</v>
      </c>
      <c r="BN125" s="36" t="s">
        <v>4</v>
      </c>
      <c r="BO125" s="35">
        <v>1.81</v>
      </c>
      <c r="BP125" s="36" t="s">
        <v>4</v>
      </c>
      <c r="BQ125" s="35">
        <v>1.46</v>
      </c>
      <c r="BR125" s="36" t="s">
        <v>4</v>
      </c>
      <c r="BS125" s="35">
        <v>315.99</v>
      </c>
      <c r="BT125" s="36" t="s">
        <v>4</v>
      </c>
      <c r="BU125" s="35">
        <v>233.41</v>
      </c>
      <c r="BV125" s="36" t="s">
        <v>4</v>
      </c>
      <c r="BW125" s="35">
        <v>19.77</v>
      </c>
      <c r="BX125" s="36" t="s">
        <v>4</v>
      </c>
      <c r="BY125" s="35">
        <v>8.89</v>
      </c>
      <c r="BZ125" s="36" t="s">
        <v>4</v>
      </c>
      <c r="CA125" s="35">
        <v>4.1500000000000004</v>
      </c>
      <c r="CB125" s="36" t="s">
        <v>4</v>
      </c>
      <c r="CC125" s="35">
        <v>24.12</v>
      </c>
      <c r="CD125" s="36" t="s">
        <v>4</v>
      </c>
      <c r="CE125" s="35">
        <v>11.9</v>
      </c>
      <c r="CF125" s="36" t="s">
        <v>4</v>
      </c>
      <c r="CG125" s="35">
        <v>8.81</v>
      </c>
      <c r="CH125" s="36" t="s">
        <v>4</v>
      </c>
      <c r="CI125" s="35">
        <v>4.53</v>
      </c>
      <c r="CJ125" s="36" t="s">
        <v>4</v>
      </c>
      <c r="CK125" s="35">
        <v>4.4400000000000004</v>
      </c>
      <c r="CL125" s="36" t="s">
        <v>4</v>
      </c>
      <c r="CM125" s="35">
        <v>4.5999999999999996</v>
      </c>
      <c r="CN125" s="36" t="s">
        <v>4</v>
      </c>
      <c r="CO125" s="36">
        <v>0</v>
      </c>
      <c r="CP125" s="36" t="s">
        <v>4</v>
      </c>
      <c r="CQ125" s="35">
        <v>19.72</v>
      </c>
      <c r="CR125" s="36" t="s">
        <v>4</v>
      </c>
      <c r="CS125" s="35">
        <v>7.74</v>
      </c>
      <c r="CT125" s="36" t="s">
        <v>4</v>
      </c>
      <c r="CU125" s="35">
        <v>4.24</v>
      </c>
      <c r="CV125" s="36" t="s">
        <v>4</v>
      </c>
      <c r="CW125" s="35">
        <v>2.83</v>
      </c>
      <c r="CX125" s="36" t="s">
        <v>4</v>
      </c>
      <c r="CY125" s="35">
        <v>7.93</v>
      </c>
      <c r="CZ125" s="36" t="s">
        <v>4</v>
      </c>
      <c r="DA125" s="35">
        <v>64.55</v>
      </c>
      <c r="DB125" s="36" t="s">
        <v>4</v>
      </c>
      <c r="DC125" s="35">
        <v>2.08</v>
      </c>
      <c r="DD125" s="36" t="s">
        <v>4</v>
      </c>
      <c r="DE125" s="35">
        <v>2.8</v>
      </c>
      <c r="DF125" s="36" t="s">
        <v>4</v>
      </c>
      <c r="DG125" s="35">
        <v>17.13</v>
      </c>
      <c r="DH125" s="36" t="s">
        <v>4</v>
      </c>
      <c r="DI125" s="35">
        <v>77.510000000000005</v>
      </c>
      <c r="DJ125" s="36" t="s">
        <v>4</v>
      </c>
      <c r="DK125" s="35">
        <v>13.34</v>
      </c>
      <c r="DL125" s="36" t="s">
        <v>4</v>
      </c>
      <c r="DM125" s="35">
        <v>21.85</v>
      </c>
      <c r="DN125" s="36" t="s">
        <v>4</v>
      </c>
      <c r="DO125" s="35">
        <v>9.49</v>
      </c>
      <c r="DP125" s="36" t="s">
        <v>4</v>
      </c>
      <c r="DQ125" s="35">
        <v>9.02</v>
      </c>
      <c r="DR125" s="36" t="s">
        <v>4</v>
      </c>
      <c r="DS125" s="35">
        <v>5.03</v>
      </c>
      <c r="DT125" s="36" t="s">
        <v>4</v>
      </c>
      <c r="DU125" s="35">
        <v>4.21</v>
      </c>
      <c r="DV125" s="36" t="s">
        <v>4</v>
      </c>
      <c r="DW125" s="35">
        <v>0.69</v>
      </c>
      <c r="DX125" s="36" t="s">
        <v>4</v>
      </c>
      <c r="DY125" s="35">
        <v>3.18</v>
      </c>
      <c r="DZ125" s="36" t="s">
        <v>4</v>
      </c>
      <c r="EA125" s="36">
        <v>0</v>
      </c>
      <c r="EB125" s="36" t="s">
        <v>4</v>
      </c>
      <c r="EC125" s="36">
        <v>0</v>
      </c>
      <c r="ED125" s="36" t="s">
        <v>4</v>
      </c>
      <c r="EE125" s="35">
        <v>2571.77</v>
      </c>
      <c r="EF125" s="36" t="s">
        <v>4</v>
      </c>
      <c r="EG125" s="35">
        <v>1637.28</v>
      </c>
      <c r="EH125" s="36" t="s">
        <v>4</v>
      </c>
      <c r="EI125" s="36">
        <v>0</v>
      </c>
      <c r="EJ125" s="36" t="s">
        <v>4</v>
      </c>
      <c r="EK125" s="35">
        <v>0.23</v>
      </c>
      <c r="EL125" s="36" t="s">
        <v>4</v>
      </c>
      <c r="EM125" s="35">
        <v>1637.51</v>
      </c>
      <c r="EN125" s="36" t="s">
        <v>4</v>
      </c>
      <c r="EO125" s="35">
        <v>5.27</v>
      </c>
      <c r="EP125" s="36" t="s">
        <v>4</v>
      </c>
      <c r="EQ125" s="36">
        <v>0</v>
      </c>
      <c r="ER125" s="36" t="s">
        <v>4</v>
      </c>
      <c r="ES125" s="35">
        <v>0.2</v>
      </c>
      <c r="ET125" s="36" t="s">
        <v>4</v>
      </c>
      <c r="EU125" s="35">
        <v>0.21</v>
      </c>
      <c r="EV125" s="36" t="s">
        <v>4</v>
      </c>
      <c r="EW125" s="35">
        <v>5.48</v>
      </c>
      <c r="EX125" s="36" t="s">
        <v>4</v>
      </c>
      <c r="EY125" s="36">
        <v>0</v>
      </c>
      <c r="EZ125" s="36" t="s">
        <v>4</v>
      </c>
      <c r="FA125" s="36">
        <v>0</v>
      </c>
      <c r="FB125" s="36" t="s">
        <v>4</v>
      </c>
      <c r="FC125" s="36">
        <v>0</v>
      </c>
      <c r="FD125" s="36" t="s">
        <v>4</v>
      </c>
      <c r="FE125" s="37">
        <v>9.75</v>
      </c>
      <c r="FF125" s="36" t="s">
        <v>4</v>
      </c>
      <c r="FG125" s="35">
        <v>9.75</v>
      </c>
      <c r="FH125" s="36" t="s">
        <v>4</v>
      </c>
      <c r="FI125" s="35">
        <v>1652.74</v>
      </c>
      <c r="FJ125" s="36" t="s">
        <v>4</v>
      </c>
      <c r="FK125" s="35">
        <v>4224.51</v>
      </c>
      <c r="FL125" s="36" t="s">
        <v>4</v>
      </c>
    </row>
    <row r="126" spans="1:168" ht="14.25" x14ac:dyDescent="0.45">
      <c r="A126" s="34" t="s">
        <v>108</v>
      </c>
      <c r="B126" s="34" t="s">
        <v>402</v>
      </c>
      <c r="C126" s="23" t="str">
        <f>'Correspondance tables'!J31</f>
        <v>ISIC 46</v>
      </c>
      <c r="D126" s="23" t="str">
        <f>VLOOKUP(C126, 'Correspondance tables'!$N$3:$O$73, 2, FALSE)</f>
        <v>ISIC 45T47</v>
      </c>
      <c r="E126" s="38">
        <v>417.12</v>
      </c>
      <c r="F126" s="39" t="s">
        <v>4</v>
      </c>
      <c r="G126" s="38">
        <v>22.14</v>
      </c>
      <c r="H126" s="39" t="s">
        <v>4</v>
      </c>
      <c r="I126" s="38">
        <v>8.26</v>
      </c>
      <c r="J126" s="39" t="s">
        <v>4</v>
      </c>
      <c r="K126" s="38">
        <v>31.47</v>
      </c>
      <c r="L126" s="39" t="s">
        <v>4</v>
      </c>
      <c r="M126" s="38">
        <v>1976.46</v>
      </c>
      <c r="N126" s="39" t="s">
        <v>4</v>
      </c>
      <c r="O126" s="38">
        <v>320.72000000000003</v>
      </c>
      <c r="P126" s="39" t="s">
        <v>4</v>
      </c>
      <c r="Q126" s="38">
        <v>105.01</v>
      </c>
      <c r="R126" s="39" t="s">
        <v>4</v>
      </c>
      <c r="S126" s="38">
        <v>82.27</v>
      </c>
      <c r="T126" s="39" t="s">
        <v>4</v>
      </c>
      <c r="U126" s="38">
        <v>120.3</v>
      </c>
      <c r="V126" s="39" t="s">
        <v>4</v>
      </c>
      <c r="W126" s="38">
        <v>106.86</v>
      </c>
      <c r="X126" s="39" t="s">
        <v>4</v>
      </c>
      <c r="Y126" s="38">
        <v>444.93</v>
      </c>
      <c r="Z126" s="39" t="s">
        <v>4</v>
      </c>
      <c r="AA126" s="38">
        <v>1343.9</v>
      </c>
      <c r="AB126" s="39" t="s">
        <v>4</v>
      </c>
      <c r="AC126" s="38">
        <v>191.44</v>
      </c>
      <c r="AD126" s="39" t="s">
        <v>4</v>
      </c>
      <c r="AE126" s="38">
        <v>158.49</v>
      </c>
      <c r="AF126" s="39" t="s">
        <v>4</v>
      </c>
      <c r="AG126" s="38">
        <v>159.82</v>
      </c>
      <c r="AH126" s="39" t="s">
        <v>4</v>
      </c>
      <c r="AI126" s="38">
        <v>253.05</v>
      </c>
      <c r="AJ126" s="39" t="s">
        <v>4</v>
      </c>
      <c r="AK126" s="38">
        <v>2292.92</v>
      </c>
      <c r="AL126" s="39" t="s">
        <v>4</v>
      </c>
      <c r="AM126" s="38">
        <v>248.22</v>
      </c>
      <c r="AN126" s="39" t="s">
        <v>4</v>
      </c>
      <c r="AO126" s="38">
        <v>530.88</v>
      </c>
      <c r="AP126" s="39" t="s">
        <v>4</v>
      </c>
      <c r="AQ126" s="38">
        <v>388.18</v>
      </c>
      <c r="AR126" s="39" t="s">
        <v>4</v>
      </c>
      <c r="AS126" s="38">
        <v>115.66</v>
      </c>
      <c r="AT126" s="39" t="s">
        <v>4</v>
      </c>
      <c r="AU126" s="38">
        <v>582.14</v>
      </c>
      <c r="AV126" s="39" t="s">
        <v>4</v>
      </c>
      <c r="AW126" s="38">
        <v>143.1</v>
      </c>
      <c r="AX126" s="39" t="s">
        <v>4</v>
      </c>
      <c r="AY126" s="38">
        <v>163.07</v>
      </c>
      <c r="AZ126" s="39" t="s">
        <v>4</v>
      </c>
      <c r="BA126" s="38">
        <v>16.7</v>
      </c>
      <c r="BB126" s="39" t="s">
        <v>4</v>
      </c>
      <c r="BC126" s="38">
        <v>57.71</v>
      </c>
      <c r="BD126" s="39" t="s">
        <v>4</v>
      </c>
      <c r="BE126" s="38">
        <v>855.47</v>
      </c>
      <c r="BF126" s="39" t="s">
        <v>4</v>
      </c>
      <c r="BG126" s="38">
        <v>110.51</v>
      </c>
      <c r="BH126" s="39" t="s">
        <v>4</v>
      </c>
      <c r="BI126" s="38">
        <v>4497.57</v>
      </c>
      <c r="BJ126" s="39" t="s">
        <v>4</v>
      </c>
      <c r="BK126" s="38">
        <v>830.13</v>
      </c>
      <c r="BL126" s="39" t="s">
        <v>4</v>
      </c>
      <c r="BM126" s="38">
        <v>78.400000000000006</v>
      </c>
      <c r="BN126" s="39" t="s">
        <v>4</v>
      </c>
      <c r="BO126" s="38">
        <v>55.93</v>
      </c>
      <c r="BP126" s="39" t="s">
        <v>4</v>
      </c>
      <c r="BQ126" s="38">
        <v>98.7</v>
      </c>
      <c r="BR126" s="39" t="s">
        <v>4</v>
      </c>
      <c r="BS126" s="38">
        <v>135.87</v>
      </c>
      <c r="BT126" s="39" t="s">
        <v>4</v>
      </c>
      <c r="BU126" s="38">
        <v>7.51</v>
      </c>
      <c r="BV126" s="39" t="s">
        <v>4</v>
      </c>
      <c r="BW126" s="38">
        <v>358.29</v>
      </c>
      <c r="BX126" s="39" t="s">
        <v>4</v>
      </c>
      <c r="BY126" s="38">
        <v>523.92999999999995</v>
      </c>
      <c r="BZ126" s="39" t="s">
        <v>4</v>
      </c>
      <c r="CA126" s="38">
        <v>51.86</v>
      </c>
      <c r="CB126" s="39" t="s">
        <v>4</v>
      </c>
      <c r="CC126" s="38">
        <v>105.71</v>
      </c>
      <c r="CD126" s="39" t="s">
        <v>4</v>
      </c>
      <c r="CE126" s="38">
        <v>2649.8</v>
      </c>
      <c r="CF126" s="39" t="s">
        <v>4</v>
      </c>
      <c r="CG126" s="38">
        <v>23.4</v>
      </c>
      <c r="CH126" s="39" t="s">
        <v>4</v>
      </c>
      <c r="CI126" s="38">
        <v>95.09</v>
      </c>
      <c r="CJ126" s="39" t="s">
        <v>4</v>
      </c>
      <c r="CK126" s="38">
        <v>152.34</v>
      </c>
      <c r="CL126" s="39" t="s">
        <v>4</v>
      </c>
      <c r="CM126" s="38">
        <v>54.68</v>
      </c>
      <c r="CN126" s="39" t="s">
        <v>4</v>
      </c>
      <c r="CO126" s="39">
        <v>0</v>
      </c>
      <c r="CP126" s="39" t="s">
        <v>4</v>
      </c>
      <c r="CQ126" s="38">
        <v>119.39</v>
      </c>
      <c r="CR126" s="39" t="s">
        <v>4</v>
      </c>
      <c r="CS126" s="38">
        <v>36.42</v>
      </c>
      <c r="CT126" s="39" t="s">
        <v>4</v>
      </c>
      <c r="CU126" s="38">
        <v>31.36</v>
      </c>
      <c r="CV126" s="39" t="s">
        <v>4</v>
      </c>
      <c r="CW126" s="38">
        <v>174.58</v>
      </c>
      <c r="CX126" s="39" t="s">
        <v>4</v>
      </c>
      <c r="CY126" s="38">
        <v>20.52</v>
      </c>
      <c r="CZ126" s="39" t="s">
        <v>4</v>
      </c>
      <c r="DA126" s="38">
        <v>87.91</v>
      </c>
      <c r="DB126" s="39" t="s">
        <v>4</v>
      </c>
      <c r="DC126" s="38">
        <v>7.06</v>
      </c>
      <c r="DD126" s="39" t="s">
        <v>4</v>
      </c>
      <c r="DE126" s="38">
        <v>60.99</v>
      </c>
      <c r="DF126" s="39" t="s">
        <v>4</v>
      </c>
      <c r="DG126" s="38">
        <v>121.15</v>
      </c>
      <c r="DH126" s="39" t="s">
        <v>4</v>
      </c>
      <c r="DI126" s="38">
        <v>73.11</v>
      </c>
      <c r="DJ126" s="39" t="s">
        <v>4</v>
      </c>
      <c r="DK126" s="38">
        <v>109.02</v>
      </c>
      <c r="DL126" s="39" t="s">
        <v>4</v>
      </c>
      <c r="DM126" s="38">
        <v>228.07</v>
      </c>
      <c r="DN126" s="39" t="s">
        <v>4</v>
      </c>
      <c r="DO126" s="38">
        <v>26.53</v>
      </c>
      <c r="DP126" s="39" t="s">
        <v>4</v>
      </c>
      <c r="DQ126" s="38">
        <v>71.47</v>
      </c>
      <c r="DR126" s="39" t="s">
        <v>4</v>
      </c>
      <c r="DS126" s="38">
        <v>36.01</v>
      </c>
      <c r="DT126" s="39" t="s">
        <v>4</v>
      </c>
      <c r="DU126" s="38">
        <v>18.489999999999998</v>
      </c>
      <c r="DV126" s="39" t="s">
        <v>4</v>
      </c>
      <c r="DW126" s="38">
        <v>16.62</v>
      </c>
      <c r="DX126" s="39" t="s">
        <v>4</v>
      </c>
      <c r="DY126" s="38">
        <v>13.72</v>
      </c>
      <c r="DZ126" s="39" t="s">
        <v>4</v>
      </c>
      <c r="EA126" s="39">
        <v>0</v>
      </c>
      <c r="EB126" s="39" t="s">
        <v>4</v>
      </c>
      <c r="EC126" s="39">
        <v>0</v>
      </c>
      <c r="ED126" s="39" t="s">
        <v>4</v>
      </c>
      <c r="EE126" s="38">
        <v>22218.42</v>
      </c>
      <c r="EF126" s="39" t="s">
        <v>4</v>
      </c>
      <c r="EG126" s="38">
        <v>355.08</v>
      </c>
      <c r="EH126" s="39" t="s">
        <v>4</v>
      </c>
      <c r="EI126" s="39">
        <v>0</v>
      </c>
      <c r="EJ126" s="39" t="s">
        <v>4</v>
      </c>
      <c r="EK126" s="38">
        <v>166.17</v>
      </c>
      <c r="EL126" s="39" t="s">
        <v>4</v>
      </c>
      <c r="EM126" s="38">
        <v>521.25</v>
      </c>
      <c r="EN126" s="39" t="s">
        <v>4</v>
      </c>
      <c r="EO126" s="38">
        <v>1133.17</v>
      </c>
      <c r="EP126" s="39" t="s">
        <v>4</v>
      </c>
      <c r="EQ126" s="39">
        <v>0</v>
      </c>
      <c r="ER126" s="39" t="s">
        <v>4</v>
      </c>
      <c r="ES126" s="38">
        <v>2873.88</v>
      </c>
      <c r="ET126" s="39" t="s">
        <v>4</v>
      </c>
      <c r="EU126" s="38">
        <v>2873.88</v>
      </c>
      <c r="EV126" s="39" t="s">
        <v>4</v>
      </c>
      <c r="EW126" s="38">
        <v>4007.04</v>
      </c>
      <c r="EX126" s="39" t="s">
        <v>4</v>
      </c>
      <c r="EY126" s="39">
        <v>0</v>
      </c>
      <c r="EZ126" s="39" t="s">
        <v>4</v>
      </c>
      <c r="FA126" s="39">
        <v>0</v>
      </c>
      <c r="FB126" s="39" t="s">
        <v>4</v>
      </c>
      <c r="FC126" s="39">
        <v>0</v>
      </c>
      <c r="FD126" s="39" t="s">
        <v>4</v>
      </c>
      <c r="FE126" s="40">
        <v>57.63</v>
      </c>
      <c r="FF126" s="39" t="s">
        <v>4</v>
      </c>
      <c r="FG126" s="38">
        <v>57.63</v>
      </c>
      <c r="FH126" s="39" t="s">
        <v>4</v>
      </c>
      <c r="FI126" s="38">
        <v>4585.93</v>
      </c>
      <c r="FJ126" s="39" t="s">
        <v>4</v>
      </c>
      <c r="FK126" s="38">
        <v>26804.35</v>
      </c>
      <c r="FL126" s="39" t="s">
        <v>4</v>
      </c>
    </row>
    <row r="127" spans="1:168" ht="14.25" x14ac:dyDescent="0.45">
      <c r="A127" s="34" t="s">
        <v>108</v>
      </c>
      <c r="B127" s="34" t="s">
        <v>403</v>
      </c>
      <c r="C127" s="23" t="str">
        <f>'Correspondance tables'!J32</f>
        <v>ISIC 47</v>
      </c>
      <c r="D127" s="23" t="str">
        <f>VLOOKUP(C127, 'Correspondance tables'!$N$3:$O$73, 2, FALSE)</f>
        <v>ISIC 45T47</v>
      </c>
      <c r="E127" s="36">
        <v>0</v>
      </c>
      <c r="F127" s="36" t="s">
        <v>4</v>
      </c>
      <c r="G127" s="36">
        <v>0</v>
      </c>
      <c r="H127" s="36" t="s">
        <v>4</v>
      </c>
      <c r="I127" s="36">
        <v>0</v>
      </c>
      <c r="J127" s="36" t="s">
        <v>4</v>
      </c>
      <c r="K127" s="36">
        <v>0</v>
      </c>
      <c r="L127" s="36" t="s">
        <v>4</v>
      </c>
      <c r="M127" s="36">
        <v>0</v>
      </c>
      <c r="N127" s="36" t="s">
        <v>4</v>
      </c>
      <c r="O127" s="36">
        <v>0</v>
      </c>
      <c r="P127" s="36" t="s">
        <v>4</v>
      </c>
      <c r="Q127" s="36">
        <v>0</v>
      </c>
      <c r="R127" s="36" t="s">
        <v>4</v>
      </c>
      <c r="S127" s="36">
        <v>0</v>
      </c>
      <c r="T127" s="36" t="s">
        <v>4</v>
      </c>
      <c r="U127" s="36">
        <v>0</v>
      </c>
      <c r="V127" s="36" t="s">
        <v>4</v>
      </c>
      <c r="W127" s="36">
        <v>0</v>
      </c>
      <c r="X127" s="36" t="s">
        <v>4</v>
      </c>
      <c r="Y127" s="36">
        <v>0</v>
      </c>
      <c r="Z127" s="36" t="s">
        <v>4</v>
      </c>
      <c r="AA127" s="36">
        <v>0</v>
      </c>
      <c r="AB127" s="36" t="s">
        <v>4</v>
      </c>
      <c r="AC127" s="36">
        <v>0</v>
      </c>
      <c r="AD127" s="36" t="s">
        <v>4</v>
      </c>
      <c r="AE127" s="36">
        <v>0</v>
      </c>
      <c r="AF127" s="36" t="s">
        <v>4</v>
      </c>
      <c r="AG127" s="36">
        <v>0</v>
      </c>
      <c r="AH127" s="36" t="s">
        <v>4</v>
      </c>
      <c r="AI127" s="36">
        <v>0</v>
      </c>
      <c r="AJ127" s="36" t="s">
        <v>4</v>
      </c>
      <c r="AK127" s="36">
        <v>0</v>
      </c>
      <c r="AL127" s="36" t="s">
        <v>4</v>
      </c>
      <c r="AM127" s="36">
        <v>0</v>
      </c>
      <c r="AN127" s="36" t="s">
        <v>4</v>
      </c>
      <c r="AO127" s="36">
        <v>0</v>
      </c>
      <c r="AP127" s="36" t="s">
        <v>4</v>
      </c>
      <c r="AQ127" s="36">
        <v>0</v>
      </c>
      <c r="AR127" s="36" t="s">
        <v>4</v>
      </c>
      <c r="AS127" s="36">
        <v>0</v>
      </c>
      <c r="AT127" s="36" t="s">
        <v>4</v>
      </c>
      <c r="AU127" s="36">
        <v>0</v>
      </c>
      <c r="AV127" s="36" t="s">
        <v>4</v>
      </c>
      <c r="AW127" s="36">
        <v>0</v>
      </c>
      <c r="AX127" s="36" t="s">
        <v>4</v>
      </c>
      <c r="AY127" s="36">
        <v>0</v>
      </c>
      <c r="AZ127" s="36" t="s">
        <v>4</v>
      </c>
      <c r="BA127" s="36">
        <v>0</v>
      </c>
      <c r="BB127" s="36" t="s">
        <v>4</v>
      </c>
      <c r="BC127" s="36">
        <v>0</v>
      </c>
      <c r="BD127" s="36" t="s">
        <v>4</v>
      </c>
      <c r="BE127" s="36">
        <v>0</v>
      </c>
      <c r="BF127" s="36" t="s">
        <v>4</v>
      </c>
      <c r="BG127" s="36">
        <v>0</v>
      </c>
      <c r="BH127" s="36" t="s">
        <v>4</v>
      </c>
      <c r="BI127" s="36">
        <v>0</v>
      </c>
      <c r="BJ127" s="36" t="s">
        <v>4</v>
      </c>
      <c r="BK127" s="35">
        <v>75.150000000000006</v>
      </c>
      <c r="BL127" s="36" t="s">
        <v>4</v>
      </c>
      <c r="BM127" s="36">
        <v>0</v>
      </c>
      <c r="BN127" s="36" t="s">
        <v>4</v>
      </c>
      <c r="BO127" s="36">
        <v>0</v>
      </c>
      <c r="BP127" s="36" t="s">
        <v>4</v>
      </c>
      <c r="BQ127" s="36">
        <v>0</v>
      </c>
      <c r="BR127" s="36" t="s">
        <v>4</v>
      </c>
      <c r="BS127" s="36">
        <v>0</v>
      </c>
      <c r="BT127" s="36" t="s">
        <v>4</v>
      </c>
      <c r="BU127" s="36">
        <v>0</v>
      </c>
      <c r="BV127" s="36" t="s">
        <v>4</v>
      </c>
      <c r="BW127" s="36">
        <v>0</v>
      </c>
      <c r="BX127" s="36" t="s">
        <v>4</v>
      </c>
      <c r="BY127" s="36">
        <v>0</v>
      </c>
      <c r="BZ127" s="36" t="s">
        <v>4</v>
      </c>
      <c r="CA127" s="36">
        <v>0</v>
      </c>
      <c r="CB127" s="36" t="s">
        <v>4</v>
      </c>
      <c r="CC127" s="36">
        <v>0</v>
      </c>
      <c r="CD127" s="36" t="s">
        <v>4</v>
      </c>
      <c r="CE127" s="36">
        <v>0</v>
      </c>
      <c r="CF127" s="36" t="s">
        <v>4</v>
      </c>
      <c r="CG127" s="36">
        <v>0</v>
      </c>
      <c r="CH127" s="36" t="s">
        <v>4</v>
      </c>
      <c r="CI127" s="36">
        <v>0</v>
      </c>
      <c r="CJ127" s="36" t="s">
        <v>4</v>
      </c>
      <c r="CK127" s="36">
        <v>0</v>
      </c>
      <c r="CL127" s="36" t="s">
        <v>4</v>
      </c>
      <c r="CM127" s="36">
        <v>0</v>
      </c>
      <c r="CN127" s="36" t="s">
        <v>4</v>
      </c>
      <c r="CO127" s="36">
        <v>0</v>
      </c>
      <c r="CP127" s="36" t="s">
        <v>4</v>
      </c>
      <c r="CQ127" s="36">
        <v>0</v>
      </c>
      <c r="CR127" s="36" t="s">
        <v>4</v>
      </c>
      <c r="CS127" s="36">
        <v>0</v>
      </c>
      <c r="CT127" s="36" t="s">
        <v>4</v>
      </c>
      <c r="CU127" s="36">
        <v>0</v>
      </c>
      <c r="CV127" s="36" t="s">
        <v>4</v>
      </c>
      <c r="CW127" s="36">
        <v>0</v>
      </c>
      <c r="CX127" s="36" t="s">
        <v>4</v>
      </c>
      <c r="CY127" s="36">
        <v>0</v>
      </c>
      <c r="CZ127" s="36" t="s">
        <v>4</v>
      </c>
      <c r="DA127" s="36">
        <v>0</v>
      </c>
      <c r="DB127" s="36" t="s">
        <v>4</v>
      </c>
      <c r="DC127" s="36">
        <v>0</v>
      </c>
      <c r="DD127" s="36" t="s">
        <v>4</v>
      </c>
      <c r="DE127" s="36">
        <v>0</v>
      </c>
      <c r="DF127" s="36" t="s">
        <v>4</v>
      </c>
      <c r="DG127" s="36">
        <v>0</v>
      </c>
      <c r="DH127" s="36" t="s">
        <v>4</v>
      </c>
      <c r="DI127" s="36">
        <v>0</v>
      </c>
      <c r="DJ127" s="36" t="s">
        <v>4</v>
      </c>
      <c r="DK127" s="36">
        <v>0</v>
      </c>
      <c r="DL127" s="36" t="s">
        <v>4</v>
      </c>
      <c r="DM127" s="36">
        <v>0</v>
      </c>
      <c r="DN127" s="36" t="s">
        <v>4</v>
      </c>
      <c r="DO127" s="36">
        <v>0</v>
      </c>
      <c r="DP127" s="36" t="s">
        <v>4</v>
      </c>
      <c r="DQ127" s="36">
        <v>0</v>
      </c>
      <c r="DR127" s="36" t="s">
        <v>4</v>
      </c>
      <c r="DS127" s="36">
        <v>0</v>
      </c>
      <c r="DT127" s="36" t="s">
        <v>4</v>
      </c>
      <c r="DU127" s="36">
        <v>0</v>
      </c>
      <c r="DV127" s="36" t="s">
        <v>4</v>
      </c>
      <c r="DW127" s="36">
        <v>0</v>
      </c>
      <c r="DX127" s="36" t="s">
        <v>4</v>
      </c>
      <c r="DY127" s="36">
        <v>0</v>
      </c>
      <c r="DZ127" s="36" t="s">
        <v>4</v>
      </c>
      <c r="EA127" s="36">
        <v>0</v>
      </c>
      <c r="EB127" s="36" t="s">
        <v>4</v>
      </c>
      <c r="EC127" s="36">
        <v>0</v>
      </c>
      <c r="ED127" s="36" t="s">
        <v>4</v>
      </c>
      <c r="EE127" s="35">
        <v>75.150000000000006</v>
      </c>
      <c r="EF127" s="36" t="s">
        <v>4</v>
      </c>
      <c r="EG127" s="35">
        <v>0.16</v>
      </c>
      <c r="EH127" s="36" t="s">
        <v>4</v>
      </c>
      <c r="EI127" s="36">
        <v>0</v>
      </c>
      <c r="EJ127" s="36" t="s">
        <v>4</v>
      </c>
      <c r="EK127" s="36">
        <v>0</v>
      </c>
      <c r="EL127" s="36" t="s">
        <v>4</v>
      </c>
      <c r="EM127" s="35">
        <v>0.16</v>
      </c>
      <c r="EN127" s="36" t="s">
        <v>4</v>
      </c>
      <c r="EO127" s="36">
        <v>0</v>
      </c>
      <c r="EP127" s="36" t="s">
        <v>4</v>
      </c>
      <c r="EQ127" s="36">
        <v>0</v>
      </c>
      <c r="ER127" s="36" t="s">
        <v>4</v>
      </c>
      <c r="ES127" s="36">
        <v>0</v>
      </c>
      <c r="ET127" s="36" t="s">
        <v>4</v>
      </c>
      <c r="EU127" s="36">
        <v>0</v>
      </c>
      <c r="EV127" s="36" t="s">
        <v>4</v>
      </c>
      <c r="EW127" s="36">
        <v>0</v>
      </c>
      <c r="EX127" s="36" t="s">
        <v>4</v>
      </c>
      <c r="EY127" s="36">
        <v>0</v>
      </c>
      <c r="EZ127" s="36" t="s">
        <v>4</v>
      </c>
      <c r="FA127" s="36">
        <v>0</v>
      </c>
      <c r="FB127" s="36" t="s">
        <v>4</v>
      </c>
      <c r="FC127" s="36">
        <v>0</v>
      </c>
      <c r="FD127" s="36" t="s">
        <v>4</v>
      </c>
      <c r="FE127" s="41">
        <v>0</v>
      </c>
      <c r="FF127" s="36" t="s">
        <v>4</v>
      </c>
      <c r="FG127" s="36">
        <v>0</v>
      </c>
      <c r="FH127" s="36" t="s">
        <v>4</v>
      </c>
      <c r="FI127" s="35">
        <v>0.16</v>
      </c>
      <c r="FJ127" s="36" t="s">
        <v>4</v>
      </c>
      <c r="FK127" s="35">
        <v>75.31</v>
      </c>
      <c r="FL127" s="36" t="s">
        <v>4</v>
      </c>
    </row>
    <row r="128" spans="1:168" ht="14.25" x14ac:dyDescent="0.45">
      <c r="A128" s="34" t="s">
        <v>108</v>
      </c>
      <c r="B128" s="34" t="s">
        <v>404</v>
      </c>
      <c r="C128" s="23" t="str">
        <f>'Correspondance tables'!J33</f>
        <v>ISIC 49</v>
      </c>
      <c r="D128" s="23" t="str">
        <f>VLOOKUP(C128, 'Correspondance tables'!$N$3:$O$73, 2, FALSE)</f>
        <v>ISIC 49T53</v>
      </c>
      <c r="E128" s="38">
        <v>84.57</v>
      </c>
      <c r="F128" s="39" t="s">
        <v>4</v>
      </c>
      <c r="G128" s="38">
        <v>30.32</v>
      </c>
      <c r="H128" s="39" t="s">
        <v>4</v>
      </c>
      <c r="I128" s="38">
        <v>3.37</v>
      </c>
      <c r="J128" s="39" t="s">
        <v>4</v>
      </c>
      <c r="K128" s="38">
        <v>95.52</v>
      </c>
      <c r="L128" s="39" t="s">
        <v>4</v>
      </c>
      <c r="M128" s="38">
        <v>420.49</v>
      </c>
      <c r="N128" s="39" t="s">
        <v>4</v>
      </c>
      <c r="O128" s="38">
        <v>56.34</v>
      </c>
      <c r="P128" s="39" t="s">
        <v>4</v>
      </c>
      <c r="Q128" s="38">
        <v>78.95</v>
      </c>
      <c r="R128" s="39" t="s">
        <v>4</v>
      </c>
      <c r="S128" s="38">
        <v>129.63999999999999</v>
      </c>
      <c r="T128" s="39" t="s">
        <v>4</v>
      </c>
      <c r="U128" s="38">
        <v>17.96</v>
      </c>
      <c r="V128" s="39" t="s">
        <v>4</v>
      </c>
      <c r="W128" s="38">
        <v>108.52</v>
      </c>
      <c r="X128" s="39" t="s">
        <v>4</v>
      </c>
      <c r="Y128" s="38">
        <v>197.55</v>
      </c>
      <c r="Z128" s="39" t="s">
        <v>4</v>
      </c>
      <c r="AA128" s="38">
        <v>40.299999999999997</v>
      </c>
      <c r="AB128" s="39" t="s">
        <v>4</v>
      </c>
      <c r="AC128" s="38">
        <v>79.930000000000007</v>
      </c>
      <c r="AD128" s="39" t="s">
        <v>4</v>
      </c>
      <c r="AE128" s="38">
        <v>130.25</v>
      </c>
      <c r="AF128" s="39" t="s">
        <v>4</v>
      </c>
      <c r="AG128" s="38">
        <v>138.65</v>
      </c>
      <c r="AH128" s="39" t="s">
        <v>4</v>
      </c>
      <c r="AI128" s="38">
        <v>88.09</v>
      </c>
      <c r="AJ128" s="39" t="s">
        <v>4</v>
      </c>
      <c r="AK128" s="38">
        <v>70.319999999999993</v>
      </c>
      <c r="AL128" s="39" t="s">
        <v>4</v>
      </c>
      <c r="AM128" s="38">
        <v>62.78</v>
      </c>
      <c r="AN128" s="39" t="s">
        <v>4</v>
      </c>
      <c r="AO128" s="38">
        <v>125.53</v>
      </c>
      <c r="AP128" s="39" t="s">
        <v>4</v>
      </c>
      <c r="AQ128" s="38">
        <v>157.04</v>
      </c>
      <c r="AR128" s="39" t="s">
        <v>4</v>
      </c>
      <c r="AS128" s="38">
        <v>31.62</v>
      </c>
      <c r="AT128" s="39" t="s">
        <v>4</v>
      </c>
      <c r="AU128" s="38">
        <v>59.24</v>
      </c>
      <c r="AV128" s="39" t="s">
        <v>4</v>
      </c>
      <c r="AW128" s="38">
        <v>31.82</v>
      </c>
      <c r="AX128" s="39" t="s">
        <v>4</v>
      </c>
      <c r="AY128" s="38">
        <v>170.14</v>
      </c>
      <c r="AZ128" s="39" t="s">
        <v>4</v>
      </c>
      <c r="BA128" s="38">
        <v>4.2699999999999996</v>
      </c>
      <c r="BB128" s="39" t="s">
        <v>4</v>
      </c>
      <c r="BC128" s="38">
        <v>49.77</v>
      </c>
      <c r="BD128" s="39" t="s">
        <v>4</v>
      </c>
      <c r="BE128" s="38">
        <v>346.38</v>
      </c>
      <c r="BF128" s="39" t="s">
        <v>4</v>
      </c>
      <c r="BG128" s="38">
        <v>108.1</v>
      </c>
      <c r="BH128" s="39" t="s">
        <v>4</v>
      </c>
      <c r="BI128" s="38">
        <v>1439.37</v>
      </c>
      <c r="BJ128" s="39" t="s">
        <v>4</v>
      </c>
      <c r="BK128" s="38">
        <v>375.02</v>
      </c>
      <c r="BL128" s="39" t="s">
        <v>4</v>
      </c>
      <c r="BM128" s="38">
        <v>1569.28</v>
      </c>
      <c r="BN128" s="39" t="s">
        <v>4</v>
      </c>
      <c r="BO128" s="38">
        <v>27.89</v>
      </c>
      <c r="BP128" s="39" t="s">
        <v>4</v>
      </c>
      <c r="BQ128" s="38">
        <v>39.74</v>
      </c>
      <c r="BR128" s="39" t="s">
        <v>4</v>
      </c>
      <c r="BS128" s="38">
        <v>1535.13</v>
      </c>
      <c r="BT128" s="39" t="s">
        <v>4</v>
      </c>
      <c r="BU128" s="38">
        <v>48.87</v>
      </c>
      <c r="BV128" s="39" t="s">
        <v>4</v>
      </c>
      <c r="BW128" s="38">
        <v>83.66</v>
      </c>
      <c r="BX128" s="39" t="s">
        <v>4</v>
      </c>
      <c r="BY128" s="38">
        <v>35.33</v>
      </c>
      <c r="BZ128" s="39" t="s">
        <v>4</v>
      </c>
      <c r="CA128" s="38">
        <v>23.68</v>
      </c>
      <c r="CB128" s="39" t="s">
        <v>4</v>
      </c>
      <c r="CC128" s="38">
        <v>24.63</v>
      </c>
      <c r="CD128" s="39" t="s">
        <v>4</v>
      </c>
      <c r="CE128" s="38">
        <v>68.56</v>
      </c>
      <c r="CF128" s="39" t="s">
        <v>4</v>
      </c>
      <c r="CG128" s="38">
        <v>20.21</v>
      </c>
      <c r="CH128" s="39" t="s">
        <v>4</v>
      </c>
      <c r="CI128" s="38">
        <v>12.32</v>
      </c>
      <c r="CJ128" s="39" t="s">
        <v>4</v>
      </c>
      <c r="CK128" s="38">
        <v>8.82</v>
      </c>
      <c r="CL128" s="39" t="s">
        <v>4</v>
      </c>
      <c r="CM128" s="38">
        <v>16.77</v>
      </c>
      <c r="CN128" s="39" t="s">
        <v>4</v>
      </c>
      <c r="CO128" s="39">
        <v>0</v>
      </c>
      <c r="CP128" s="39" t="s">
        <v>4</v>
      </c>
      <c r="CQ128" s="38">
        <v>45.54</v>
      </c>
      <c r="CR128" s="39" t="s">
        <v>4</v>
      </c>
      <c r="CS128" s="38">
        <v>17.5</v>
      </c>
      <c r="CT128" s="39" t="s">
        <v>4</v>
      </c>
      <c r="CU128" s="38">
        <v>20.23</v>
      </c>
      <c r="CV128" s="39" t="s">
        <v>4</v>
      </c>
      <c r="CW128" s="38">
        <v>9.65</v>
      </c>
      <c r="CX128" s="39" t="s">
        <v>4</v>
      </c>
      <c r="CY128" s="38">
        <v>10.63</v>
      </c>
      <c r="CZ128" s="39" t="s">
        <v>4</v>
      </c>
      <c r="DA128" s="38">
        <v>34.97</v>
      </c>
      <c r="DB128" s="39" t="s">
        <v>4</v>
      </c>
      <c r="DC128" s="38">
        <v>5.7</v>
      </c>
      <c r="DD128" s="39" t="s">
        <v>4</v>
      </c>
      <c r="DE128" s="38">
        <v>38.590000000000003</v>
      </c>
      <c r="DF128" s="39" t="s">
        <v>4</v>
      </c>
      <c r="DG128" s="38">
        <v>24.33</v>
      </c>
      <c r="DH128" s="39" t="s">
        <v>4</v>
      </c>
      <c r="DI128" s="38">
        <v>160.88999999999999</v>
      </c>
      <c r="DJ128" s="39" t="s">
        <v>4</v>
      </c>
      <c r="DK128" s="38">
        <v>47.22</v>
      </c>
      <c r="DL128" s="39" t="s">
        <v>4</v>
      </c>
      <c r="DM128" s="38">
        <v>55.84</v>
      </c>
      <c r="DN128" s="39" t="s">
        <v>4</v>
      </c>
      <c r="DO128" s="38">
        <v>18.11</v>
      </c>
      <c r="DP128" s="39" t="s">
        <v>4</v>
      </c>
      <c r="DQ128" s="38">
        <v>11.35</v>
      </c>
      <c r="DR128" s="39" t="s">
        <v>4</v>
      </c>
      <c r="DS128" s="38">
        <v>12.89</v>
      </c>
      <c r="DT128" s="39" t="s">
        <v>4</v>
      </c>
      <c r="DU128" s="38">
        <v>21.22</v>
      </c>
      <c r="DV128" s="39" t="s">
        <v>4</v>
      </c>
      <c r="DW128" s="38">
        <v>6.32</v>
      </c>
      <c r="DX128" s="39" t="s">
        <v>4</v>
      </c>
      <c r="DY128" s="38">
        <v>14.42</v>
      </c>
      <c r="DZ128" s="39" t="s">
        <v>4</v>
      </c>
      <c r="EA128" s="39">
        <v>0</v>
      </c>
      <c r="EB128" s="39" t="s">
        <v>4</v>
      </c>
      <c r="EC128" s="39">
        <v>0</v>
      </c>
      <c r="ED128" s="39" t="s">
        <v>4</v>
      </c>
      <c r="EE128" s="38">
        <v>8802.2000000000007</v>
      </c>
      <c r="EF128" s="39" t="s">
        <v>4</v>
      </c>
      <c r="EG128" s="38">
        <v>1825.24</v>
      </c>
      <c r="EH128" s="39" t="s">
        <v>4</v>
      </c>
      <c r="EI128" s="39">
        <v>0</v>
      </c>
      <c r="EJ128" s="39" t="s">
        <v>4</v>
      </c>
      <c r="EK128" s="38">
        <v>146.97999999999999</v>
      </c>
      <c r="EL128" s="39" t="s">
        <v>4</v>
      </c>
      <c r="EM128" s="38">
        <v>1972.23</v>
      </c>
      <c r="EN128" s="39" t="s">
        <v>4</v>
      </c>
      <c r="EO128" s="38">
        <v>85.77</v>
      </c>
      <c r="EP128" s="39" t="s">
        <v>4</v>
      </c>
      <c r="EQ128" s="38">
        <v>0.18</v>
      </c>
      <c r="ER128" s="39" t="s">
        <v>4</v>
      </c>
      <c r="ES128" s="38">
        <v>0.8</v>
      </c>
      <c r="ET128" s="39" t="s">
        <v>4</v>
      </c>
      <c r="EU128" s="38">
        <v>0.99</v>
      </c>
      <c r="EV128" s="39" t="s">
        <v>4</v>
      </c>
      <c r="EW128" s="38">
        <v>86.76</v>
      </c>
      <c r="EX128" s="39" t="s">
        <v>4</v>
      </c>
      <c r="EY128" s="39">
        <v>0</v>
      </c>
      <c r="EZ128" s="39" t="s">
        <v>4</v>
      </c>
      <c r="FA128" s="39">
        <v>0</v>
      </c>
      <c r="FB128" s="39" t="s">
        <v>4</v>
      </c>
      <c r="FC128" s="39">
        <v>0</v>
      </c>
      <c r="FD128" s="39" t="s">
        <v>4</v>
      </c>
      <c r="FE128" s="40">
        <v>191.35</v>
      </c>
      <c r="FF128" s="39" t="s">
        <v>4</v>
      </c>
      <c r="FG128" s="38">
        <v>191.35</v>
      </c>
      <c r="FH128" s="39" t="s">
        <v>4</v>
      </c>
      <c r="FI128" s="38">
        <v>2250.33</v>
      </c>
      <c r="FJ128" s="39" t="s">
        <v>4</v>
      </c>
      <c r="FK128" s="38">
        <v>11052.53</v>
      </c>
      <c r="FL128" s="39" t="s">
        <v>4</v>
      </c>
    </row>
    <row r="129" spans="1:168" ht="14.25" x14ac:dyDescent="0.45">
      <c r="A129" s="34" t="s">
        <v>108</v>
      </c>
      <c r="B129" s="34" t="s">
        <v>405</v>
      </c>
      <c r="C129" s="23" t="str">
        <f>'Correspondance tables'!J34</f>
        <v>ISIC 50</v>
      </c>
      <c r="D129" s="23" t="str">
        <f>VLOOKUP(C129, 'Correspondance tables'!$N$3:$O$73, 2, FALSE)</f>
        <v>ISIC 49T53</v>
      </c>
      <c r="E129" s="35">
        <v>2.87</v>
      </c>
      <c r="F129" s="36" t="s">
        <v>4</v>
      </c>
      <c r="G129" s="35">
        <v>28.5</v>
      </c>
      <c r="H129" s="36" t="s">
        <v>4</v>
      </c>
      <c r="I129" s="35">
        <v>8.06</v>
      </c>
      <c r="J129" s="36" t="s">
        <v>4</v>
      </c>
      <c r="K129" s="35">
        <v>64.22</v>
      </c>
      <c r="L129" s="36" t="s">
        <v>4</v>
      </c>
      <c r="M129" s="35">
        <v>123.01</v>
      </c>
      <c r="N129" s="36" t="s">
        <v>4</v>
      </c>
      <c r="O129" s="36">
        <v>10</v>
      </c>
      <c r="P129" s="36" t="s">
        <v>4</v>
      </c>
      <c r="Q129" s="35">
        <v>29.23</v>
      </c>
      <c r="R129" s="36" t="s">
        <v>4</v>
      </c>
      <c r="S129" s="35">
        <v>42.65</v>
      </c>
      <c r="T129" s="36" t="s">
        <v>4</v>
      </c>
      <c r="U129" s="35">
        <v>7.85</v>
      </c>
      <c r="V129" s="36" t="s">
        <v>4</v>
      </c>
      <c r="W129" s="35">
        <v>111.83</v>
      </c>
      <c r="X129" s="36" t="s">
        <v>4</v>
      </c>
      <c r="Y129" s="36">
        <v>127</v>
      </c>
      <c r="Z129" s="36" t="s">
        <v>4</v>
      </c>
      <c r="AA129" s="35">
        <v>4.47</v>
      </c>
      <c r="AB129" s="36" t="s">
        <v>4</v>
      </c>
      <c r="AC129" s="35">
        <v>31.56</v>
      </c>
      <c r="AD129" s="36" t="s">
        <v>4</v>
      </c>
      <c r="AE129" s="35">
        <v>56.39</v>
      </c>
      <c r="AF129" s="36" t="s">
        <v>4</v>
      </c>
      <c r="AG129" s="35">
        <v>155.5</v>
      </c>
      <c r="AH129" s="36" t="s">
        <v>4</v>
      </c>
      <c r="AI129" s="35">
        <v>67.13</v>
      </c>
      <c r="AJ129" s="36" t="s">
        <v>4</v>
      </c>
      <c r="AK129" s="35">
        <v>33.700000000000003</v>
      </c>
      <c r="AL129" s="36" t="s">
        <v>4</v>
      </c>
      <c r="AM129" s="35">
        <v>24.02</v>
      </c>
      <c r="AN129" s="36" t="s">
        <v>4</v>
      </c>
      <c r="AO129" s="35">
        <v>46.57</v>
      </c>
      <c r="AP129" s="36" t="s">
        <v>4</v>
      </c>
      <c r="AQ129" s="35">
        <v>60.76</v>
      </c>
      <c r="AR129" s="36" t="s">
        <v>4</v>
      </c>
      <c r="AS129" s="35">
        <v>9.11</v>
      </c>
      <c r="AT129" s="36" t="s">
        <v>4</v>
      </c>
      <c r="AU129" s="35">
        <v>16.23</v>
      </c>
      <c r="AV129" s="36" t="s">
        <v>4</v>
      </c>
      <c r="AW129" s="35">
        <v>11.49</v>
      </c>
      <c r="AX129" s="36" t="s">
        <v>4</v>
      </c>
      <c r="AY129" s="35">
        <v>45.2</v>
      </c>
      <c r="AZ129" s="36" t="s">
        <v>4</v>
      </c>
      <c r="BA129" s="35">
        <v>0.1</v>
      </c>
      <c r="BB129" s="36" t="s">
        <v>4</v>
      </c>
      <c r="BC129" s="35">
        <v>15.94</v>
      </c>
      <c r="BD129" s="36" t="s">
        <v>4</v>
      </c>
      <c r="BE129" s="35">
        <v>48.11</v>
      </c>
      <c r="BF129" s="36" t="s">
        <v>4</v>
      </c>
      <c r="BG129" s="35">
        <v>171.21</v>
      </c>
      <c r="BH129" s="36" t="s">
        <v>4</v>
      </c>
      <c r="BI129" s="35">
        <v>1196.3699999999999</v>
      </c>
      <c r="BJ129" s="36" t="s">
        <v>4</v>
      </c>
      <c r="BK129" s="35">
        <v>24.87</v>
      </c>
      <c r="BL129" s="36" t="s">
        <v>4</v>
      </c>
      <c r="BM129" s="35">
        <v>137.62</v>
      </c>
      <c r="BN129" s="36" t="s">
        <v>4</v>
      </c>
      <c r="BO129" s="35">
        <v>4387.63</v>
      </c>
      <c r="BP129" s="36" t="s">
        <v>4</v>
      </c>
      <c r="BQ129" s="35">
        <v>5.24</v>
      </c>
      <c r="BR129" s="36" t="s">
        <v>4</v>
      </c>
      <c r="BS129" s="35">
        <v>396.03</v>
      </c>
      <c r="BT129" s="36" t="s">
        <v>4</v>
      </c>
      <c r="BU129" s="35">
        <v>7.28</v>
      </c>
      <c r="BV129" s="36" t="s">
        <v>4</v>
      </c>
      <c r="BW129" s="35">
        <v>3.6</v>
      </c>
      <c r="BX129" s="36" t="s">
        <v>4</v>
      </c>
      <c r="BY129" s="35">
        <v>11.53</v>
      </c>
      <c r="BZ129" s="36" t="s">
        <v>4</v>
      </c>
      <c r="CA129" s="35">
        <v>0.32</v>
      </c>
      <c r="CB129" s="36" t="s">
        <v>4</v>
      </c>
      <c r="CC129" s="35">
        <v>3.58</v>
      </c>
      <c r="CD129" s="36" t="s">
        <v>4</v>
      </c>
      <c r="CE129" s="35">
        <v>4.5199999999999996</v>
      </c>
      <c r="CF129" s="36" t="s">
        <v>4</v>
      </c>
      <c r="CG129" s="35">
        <v>0.72</v>
      </c>
      <c r="CH129" s="36" t="s">
        <v>4</v>
      </c>
      <c r="CI129" s="35">
        <v>0.09</v>
      </c>
      <c r="CJ129" s="36" t="s">
        <v>4</v>
      </c>
      <c r="CK129" s="35">
        <v>1.34</v>
      </c>
      <c r="CL129" s="36" t="s">
        <v>4</v>
      </c>
      <c r="CM129" s="35">
        <v>1.07</v>
      </c>
      <c r="CN129" s="36" t="s">
        <v>4</v>
      </c>
      <c r="CO129" s="36">
        <v>0</v>
      </c>
      <c r="CP129" s="36" t="s">
        <v>4</v>
      </c>
      <c r="CQ129" s="35">
        <v>3.03</v>
      </c>
      <c r="CR129" s="36" t="s">
        <v>4</v>
      </c>
      <c r="CS129" s="35">
        <v>1.9</v>
      </c>
      <c r="CT129" s="36" t="s">
        <v>4</v>
      </c>
      <c r="CU129" s="35">
        <v>0.77</v>
      </c>
      <c r="CV129" s="36" t="s">
        <v>4</v>
      </c>
      <c r="CW129" s="35">
        <v>2.23</v>
      </c>
      <c r="CX129" s="36" t="s">
        <v>4</v>
      </c>
      <c r="CY129" s="35">
        <v>0.91</v>
      </c>
      <c r="CZ129" s="36" t="s">
        <v>4</v>
      </c>
      <c r="DA129" s="35">
        <v>9.41</v>
      </c>
      <c r="DB129" s="36" t="s">
        <v>4</v>
      </c>
      <c r="DC129" s="35">
        <v>0.5</v>
      </c>
      <c r="DD129" s="36" t="s">
        <v>4</v>
      </c>
      <c r="DE129" s="35">
        <v>25.15</v>
      </c>
      <c r="DF129" s="36" t="s">
        <v>4</v>
      </c>
      <c r="DG129" s="35">
        <v>3.71</v>
      </c>
      <c r="DH129" s="36" t="s">
        <v>4</v>
      </c>
      <c r="DI129" s="35">
        <v>4.6399999999999997</v>
      </c>
      <c r="DJ129" s="36" t="s">
        <v>4</v>
      </c>
      <c r="DK129" s="35">
        <v>3.77</v>
      </c>
      <c r="DL129" s="36" t="s">
        <v>4</v>
      </c>
      <c r="DM129" s="35">
        <v>1.81</v>
      </c>
      <c r="DN129" s="36" t="s">
        <v>4</v>
      </c>
      <c r="DO129" s="35">
        <v>2.09</v>
      </c>
      <c r="DP129" s="36" t="s">
        <v>4</v>
      </c>
      <c r="DQ129" s="35">
        <v>0.54</v>
      </c>
      <c r="DR129" s="36" t="s">
        <v>4</v>
      </c>
      <c r="DS129" s="35">
        <v>0.44</v>
      </c>
      <c r="DT129" s="36" t="s">
        <v>4</v>
      </c>
      <c r="DU129" s="35">
        <v>2.5099999999999998</v>
      </c>
      <c r="DV129" s="36" t="s">
        <v>4</v>
      </c>
      <c r="DW129" s="35">
        <v>0.15</v>
      </c>
      <c r="DX129" s="36" t="s">
        <v>4</v>
      </c>
      <c r="DY129" s="35">
        <v>0.33</v>
      </c>
      <c r="DZ129" s="36" t="s">
        <v>4</v>
      </c>
      <c r="EA129" s="36">
        <v>0</v>
      </c>
      <c r="EB129" s="36" t="s">
        <v>4</v>
      </c>
      <c r="EC129" s="36">
        <v>0</v>
      </c>
      <c r="ED129" s="36" t="s">
        <v>4</v>
      </c>
      <c r="EE129" s="35">
        <v>7598.39</v>
      </c>
      <c r="EF129" s="36" t="s">
        <v>4</v>
      </c>
      <c r="EG129" s="35">
        <v>804.67</v>
      </c>
      <c r="EH129" s="36" t="s">
        <v>4</v>
      </c>
      <c r="EI129" s="36">
        <v>0</v>
      </c>
      <c r="EJ129" s="36" t="s">
        <v>4</v>
      </c>
      <c r="EK129" s="35">
        <v>1.38</v>
      </c>
      <c r="EL129" s="36" t="s">
        <v>4</v>
      </c>
      <c r="EM129" s="35">
        <v>806.05</v>
      </c>
      <c r="EN129" s="36" t="s">
        <v>4</v>
      </c>
      <c r="EO129" s="35">
        <v>3.36</v>
      </c>
      <c r="EP129" s="36" t="s">
        <v>4</v>
      </c>
      <c r="EQ129" s="36">
        <v>0</v>
      </c>
      <c r="ER129" s="36" t="s">
        <v>4</v>
      </c>
      <c r="ES129" s="35">
        <v>0.24</v>
      </c>
      <c r="ET129" s="36" t="s">
        <v>4</v>
      </c>
      <c r="EU129" s="35">
        <v>0.25</v>
      </c>
      <c r="EV129" s="36" t="s">
        <v>4</v>
      </c>
      <c r="EW129" s="35">
        <v>3.61</v>
      </c>
      <c r="EX129" s="36" t="s">
        <v>4</v>
      </c>
      <c r="EY129" s="36">
        <v>0</v>
      </c>
      <c r="EZ129" s="36" t="s">
        <v>4</v>
      </c>
      <c r="FA129" s="36">
        <v>0</v>
      </c>
      <c r="FB129" s="36" t="s">
        <v>4</v>
      </c>
      <c r="FC129" s="36">
        <v>0</v>
      </c>
      <c r="FD129" s="36" t="s">
        <v>4</v>
      </c>
      <c r="FE129" s="37">
        <v>870.55</v>
      </c>
      <c r="FF129" s="36" t="s">
        <v>4</v>
      </c>
      <c r="FG129" s="35">
        <v>870.55</v>
      </c>
      <c r="FH129" s="36" t="s">
        <v>4</v>
      </c>
      <c r="FI129" s="35">
        <v>1680.21</v>
      </c>
      <c r="FJ129" s="36" t="s">
        <v>4</v>
      </c>
      <c r="FK129" s="35">
        <v>9278.6</v>
      </c>
      <c r="FL129" s="36" t="s">
        <v>4</v>
      </c>
    </row>
    <row r="130" spans="1:168" ht="14.25" x14ac:dyDescent="0.45">
      <c r="A130" s="34" t="s">
        <v>108</v>
      </c>
      <c r="B130" s="34" t="s">
        <v>406</v>
      </c>
      <c r="C130" s="23" t="str">
        <f>'Correspondance tables'!J35</f>
        <v>ISIC 51</v>
      </c>
      <c r="D130" s="23" t="str">
        <f>VLOOKUP(C130, 'Correspondance tables'!$N$3:$O$73, 2, FALSE)</f>
        <v>ISIC 49T53</v>
      </c>
      <c r="E130" s="38">
        <v>12.32</v>
      </c>
      <c r="F130" s="39" t="s">
        <v>4</v>
      </c>
      <c r="G130" s="38">
        <v>5.99</v>
      </c>
      <c r="H130" s="39" t="s">
        <v>4</v>
      </c>
      <c r="I130" s="38">
        <v>2.16</v>
      </c>
      <c r="J130" s="39" t="s">
        <v>4</v>
      </c>
      <c r="K130" s="38">
        <v>18.91</v>
      </c>
      <c r="L130" s="39" t="s">
        <v>4</v>
      </c>
      <c r="M130" s="38">
        <v>133.11000000000001</v>
      </c>
      <c r="N130" s="39" t="s">
        <v>4</v>
      </c>
      <c r="O130" s="38">
        <v>20.7</v>
      </c>
      <c r="P130" s="39" t="s">
        <v>4</v>
      </c>
      <c r="Q130" s="38">
        <v>8.02</v>
      </c>
      <c r="R130" s="39" t="s">
        <v>4</v>
      </c>
      <c r="S130" s="38">
        <v>16.100000000000001</v>
      </c>
      <c r="T130" s="39" t="s">
        <v>4</v>
      </c>
      <c r="U130" s="38">
        <v>6.95</v>
      </c>
      <c r="V130" s="39" t="s">
        <v>4</v>
      </c>
      <c r="W130" s="38">
        <v>17.09</v>
      </c>
      <c r="X130" s="39" t="s">
        <v>4</v>
      </c>
      <c r="Y130" s="38">
        <v>62.13</v>
      </c>
      <c r="Z130" s="39" t="s">
        <v>4</v>
      </c>
      <c r="AA130" s="38">
        <v>54.38</v>
      </c>
      <c r="AB130" s="39" t="s">
        <v>4</v>
      </c>
      <c r="AC130" s="38">
        <v>26.19</v>
      </c>
      <c r="AD130" s="39" t="s">
        <v>4</v>
      </c>
      <c r="AE130" s="38">
        <v>31.91</v>
      </c>
      <c r="AF130" s="39" t="s">
        <v>4</v>
      </c>
      <c r="AG130" s="38">
        <v>24.76</v>
      </c>
      <c r="AH130" s="39" t="s">
        <v>4</v>
      </c>
      <c r="AI130" s="38">
        <v>39.21</v>
      </c>
      <c r="AJ130" s="39" t="s">
        <v>4</v>
      </c>
      <c r="AK130" s="38">
        <v>74.319999999999993</v>
      </c>
      <c r="AL130" s="39" t="s">
        <v>4</v>
      </c>
      <c r="AM130" s="38">
        <v>40.4</v>
      </c>
      <c r="AN130" s="39" t="s">
        <v>4</v>
      </c>
      <c r="AO130" s="38">
        <v>104.26</v>
      </c>
      <c r="AP130" s="39" t="s">
        <v>4</v>
      </c>
      <c r="AQ130" s="38">
        <v>50.41</v>
      </c>
      <c r="AR130" s="39" t="s">
        <v>4</v>
      </c>
      <c r="AS130" s="38">
        <v>30.77</v>
      </c>
      <c r="AT130" s="39" t="s">
        <v>4</v>
      </c>
      <c r="AU130" s="38">
        <v>42.2</v>
      </c>
      <c r="AV130" s="39" t="s">
        <v>4</v>
      </c>
      <c r="AW130" s="38">
        <v>25.89</v>
      </c>
      <c r="AX130" s="39" t="s">
        <v>4</v>
      </c>
      <c r="AY130" s="38">
        <v>83.27</v>
      </c>
      <c r="AZ130" s="39" t="s">
        <v>4</v>
      </c>
      <c r="BA130" s="38">
        <v>2.34</v>
      </c>
      <c r="BB130" s="39" t="s">
        <v>4</v>
      </c>
      <c r="BC130" s="38">
        <v>21.41</v>
      </c>
      <c r="BD130" s="39" t="s">
        <v>4</v>
      </c>
      <c r="BE130" s="38">
        <v>95.57</v>
      </c>
      <c r="BF130" s="39" t="s">
        <v>4</v>
      </c>
      <c r="BG130" s="38">
        <v>49.49</v>
      </c>
      <c r="BH130" s="39" t="s">
        <v>4</v>
      </c>
      <c r="BI130" s="38">
        <v>394.85</v>
      </c>
      <c r="BJ130" s="39" t="s">
        <v>4</v>
      </c>
      <c r="BK130" s="38">
        <v>175.47</v>
      </c>
      <c r="BL130" s="39" t="s">
        <v>4</v>
      </c>
      <c r="BM130" s="38">
        <v>129.18</v>
      </c>
      <c r="BN130" s="39" t="s">
        <v>4</v>
      </c>
      <c r="BO130" s="38">
        <v>29.33</v>
      </c>
      <c r="BP130" s="39" t="s">
        <v>4</v>
      </c>
      <c r="BQ130" s="38">
        <v>1045.92</v>
      </c>
      <c r="BR130" s="39" t="s">
        <v>4</v>
      </c>
      <c r="BS130" s="38">
        <v>480.23</v>
      </c>
      <c r="BT130" s="39" t="s">
        <v>4</v>
      </c>
      <c r="BU130" s="38">
        <v>120.35</v>
      </c>
      <c r="BV130" s="39" t="s">
        <v>4</v>
      </c>
      <c r="BW130" s="38">
        <v>57.34</v>
      </c>
      <c r="BX130" s="39" t="s">
        <v>4</v>
      </c>
      <c r="BY130" s="38">
        <v>28.67</v>
      </c>
      <c r="BZ130" s="39" t="s">
        <v>4</v>
      </c>
      <c r="CA130" s="38">
        <v>25.68</v>
      </c>
      <c r="CB130" s="39" t="s">
        <v>4</v>
      </c>
      <c r="CC130" s="38">
        <v>41.05</v>
      </c>
      <c r="CD130" s="39" t="s">
        <v>4</v>
      </c>
      <c r="CE130" s="38">
        <v>98.42</v>
      </c>
      <c r="CF130" s="39" t="s">
        <v>4</v>
      </c>
      <c r="CG130" s="38">
        <v>171.49</v>
      </c>
      <c r="CH130" s="39" t="s">
        <v>4</v>
      </c>
      <c r="CI130" s="38">
        <v>88.1</v>
      </c>
      <c r="CJ130" s="39" t="s">
        <v>4</v>
      </c>
      <c r="CK130" s="38">
        <v>141.57</v>
      </c>
      <c r="CL130" s="39" t="s">
        <v>4</v>
      </c>
      <c r="CM130" s="38">
        <v>28.99</v>
      </c>
      <c r="CN130" s="39" t="s">
        <v>4</v>
      </c>
      <c r="CO130" s="39">
        <v>0</v>
      </c>
      <c r="CP130" s="39" t="s">
        <v>4</v>
      </c>
      <c r="CQ130" s="38">
        <v>242.34</v>
      </c>
      <c r="CR130" s="39" t="s">
        <v>4</v>
      </c>
      <c r="CS130" s="38">
        <v>121.64</v>
      </c>
      <c r="CT130" s="39" t="s">
        <v>4</v>
      </c>
      <c r="CU130" s="38">
        <v>75.739999999999995</v>
      </c>
      <c r="CV130" s="39" t="s">
        <v>4</v>
      </c>
      <c r="CW130" s="38">
        <v>35.32</v>
      </c>
      <c r="CX130" s="39" t="s">
        <v>4</v>
      </c>
      <c r="CY130" s="38">
        <v>35.72</v>
      </c>
      <c r="CZ130" s="39" t="s">
        <v>4</v>
      </c>
      <c r="DA130" s="38">
        <v>94.11</v>
      </c>
      <c r="DB130" s="39" t="s">
        <v>4</v>
      </c>
      <c r="DC130" s="38">
        <v>27.02</v>
      </c>
      <c r="DD130" s="39" t="s">
        <v>4</v>
      </c>
      <c r="DE130" s="38">
        <v>1162.02</v>
      </c>
      <c r="DF130" s="39" t="s">
        <v>4</v>
      </c>
      <c r="DG130" s="38">
        <v>83.47</v>
      </c>
      <c r="DH130" s="39" t="s">
        <v>4</v>
      </c>
      <c r="DI130" s="38">
        <v>298.29000000000002</v>
      </c>
      <c r="DJ130" s="39" t="s">
        <v>4</v>
      </c>
      <c r="DK130" s="38">
        <v>103.2</v>
      </c>
      <c r="DL130" s="39" t="s">
        <v>4</v>
      </c>
      <c r="DM130" s="38">
        <v>82.83</v>
      </c>
      <c r="DN130" s="39" t="s">
        <v>4</v>
      </c>
      <c r="DO130" s="38">
        <v>41.34</v>
      </c>
      <c r="DP130" s="39" t="s">
        <v>4</v>
      </c>
      <c r="DQ130" s="38">
        <v>47.74</v>
      </c>
      <c r="DR130" s="39" t="s">
        <v>4</v>
      </c>
      <c r="DS130" s="38">
        <v>34.72</v>
      </c>
      <c r="DT130" s="39" t="s">
        <v>4</v>
      </c>
      <c r="DU130" s="38">
        <v>95.86</v>
      </c>
      <c r="DV130" s="39" t="s">
        <v>4</v>
      </c>
      <c r="DW130" s="38">
        <v>3.82</v>
      </c>
      <c r="DX130" s="39" t="s">
        <v>4</v>
      </c>
      <c r="DY130" s="38">
        <v>11.63</v>
      </c>
      <c r="DZ130" s="39" t="s">
        <v>4</v>
      </c>
      <c r="EA130" s="39">
        <v>0</v>
      </c>
      <c r="EB130" s="39" t="s">
        <v>4</v>
      </c>
      <c r="EC130" s="39">
        <v>0</v>
      </c>
      <c r="ED130" s="39" t="s">
        <v>4</v>
      </c>
      <c r="EE130" s="38">
        <v>6753.73</v>
      </c>
      <c r="EF130" s="39" t="s">
        <v>4</v>
      </c>
      <c r="EG130" s="38">
        <v>11892.22</v>
      </c>
      <c r="EH130" s="39" t="s">
        <v>4</v>
      </c>
      <c r="EI130" s="39">
        <v>0</v>
      </c>
      <c r="EJ130" s="39" t="s">
        <v>4</v>
      </c>
      <c r="EK130" s="38">
        <v>3.98</v>
      </c>
      <c r="EL130" s="39" t="s">
        <v>4</v>
      </c>
      <c r="EM130" s="38">
        <v>11896.2</v>
      </c>
      <c r="EN130" s="39" t="s">
        <v>4</v>
      </c>
      <c r="EO130" s="38">
        <v>2.93</v>
      </c>
      <c r="EP130" s="39" t="s">
        <v>4</v>
      </c>
      <c r="EQ130" s="38">
        <v>7.0000000000000007E-2</v>
      </c>
      <c r="ER130" s="39" t="s">
        <v>4</v>
      </c>
      <c r="ES130" s="38">
        <v>0.02</v>
      </c>
      <c r="ET130" s="39" t="s">
        <v>4</v>
      </c>
      <c r="EU130" s="38">
        <v>0.09</v>
      </c>
      <c r="EV130" s="39" t="s">
        <v>4</v>
      </c>
      <c r="EW130" s="38">
        <v>3.01</v>
      </c>
      <c r="EX130" s="39" t="s">
        <v>4</v>
      </c>
      <c r="EY130" s="39">
        <v>0</v>
      </c>
      <c r="EZ130" s="39" t="s">
        <v>4</v>
      </c>
      <c r="FA130" s="39">
        <v>0</v>
      </c>
      <c r="FB130" s="39" t="s">
        <v>4</v>
      </c>
      <c r="FC130" s="39">
        <v>0</v>
      </c>
      <c r="FD130" s="39" t="s">
        <v>4</v>
      </c>
      <c r="FE130" s="40">
        <v>129.69999999999999</v>
      </c>
      <c r="FF130" s="39" t="s">
        <v>4</v>
      </c>
      <c r="FG130" s="38">
        <v>129.69999999999999</v>
      </c>
      <c r="FH130" s="39" t="s">
        <v>4</v>
      </c>
      <c r="FI130" s="38">
        <v>12028.92</v>
      </c>
      <c r="FJ130" s="39" t="s">
        <v>4</v>
      </c>
      <c r="FK130" s="38">
        <v>18782.64</v>
      </c>
      <c r="FL130" s="39" t="s">
        <v>4</v>
      </c>
    </row>
    <row r="131" spans="1:168" ht="14.25" x14ac:dyDescent="0.45">
      <c r="A131" s="34" t="s">
        <v>108</v>
      </c>
      <c r="B131" s="34" t="s">
        <v>407</v>
      </c>
      <c r="C131" s="23" t="str">
        <f>'Correspondance tables'!J36</f>
        <v>ISIC 52</v>
      </c>
      <c r="D131" s="23" t="str">
        <f>VLOOKUP(C131, 'Correspondance tables'!$N$3:$O$73, 2, FALSE)</f>
        <v>ISIC 49T53</v>
      </c>
      <c r="E131" s="35">
        <v>27.04</v>
      </c>
      <c r="F131" s="36" t="s">
        <v>4</v>
      </c>
      <c r="G131" s="35">
        <v>2.89</v>
      </c>
      <c r="H131" s="36" t="s">
        <v>4</v>
      </c>
      <c r="I131" s="35">
        <v>12.29</v>
      </c>
      <c r="J131" s="36" t="s">
        <v>4</v>
      </c>
      <c r="K131" s="35">
        <v>28.47</v>
      </c>
      <c r="L131" s="36" t="s">
        <v>4</v>
      </c>
      <c r="M131" s="35">
        <v>281.37</v>
      </c>
      <c r="N131" s="36" t="s">
        <v>4</v>
      </c>
      <c r="O131" s="35">
        <v>54.24</v>
      </c>
      <c r="P131" s="36" t="s">
        <v>4</v>
      </c>
      <c r="Q131" s="35">
        <v>27.79</v>
      </c>
      <c r="R131" s="36" t="s">
        <v>4</v>
      </c>
      <c r="S131" s="35">
        <v>42.7</v>
      </c>
      <c r="T131" s="36" t="s">
        <v>4</v>
      </c>
      <c r="U131" s="35">
        <v>15.54</v>
      </c>
      <c r="V131" s="36" t="s">
        <v>4</v>
      </c>
      <c r="W131" s="35">
        <v>109.26</v>
      </c>
      <c r="X131" s="36" t="s">
        <v>4</v>
      </c>
      <c r="Y131" s="35">
        <v>177.47</v>
      </c>
      <c r="Z131" s="36" t="s">
        <v>4</v>
      </c>
      <c r="AA131" s="35">
        <v>38.479999999999997</v>
      </c>
      <c r="AB131" s="36" t="s">
        <v>4</v>
      </c>
      <c r="AC131" s="35">
        <v>48.3</v>
      </c>
      <c r="AD131" s="36" t="s">
        <v>4</v>
      </c>
      <c r="AE131" s="35">
        <v>64.69</v>
      </c>
      <c r="AF131" s="36" t="s">
        <v>4</v>
      </c>
      <c r="AG131" s="35">
        <v>99.91</v>
      </c>
      <c r="AH131" s="36" t="s">
        <v>4</v>
      </c>
      <c r="AI131" s="35">
        <v>79.89</v>
      </c>
      <c r="AJ131" s="36" t="s">
        <v>4</v>
      </c>
      <c r="AK131" s="35">
        <v>37.840000000000003</v>
      </c>
      <c r="AL131" s="36" t="s">
        <v>4</v>
      </c>
      <c r="AM131" s="35">
        <v>33.380000000000003</v>
      </c>
      <c r="AN131" s="36" t="s">
        <v>4</v>
      </c>
      <c r="AO131" s="35">
        <v>83.82</v>
      </c>
      <c r="AP131" s="36" t="s">
        <v>4</v>
      </c>
      <c r="AQ131" s="35">
        <v>98.28</v>
      </c>
      <c r="AR131" s="36" t="s">
        <v>4</v>
      </c>
      <c r="AS131" s="35">
        <v>35.380000000000003</v>
      </c>
      <c r="AT131" s="36" t="s">
        <v>4</v>
      </c>
      <c r="AU131" s="35">
        <v>18.41</v>
      </c>
      <c r="AV131" s="36" t="s">
        <v>4</v>
      </c>
      <c r="AW131" s="35">
        <v>29.15</v>
      </c>
      <c r="AX131" s="36" t="s">
        <v>4</v>
      </c>
      <c r="AY131" s="35">
        <v>84.2</v>
      </c>
      <c r="AZ131" s="36" t="s">
        <v>4</v>
      </c>
      <c r="BA131" s="35">
        <v>7.92</v>
      </c>
      <c r="BB131" s="36" t="s">
        <v>4</v>
      </c>
      <c r="BC131" s="35">
        <v>33.049999999999997</v>
      </c>
      <c r="BD131" s="36" t="s">
        <v>4</v>
      </c>
      <c r="BE131" s="35">
        <v>236.6</v>
      </c>
      <c r="BF131" s="36" t="s">
        <v>4</v>
      </c>
      <c r="BG131" s="35">
        <v>247.71</v>
      </c>
      <c r="BH131" s="36" t="s">
        <v>4</v>
      </c>
      <c r="BI131" s="35">
        <v>2246.59</v>
      </c>
      <c r="BJ131" s="36" t="s">
        <v>4</v>
      </c>
      <c r="BK131" s="35">
        <v>685.94</v>
      </c>
      <c r="BL131" s="36" t="s">
        <v>4</v>
      </c>
      <c r="BM131" s="35">
        <v>1773.36</v>
      </c>
      <c r="BN131" s="36" t="s">
        <v>4</v>
      </c>
      <c r="BO131" s="35">
        <v>17973.71</v>
      </c>
      <c r="BP131" s="36" t="s">
        <v>4</v>
      </c>
      <c r="BQ131" s="35">
        <v>3036.24</v>
      </c>
      <c r="BR131" s="36" t="s">
        <v>4</v>
      </c>
      <c r="BS131" s="35">
        <v>5695.97</v>
      </c>
      <c r="BT131" s="36" t="s">
        <v>4</v>
      </c>
      <c r="BU131" s="35">
        <v>1464.12</v>
      </c>
      <c r="BV131" s="36" t="s">
        <v>4</v>
      </c>
      <c r="BW131" s="35">
        <v>82.06</v>
      </c>
      <c r="BX131" s="36" t="s">
        <v>4</v>
      </c>
      <c r="BY131" s="35">
        <v>64.709999999999994</v>
      </c>
      <c r="BZ131" s="36" t="s">
        <v>4</v>
      </c>
      <c r="CA131" s="35">
        <v>15.61</v>
      </c>
      <c r="CB131" s="36" t="s">
        <v>4</v>
      </c>
      <c r="CC131" s="35">
        <v>124.12</v>
      </c>
      <c r="CD131" s="36" t="s">
        <v>4</v>
      </c>
      <c r="CE131" s="35">
        <v>83.09</v>
      </c>
      <c r="CF131" s="36" t="s">
        <v>4</v>
      </c>
      <c r="CG131" s="35">
        <v>5.37</v>
      </c>
      <c r="CH131" s="36" t="s">
        <v>4</v>
      </c>
      <c r="CI131" s="35">
        <v>5.36</v>
      </c>
      <c r="CJ131" s="36" t="s">
        <v>4</v>
      </c>
      <c r="CK131" s="35">
        <v>2.7</v>
      </c>
      <c r="CL131" s="36" t="s">
        <v>4</v>
      </c>
      <c r="CM131" s="35">
        <v>38.85</v>
      </c>
      <c r="CN131" s="36" t="s">
        <v>4</v>
      </c>
      <c r="CO131" s="36">
        <v>0</v>
      </c>
      <c r="CP131" s="36" t="s">
        <v>4</v>
      </c>
      <c r="CQ131" s="35">
        <v>95.72</v>
      </c>
      <c r="CR131" s="36" t="s">
        <v>4</v>
      </c>
      <c r="CS131" s="35">
        <v>46.9</v>
      </c>
      <c r="CT131" s="36" t="s">
        <v>4</v>
      </c>
      <c r="CU131" s="35">
        <v>16.97</v>
      </c>
      <c r="CV131" s="36" t="s">
        <v>4</v>
      </c>
      <c r="CW131" s="35">
        <v>14.42</v>
      </c>
      <c r="CX131" s="36" t="s">
        <v>4</v>
      </c>
      <c r="CY131" s="35">
        <v>18.13</v>
      </c>
      <c r="CZ131" s="36" t="s">
        <v>4</v>
      </c>
      <c r="DA131" s="35">
        <v>101.56</v>
      </c>
      <c r="DB131" s="36" t="s">
        <v>4</v>
      </c>
      <c r="DC131" s="35">
        <v>8.6199999999999992</v>
      </c>
      <c r="DD131" s="36" t="s">
        <v>4</v>
      </c>
      <c r="DE131" s="35">
        <v>75.209999999999994</v>
      </c>
      <c r="DF131" s="36" t="s">
        <v>4</v>
      </c>
      <c r="DG131" s="35">
        <v>86.05</v>
      </c>
      <c r="DH131" s="36" t="s">
        <v>4</v>
      </c>
      <c r="DI131" s="35">
        <v>83.95</v>
      </c>
      <c r="DJ131" s="36" t="s">
        <v>4</v>
      </c>
      <c r="DK131" s="35">
        <v>15.5</v>
      </c>
      <c r="DL131" s="36" t="s">
        <v>4</v>
      </c>
      <c r="DM131" s="35">
        <v>18.239999999999998</v>
      </c>
      <c r="DN131" s="36" t="s">
        <v>4</v>
      </c>
      <c r="DO131" s="35">
        <v>3.94</v>
      </c>
      <c r="DP131" s="36" t="s">
        <v>4</v>
      </c>
      <c r="DQ131" s="35">
        <v>18.170000000000002</v>
      </c>
      <c r="DR131" s="36" t="s">
        <v>4</v>
      </c>
      <c r="DS131" s="35">
        <v>12.63</v>
      </c>
      <c r="DT131" s="36" t="s">
        <v>4</v>
      </c>
      <c r="DU131" s="35">
        <v>2.25</v>
      </c>
      <c r="DV131" s="36" t="s">
        <v>4</v>
      </c>
      <c r="DW131" s="35">
        <v>5.95</v>
      </c>
      <c r="DX131" s="36" t="s">
        <v>4</v>
      </c>
      <c r="DY131" s="35">
        <v>4.6900000000000004</v>
      </c>
      <c r="DZ131" s="36" t="s">
        <v>4</v>
      </c>
      <c r="EA131" s="36">
        <v>0</v>
      </c>
      <c r="EB131" s="36" t="s">
        <v>4</v>
      </c>
      <c r="EC131" s="36">
        <v>0</v>
      </c>
      <c r="ED131" s="36" t="s">
        <v>4</v>
      </c>
      <c r="EE131" s="35">
        <v>35982.800000000003</v>
      </c>
      <c r="EF131" s="36" t="s">
        <v>4</v>
      </c>
      <c r="EG131" s="35">
        <v>462.47</v>
      </c>
      <c r="EH131" s="36" t="s">
        <v>4</v>
      </c>
      <c r="EI131" s="36">
        <v>0</v>
      </c>
      <c r="EJ131" s="36" t="s">
        <v>4</v>
      </c>
      <c r="EK131" s="35">
        <v>6.18</v>
      </c>
      <c r="EL131" s="36" t="s">
        <v>4</v>
      </c>
      <c r="EM131" s="35">
        <v>468.65</v>
      </c>
      <c r="EN131" s="36" t="s">
        <v>4</v>
      </c>
      <c r="EO131" s="35">
        <v>25.12</v>
      </c>
      <c r="EP131" s="36" t="s">
        <v>4</v>
      </c>
      <c r="EQ131" s="35">
        <v>0.1</v>
      </c>
      <c r="ER131" s="36" t="s">
        <v>4</v>
      </c>
      <c r="ES131" s="35">
        <v>0.66</v>
      </c>
      <c r="ET131" s="36" t="s">
        <v>4</v>
      </c>
      <c r="EU131" s="35">
        <v>0.75</v>
      </c>
      <c r="EV131" s="36" t="s">
        <v>4</v>
      </c>
      <c r="EW131" s="35">
        <v>25.87</v>
      </c>
      <c r="EX131" s="36" t="s">
        <v>4</v>
      </c>
      <c r="EY131" s="36">
        <v>0</v>
      </c>
      <c r="EZ131" s="36" t="s">
        <v>4</v>
      </c>
      <c r="FA131" s="36">
        <v>0</v>
      </c>
      <c r="FB131" s="36" t="s">
        <v>4</v>
      </c>
      <c r="FC131" s="36">
        <v>0</v>
      </c>
      <c r="FD131" s="36" t="s">
        <v>4</v>
      </c>
      <c r="FE131" s="37">
        <v>151.04</v>
      </c>
      <c r="FF131" s="36" t="s">
        <v>4</v>
      </c>
      <c r="FG131" s="35">
        <v>151.04</v>
      </c>
      <c r="FH131" s="36" t="s">
        <v>4</v>
      </c>
      <c r="FI131" s="35">
        <v>645.57000000000005</v>
      </c>
      <c r="FJ131" s="36" t="s">
        <v>4</v>
      </c>
      <c r="FK131" s="35">
        <v>36628.36</v>
      </c>
      <c r="FL131" s="36" t="s">
        <v>4</v>
      </c>
    </row>
    <row r="132" spans="1:168" ht="14.25" x14ac:dyDescent="0.45">
      <c r="A132" s="34" t="s">
        <v>108</v>
      </c>
      <c r="B132" s="34" t="s">
        <v>408</v>
      </c>
      <c r="C132" s="23" t="str">
        <f>'Correspondance tables'!J37</f>
        <v>ISIC 53</v>
      </c>
      <c r="D132" s="23" t="str">
        <f>VLOOKUP(C132, 'Correspondance tables'!$N$3:$O$73, 2, FALSE)</f>
        <v>ISIC 49T53</v>
      </c>
      <c r="E132" s="38">
        <v>2.8</v>
      </c>
      <c r="F132" s="39" t="s">
        <v>4</v>
      </c>
      <c r="G132" s="38">
        <v>0.94</v>
      </c>
      <c r="H132" s="39" t="s">
        <v>4</v>
      </c>
      <c r="I132" s="38">
        <v>0.19</v>
      </c>
      <c r="J132" s="39" t="s">
        <v>4</v>
      </c>
      <c r="K132" s="38">
        <v>0.43</v>
      </c>
      <c r="L132" s="39" t="s">
        <v>4</v>
      </c>
      <c r="M132" s="38">
        <v>13.12</v>
      </c>
      <c r="N132" s="39" t="s">
        <v>4</v>
      </c>
      <c r="O132" s="38">
        <v>2.35</v>
      </c>
      <c r="P132" s="39" t="s">
        <v>4</v>
      </c>
      <c r="Q132" s="38">
        <v>1.08</v>
      </c>
      <c r="R132" s="39" t="s">
        <v>4</v>
      </c>
      <c r="S132" s="38">
        <v>1.35</v>
      </c>
      <c r="T132" s="39" t="s">
        <v>4</v>
      </c>
      <c r="U132" s="38">
        <v>4.2699999999999996</v>
      </c>
      <c r="V132" s="39" t="s">
        <v>4</v>
      </c>
      <c r="W132" s="38">
        <v>2.2400000000000002</v>
      </c>
      <c r="X132" s="39" t="s">
        <v>4</v>
      </c>
      <c r="Y132" s="38">
        <v>51.13</v>
      </c>
      <c r="Z132" s="39" t="s">
        <v>4</v>
      </c>
      <c r="AA132" s="38">
        <v>5.59</v>
      </c>
      <c r="AB132" s="39" t="s">
        <v>4</v>
      </c>
      <c r="AC132" s="38">
        <v>3.44</v>
      </c>
      <c r="AD132" s="39" t="s">
        <v>4</v>
      </c>
      <c r="AE132" s="38">
        <v>1.84</v>
      </c>
      <c r="AF132" s="39" t="s">
        <v>4</v>
      </c>
      <c r="AG132" s="38">
        <v>1.1499999999999999</v>
      </c>
      <c r="AH132" s="39" t="s">
        <v>4</v>
      </c>
      <c r="AI132" s="38">
        <v>3.24</v>
      </c>
      <c r="AJ132" s="39" t="s">
        <v>4</v>
      </c>
      <c r="AK132" s="38">
        <v>3.62</v>
      </c>
      <c r="AL132" s="39" t="s">
        <v>4</v>
      </c>
      <c r="AM132" s="38">
        <v>2.4</v>
      </c>
      <c r="AN132" s="39" t="s">
        <v>4</v>
      </c>
      <c r="AO132" s="38">
        <v>10.64</v>
      </c>
      <c r="AP132" s="39" t="s">
        <v>4</v>
      </c>
      <c r="AQ132" s="38">
        <v>4.7300000000000004</v>
      </c>
      <c r="AR132" s="39" t="s">
        <v>4</v>
      </c>
      <c r="AS132" s="38">
        <v>1.21</v>
      </c>
      <c r="AT132" s="39" t="s">
        <v>4</v>
      </c>
      <c r="AU132" s="38">
        <v>2.0699999999999998</v>
      </c>
      <c r="AV132" s="39" t="s">
        <v>4</v>
      </c>
      <c r="AW132" s="38">
        <v>1.77</v>
      </c>
      <c r="AX132" s="39" t="s">
        <v>4</v>
      </c>
      <c r="AY132" s="38">
        <v>25.25</v>
      </c>
      <c r="AZ132" s="39" t="s">
        <v>4</v>
      </c>
      <c r="BA132" s="38">
        <v>3.64</v>
      </c>
      <c r="BB132" s="39" t="s">
        <v>4</v>
      </c>
      <c r="BC132" s="38">
        <v>11.08</v>
      </c>
      <c r="BD132" s="39" t="s">
        <v>4</v>
      </c>
      <c r="BE132" s="38">
        <v>19.43</v>
      </c>
      <c r="BF132" s="39" t="s">
        <v>4</v>
      </c>
      <c r="BG132" s="38">
        <v>10.130000000000001</v>
      </c>
      <c r="BH132" s="39" t="s">
        <v>4</v>
      </c>
      <c r="BI132" s="38">
        <v>126.35</v>
      </c>
      <c r="BJ132" s="39" t="s">
        <v>4</v>
      </c>
      <c r="BK132" s="38">
        <v>101.95</v>
      </c>
      <c r="BL132" s="39" t="s">
        <v>4</v>
      </c>
      <c r="BM132" s="38">
        <v>11.84</v>
      </c>
      <c r="BN132" s="39" t="s">
        <v>4</v>
      </c>
      <c r="BO132" s="38">
        <v>4.1100000000000003</v>
      </c>
      <c r="BP132" s="39" t="s">
        <v>4</v>
      </c>
      <c r="BQ132" s="38">
        <v>10.5</v>
      </c>
      <c r="BR132" s="39" t="s">
        <v>4</v>
      </c>
      <c r="BS132" s="38">
        <v>115.89</v>
      </c>
      <c r="BT132" s="39" t="s">
        <v>4</v>
      </c>
      <c r="BU132" s="38">
        <v>784.95</v>
      </c>
      <c r="BV132" s="39" t="s">
        <v>4</v>
      </c>
      <c r="BW132" s="38">
        <v>16.21</v>
      </c>
      <c r="BX132" s="39" t="s">
        <v>4</v>
      </c>
      <c r="BY132" s="38">
        <v>33.57</v>
      </c>
      <c r="BZ132" s="39" t="s">
        <v>4</v>
      </c>
      <c r="CA132" s="38">
        <v>9.34</v>
      </c>
      <c r="CB132" s="39" t="s">
        <v>4</v>
      </c>
      <c r="CC132" s="38">
        <v>141.80000000000001</v>
      </c>
      <c r="CD132" s="39" t="s">
        <v>4</v>
      </c>
      <c r="CE132" s="38">
        <v>59.18</v>
      </c>
      <c r="CF132" s="39" t="s">
        <v>4</v>
      </c>
      <c r="CG132" s="38">
        <v>80.069999999999993</v>
      </c>
      <c r="CH132" s="39" t="s">
        <v>4</v>
      </c>
      <c r="CI132" s="38">
        <v>451.4</v>
      </c>
      <c r="CJ132" s="39" t="s">
        <v>4</v>
      </c>
      <c r="CK132" s="38">
        <v>72.069999999999993</v>
      </c>
      <c r="CL132" s="39" t="s">
        <v>4</v>
      </c>
      <c r="CM132" s="38">
        <v>8.42</v>
      </c>
      <c r="CN132" s="39" t="s">
        <v>4</v>
      </c>
      <c r="CO132" s="39">
        <v>0</v>
      </c>
      <c r="CP132" s="39" t="s">
        <v>4</v>
      </c>
      <c r="CQ132" s="38">
        <v>123.46</v>
      </c>
      <c r="CR132" s="39" t="s">
        <v>4</v>
      </c>
      <c r="CS132" s="38">
        <v>17.68</v>
      </c>
      <c r="CT132" s="39" t="s">
        <v>4</v>
      </c>
      <c r="CU132" s="38">
        <v>10.23</v>
      </c>
      <c r="CV132" s="39" t="s">
        <v>4</v>
      </c>
      <c r="CW132" s="38">
        <v>8.61</v>
      </c>
      <c r="CX132" s="39" t="s">
        <v>4</v>
      </c>
      <c r="CY132" s="38">
        <v>9.44</v>
      </c>
      <c r="CZ132" s="39" t="s">
        <v>4</v>
      </c>
      <c r="DA132" s="38">
        <v>15.27</v>
      </c>
      <c r="DB132" s="39" t="s">
        <v>4</v>
      </c>
      <c r="DC132" s="38">
        <v>8.15</v>
      </c>
      <c r="DD132" s="39" t="s">
        <v>4</v>
      </c>
      <c r="DE132" s="38">
        <v>4.9000000000000004</v>
      </c>
      <c r="DF132" s="39" t="s">
        <v>4</v>
      </c>
      <c r="DG132" s="38">
        <v>34.18</v>
      </c>
      <c r="DH132" s="39" t="s">
        <v>4</v>
      </c>
      <c r="DI132" s="38">
        <v>157.52000000000001</v>
      </c>
      <c r="DJ132" s="39" t="s">
        <v>4</v>
      </c>
      <c r="DK132" s="38">
        <v>19.34</v>
      </c>
      <c r="DL132" s="39" t="s">
        <v>4</v>
      </c>
      <c r="DM132" s="38">
        <v>14.51</v>
      </c>
      <c r="DN132" s="39" t="s">
        <v>4</v>
      </c>
      <c r="DO132" s="38">
        <v>14.26</v>
      </c>
      <c r="DP132" s="39" t="s">
        <v>4</v>
      </c>
      <c r="DQ132" s="38">
        <v>10.53</v>
      </c>
      <c r="DR132" s="39" t="s">
        <v>4</v>
      </c>
      <c r="DS132" s="38">
        <v>11.85</v>
      </c>
      <c r="DT132" s="39" t="s">
        <v>4</v>
      </c>
      <c r="DU132" s="38">
        <v>14.97</v>
      </c>
      <c r="DV132" s="39" t="s">
        <v>4</v>
      </c>
      <c r="DW132" s="38">
        <v>0.61</v>
      </c>
      <c r="DX132" s="39" t="s">
        <v>4</v>
      </c>
      <c r="DY132" s="38">
        <v>5.5</v>
      </c>
      <c r="DZ132" s="39" t="s">
        <v>4</v>
      </c>
      <c r="EA132" s="39">
        <v>0</v>
      </c>
      <c r="EB132" s="39" t="s">
        <v>4</v>
      </c>
      <c r="EC132" s="39">
        <v>0</v>
      </c>
      <c r="ED132" s="39" t="s">
        <v>4</v>
      </c>
      <c r="EE132" s="38">
        <v>2699.78</v>
      </c>
      <c r="EF132" s="39" t="s">
        <v>4</v>
      </c>
      <c r="EG132" s="38">
        <v>285.77999999999997</v>
      </c>
      <c r="EH132" s="39" t="s">
        <v>4</v>
      </c>
      <c r="EI132" s="39">
        <v>0</v>
      </c>
      <c r="EJ132" s="39" t="s">
        <v>4</v>
      </c>
      <c r="EK132" s="38">
        <v>0.08</v>
      </c>
      <c r="EL132" s="39" t="s">
        <v>4</v>
      </c>
      <c r="EM132" s="38">
        <v>285.85000000000002</v>
      </c>
      <c r="EN132" s="39" t="s">
        <v>4</v>
      </c>
      <c r="EO132" s="38">
        <v>0.05</v>
      </c>
      <c r="EP132" s="39" t="s">
        <v>4</v>
      </c>
      <c r="EQ132" s="39">
        <v>0</v>
      </c>
      <c r="ER132" s="39" t="s">
        <v>4</v>
      </c>
      <c r="ES132" s="39">
        <v>0</v>
      </c>
      <c r="ET132" s="39" t="s">
        <v>4</v>
      </c>
      <c r="EU132" s="39">
        <v>0</v>
      </c>
      <c r="EV132" s="39" t="s">
        <v>4</v>
      </c>
      <c r="EW132" s="38">
        <v>0.05</v>
      </c>
      <c r="EX132" s="39" t="s">
        <v>4</v>
      </c>
      <c r="EY132" s="39">
        <v>0</v>
      </c>
      <c r="EZ132" s="39" t="s">
        <v>4</v>
      </c>
      <c r="FA132" s="39">
        <v>0</v>
      </c>
      <c r="FB132" s="39" t="s">
        <v>4</v>
      </c>
      <c r="FC132" s="39">
        <v>0</v>
      </c>
      <c r="FD132" s="39" t="s">
        <v>4</v>
      </c>
      <c r="FE132" s="40">
        <v>7.4</v>
      </c>
      <c r="FF132" s="39" t="s">
        <v>4</v>
      </c>
      <c r="FG132" s="38">
        <v>7.4</v>
      </c>
      <c r="FH132" s="39" t="s">
        <v>4</v>
      </c>
      <c r="FI132" s="38">
        <v>293.3</v>
      </c>
      <c r="FJ132" s="39" t="s">
        <v>4</v>
      </c>
      <c r="FK132" s="38">
        <v>2993.08</v>
      </c>
      <c r="FL132" s="39" t="s">
        <v>4</v>
      </c>
    </row>
    <row r="133" spans="1:168" ht="14.25" x14ac:dyDescent="0.45">
      <c r="A133" s="34" t="s">
        <v>108</v>
      </c>
      <c r="B133" s="34" t="s">
        <v>409</v>
      </c>
      <c r="C133" s="23" t="str">
        <f>'Correspondance tables'!J38</f>
        <v>ISIC 55-56</v>
      </c>
      <c r="D133" s="23" t="str">
        <f>VLOOKUP(C133, 'Correspondance tables'!$N$3:$O$73, 2, FALSE)</f>
        <v>ISIC 55T56</v>
      </c>
      <c r="E133" s="35">
        <v>3.82</v>
      </c>
      <c r="F133" s="36" t="s">
        <v>4</v>
      </c>
      <c r="G133" s="35">
        <v>1.51</v>
      </c>
      <c r="H133" s="36" t="s">
        <v>4</v>
      </c>
      <c r="I133" s="35">
        <v>0.61</v>
      </c>
      <c r="J133" s="36" t="s">
        <v>4</v>
      </c>
      <c r="K133" s="35">
        <v>5.77</v>
      </c>
      <c r="L133" s="36" t="s">
        <v>4</v>
      </c>
      <c r="M133" s="35">
        <v>70.98</v>
      </c>
      <c r="N133" s="36" t="s">
        <v>4</v>
      </c>
      <c r="O133" s="35">
        <v>58.05</v>
      </c>
      <c r="P133" s="36" t="s">
        <v>4</v>
      </c>
      <c r="Q133" s="35">
        <v>5.66</v>
      </c>
      <c r="R133" s="36" t="s">
        <v>4</v>
      </c>
      <c r="S133" s="35">
        <v>5.0999999999999996</v>
      </c>
      <c r="T133" s="36" t="s">
        <v>4</v>
      </c>
      <c r="U133" s="35">
        <v>3.76</v>
      </c>
      <c r="V133" s="36" t="s">
        <v>4</v>
      </c>
      <c r="W133" s="35">
        <v>10.92</v>
      </c>
      <c r="X133" s="36" t="s">
        <v>4</v>
      </c>
      <c r="Y133" s="35">
        <v>169.39</v>
      </c>
      <c r="Z133" s="36" t="s">
        <v>4</v>
      </c>
      <c r="AA133" s="35">
        <v>8.82</v>
      </c>
      <c r="AB133" s="36" t="s">
        <v>4</v>
      </c>
      <c r="AC133" s="35">
        <v>49.71</v>
      </c>
      <c r="AD133" s="36" t="s">
        <v>4</v>
      </c>
      <c r="AE133" s="35">
        <v>34.83</v>
      </c>
      <c r="AF133" s="36" t="s">
        <v>4</v>
      </c>
      <c r="AG133" s="35">
        <v>39.67</v>
      </c>
      <c r="AH133" s="36" t="s">
        <v>4</v>
      </c>
      <c r="AI133" s="35">
        <v>146.66</v>
      </c>
      <c r="AJ133" s="36" t="s">
        <v>4</v>
      </c>
      <c r="AK133" s="35">
        <v>85.13</v>
      </c>
      <c r="AL133" s="36" t="s">
        <v>4</v>
      </c>
      <c r="AM133" s="35">
        <v>102.78</v>
      </c>
      <c r="AN133" s="36" t="s">
        <v>4</v>
      </c>
      <c r="AO133" s="35">
        <v>321.08999999999997</v>
      </c>
      <c r="AP133" s="36" t="s">
        <v>4</v>
      </c>
      <c r="AQ133" s="35">
        <v>153.58000000000001</v>
      </c>
      <c r="AR133" s="36" t="s">
        <v>4</v>
      </c>
      <c r="AS133" s="35">
        <v>33.840000000000003</v>
      </c>
      <c r="AT133" s="36" t="s">
        <v>4</v>
      </c>
      <c r="AU133" s="35">
        <v>45.82</v>
      </c>
      <c r="AV133" s="36" t="s">
        <v>4</v>
      </c>
      <c r="AW133" s="35">
        <v>47.89</v>
      </c>
      <c r="AX133" s="36" t="s">
        <v>4</v>
      </c>
      <c r="AY133" s="35">
        <v>161.04</v>
      </c>
      <c r="AZ133" s="36" t="s">
        <v>4</v>
      </c>
      <c r="BA133" s="35">
        <v>2.2400000000000002</v>
      </c>
      <c r="BB133" s="36" t="s">
        <v>4</v>
      </c>
      <c r="BC133" s="35">
        <v>11.89</v>
      </c>
      <c r="BD133" s="36" t="s">
        <v>4</v>
      </c>
      <c r="BE133" s="35">
        <v>463.95</v>
      </c>
      <c r="BF133" s="36" t="s">
        <v>4</v>
      </c>
      <c r="BG133" s="35">
        <v>47.81</v>
      </c>
      <c r="BH133" s="36" t="s">
        <v>4</v>
      </c>
      <c r="BI133" s="35">
        <v>613.71</v>
      </c>
      <c r="BJ133" s="36" t="s">
        <v>4</v>
      </c>
      <c r="BK133" s="35">
        <v>159.18</v>
      </c>
      <c r="BL133" s="36" t="s">
        <v>4</v>
      </c>
      <c r="BM133" s="35">
        <v>330.91</v>
      </c>
      <c r="BN133" s="36" t="s">
        <v>4</v>
      </c>
      <c r="BO133" s="35">
        <v>26.26</v>
      </c>
      <c r="BP133" s="36" t="s">
        <v>4</v>
      </c>
      <c r="BQ133" s="35">
        <v>460.04</v>
      </c>
      <c r="BR133" s="36" t="s">
        <v>4</v>
      </c>
      <c r="BS133" s="35">
        <v>263.73</v>
      </c>
      <c r="BT133" s="36" t="s">
        <v>4</v>
      </c>
      <c r="BU133" s="35">
        <v>3.24</v>
      </c>
      <c r="BV133" s="36" t="s">
        <v>4</v>
      </c>
      <c r="BW133" s="35">
        <v>86.07</v>
      </c>
      <c r="BX133" s="36" t="s">
        <v>4</v>
      </c>
      <c r="BY133" s="35">
        <v>9.43</v>
      </c>
      <c r="BZ133" s="36" t="s">
        <v>4</v>
      </c>
      <c r="CA133" s="35">
        <v>53.33</v>
      </c>
      <c r="CB133" s="36" t="s">
        <v>4</v>
      </c>
      <c r="CC133" s="35">
        <v>106.82</v>
      </c>
      <c r="CD133" s="36" t="s">
        <v>4</v>
      </c>
      <c r="CE133" s="35">
        <v>124.6</v>
      </c>
      <c r="CF133" s="36" t="s">
        <v>4</v>
      </c>
      <c r="CG133" s="35">
        <v>153.87</v>
      </c>
      <c r="CH133" s="36" t="s">
        <v>4</v>
      </c>
      <c r="CI133" s="35">
        <v>192.99</v>
      </c>
      <c r="CJ133" s="36" t="s">
        <v>4</v>
      </c>
      <c r="CK133" s="35">
        <v>139.71</v>
      </c>
      <c r="CL133" s="36" t="s">
        <v>4</v>
      </c>
      <c r="CM133" s="35">
        <v>70.180000000000007</v>
      </c>
      <c r="CN133" s="36" t="s">
        <v>4</v>
      </c>
      <c r="CO133" s="36">
        <v>0</v>
      </c>
      <c r="CP133" s="36" t="s">
        <v>4</v>
      </c>
      <c r="CQ133" s="35">
        <v>159.13</v>
      </c>
      <c r="CR133" s="36" t="s">
        <v>4</v>
      </c>
      <c r="CS133" s="35">
        <v>61.49</v>
      </c>
      <c r="CT133" s="36" t="s">
        <v>4</v>
      </c>
      <c r="CU133" s="35">
        <v>12.88</v>
      </c>
      <c r="CV133" s="36" t="s">
        <v>4</v>
      </c>
      <c r="CW133" s="35">
        <v>10.46</v>
      </c>
      <c r="CX133" s="36" t="s">
        <v>4</v>
      </c>
      <c r="CY133" s="35">
        <v>36.96</v>
      </c>
      <c r="CZ133" s="36" t="s">
        <v>4</v>
      </c>
      <c r="DA133" s="35">
        <v>8.31</v>
      </c>
      <c r="DB133" s="36" t="s">
        <v>4</v>
      </c>
      <c r="DC133" s="35">
        <v>11.91</v>
      </c>
      <c r="DD133" s="36" t="s">
        <v>4</v>
      </c>
      <c r="DE133" s="35">
        <v>927.34</v>
      </c>
      <c r="DF133" s="36" t="s">
        <v>4</v>
      </c>
      <c r="DG133" s="35">
        <v>159.08000000000001</v>
      </c>
      <c r="DH133" s="36" t="s">
        <v>4</v>
      </c>
      <c r="DI133" s="35">
        <v>185.07</v>
      </c>
      <c r="DJ133" s="36" t="s">
        <v>4</v>
      </c>
      <c r="DK133" s="35">
        <v>32.840000000000003</v>
      </c>
      <c r="DL133" s="36" t="s">
        <v>4</v>
      </c>
      <c r="DM133" s="35">
        <v>128.47</v>
      </c>
      <c r="DN133" s="36" t="s">
        <v>4</v>
      </c>
      <c r="DO133" s="35">
        <v>53.35</v>
      </c>
      <c r="DP133" s="36" t="s">
        <v>4</v>
      </c>
      <c r="DQ133" s="35">
        <v>63.6</v>
      </c>
      <c r="DR133" s="36" t="s">
        <v>4</v>
      </c>
      <c r="DS133" s="35">
        <v>47.09</v>
      </c>
      <c r="DT133" s="36" t="s">
        <v>4</v>
      </c>
      <c r="DU133" s="35">
        <v>142.80000000000001</v>
      </c>
      <c r="DV133" s="36" t="s">
        <v>4</v>
      </c>
      <c r="DW133" s="35">
        <v>1.1299999999999999</v>
      </c>
      <c r="DX133" s="36" t="s">
        <v>4</v>
      </c>
      <c r="DY133" s="35">
        <v>65.400000000000006</v>
      </c>
      <c r="DZ133" s="36" t="s">
        <v>4</v>
      </c>
      <c r="EA133" s="36">
        <v>0</v>
      </c>
      <c r="EB133" s="36" t="s">
        <v>4</v>
      </c>
      <c r="EC133" s="36">
        <v>0</v>
      </c>
      <c r="ED133" s="36" t="s">
        <v>4</v>
      </c>
      <c r="EE133" s="35">
        <v>6993.72</v>
      </c>
      <c r="EF133" s="36" t="s">
        <v>4</v>
      </c>
      <c r="EG133" s="35">
        <v>10227.92</v>
      </c>
      <c r="EH133" s="36" t="s">
        <v>4</v>
      </c>
      <c r="EI133" s="36">
        <v>0</v>
      </c>
      <c r="EJ133" s="36" t="s">
        <v>4</v>
      </c>
      <c r="EK133" s="35">
        <v>7.73</v>
      </c>
      <c r="EL133" s="36" t="s">
        <v>4</v>
      </c>
      <c r="EM133" s="35">
        <v>10235.65</v>
      </c>
      <c r="EN133" s="36" t="s">
        <v>4</v>
      </c>
      <c r="EO133" s="35">
        <v>0.14000000000000001</v>
      </c>
      <c r="EP133" s="36" t="s">
        <v>4</v>
      </c>
      <c r="EQ133" s="36">
        <v>0</v>
      </c>
      <c r="ER133" s="36" t="s">
        <v>4</v>
      </c>
      <c r="ES133" s="36">
        <v>0</v>
      </c>
      <c r="ET133" s="36" t="s">
        <v>4</v>
      </c>
      <c r="EU133" s="36">
        <v>0</v>
      </c>
      <c r="EV133" s="36" t="s">
        <v>4</v>
      </c>
      <c r="EW133" s="35">
        <v>0.14000000000000001</v>
      </c>
      <c r="EX133" s="36" t="s">
        <v>4</v>
      </c>
      <c r="EY133" s="36">
        <v>0</v>
      </c>
      <c r="EZ133" s="36" t="s">
        <v>4</v>
      </c>
      <c r="FA133" s="36">
        <v>0</v>
      </c>
      <c r="FB133" s="36" t="s">
        <v>4</v>
      </c>
      <c r="FC133" s="36">
        <v>0</v>
      </c>
      <c r="FD133" s="36" t="s">
        <v>4</v>
      </c>
      <c r="FE133" s="37">
        <v>0.53</v>
      </c>
      <c r="FF133" s="36" t="s">
        <v>4</v>
      </c>
      <c r="FG133" s="35">
        <v>0.53</v>
      </c>
      <c r="FH133" s="36" t="s">
        <v>4</v>
      </c>
      <c r="FI133" s="35">
        <v>10236.32</v>
      </c>
      <c r="FJ133" s="36" t="s">
        <v>4</v>
      </c>
      <c r="FK133" s="35">
        <v>17230.04</v>
      </c>
      <c r="FL133" s="36" t="s">
        <v>4</v>
      </c>
    </row>
    <row r="134" spans="1:168" ht="14.25" x14ac:dyDescent="0.45">
      <c r="A134" s="34" t="s">
        <v>108</v>
      </c>
      <c r="B134" s="34" t="s">
        <v>410</v>
      </c>
      <c r="C134" s="23" t="str">
        <f>'Correspondance tables'!J39</f>
        <v>ISIC 58</v>
      </c>
      <c r="D134" s="23" t="str">
        <f>VLOOKUP(C134, 'Correspondance tables'!$N$3:$O$73, 2, FALSE)</f>
        <v>ISIC 58T60</v>
      </c>
      <c r="E134" s="38">
        <v>10.39</v>
      </c>
      <c r="F134" s="39" t="s">
        <v>4</v>
      </c>
      <c r="G134" s="38">
        <v>1.93</v>
      </c>
      <c r="H134" s="39" t="s">
        <v>4</v>
      </c>
      <c r="I134" s="38">
        <v>0.15</v>
      </c>
      <c r="J134" s="39" t="s">
        <v>4</v>
      </c>
      <c r="K134" s="38">
        <v>5.87</v>
      </c>
      <c r="L134" s="39" t="s">
        <v>4</v>
      </c>
      <c r="M134" s="38">
        <v>73.05</v>
      </c>
      <c r="N134" s="39" t="s">
        <v>4</v>
      </c>
      <c r="O134" s="38">
        <v>10.86</v>
      </c>
      <c r="P134" s="39" t="s">
        <v>4</v>
      </c>
      <c r="Q134" s="38">
        <v>7.9</v>
      </c>
      <c r="R134" s="39" t="s">
        <v>4</v>
      </c>
      <c r="S134" s="38">
        <v>22.22</v>
      </c>
      <c r="T134" s="39" t="s">
        <v>4</v>
      </c>
      <c r="U134" s="38">
        <v>69.2</v>
      </c>
      <c r="V134" s="39" t="s">
        <v>4</v>
      </c>
      <c r="W134" s="38">
        <v>19.010000000000002</v>
      </c>
      <c r="X134" s="39" t="s">
        <v>4</v>
      </c>
      <c r="Y134" s="38">
        <v>63.91</v>
      </c>
      <c r="Z134" s="39" t="s">
        <v>4</v>
      </c>
      <c r="AA134" s="38">
        <v>104.97</v>
      </c>
      <c r="AB134" s="39" t="s">
        <v>4</v>
      </c>
      <c r="AC134" s="38">
        <v>17.13</v>
      </c>
      <c r="AD134" s="39" t="s">
        <v>4</v>
      </c>
      <c r="AE134" s="38">
        <v>16.28</v>
      </c>
      <c r="AF134" s="39" t="s">
        <v>4</v>
      </c>
      <c r="AG134" s="38">
        <v>16.46</v>
      </c>
      <c r="AH134" s="39" t="s">
        <v>4</v>
      </c>
      <c r="AI134" s="38">
        <v>35.47</v>
      </c>
      <c r="AJ134" s="39" t="s">
        <v>4</v>
      </c>
      <c r="AK134" s="38">
        <v>57.58</v>
      </c>
      <c r="AL134" s="39" t="s">
        <v>4</v>
      </c>
      <c r="AM134" s="38">
        <v>32.909999999999997</v>
      </c>
      <c r="AN134" s="39" t="s">
        <v>4</v>
      </c>
      <c r="AO134" s="38">
        <v>47.8</v>
      </c>
      <c r="AP134" s="39" t="s">
        <v>4</v>
      </c>
      <c r="AQ134" s="38">
        <v>78.05</v>
      </c>
      <c r="AR134" s="39" t="s">
        <v>4</v>
      </c>
      <c r="AS134" s="38">
        <v>8.77</v>
      </c>
      <c r="AT134" s="39" t="s">
        <v>4</v>
      </c>
      <c r="AU134" s="38">
        <v>26.73</v>
      </c>
      <c r="AV134" s="39" t="s">
        <v>4</v>
      </c>
      <c r="AW134" s="38">
        <v>15.36</v>
      </c>
      <c r="AX134" s="39" t="s">
        <v>4</v>
      </c>
      <c r="AY134" s="38">
        <v>57.23</v>
      </c>
      <c r="AZ134" s="39" t="s">
        <v>4</v>
      </c>
      <c r="BA134" s="38">
        <v>3.59</v>
      </c>
      <c r="BB134" s="39" t="s">
        <v>4</v>
      </c>
      <c r="BC134" s="38">
        <v>59.3</v>
      </c>
      <c r="BD134" s="39" t="s">
        <v>4</v>
      </c>
      <c r="BE134" s="38">
        <v>31.52</v>
      </c>
      <c r="BF134" s="39" t="s">
        <v>4</v>
      </c>
      <c r="BG134" s="38">
        <v>38.880000000000003</v>
      </c>
      <c r="BH134" s="39" t="s">
        <v>4</v>
      </c>
      <c r="BI134" s="38">
        <v>249.47</v>
      </c>
      <c r="BJ134" s="39" t="s">
        <v>4</v>
      </c>
      <c r="BK134" s="38">
        <v>147.91999999999999</v>
      </c>
      <c r="BL134" s="39" t="s">
        <v>4</v>
      </c>
      <c r="BM134" s="38">
        <v>29.66</v>
      </c>
      <c r="BN134" s="39" t="s">
        <v>4</v>
      </c>
      <c r="BO134" s="38">
        <v>6.34</v>
      </c>
      <c r="BP134" s="39" t="s">
        <v>4</v>
      </c>
      <c r="BQ134" s="38">
        <v>11.37</v>
      </c>
      <c r="BR134" s="39" t="s">
        <v>4</v>
      </c>
      <c r="BS134" s="38">
        <v>47.13</v>
      </c>
      <c r="BT134" s="39" t="s">
        <v>4</v>
      </c>
      <c r="BU134" s="38">
        <v>16.29</v>
      </c>
      <c r="BV134" s="39" t="s">
        <v>4</v>
      </c>
      <c r="BW134" s="38">
        <v>31.89</v>
      </c>
      <c r="BX134" s="39" t="s">
        <v>4</v>
      </c>
      <c r="BY134" s="38">
        <v>1071.3399999999999</v>
      </c>
      <c r="BZ134" s="39" t="s">
        <v>4</v>
      </c>
      <c r="CA134" s="38">
        <v>67.88</v>
      </c>
      <c r="CB134" s="39" t="s">
        <v>4</v>
      </c>
      <c r="CC134" s="38">
        <v>80.59</v>
      </c>
      <c r="CD134" s="39" t="s">
        <v>4</v>
      </c>
      <c r="CE134" s="38">
        <v>284.14999999999998</v>
      </c>
      <c r="CF134" s="39" t="s">
        <v>4</v>
      </c>
      <c r="CG134" s="38">
        <v>167.91</v>
      </c>
      <c r="CH134" s="39" t="s">
        <v>4</v>
      </c>
      <c r="CI134" s="38">
        <v>88.9</v>
      </c>
      <c r="CJ134" s="39" t="s">
        <v>4</v>
      </c>
      <c r="CK134" s="38">
        <v>63.87</v>
      </c>
      <c r="CL134" s="39" t="s">
        <v>4</v>
      </c>
      <c r="CM134" s="38">
        <v>24.89</v>
      </c>
      <c r="CN134" s="39" t="s">
        <v>4</v>
      </c>
      <c r="CO134" s="39">
        <v>0</v>
      </c>
      <c r="CP134" s="39" t="s">
        <v>4</v>
      </c>
      <c r="CQ134" s="38">
        <v>129.25</v>
      </c>
      <c r="CR134" s="39" t="s">
        <v>4</v>
      </c>
      <c r="CS134" s="38">
        <v>85.21</v>
      </c>
      <c r="CT134" s="39" t="s">
        <v>4</v>
      </c>
      <c r="CU134" s="38">
        <v>100.22</v>
      </c>
      <c r="CV134" s="39" t="s">
        <v>4</v>
      </c>
      <c r="CW134" s="38">
        <v>98.73</v>
      </c>
      <c r="CX134" s="39" t="s">
        <v>4</v>
      </c>
      <c r="CY134" s="38">
        <v>48.09</v>
      </c>
      <c r="CZ134" s="39" t="s">
        <v>4</v>
      </c>
      <c r="DA134" s="38">
        <v>21.78</v>
      </c>
      <c r="DB134" s="39" t="s">
        <v>4</v>
      </c>
      <c r="DC134" s="38">
        <v>10.97</v>
      </c>
      <c r="DD134" s="39" t="s">
        <v>4</v>
      </c>
      <c r="DE134" s="38">
        <v>11.88</v>
      </c>
      <c r="DF134" s="39" t="s">
        <v>4</v>
      </c>
      <c r="DG134" s="38">
        <v>91.54</v>
      </c>
      <c r="DH134" s="39" t="s">
        <v>4</v>
      </c>
      <c r="DI134" s="38">
        <v>250.02</v>
      </c>
      <c r="DJ134" s="39" t="s">
        <v>4</v>
      </c>
      <c r="DK134" s="38">
        <v>384.03</v>
      </c>
      <c r="DL134" s="39" t="s">
        <v>4</v>
      </c>
      <c r="DM134" s="38">
        <v>115.05</v>
      </c>
      <c r="DN134" s="39" t="s">
        <v>4</v>
      </c>
      <c r="DO134" s="38">
        <v>56.13</v>
      </c>
      <c r="DP134" s="39" t="s">
        <v>4</v>
      </c>
      <c r="DQ134" s="38">
        <v>172.12</v>
      </c>
      <c r="DR134" s="39" t="s">
        <v>4</v>
      </c>
      <c r="DS134" s="38">
        <v>34.26</v>
      </c>
      <c r="DT134" s="39" t="s">
        <v>4</v>
      </c>
      <c r="DU134" s="38">
        <v>60.76</v>
      </c>
      <c r="DV134" s="39" t="s">
        <v>4</v>
      </c>
      <c r="DW134" s="38">
        <v>1.4</v>
      </c>
      <c r="DX134" s="39" t="s">
        <v>4</v>
      </c>
      <c r="DY134" s="38">
        <v>10.86</v>
      </c>
      <c r="DZ134" s="39" t="s">
        <v>4</v>
      </c>
      <c r="EA134" s="39">
        <v>0</v>
      </c>
      <c r="EB134" s="39" t="s">
        <v>4</v>
      </c>
      <c r="EC134" s="39">
        <v>0</v>
      </c>
      <c r="ED134" s="39" t="s">
        <v>4</v>
      </c>
      <c r="EE134" s="38">
        <v>5004.43</v>
      </c>
      <c r="EF134" s="39" t="s">
        <v>4</v>
      </c>
      <c r="EG134" s="38">
        <v>3917.48</v>
      </c>
      <c r="EH134" s="39" t="s">
        <v>4</v>
      </c>
      <c r="EI134" s="38">
        <v>0.01</v>
      </c>
      <c r="EJ134" s="39" t="s">
        <v>4</v>
      </c>
      <c r="EK134" s="38">
        <v>11.49</v>
      </c>
      <c r="EL134" s="39" t="s">
        <v>4</v>
      </c>
      <c r="EM134" s="38">
        <v>3928.98</v>
      </c>
      <c r="EN134" s="39" t="s">
        <v>4</v>
      </c>
      <c r="EO134" s="38">
        <v>1322.26</v>
      </c>
      <c r="EP134" s="39" t="s">
        <v>4</v>
      </c>
      <c r="EQ134" s="39">
        <v>0</v>
      </c>
      <c r="ER134" s="39" t="s">
        <v>4</v>
      </c>
      <c r="ES134" s="38">
        <v>0.9</v>
      </c>
      <c r="ET134" s="39" t="s">
        <v>4</v>
      </c>
      <c r="EU134" s="38">
        <v>0.9</v>
      </c>
      <c r="EV134" s="39" t="s">
        <v>4</v>
      </c>
      <c r="EW134" s="38">
        <v>1323.16</v>
      </c>
      <c r="EX134" s="39" t="s">
        <v>4</v>
      </c>
      <c r="EY134" s="39">
        <v>0</v>
      </c>
      <c r="EZ134" s="39" t="s">
        <v>4</v>
      </c>
      <c r="FA134" s="39">
        <v>0</v>
      </c>
      <c r="FB134" s="39" t="s">
        <v>4</v>
      </c>
      <c r="FC134" s="39">
        <v>0</v>
      </c>
      <c r="FD134" s="39" t="s">
        <v>4</v>
      </c>
      <c r="FE134" s="40">
        <v>86.1</v>
      </c>
      <c r="FF134" s="39" t="s">
        <v>4</v>
      </c>
      <c r="FG134" s="38">
        <v>86.1</v>
      </c>
      <c r="FH134" s="39" t="s">
        <v>4</v>
      </c>
      <c r="FI134" s="38">
        <v>5338.24</v>
      </c>
      <c r="FJ134" s="39" t="s">
        <v>4</v>
      </c>
      <c r="FK134" s="38">
        <v>10342.67</v>
      </c>
      <c r="FL134" s="39" t="s">
        <v>4</v>
      </c>
    </row>
    <row r="135" spans="1:168" ht="14.25" x14ac:dyDescent="0.45">
      <c r="A135" s="34" t="s">
        <v>108</v>
      </c>
      <c r="B135" s="34" t="s">
        <v>411</v>
      </c>
      <c r="C135" s="23" t="str">
        <f>'Correspondance tables'!J40</f>
        <v>ISIC 59-60</v>
      </c>
      <c r="D135" s="23" t="str">
        <f>VLOOKUP(C135, 'Correspondance tables'!$N$3:$O$73, 2, FALSE)</f>
        <v>ISIC 58T60</v>
      </c>
      <c r="E135" s="35">
        <v>7.0000000000000007E-2</v>
      </c>
      <c r="F135" s="36" t="s">
        <v>4</v>
      </c>
      <c r="G135" s="35">
        <v>7.0000000000000007E-2</v>
      </c>
      <c r="H135" s="36" t="s">
        <v>4</v>
      </c>
      <c r="I135" s="35">
        <v>0.28000000000000003</v>
      </c>
      <c r="J135" s="36" t="s">
        <v>4</v>
      </c>
      <c r="K135" s="35">
        <v>0.56000000000000005</v>
      </c>
      <c r="L135" s="36" t="s">
        <v>4</v>
      </c>
      <c r="M135" s="35">
        <v>14.04</v>
      </c>
      <c r="N135" s="36" t="s">
        <v>4</v>
      </c>
      <c r="O135" s="35">
        <v>1.9</v>
      </c>
      <c r="P135" s="36" t="s">
        <v>4</v>
      </c>
      <c r="Q135" s="35">
        <v>1.06</v>
      </c>
      <c r="R135" s="36" t="s">
        <v>4</v>
      </c>
      <c r="S135" s="35">
        <v>0.9</v>
      </c>
      <c r="T135" s="36" t="s">
        <v>4</v>
      </c>
      <c r="U135" s="35">
        <v>2.82</v>
      </c>
      <c r="V135" s="36" t="s">
        <v>4</v>
      </c>
      <c r="W135" s="35">
        <v>0.41</v>
      </c>
      <c r="X135" s="36" t="s">
        <v>4</v>
      </c>
      <c r="Y135" s="35">
        <v>2.72</v>
      </c>
      <c r="Z135" s="36" t="s">
        <v>4</v>
      </c>
      <c r="AA135" s="35">
        <v>1.51</v>
      </c>
      <c r="AB135" s="36" t="s">
        <v>4</v>
      </c>
      <c r="AC135" s="35">
        <v>0.95</v>
      </c>
      <c r="AD135" s="36" t="s">
        <v>4</v>
      </c>
      <c r="AE135" s="35">
        <v>1.1100000000000001</v>
      </c>
      <c r="AF135" s="36" t="s">
        <v>4</v>
      </c>
      <c r="AG135" s="35">
        <v>0.64</v>
      </c>
      <c r="AH135" s="36" t="s">
        <v>4</v>
      </c>
      <c r="AI135" s="35">
        <v>1.26</v>
      </c>
      <c r="AJ135" s="36" t="s">
        <v>4</v>
      </c>
      <c r="AK135" s="35">
        <v>1.61</v>
      </c>
      <c r="AL135" s="36" t="s">
        <v>4</v>
      </c>
      <c r="AM135" s="35">
        <v>0.79</v>
      </c>
      <c r="AN135" s="36" t="s">
        <v>4</v>
      </c>
      <c r="AO135" s="35">
        <v>1.45</v>
      </c>
      <c r="AP135" s="36" t="s">
        <v>4</v>
      </c>
      <c r="AQ135" s="35">
        <v>1.27</v>
      </c>
      <c r="AR135" s="36" t="s">
        <v>4</v>
      </c>
      <c r="AS135" s="35">
        <v>1.1499999999999999</v>
      </c>
      <c r="AT135" s="36" t="s">
        <v>4</v>
      </c>
      <c r="AU135" s="35">
        <v>1.91</v>
      </c>
      <c r="AV135" s="36" t="s">
        <v>4</v>
      </c>
      <c r="AW135" s="35">
        <v>0.35</v>
      </c>
      <c r="AX135" s="36" t="s">
        <v>4</v>
      </c>
      <c r="AY135" s="35">
        <v>1.39</v>
      </c>
      <c r="AZ135" s="36" t="s">
        <v>4</v>
      </c>
      <c r="BA135" s="35">
        <v>0.72</v>
      </c>
      <c r="BB135" s="36" t="s">
        <v>4</v>
      </c>
      <c r="BC135" s="35">
        <v>0.4</v>
      </c>
      <c r="BD135" s="36" t="s">
        <v>4</v>
      </c>
      <c r="BE135" s="35">
        <v>4.25</v>
      </c>
      <c r="BF135" s="36" t="s">
        <v>4</v>
      </c>
      <c r="BG135" s="35">
        <v>15.47</v>
      </c>
      <c r="BH135" s="36" t="s">
        <v>4</v>
      </c>
      <c r="BI135" s="35">
        <v>48.21</v>
      </c>
      <c r="BJ135" s="36" t="s">
        <v>4</v>
      </c>
      <c r="BK135" s="35">
        <v>54.61</v>
      </c>
      <c r="BL135" s="36" t="s">
        <v>4</v>
      </c>
      <c r="BM135" s="35">
        <v>1.72</v>
      </c>
      <c r="BN135" s="36" t="s">
        <v>4</v>
      </c>
      <c r="BO135" s="35">
        <v>1.1200000000000001</v>
      </c>
      <c r="BP135" s="36" t="s">
        <v>4</v>
      </c>
      <c r="BQ135" s="35">
        <v>2.7</v>
      </c>
      <c r="BR135" s="36" t="s">
        <v>4</v>
      </c>
      <c r="BS135" s="35">
        <v>7.15</v>
      </c>
      <c r="BT135" s="36" t="s">
        <v>4</v>
      </c>
      <c r="BU135" s="35">
        <v>1.0900000000000001</v>
      </c>
      <c r="BV135" s="36" t="s">
        <v>4</v>
      </c>
      <c r="BW135" s="35">
        <v>21.58</v>
      </c>
      <c r="BX135" s="36" t="s">
        <v>4</v>
      </c>
      <c r="BY135" s="36">
        <v>85</v>
      </c>
      <c r="BZ135" s="36" t="s">
        <v>4</v>
      </c>
      <c r="CA135" s="35">
        <v>2906.62</v>
      </c>
      <c r="CB135" s="36" t="s">
        <v>4</v>
      </c>
      <c r="CC135" s="35">
        <v>347.57</v>
      </c>
      <c r="CD135" s="36" t="s">
        <v>4</v>
      </c>
      <c r="CE135" s="35">
        <v>277.32</v>
      </c>
      <c r="CF135" s="36" t="s">
        <v>4</v>
      </c>
      <c r="CG135" s="35">
        <v>9.61</v>
      </c>
      <c r="CH135" s="36" t="s">
        <v>4</v>
      </c>
      <c r="CI135" s="35">
        <v>12.87</v>
      </c>
      <c r="CJ135" s="36" t="s">
        <v>4</v>
      </c>
      <c r="CK135" s="35">
        <v>3.22</v>
      </c>
      <c r="CL135" s="36" t="s">
        <v>4</v>
      </c>
      <c r="CM135" s="35">
        <v>11.42</v>
      </c>
      <c r="CN135" s="36" t="s">
        <v>4</v>
      </c>
      <c r="CO135" s="36">
        <v>0</v>
      </c>
      <c r="CP135" s="36" t="s">
        <v>4</v>
      </c>
      <c r="CQ135" s="35">
        <v>106.71</v>
      </c>
      <c r="CR135" s="36" t="s">
        <v>4</v>
      </c>
      <c r="CS135" s="35">
        <v>38.49</v>
      </c>
      <c r="CT135" s="36" t="s">
        <v>4</v>
      </c>
      <c r="CU135" s="35">
        <v>27.64</v>
      </c>
      <c r="CV135" s="36" t="s">
        <v>4</v>
      </c>
      <c r="CW135" s="35">
        <v>387.73</v>
      </c>
      <c r="CX135" s="36" t="s">
        <v>4</v>
      </c>
      <c r="CY135" s="35">
        <v>6.68</v>
      </c>
      <c r="CZ135" s="36" t="s">
        <v>4</v>
      </c>
      <c r="DA135" s="35">
        <v>47.15</v>
      </c>
      <c r="DB135" s="36" t="s">
        <v>4</v>
      </c>
      <c r="DC135" s="35">
        <v>3.03</v>
      </c>
      <c r="DD135" s="36" t="s">
        <v>4</v>
      </c>
      <c r="DE135" s="35">
        <v>2.34</v>
      </c>
      <c r="DF135" s="36" t="s">
        <v>4</v>
      </c>
      <c r="DG135" s="35">
        <v>51.14</v>
      </c>
      <c r="DH135" s="36" t="s">
        <v>4</v>
      </c>
      <c r="DI135" s="35">
        <v>9.2100000000000009</v>
      </c>
      <c r="DJ135" s="36" t="s">
        <v>4</v>
      </c>
      <c r="DK135" s="35">
        <v>15.33</v>
      </c>
      <c r="DL135" s="36" t="s">
        <v>4</v>
      </c>
      <c r="DM135" s="35">
        <v>7.68</v>
      </c>
      <c r="DN135" s="36" t="s">
        <v>4</v>
      </c>
      <c r="DO135" s="35">
        <v>7.37</v>
      </c>
      <c r="DP135" s="36" t="s">
        <v>4</v>
      </c>
      <c r="DQ135" s="35">
        <v>104.94</v>
      </c>
      <c r="DR135" s="36" t="s">
        <v>4</v>
      </c>
      <c r="DS135" s="35">
        <v>56.34</v>
      </c>
      <c r="DT135" s="36" t="s">
        <v>4</v>
      </c>
      <c r="DU135" s="35">
        <v>5.42</v>
      </c>
      <c r="DV135" s="36" t="s">
        <v>4</v>
      </c>
      <c r="DW135" s="35">
        <v>0.4</v>
      </c>
      <c r="DX135" s="36" t="s">
        <v>4</v>
      </c>
      <c r="DY135" s="35">
        <v>9.17</v>
      </c>
      <c r="DZ135" s="36" t="s">
        <v>4</v>
      </c>
      <c r="EA135" s="36">
        <v>0</v>
      </c>
      <c r="EB135" s="36" t="s">
        <v>4</v>
      </c>
      <c r="EC135" s="36">
        <v>0</v>
      </c>
      <c r="ED135" s="36" t="s">
        <v>4</v>
      </c>
      <c r="EE135" s="35">
        <v>4739.63</v>
      </c>
      <c r="EF135" s="36" t="s">
        <v>4</v>
      </c>
      <c r="EG135" s="35">
        <v>1956.22</v>
      </c>
      <c r="EH135" s="36" t="s">
        <v>4</v>
      </c>
      <c r="EI135" s="35">
        <v>0.04</v>
      </c>
      <c r="EJ135" s="36" t="s">
        <v>4</v>
      </c>
      <c r="EK135" s="35">
        <v>1.23</v>
      </c>
      <c r="EL135" s="36" t="s">
        <v>4</v>
      </c>
      <c r="EM135" s="35">
        <v>1957.49</v>
      </c>
      <c r="EN135" s="36" t="s">
        <v>4</v>
      </c>
      <c r="EO135" s="35">
        <v>151.44</v>
      </c>
      <c r="EP135" s="36" t="s">
        <v>4</v>
      </c>
      <c r="EQ135" s="36">
        <v>0</v>
      </c>
      <c r="ER135" s="36" t="s">
        <v>4</v>
      </c>
      <c r="ES135" s="35">
        <v>63.97</v>
      </c>
      <c r="ET135" s="36" t="s">
        <v>4</v>
      </c>
      <c r="EU135" s="35">
        <v>63.97</v>
      </c>
      <c r="EV135" s="36" t="s">
        <v>4</v>
      </c>
      <c r="EW135" s="35">
        <v>215.41</v>
      </c>
      <c r="EX135" s="36" t="s">
        <v>4</v>
      </c>
      <c r="EY135" s="36">
        <v>0</v>
      </c>
      <c r="EZ135" s="36" t="s">
        <v>4</v>
      </c>
      <c r="FA135" s="36">
        <v>0</v>
      </c>
      <c r="FB135" s="36" t="s">
        <v>4</v>
      </c>
      <c r="FC135" s="36">
        <v>0</v>
      </c>
      <c r="FD135" s="36" t="s">
        <v>4</v>
      </c>
      <c r="FE135" s="37">
        <v>47.58</v>
      </c>
      <c r="FF135" s="36" t="s">
        <v>4</v>
      </c>
      <c r="FG135" s="35">
        <v>47.58</v>
      </c>
      <c r="FH135" s="36" t="s">
        <v>4</v>
      </c>
      <c r="FI135" s="35">
        <v>2220.4699999999998</v>
      </c>
      <c r="FJ135" s="36" t="s">
        <v>4</v>
      </c>
      <c r="FK135" s="35">
        <v>6960.11</v>
      </c>
      <c r="FL135" s="36" t="s">
        <v>4</v>
      </c>
    </row>
    <row r="136" spans="1:168" ht="14.25" x14ac:dyDescent="0.45">
      <c r="A136" s="34" t="s">
        <v>108</v>
      </c>
      <c r="B136" s="34" t="s">
        <v>412</v>
      </c>
      <c r="C136" s="23" t="str">
        <f>'Correspondance tables'!J41</f>
        <v>ISIC 61</v>
      </c>
      <c r="D136" s="23" t="str">
        <f>VLOOKUP(C136, 'Correspondance tables'!$N$3:$O$73, 2, FALSE)</f>
        <v>ISIC 61</v>
      </c>
      <c r="E136" s="38">
        <v>20.63</v>
      </c>
      <c r="F136" s="39" t="s">
        <v>4</v>
      </c>
      <c r="G136" s="38">
        <v>1.89</v>
      </c>
      <c r="H136" s="39" t="s">
        <v>4</v>
      </c>
      <c r="I136" s="38">
        <v>2.36</v>
      </c>
      <c r="J136" s="39" t="s">
        <v>4</v>
      </c>
      <c r="K136" s="38">
        <v>13.33</v>
      </c>
      <c r="L136" s="39" t="s">
        <v>4</v>
      </c>
      <c r="M136" s="38">
        <v>61.02</v>
      </c>
      <c r="N136" s="39" t="s">
        <v>4</v>
      </c>
      <c r="O136" s="38">
        <v>10.02</v>
      </c>
      <c r="P136" s="39" t="s">
        <v>4</v>
      </c>
      <c r="Q136" s="38">
        <v>5.85</v>
      </c>
      <c r="R136" s="39" t="s">
        <v>4</v>
      </c>
      <c r="S136" s="38">
        <v>10.4</v>
      </c>
      <c r="T136" s="39" t="s">
        <v>4</v>
      </c>
      <c r="U136" s="38">
        <v>8.64</v>
      </c>
      <c r="V136" s="39" t="s">
        <v>4</v>
      </c>
      <c r="W136" s="38">
        <v>24.67</v>
      </c>
      <c r="X136" s="39" t="s">
        <v>4</v>
      </c>
      <c r="Y136" s="39">
        <v>53</v>
      </c>
      <c r="Z136" s="39" t="s">
        <v>4</v>
      </c>
      <c r="AA136" s="38">
        <v>28.9</v>
      </c>
      <c r="AB136" s="39" t="s">
        <v>4</v>
      </c>
      <c r="AC136" s="38">
        <v>81.290000000000006</v>
      </c>
      <c r="AD136" s="39" t="s">
        <v>4</v>
      </c>
      <c r="AE136" s="38">
        <v>12.9</v>
      </c>
      <c r="AF136" s="39" t="s">
        <v>4</v>
      </c>
      <c r="AG136" s="38">
        <v>77.239999999999995</v>
      </c>
      <c r="AH136" s="39" t="s">
        <v>4</v>
      </c>
      <c r="AI136" s="38">
        <v>91.84</v>
      </c>
      <c r="AJ136" s="39" t="s">
        <v>4</v>
      </c>
      <c r="AK136" s="38">
        <v>28.64</v>
      </c>
      <c r="AL136" s="39" t="s">
        <v>4</v>
      </c>
      <c r="AM136" s="38">
        <v>35.369999999999997</v>
      </c>
      <c r="AN136" s="39" t="s">
        <v>4</v>
      </c>
      <c r="AO136" s="38">
        <v>112.5</v>
      </c>
      <c r="AP136" s="39" t="s">
        <v>4</v>
      </c>
      <c r="AQ136" s="38">
        <v>30.85</v>
      </c>
      <c r="AR136" s="39" t="s">
        <v>4</v>
      </c>
      <c r="AS136" s="38">
        <v>26.62</v>
      </c>
      <c r="AT136" s="39" t="s">
        <v>4</v>
      </c>
      <c r="AU136" s="38">
        <v>17.05</v>
      </c>
      <c r="AV136" s="39" t="s">
        <v>4</v>
      </c>
      <c r="AW136" s="38">
        <v>16.28</v>
      </c>
      <c r="AX136" s="39" t="s">
        <v>4</v>
      </c>
      <c r="AY136" s="38">
        <v>279.45</v>
      </c>
      <c r="AZ136" s="39" t="s">
        <v>4</v>
      </c>
      <c r="BA136" s="38">
        <v>23.67</v>
      </c>
      <c r="BB136" s="39" t="s">
        <v>4</v>
      </c>
      <c r="BC136" s="38">
        <v>48.19</v>
      </c>
      <c r="BD136" s="39" t="s">
        <v>4</v>
      </c>
      <c r="BE136" s="38">
        <v>145.26</v>
      </c>
      <c r="BF136" s="39" t="s">
        <v>4</v>
      </c>
      <c r="BG136" s="38">
        <v>60.36</v>
      </c>
      <c r="BH136" s="39" t="s">
        <v>4</v>
      </c>
      <c r="BI136" s="38">
        <v>329.87</v>
      </c>
      <c r="BJ136" s="39" t="s">
        <v>4</v>
      </c>
      <c r="BK136" s="38">
        <v>214.82</v>
      </c>
      <c r="BL136" s="39" t="s">
        <v>4</v>
      </c>
      <c r="BM136" s="38">
        <v>62.09</v>
      </c>
      <c r="BN136" s="39" t="s">
        <v>4</v>
      </c>
      <c r="BO136" s="38">
        <v>15.86</v>
      </c>
      <c r="BP136" s="39" t="s">
        <v>4</v>
      </c>
      <c r="BQ136" s="38">
        <v>38.049999999999997</v>
      </c>
      <c r="BR136" s="39" t="s">
        <v>4</v>
      </c>
      <c r="BS136" s="38">
        <v>70.22</v>
      </c>
      <c r="BT136" s="39" t="s">
        <v>4</v>
      </c>
      <c r="BU136" s="38">
        <v>52.11</v>
      </c>
      <c r="BV136" s="39" t="s">
        <v>4</v>
      </c>
      <c r="BW136" s="38">
        <v>150.66</v>
      </c>
      <c r="BX136" s="39" t="s">
        <v>4</v>
      </c>
      <c r="BY136" s="38">
        <v>52.56</v>
      </c>
      <c r="BZ136" s="39" t="s">
        <v>4</v>
      </c>
      <c r="CA136" s="38">
        <v>67.010000000000005</v>
      </c>
      <c r="CB136" s="39" t="s">
        <v>4</v>
      </c>
      <c r="CC136" s="38">
        <v>6611.62</v>
      </c>
      <c r="CD136" s="39" t="s">
        <v>4</v>
      </c>
      <c r="CE136" s="38">
        <v>327.39</v>
      </c>
      <c r="CF136" s="39" t="s">
        <v>4</v>
      </c>
      <c r="CG136" s="38">
        <v>249.97</v>
      </c>
      <c r="CH136" s="39" t="s">
        <v>4</v>
      </c>
      <c r="CI136" s="38">
        <v>212.43</v>
      </c>
      <c r="CJ136" s="39" t="s">
        <v>4</v>
      </c>
      <c r="CK136" s="38">
        <v>128.33000000000001</v>
      </c>
      <c r="CL136" s="39" t="s">
        <v>4</v>
      </c>
      <c r="CM136" s="38">
        <v>107.78</v>
      </c>
      <c r="CN136" s="39" t="s">
        <v>4</v>
      </c>
      <c r="CO136" s="39">
        <v>0</v>
      </c>
      <c r="CP136" s="39" t="s">
        <v>4</v>
      </c>
      <c r="CQ136" s="38">
        <v>336.69</v>
      </c>
      <c r="CR136" s="39" t="s">
        <v>4</v>
      </c>
      <c r="CS136" s="38">
        <v>68.69</v>
      </c>
      <c r="CT136" s="39" t="s">
        <v>4</v>
      </c>
      <c r="CU136" s="38">
        <v>44.4</v>
      </c>
      <c r="CV136" s="39" t="s">
        <v>4</v>
      </c>
      <c r="CW136" s="38">
        <v>49.45</v>
      </c>
      <c r="CX136" s="39" t="s">
        <v>4</v>
      </c>
      <c r="CY136" s="38">
        <v>50.7</v>
      </c>
      <c r="CZ136" s="39" t="s">
        <v>4</v>
      </c>
      <c r="DA136" s="38">
        <v>59.84</v>
      </c>
      <c r="DB136" s="39" t="s">
        <v>4</v>
      </c>
      <c r="DC136" s="38">
        <v>231.49</v>
      </c>
      <c r="DD136" s="39" t="s">
        <v>4</v>
      </c>
      <c r="DE136" s="38">
        <v>50.76</v>
      </c>
      <c r="DF136" s="39" t="s">
        <v>4</v>
      </c>
      <c r="DG136" s="38">
        <v>162.85</v>
      </c>
      <c r="DH136" s="39" t="s">
        <v>4</v>
      </c>
      <c r="DI136" s="38">
        <v>270.2</v>
      </c>
      <c r="DJ136" s="39" t="s">
        <v>4</v>
      </c>
      <c r="DK136" s="38">
        <v>80.44</v>
      </c>
      <c r="DL136" s="39" t="s">
        <v>4</v>
      </c>
      <c r="DM136" s="38">
        <v>108.1</v>
      </c>
      <c r="DN136" s="39" t="s">
        <v>4</v>
      </c>
      <c r="DO136" s="38">
        <v>77.89</v>
      </c>
      <c r="DP136" s="39" t="s">
        <v>4</v>
      </c>
      <c r="DQ136" s="38">
        <v>52.62</v>
      </c>
      <c r="DR136" s="39" t="s">
        <v>4</v>
      </c>
      <c r="DS136" s="38">
        <v>40.29</v>
      </c>
      <c r="DT136" s="39" t="s">
        <v>4</v>
      </c>
      <c r="DU136" s="38">
        <v>49.89</v>
      </c>
      <c r="DV136" s="39" t="s">
        <v>4</v>
      </c>
      <c r="DW136" s="38">
        <v>5.29</v>
      </c>
      <c r="DX136" s="39" t="s">
        <v>4</v>
      </c>
      <c r="DY136" s="38">
        <v>23.28</v>
      </c>
      <c r="DZ136" s="39" t="s">
        <v>4</v>
      </c>
      <c r="EA136" s="39">
        <v>0</v>
      </c>
      <c r="EB136" s="39" t="s">
        <v>4</v>
      </c>
      <c r="EC136" s="39">
        <v>0</v>
      </c>
      <c r="ED136" s="39" t="s">
        <v>4</v>
      </c>
      <c r="EE136" s="38">
        <v>11781.86</v>
      </c>
      <c r="EF136" s="39" t="s">
        <v>4</v>
      </c>
      <c r="EG136" s="38">
        <v>2502.2800000000002</v>
      </c>
      <c r="EH136" s="39" t="s">
        <v>4</v>
      </c>
      <c r="EI136" s="38">
        <v>0.4</v>
      </c>
      <c r="EJ136" s="39" t="s">
        <v>4</v>
      </c>
      <c r="EK136" s="38">
        <v>5.79</v>
      </c>
      <c r="EL136" s="39" t="s">
        <v>4</v>
      </c>
      <c r="EM136" s="38">
        <v>2508.4699999999998</v>
      </c>
      <c r="EN136" s="39" t="s">
        <v>4</v>
      </c>
      <c r="EO136" s="38">
        <v>1.43</v>
      </c>
      <c r="EP136" s="39" t="s">
        <v>4</v>
      </c>
      <c r="EQ136" s="39">
        <v>0</v>
      </c>
      <c r="ER136" s="39" t="s">
        <v>4</v>
      </c>
      <c r="ES136" s="38">
        <v>0.03</v>
      </c>
      <c r="ET136" s="39" t="s">
        <v>4</v>
      </c>
      <c r="EU136" s="38">
        <v>0.03</v>
      </c>
      <c r="EV136" s="39" t="s">
        <v>4</v>
      </c>
      <c r="EW136" s="38">
        <v>1.46</v>
      </c>
      <c r="EX136" s="39" t="s">
        <v>4</v>
      </c>
      <c r="EY136" s="39">
        <v>0</v>
      </c>
      <c r="EZ136" s="39" t="s">
        <v>4</v>
      </c>
      <c r="FA136" s="39">
        <v>0</v>
      </c>
      <c r="FB136" s="39" t="s">
        <v>4</v>
      </c>
      <c r="FC136" s="39">
        <v>0</v>
      </c>
      <c r="FD136" s="39" t="s">
        <v>4</v>
      </c>
      <c r="FE136" s="40">
        <v>94.45</v>
      </c>
      <c r="FF136" s="39" t="s">
        <v>4</v>
      </c>
      <c r="FG136" s="38">
        <v>94.45</v>
      </c>
      <c r="FH136" s="39" t="s">
        <v>4</v>
      </c>
      <c r="FI136" s="38">
        <v>2604.38</v>
      </c>
      <c r="FJ136" s="39" t="s">
        <v>4</v>
      </c>
      <c r="FK136" s="38">
        <v>14386.23</v>
      </c>
      <c r="FL136" s="39" t="s">
        <v>4</v>
      </c>
    </row>
    <row r="137" spans="1:168" ht="14.25" x14ac:dyDescent="0.45">
      <c r="A137" s="34" t="s">
        <v>108</v>
      </c>
      <c r="B137" s="34" t="s">
        <v>413</v>
      </c>
      <c r="C137" s="23" t="str">
        <f>'Correspondance tables'!J42</f>
        <v>ISIC 62-63</v>
      </c>
      <c r="D137" s="23" t="str">
        <f>VLOOKUP(C137, 'Correspondance tables'!$N$3:$O$73, 2, FALSE)</f>
        <v>ISIC 62T63</v>
      </c>
      <c r="E137" s="35">
        <v>6.02</v>
      </c>
      <c r="F137" s="36" t="s">
        <v>4</v>
      </c>
      <c r="G137" s="35">
        <v>3.6</v>
      </c>
      <c r="H137" s="36" t="s">
        <v>4</v>
      </c>
      <c r="I137" s="35">
        <v>0.55000000000000004</v>
      </c>
      <c r="J137" s="36" t="s">
        <v>4</v>
      </c>
      <c r="K137" s="35">
        <v>18.63</v>
      </c>
      <c r="L137" s="36" t="s">
        <v>4</v>
      </c>
      <c r="M137" s="35">
        <v>160.22</v>
      </c>
      <c r="N137" s="36" t="s">
        <v>4</v>
      </c>
      <c r="O137" s="35">
        <v>46.96</v>
      </c>
      <c r="P137" s="36" t="s">
        <v>4</v>
      </c>
      <c r="Q137" s="35">
        <v>18.84</v>
      </c>
      <c r="R137" s="36" t="s">
        <v>4</v>
      </c>
      <c r="S137" s="35">
        <v>36.72</v>
      </c>
      <c r="T137" s="36" t="s">
        <v>4</v>
      </c>
      <c r="U137" s="35">
        <v>47.11</v>
      </c>
      <c r="V137" s="36" t="s">
        <v>4</v>
      </c>
      <c r="W137" s="35">
        <v>42.09</v>
      </c>
      <c r="X137" s="36" t="s">
        <v>4</v>
      </c>
      <c r="Y137" s="35">
        <v>187.92</v>
      </c>
      <c r="Z137" s="36" t="s">
        <v>4</v>
      </c>
      <c r="AA137" s="35">
        <v>89.76</v>
      </c>
      <c r="AB137" s="36" t="s">
        <v>4</v>
      </c>
      <c r="AC137" s="35">
        <v>86.34</v>
      </c>
      <c r="AD137" s="36" t="s">
        <v>4</v>
      </c>
      <c r="AE137" s="35">
        <v>38.450000000000003</v>
      </c>
      <c r="AF137" s="36" t="s">
        <v>4</v>
      </c>
      <c r="AG137" s="35">
        <v>86.35</v>
      </c>
      <c r="AH137" s="36" t="s">
        <v>4</v>
      </c>
      <c r="AI137" s="35">
        <v>168.12</v>
      </c>
      <c r="AJ137" s="36" t="s">
        <v>4</v>
      </c>
      <c r="AK137" s="35">
        <v>504.87</v>
      </c>
      <c r="AL137" s="36" t="s">
        <v>4</v>
      </c>
      <c r="AM137" s="35">
        <v>128.83000000000001</v>
      </c>
      <c r="AN137" s="36" t="s">
        <v>4</v>
      </c>
      <c r="AO137" s="35">
        <v>208.72</v>
      </c>
      <c r="AP137" s="36" t="s">
        <v>4</v>
      </c>
      <c r="AQ137" s="35">
        <v>212.34</v>
      </c>
      <c r="AR137" s="36" t="s">
        <v>4</v>
      </c>
      <c r="AS137" s="35">
        <v>64.849999999999994</v>
      </c>
      <c r="AT137" s="36" t="s">
        <v>4</v>
      </c>
      <c r="AU137" s="35">
        <v>59.08</v>
      </c>
      <c r="AV137" s="36" t="s">
        <v>4</v>
      </c>
      <c r="AW137" s="35">
        <v>109.79</v>
      </c>
      <c r="AX137" s="36" t="s">
        <v>4</v>
      </c>
      <c r="AY137" s="35">
        <v>170.94</v>
      </c>
      <c r="AZ137" s="36" t="s">
        <v>4</v>
      </c>
      <c r="BA137" s="35">
        <v>14.43</v>
      </c>
      <c r="BB137" s="36" t="s">
        <v>4</v>
      </c>
      <c r="BC137" s="35">
        <v>143.25</v>
      </c>
      <c r="BD137" s="36" t="s">
        <v>4</v>
      </c>
      <c r="BE137" s="35">
        <v>201.57</v>
      </c>
      <c r="BF137" s="36" t="s">
        <v>4</v>
      </c>
      <c r="BG137" s="35">
        <v>101.79</v>
      </c>
      <c r="BH137" s="36" t="s">
        <v>4</v>
      </c>
      <c r="BI137" s="35">
        <v>1171.8800000000001</v>
      </c>
      <c r="BJ137" s="36" t="s">
        <v>4</v>
      </c>
      <c r="BK137" s="35">
        <v>338.76</v>
      </c>
      <c r="BL137" s="36" t="s">
        <v>4</v>
      </c>
      <c r="BM137" s="35">
        <v>208.48</v>
      </c>
      <c r="BN137" s="36" t="s">
        <v>4</v>
      </c>
      <c r="BO137" s="35">
        <v>19.940000000000001</v>
      </c>
      <c r="BP137" s="36" t="s">
        <v>4</v>
      </c>
      <c r="BQ137" s="35">
        <v>60.87</v>
      </c>
      <c r="BR137" s="36" t="s">
        <v>4</v>
      </c>
      <c r="BS137" s="35">
        <v>198.84</v>
      </c>
      <c r="BT137" s="36" t="s">
        <v>4</v>
      </c>
      <c r="BU137" s="35">
        <v>134.05000000000001</v>
      </c>
      <c r="BV137" s="36" t="s">
        <v>4</v>
      </c>
      <c r="BW137" s="35">
        <v>56.66</v>
      </c>
      <c r="BX137" s="36" t="s">
        <v>4</v>
      </c>
      <c r="BY137" s="35">
        <v>537.1</v>
      </c>
      <c r="BZ137" s="36" t="s">
        <v>4</v>
      </c>
      <c r="CA137" s="35">
        <v>145.94999999999999</v>
      </c>
      <c r="CB137" s="36" t="s">
        <v>4</v>
      </c>
      <c r="CC137" s="35">
        <v>527.13</v>
      </c>
      <c r="CD137" s="36" t="s">
        <v>4</v>
      </c>
      <c r="CE137" s="35">
        <v>8624.25</v>
      </c>
      <c r="CF137" s="36" t="s">
        <v>4</v>
      </c>
      <c r="CG137" s="35">
        <v>899.75</v>
      </c>
      <c r="CH137" s="36" t="s">
        <v>4</v>
      </c>
      <c r="CI137" s="35">
        <v>577.13</v>
      </c>
      <c r="CJ137" s="36" t="s">
        <v>4</v>
      </c>
      <c r="CK137" s="35">
        <v>271.02</v>
      </c>
      <c r="CL137" s="36" t="s">
        <v>4</v>
      </c>
      <c r="CM137" s="35">
        <v>121.87</v>
      </c>
      <c r="CN137" s="36" t="s">
        <v>4</v>
      </c>
      <c r="CO137" s="36">
        <v>0</v>
      </c>
      <c r="CP137" s="36" t="s">
        <v>4</v>
      </c>
      <c r="CQ137" s="35">
        <v>1255.04</v>
      </c>
      <c r="CR137" s="36" t="s">
        <v>4</v>
      </c>
      <c r="CS137" s="35">
        <v>215.4</v>
      </c>
      <c r="CT137" s="36" t="s">
        <v>4</v>
      </c>
      <c r="CU137" s="35">
        <v>156.21</v>
      </c>
      <c r="CV137" s="36" t="s">
        <v>4</v>
      </c>
      <c r="CW137" s="35">
        <v>155.30000000000001</v>
      </c>
      <c r="CX137" s="36" t="s">
        <v>4</v>
      </c>
      <c r="CY137" s="35">
        <v>170.42</v>
      </c>
      <c r="CZ137" s="36" t="s">
        <v>4</v>
      </c>
      <c r="DA137" s="35">
        <v>140.38</v>
      </c>
      <c r="DB137" s="36" t="s">
        <v>4</v>
      </c>
      <c r="DC137" s="35">
        <v>143.26</v>
      </c>
      <c r="DD137" s="36" t="s">
        <v>4</v>
      </c>
      <c r="DE137" s="35">
        <v>52.22</v>
      </c>
      <c r="DF137" s="36" t="s">
        <v>4</v>
      </c>
      <c r="DG137" s="35">
        <v>305.2</v>
      </c>
      <c r="DH137" s="36" t="s">
        <v>4</v>
      </c>
      <c r="DI137" s="35">
        <v>588.52</v>
      </c>
      <c r="DJ137" s="36" t="s">
        <v>4</v>
      </c>
      <c r="DK137" s="35">
        <v>203.57</v>
      </c>
      <c r="DL137" s="36" t="s">
        <v>4</v>
      </c>
      <c r="DM137" s="35">
        <v>240.31</v>
      </c>
      <c r="DN137" s="36" t="s">
        <v>4</v>
      </c>
      <c r="DO137" s="35">
        <v>119.13</v>
      </c>
      <c r="DP137" s="36" t="s">
        <v>4</v>
      </c>
      <c r="DQ137" s="35">
        <v>435.68</v>
      </c>
      <c r="DR137" s="36" t="s">
        <v>4</v>
      </c>
      <c r="DS137" s="35">
        <v>39.200000000000003</v>
      </c>
      <c r="DT137" s="36" t="s">
        <v>4</v>
      </c>
      <c r="DU137" s="35">
        <v>45.8</v>
      </c>
      <c r="DV137" s="36" t="s">
        <v>4</v>
      </c>
      <c r="DW137" s="35">
        <v>86.11</v>
      </c>
      <c r="DX137" s="36" t="s">
        <v>4</v>
      </c>
      <c r="DY137" s="35">
        <v>138.11000000000001</v>
      </c>
      <c r="DZ137" s="36" t="s">
        <v>4</v>
      </c>
      <c r="EA137" s="36">
        <v>0</v>
      </c>
      <c r="EB137" s="36" t="s">
        <v>4</v>
      </c>
      <c r="EC137" s="36">
        <v>0</v>
      </c>
      <c r="ED137" s="36" t="s">
        <v>4</v>
      </c>
      <c r="EE137" s="35">
        <v>21341.68</v>
      </c>
      <c r="EF137" s="36" t="s">
        <v>4</v>
      </c>
      <c r="EG137" s="35">
        <v>206.52</v>
      </c>
      <c r="EH137" s="36" t="s">
        <v>4</v>
      </c>
      <c r="EI137" s="36">
        <v>0</v>
      </c>
      <c r="EJ137" s="36" t="s">
        <v>4</v>
      </c>
      <c r="EK137" s="35">
        <v>2.15</v>
      </c>
      <c r="EL137" s="36" t="s">
        <v>4</v>
      </c>
      <c r="EM137" s="35">
        <v>208.68</v>
      </c>
      <c r="EN137" s="36" t="s">
        <v>4</v>
      </c>
      <c r="EO137" s="35">
        <v>7710.6</v>
      </c>
      <c r="EP137" s="36" t="s">
        <v>4</v>
      </c>
      <c r="EQ137" s="36">
        <v>0</v>
      </c>
      <c r="ER137" s="36" t="s">
        <v>4</v>
      </c>
      <c r="ES137" s="35">
        <v>12.25</v>
      </c>
      <c r="ET137" s="36" t="s">
        <v>4</v>
      </c>
      <c r="EU137" s="35">
        <v>12.25</v>
      </c>
      <c r="EV137" s="36" t="s">
        <v>4</v>
      </c>
      <c r="EW137" s="35">
        <v>7722.85</v>
      </c>
      <c r="EX137" s="36" t="s">
        <v>4</v>
      </c>
      <c r="EY137" s="36">
        <v>0</v>
      </c>
      <c r="EZ137" s="36" t="s">
        <v>4</v>
      </c>
      <c r="FA137" s="36">
        <v>0</v>
      </c>
      <c r="FB137" s="36" t="s">
        <v>4</v>
      </c>
      <c r="FC137" s="36">
        <v>0</v>
      </c>
      <c r="FD137" s="36" t="s">
        <v>4</v>
      </c>
      <c r="FE137" s="37">
        <v>321.89</v>
      </c>
      <c r="FF137" s="36" t="s">
        <v>4</v>
      </c>
      <c r="FG137" s="35">
        <v>321.89</v>
      </c>
      <c r="FH137" s="36" t="s">
        <v>4</v>
      </c>
      <c r="FI137" s="35">
        <v>8253.42</v>
      </c>
      <c r="FJ137" s="36" t="s">
        <v>4</v>
      </c>
      <c r="FK137" s="35">
        <v>29595.1</v>
      </c>
      <c r="FL137" s="36" t="s">
        <v>4</v>
      </c>
    </row>
    <row r="138" spans="1:168" ht="14.25" x14ac:dyDescent="0.45">
      <c r="A138" s="34" t="s">
        <v>108</v>
      </c>
      <c r="B138" s="34" t="s">
        <v>414</v>
      </c>
      <c r="C138" s="23" t="str">
        <f>'Correspondance tables'!J43</f>
        <v>ISIC 64</v>
      </c>
      <c r="D138" s="23" t="str">
        <f>VLOOKUP(C138, 'Correspondance tables'!$N$3:$O$73, 2, FALSE)</f>
        <v>ISIC 64T66</v>
      </c>
      <c r="E138" s="38">
        <v>141.71</v>
      </c>
      <c r="F138" s="39" t="s">
        <v>4</v>
      </c>
      <c r="G138" s="38">
        <v>12.09</v>
      </c>
      <c r="H138" s="39" t="s">
        <v>4</v>
      </c>
      <c r="I138" s="38">
        <v>8.7799999999999994</v>
      </c>
      <c r="J138" s="39" t="s">
        <v>4</v>
      </c>
      <c r="K138" s="38">
        <v>25.62</v>
      </c>
      <c r="L138" s="39" t="s">
        <v>4</v>
      </c>
      <c r="M138" s="38">
        <v>309.73</v>
      </c>
      <c r="N138" s="39" t="s">
        <v>4</v>
      </c>
      <c r="O138" s="38">
        <v>38.96</v>
      </c>
      <c r="P138" s="39" t="s">
        <v>4</v>
      </c>
      <c r="Q138" s="38">
        <v>26.14</v>
      </c>
      <c r="R138" s="39" t="s">
        <v>4</v>
      </c>
      <c r="S138" s="38">
        <v>36.619999999999997</v>
      </c>
      <c r="T138" s="39" t="s">
        <v>4</v>
      </c>
      <c r="U138" s="38">
        <v>18.100000000000001</v>
      </c>
      <c r="V138" s="39" t="s">
        <v>4</v>
      </c>
      <c r="W138" s="38">
        <v>66.849999999999994</v>
      </c>
      <c r="X138" s="39" t="s">
        <v>4</v>
      </c>
      <c r="Y138" s="38">
        <v>169.2</v>
      </c>
      <c r="Z138" s="39" t="s">
        <v>4</v>
      </c>
      <c r="AA138" s="38">
        <v>170.46</v>
      </c>
      <c r="AB138" s="39" t="s">
        <v>4</v>
      </c>
      <c r="AC138" s="38">
        <v>102.35</v>
      </c>
      <c r="AD138" s="39" t="s">
        <v>4</v>
      </c>
      <c r="AE138" s="38">
        <v>60.53</v>
      </c>
      <c r="AF138" s="39" t="s">
        <v>4</v>
      </c>
      <c r="AG138" s="38">
        <v>71.36</v>
      </c>
      <c r="AH138" s="39" t="s">
        <v>4</v>
      </c>
      <c r="AI138" s="38">
        <v>137.69</v>
      </c>
      <c r="AJ138" s="39" t="s">
        <v>4</v>
      </c>
      <c r="AK138" s="38">
        <v>437.27</v>
      </c>
      <c r="AL138" s="39" t="s">
        <v>4</v>
      </c>
      <c r="AM138" s="38">
        <v>55.51</v>
      </c>
      <c r="AN138" s="39" t="s">
        <v>4</v>
      </c>
      <c r="AO138" s="38">
        <v>156.69</v>
      </c>
      <c r="AP138" s="39" t="s">
        <v>4</v>
      </c>
      <c r="AQ138" s="38">
        <v>511.55</v>
      </c>
      <c r="AR138" s="39" t="s">
        <v>4</v>
      </c>
      <c r="AS138" s="38">
        <v>28.37</v>
      </c>
      <c r="AT138" s="39" t="s">
        <v>4</v>
      </c>
      <c r="AU138" s="38">
        <v>75.78</v>
      </c>
      <c r="AV138" s="39" t="s">
        <v>4</v>
      </c>
      <c r="AW138" s="38">
        <v>44.01</v>
      </c>
      <c r="AX138" s="39" t="s">
        <v>4</v>
      </c>
      <c r="AY138" s="38">
        <v>528.71</v>
      </c>
      <c r="AZ138" s="39" t="s">
        <v>4</v>
      </c>
      <c r="BA138" s="38">
        <v>21.96</v>
      </c>
      <c r="BB138" s="39" t="s">
        <v>4</v>
      </c>
      <c r="BC138" s="38">
        <v>60.54</v>
      </c>
      <c r="BD138" s="39" t="s">
        <v>4</v>
      </c>
      <c r="BE138" s="38">
        <v>906.65</v>
      </c>
      <c r="BF138" s="39" t="s">
        <v>4</v>
      </c>
      <c r="BG138" s="38">
        <v>77.44</v>
      </c>
      <c r="BH138" s="39" t="s">
        <v>4</v>
      </c>
      <c r="BI138" s="38">
        <v>1083.46</v>
      </c>
      <c r="BJ138" s="39" t="s">
        <v>4</v>
      </c>
      <c r="BK138" s="38">
        <v>856.71</v>
      </c>
      <c r="BL138" s="39" t="s">
        <v>4</v>
      </c>
      <c r="BM138" s="38">
        <v>143.88</v>
      </c>
      <c r="BN138" s="39" t="s">
        <v>4</v>
      </c>
      <c r="BO138" s="38">
        <v>122.43</v>
      </c>
      <c r="BP138" s="39" t="s">
        <v>4</v>
      </c>
      <c r="BQ138" s="38">
        <v>86.8</v>
      </c>
      <c r="BR138" s="39" t="s">
        <v>4</v>
      </c>
      <c r="BS138" s="38">
        <v>235.7</v>
      </c>
      <c r="BT138" s="39" t="s">
        <v>4</v>
      </c>
      <c r="BU138" s="38">
        <v>60.27</v>
      </c>
      <c r="BV138" s="39" t="s">
        <v>4</v>
      </c>
      <c r="BW138" s="38">
        <v>248.58</v>
      </c>
      <c r="BX138" s="39" t="s">
        <v>4</v>
      </c>
      <c r="BY138" s="38">
        <v>49.22</v>
      </c>
      <c r="BZ138" s="39" t="s">
        <v>4</v>
      </c>
      <c r="CA138" s="38">
        <v>30.78</v>
      </c>
      <c r="CB138" s="39" t="s">
        <v>4</v>
      </c>
      <c r="CC138" s="38">
        <v>113.28</v>
      </c>
      <c r="CD138" s="39" t="s">
        <v>4</v>
      </c>
      <c r="CE138" s="38">
        <v>459.98</v>
      </c>
      <c r="CF138" s="39" t="s">
        <v>4</v>
      </c>
      <c r="CG138" s="38">
        <v>12309.65</v>
      </c>
      <c r="CH138" s="39" t="s">
        <v>4</v>
      </c>
      <c r="CI138" s="38">
        <v>1444.93</v>
      </c>
      <c r="CJ138" s="39" t="s">
        <v>4</v>
      </c>
      <c r="CK138" s="38">
        <v>398.99</v>
      </c>
      <c r="CL138" s="39" t="s">
        <v>4</v>
      </c>
      <c r="CM138" s="38">
        <v>3675.26</v>
      </c>
      <c r="CN138" s="39" t="s">
        <v>4</v>
      </c>
      <c r="CO138" s="39">
        <v>0</v>
      </c>
      <c r="CP138" s="39" t="s">
        <v>4</v>
      </c>
      <c r="CQ138" s="38">
        <v>772.38</v>
      </c>
      <c r="CR138" s="39" t="s">
        <v>4</v>
      </c>
      <c r="CS138" s="38">
        <v>104.25</v>
      </c>
      <c r="CT138" s="39" t="s">
        <v>4</v>
      </c>
      <c r="CU138" s="38">
        <v>31.34</v>
      </c>
      <c r="CV138" s="39" t="s">
        <v>4</v>
      </c>
      <c r="CW138" s="38">
        <v>52.83</v>
      </c>
      <c r="CX138" s="39" t="s">
        <v>4</v>
      </c>
      <c r="CY138" s="38">
        <v>122.01</v>
      </c>
      <c r="CZ138" s="39" t="s">
        <v>4</v>
      </c>
      <c r="DA138" s="38">
        <v>170.73</v>
      </c>
      <c r="DB138" s="39" t="s">
        <v>4</v>
      </c>
      <c r="DC138" s="38">
        <v>196.43</v>
      </c>
      <c r="DD138" s="39" t="s">
        <v>4</v>
      </c>
      <c r="DE138" s="38">
        <v>29.34</v>
      </c>
      <c r="DF138" s="39" t="s">
        <v>4</v>
      </c>
      <c r="DG138" s="38">
        <v>325.43</v>
      </c>
      <c r="DH138" s="39" t="s">
        <v>4</v>
      </c>
      <c r="DI138" s="38">
        <v>1303.8</v>
      </c>
      <c r="DJ138" s="39" t="s">
        <v>4</v>
      </c>
      <c r="DK138" s="38">
        <v>313.36</v>
      </c>
      <c r="DL138" s="39" t="s">
        <v>4</v>
      </c>
      <c r="DM138" s="38">
        <v>140.54</v>
      </c>
      <c r="DN138" s="39" t="s">
        <v>4</v>
      </c>
      <c r="DO138" s="38">
        <v>76.89</v>
      </c>
      <c r="DP138" s="39" t="s">
        <v>4</v>
      </c>
      <c r="DQ138" s="38">
        <v>141.06</v>
      </c>
      <c r="DR138" s="39" t="s">
        <v>4</v>
      </c>
      <c r="DS138" s="38">
        <v>65.23</v>
      </c>
      <c r="DT138" s="39" t="s">
        <v>4</v>
      </c>
      <c r="DU138" s="38">
        <v>67.25</v>
      </c>
      <c r="DV138" s="39" t="s">
        <v>4</v>
      </c>
      <c r="DW138" s="38">
        <v>5.27</v>
      </c>
      <c r="DX138" s="39" t="s">
        <v>4</v>
      </c>
      <c r="DY138" s="38">
        <v>46.98</v>
      </c>
      <c r="DZ138" s="39" t="s">
        <v>4</v>
      </c>
      <c r="EA138" s="39">
        <v>0</v>
      </c>
      <c r="EB138" s="39" t="s">
        <v>4</v>
      </c>
      <c r="EC138" s="39">
        <v>0</v>
      </c>
      <c r="ED138" s="39" t="s">
        <v>4</v>
      </c>
      <c r="EE138" s="38">
        <v>29585.71</v>
      </c>
      <c r="EF138" s="39" t="s">
        <v>4</v>
      </c>
      <c r="EG138" s="38">
        <v>5078.22</v>
      </c>
      <c r="EH138" s="39" t="s">
        <v>4</v>
      </c>
      <c r="EI138" s="38">
        <v>0.04</v>
      </c>
      <c r="EJ138" s="39" t="s">
        <v>4</v>
      </c>
      <c r="EK138" s="38">
        <v>2.2200000000000002</v>
      </c>
      <c r="EL138" s="39" t="s">
        <v>4</v>
      </c>
      <c r="EM138" s="38">
        <v>5080.49</v>
      </c>
      <c r="EN138" s="39" t="s">
        <v>4</v>
      </c>
      <c r="EO138" s="38">
        <v>9.15</v>
      </c>
      <c r="EP138" s="39" t="s">
        <v>4</v>
      </c>
      <c r="EQ138" s="39">
        <v>0</v>
      </c>
      <c r="ER138" s="39" t="s">
        <v>4</v>
      </c>
      <c r="ES138" s="38">
        <v>0.01</v>
      </c>
      <c r="ET138" s="39" t="s">
        <v>4</v>
      </c>
      <c r="EU138" s="38">
        <v>0.01</v>
      </c>
      <c r="EV138" s="39" t="s">
        <v>4</v>
      </c>
      <c r="EW138" s="38">
        <v>9.16</v>
      </c>
      <c r="EX138" s="39" t="s">
        <v>4</v>
      </c>
      <c r="EY138" s="39">
        <v>0</v>
      </c>
      <c r="EZ138" s="39" t="s">
        <v>4</v>
      </c>
      <c r="FA138" s="39">
        <v>0</v>
      </c>
      <c r="FB138" s="39" t="s">
        <v>4</v>
      </c>
      <c r="FC138" s="39">
        <v>0</v>
      </c>
      <c r="FD138" s="39" t="s">
        <v>4</v>
      </c>
      <c r="FE138" s="40">
        <v>432.85</v>
      </c>
      <c r="FF138" s="39" t="s">
        <v>4</v>
      </c>
      <c r="FG138" s="38">
        <v>432.85</v>
      </c>
      <c r="FH138" s="39" t="s">
        <v>4</v>
      </c>
      <c r="FI138" s="38">
        <v>5522.49</v>
      </c>
      <c r="FJ138" s="39" t="s">
        <v>4</v>
      </c>
      <c r="FK138" s="38">
        <v>35108.199999999997</v>
      </c>
      <c r="FL138" s="39" t="s">
        <v>4</v>
      </c>
    </row>
    <row r="139" spans="1:168" ht="14.25" x14ac:dyDescent="0.45">
      <c r="A139" s="34" t="s">
        <v>108</v>
      </c>
      <c r="B139" s="34" t="s">
        <v>415</v>
      </c>
      <c r="C139" s="23" t="str">
        <f>'Correspondance tables'!J44</f>
        <v>ISIC 65</v>
      </c>
      <c r="D139" s="23" t="str">
        <f>VLOOKUP(C139, 'Correspondance tables'!$N$3:$O$73, 2, FALSE)</f>
        <v>ISIC 64T66</v>
      </c>
      <c r="E139" s="35">
        <v>70.84</v>
      </c>
      <c r="F139" s="36" t="s">
        <v>4</v>
      </c>
      <c r="G139" s="35">
        <v>5.7</v>
      </c>
      <c r="H139" s="36" t="s">
        <v>4</v>
      </c>
      <c r="I139" s="35">
        <v>5.28</v>
      </c>
      <c r="J139" s="36" t="s">
        <v>4</v>
      </c>
      <c r="K139" s="35">
        <v>5.71</v>
      </c>
      <c r="L139" s="36" t="s">
        <v>4</v>
      </c>
      <c r="M139" s="35">
        <v>104.61</v>
      </c>
      <c r="N139" s="36" t="s">
        <v>4</v>
      </c>
      <c r="O139" s="35">
        <v>7.05</v>
      </c>
      <c r="P139" s="36" t="s">
        <v>4</v>
      </c>
      <c r="Q139" s="35">
        <v>40.32</v>
      </c>
      <c r="R139" s="36" t="s">
        <v>4</v>
      </c>
      <c r="S139" s="35">
        <v>8.58</v>
      </c>
      <c r="T139" s="36" t="s">
        <v>4</v>
      </c>
      <c r="U139" s="35">
        <v>5.04</v>
      </c>
      <c r="V139" s="36" t="s">
        <v>4</v>
      </c>
      <c r="W139" s="35">
        <v>7.36</v>
      </c>
      <c r="X139" s="36" t="s">
        <v>4</v>
      </c>
      <c r="Y139" s="35">
        <v>72.819999999999993</v>
      </c>
      <c r="Z139" s="36" t="s">
        <v>4</v>
      </c>
      <c r="AA139" s="35">
        <v>23.45</v>
      </c>
      <c r="AB139" s="36" t="s">
        <v>4</v>
      </c>
      <c r="AC139" s="35">
        <v>73.97</v>
      </c>
      <c r="AD139" s="36" t="s">
        <v>4</v>
      </c>
      <c r="AE139" s="35">
        <v>13.03</v>
      </c>
      <c r="AF139" s="36" t="s">
        <v>4</v>
      </c>
      <c r="AG139" s="35">
        <v>10.96</v>
      </c>
      <c r="AH139" s="36" t="s">
        <v>4</v>
      </c>
      <c r="AI139" s="35">
        <v>154.69999999999999</v>
      </c>
      <c r="AJ139" s="36" t="s">
        <v>4</v>
      </c>
      <c r="AK139" s="35">
        <v>50.72</v>
      </c>
      <c r="AL139" s="36" t="s">
        <v>4</v>
      </c>
      <c r="AM139" s="35">
        <v>9.2899999999999991</v>
      </c>
      <c r="AN139" s="36" t="s">
        <v>4</v>
      </c>
      <c r="AO139" s="35">
        <v>28.48</v>
      </c>
      <c r="AP139" s="36" t="s">
        <v>4</v>
      </c>
      <c r="AQ139" s="35">
        <v>78.45</v>
      </c>
      <c r="AR139" s="36" t="s">
        <v>4</v>
      </c>
      <c r="AS139" s="35">
        <v>12.6</v>
      </c>
      <c r="AT139" s="36" t="s">
        <v>4</v>
      </c>
      <c r="AU139" s="36">
        <v>39</v>
      </c>
      <c r="AV139" s="36" t="s">
        <v>4</v>
      </c>
      <c r="AW139" s="35">
        <v>78.44</v>
      </c>
      <c r="AX139" s="36" t="s">
        <v>4</v>
      </c>
      <c r="AY139" s="35">
        <v>70.77</v>
      </c>
      <c r="AZ139" s="36" t="s">
        <v>4</v>
      </c>
      <c r="BA139" s="35">
        <v>4.49</v>
      </c>
      <c r="BB139" s="36" t="s">
        <v>4</v>
      </c>
      <c r="BC139" s="35">
        <v>23.34</v>
      </c>
      <c r="BD139" s="36" t="s">
        <v>4</v>
      </c>
      <c r="BE139" s="35">
        <v>83.4</v>
      </c>
      <c r="BF139" s="36" t="s">
        <v>4</v>
      </c>
      <c r="BG139" s="35">
        <v>29.69</v>
      </c>
      <c r="BH139" s="36" t="s">
        <v>4</v>
      </c>
      <c r="BI139" s="35">
        <v>172.32</v>
      </c>
      <c r="BJ139" s="36" t="s">
        <v>4</v>
      </c>
      <c r="BK139" s="35">
        <v>106.86</v>
      </c>
      <c r="BL139" s="36" t="s">
        <v>4</v>
      </c>
      <c r="BM139" s="35">
        <v>125.44</v>
      </c>
      <c r="BN139" s="36" t="s">
        <v>4</v>
      </c>
      <c r="BO139" s="35">
        <v>47.52</v>
      </c>
      <c r="BP139" s="36" t="s">
        <v>4</v>
      </c>
      <c r="BQ139" s="35">
        <v>21.66</v>
      </c>
      <c r="BR139" s="36" t="s">
        <v>4</v>
      </c>
      <c r="BS139" s="35">
        <v>64.69</v>
      </c>
      <c r="BT139" s="36" t="s">
        <v>4</v>
      </c>
      <c r="BU139" s="35">
        <v>10.7</v>
      </c>
      <c r="BV139" s="36" t="s">
        <v>4</v>
      </c>
      <c r="BW139" s="35">
        <v>39.880000000000003</v>
      </c>
      <c r="BX139" s="36" t="s">
        <v>4</v>
      </c>
      <c r="BY139" s="35">
        <v>7.92</v>
      </c>
      <c r="BZ139" s="36" t="s">
        <v>4</v>
      </c>
      <c r="CA139" s="35">
        <v>3.61</v>
      </c>
      <c r="CB139" s="36" t="s">
        <v>4</v>
      </c>
      <c r="CC139" s="35">
        <v>13.96</v>
      </c>
      <c r="CD139" s="36" t="s">
        <v>4</v>
      </c>
      <c r="CE139" s="35">
        <v>20.96</v>
      </c>
      <c r="CF139" s="36" t="s">
        <v>4</v>
      </c>
      <c r="CG139" s="35">
        <v>56.63</v>
      </c>
      <c r="CH139" s="36" t="s">
        <v>4</v>
      </c>
      <c r="CI139" s="35">
        <v>6018.54</v>
      </c>
      <c r="CJ139" s="36" t="s">
        <v>4</v>
      </c>
      <c r="CK139" s="35">
        <v>78.66</v>
      </c>
      <c r="CL139" s="36" t="s">
        <v>4</v>
      </c>
      <c r="CM139" s="35">
        <v>205.65</v>
      </c>
      <c r="CN139" s="36" t="s">
        <v>4</v>
      </c>
      <c r="CO139" s="36">
        <v>0</v>
      </c>
      <c r="CP139" s="36" t="s">
        <v>4</v>
      </c>
      <c r="CQ139" s="35">
        <v>91.48</v>
      </c>
      <c r="CR139" s="36" t="s">
        <v>4</v>
      </c>
      <c r="CS139" s="35">
        <v>81.25</v>
      </c>
      <c r="CT139" s="36" t="s">
        <v>4</v>
      </c>
      <c r="CU139" s="35">
        <v>3.08</v>
      </c>
      <c r="CV139" s="36" t="s">
        <v>4</v>
      </c>
      <c r="CW139" s="35">
        <v>4.3899999999999997</v>
      </c>
      <c r="CX139" s="36" t="s">
        <v>4</v>
      </c>
      <c r="CY139" s="35">
        <v>24.18</v>
      </c>
      <c r="CZ139" s="36" t="s">
        <v>4</v>
      </c>
      <c r="DA139" s="35">
        <v>64.5</v>
      </c>
      <c r="DB139" s="36" t="s">
        <v>4</v>
      </c>
      <c r="DC139" s="35">
        <v>33.479999999999997</v>
      </c>
      <c r="DD139" s="36" t="s">
        <v>4</v>
      </c>
      <c r="DE139" s="35">
        <v>6.1</v>
      </c>
      <c r="DF139" s="36" t="s">
        <v>4</v>
      </c>
      <c r="DG139" s="35">
        <v>64.23</v>
      </c>
      <c r="DH139" s="36" t="s">
        <v>4</v>
      </c>
      <c r="DI139" s="35">
        <v>163.91</v>
      </c>
      <c r="DJ139" s="36" t="s">
        <v>4</v>
      </c>
      <c r="DK139" s="35">
        <v>44.8</v>
      </c>
      <c r="DL139" s="36" t="s">
        <v>4</v>
      </c>
      <c r="DM139" s="35">
        <v>58.49</v>
      </c>
      <c r="DN139" s="36" t="s">
        <v>4</v>
      </c>
      <c r="DO139" s="35">
        <v>5.55</v>
      </c>
      <c r="DP139" s="36" t="s">
        <v>4</v>
      </c>
      <c r="DQ139" s="35">
        <v>4.7699999999999996</v>
      </c>
      <c r="DR139" s="36" t="s">
        <v>4</v>
      </c>
      <c r="DS139" s="35">
        <v>15.97</v>
      </c>
      <c r="DT139" s="36" t="s">
        <v>4</v>
      </c>
      <c r="DU139" s="35">
        <v>6.31</v>
      </c>
      <c r="DV139" s="36" t="s">
        <v>4</v>
      </c>
      <c r="DW139" s="35">
        <v>6.48</v>
      </c>
      <c r="DX139" s="36" t="s">
        <v>4</v>
      </c>
      <c r="DY139" s="35">
        <v>65.540000000000006</v>
      </c>
      <c r="DZ139" s="36" t="s">
        <v>4</v>
      </c>
      <c r="EA139" s="36">
        <v>0</v>
      </c>
      <c r="EB139" s="36" t="s">
        <v>4</v>
      </c>
      <c r="EC139" s="36">
        <v>0</v>
      </c>
      <c r="ED139" s="36" t="s">
        <v>4</v>
      </c>
      <c r="EE139" s="35">
        <v>8857.57</v>
      </c>
      <c r="EF139" s="36" t="s">
        <v>4</v>
      </c>
      <c r="EG139" s="35">
        <v>949.26</v>
      </c>
      <c r="EH139" s="36" t="s">
        <v>4</v>
      </c>
      <c r="EI139" s="36">
        <v>0</v>
      </c>
      <c r="EJ139" s="36" t="s">
        <v>4</v>
      </c>
      <c r="EK139" s="35">
        <v>143.47</v>
      </c>
      <c r="EL139" s="36" t="s">
        <v>4</v>
      </c>
      <c r="EM139" s="35">
        <v>1092.73</v>
      </c>
      <c r="EN139" s="36" t="s">
        <v>4</v>
      </c>
      <c r="EO139" s="35">
        <v>2.23</v>
      </c>
      <c r="EP139" s="36" t="s">
        <v>4</v>
      </c>
      <c r="EQ139" s="36">
        <v>0</v>
      </c>
      <c r="ER139" s="36" t="s">
        <v>4</v>
      </c>
      <c r="ES139" s="36">
        <v>0</v>
      </c>
      <c r="ET139" s="36" t="s">
        <v>4</v>
      </c>
      <c r="EU139" s="36">
        <v>0</v>
      </c>
      <c r="EV139" s="36" t="s">
        <v>4</v>
      </c>
      <c r="EW139" s="35">
        <v>2.23</v>
      </c>
      <c r="EX139" s="36" t="s">
        <v>4</v>
      </c>
      <c r="EY139" s="36">
        <v>0</v>
      </c>
      <c r="EZ139" s="36" t="s">
        <v>4</v>
      </c>
      <c r="FA139" s="36">
        <v>0</v>
      </c>
      <c r="FB139" s="36" t="s">
        <v>4</v>
      </c>
      <c r="FC139" s="36">
        <v>0</v>
      </c>
      <c r="FD139" s="36" t="s">
        <v>4</v>
      </c>
      <c r="FE139" s="37">
        <v>59.86</v>
      </c>
      <c r="FF139" s="36" t="s">
        <v>4</v>
      </c>
      <c r="FG139" s="35">
        <v>59.86</v>
      </c>
      <c r="FH139" s="36" t="s">
        <v>4</v>
      </c>
      <c r="FI139" s="35">
        <v>1154.81</v>
      </c>
      <c r="FJ139" s="36" t="s">
        <v>4</v>
      </c>
      <c r="FK139" s="35">
        <v>10012.39</v>
      </c>
      <c r="FL139" s="36" t="s">
        <v>4</v>
      </c>
    </row>
    <row r="140" spans="1:168" ht="14.25" x14ac:dyDescent="0.45">
      <c r="A140" s="34" t="s">
        <v>108</v>
      </c>
      <c r="B140" s="34" t="s">
        <v>416</v>
      </c>
      <c r="C140" s="23" t="str">
        <f>'Correspondance tables'!J45</f>
        <v>ISIC 66</v>
      </c>
      <c r="D140" s="23" t="str">
        <f>VLOOKUP(C140, 'Correspondance tables'!$N$3:$O$73, 2, FALSE)</f>
        <v>ISIC 64T66</v>
      </c>
      <c r="E140" s="38">
        <v>5.59</v>
      </c>
      <c r="F140" s="39" t="s">
        <v>4</v>
      </c>
      <c r="G140" s="38">
        <v>0.11</v>
      </c>
      <c r="H140" s="39" t="s">
        <v>4</v>
      </c>
      <c r="I140" s="38">
        <v>7.0000000000000007E-2</v>
      </c>
      <c r="J140" s="39" t="s">
        <v>4</v>
      </c>
      <c r="K140" s="38">
        <v>3.73</v>
      </c>
      <c r="L140" s="39" t="s">
        <v>4</v>
      </c>
      <c r="M140" s="38">
        <v>30.09</v>
      </c>
      <c r="N140" s="39" t="s">
        <v>4</v>
      </c>
      <c r="O140" s="38">
        <v>15.64</v>
      </c>
      <c r="P140" s="39" t="s">
        <v>4</v>
      </c>
      <c r="Q140" s="38">
        <v>3.3</v>
      </c>
      <c r="R140" s="39" t="s">
        <v>4</v>
      </c>
      <c r="S140" s="38">
        <v>36.57</v>
      </c>
      <c r="T140" s="39" t="s">
        <v>4</v>
      </c>
      <c r="U140" s="38">
        <v>4.3600000000000003</v>
      </c>
      <c r="V140" s="39" t="s">
        <v>4</v>
      </c>
      <c r="W140" s="38">
        <v>17.18</v>
      </c>
      <c r="X140" s="39" t="s">
        <v>4</v>
      </c>
      <c r="Y140" s="38">
        <v>41.86</v>
      </c>
      <c r="Z140" s="39" t="s">
        <v>4</v>
      </c>
      <c r="AA140" s="38">
        <v>11.81</v>
      </c>
      <c r="AB140" s="39" t="s">
        <v>4</v>
      </c>
      <c r="AC140" s="38">
        <v>5.65</v>
      </c>
      <c r="AD140" s="39" t="s">
        <v>4</v>
      </c>
      <c r="AE140" s="38">
        <v>94.69</v>
      </c>
      <c r="AF140" s="39" t="s">
        <v>4</v>
      </c>
      <c r="AG140" s="38">
        <v>9.58</v>
      </c>
      <c r="AH140" s="39" t="s">
        <v>4</v>
      </c>
      <c r="AI140" s="38">
        <v>14.57</v>
      </c>
      <c r="AJ140" s="39" t="s">
        <v>4</v>
      </c>
      <c r="AK140" s="38">
        <v>11.45</v>
      </c>
      <c r="AL140" s="39" t="s">
        <v>4</v>
      </c>
      <c r="AM140" s="38">
        <v>8.44</v>
      </c>
      <c r="AN140" s="39" t="s">
        <v>4</v>
      </c>
      <c r="AO140" s="38">
        <v>10.26</v>
      </c>
      <c r="AP140" s="39" t="s">
        <v>4</v>
      </c>
      <c r="AQ140" s="38">
        <v>29.24</v>
      </c>
      <c r="AR140" s="39" t="s">
        <v>4</v>
      </c>
      <c r="AS140" s="38">
        <v>98.17</v>
      </c>
      <c r="AT140" s="39" t="s">
        <v>4</v>
      </c>
      <c r="AU140" s="38">
        <v>6.54</v>
      </c>
      <c r="AV140" s="39" t="s">
        <v>4</v>
      </c>
      <c r="AW140" s="38">
        <v>7.97</v>
      </c>
      <c r="AX140" s="39" t="s">
        <v>4</v>
      </c>
      <c r="AY140" s="38">
        <v>44.39</v>
      </c>
      <c r="AZ140" s="39" t="s">
        <v>4</v>
      </c>
      <c r="BA140" s="38">
        <v>2.84</v>
      </c>
      <c r="BB140" s="39" t="s">
        <v>4</v>
      </c>
      <c r="BC140" s="38">
        <v>18.28</v>
      </c>
      <c r="BD140" s="39" t="s">
        <v>4</v>
      </c>
      <c r="BE140" s="38">
        <v>152.76</v>
      </c>
      <c r="BF140" s="39" t="s">
        <v>4</v>
      </c>
      <c r="BG140" s="38">
        <v>28.01</v>
      </c>
      <c r="BH140" s="39" t="s">
        <v>4</v>
      </c>
      <c r="BI140" s="38">
        <v>264.02999999999997</v>
      </c>
      <c r="BJ140" s="39" t="s">
        <v>4</v>
      </c>
      <c r="BK140" s="38">
        <v>113.82</v>
      </c>
      <c r="BL140" s="39" t="s">
        <v>4</v>
      </c>
      <c r="BM140" s="38">
        <v>30.4</v>
      </c>
      <c r="BN140" s="39" t="s">
        <v>4</v>
      </c>
      <c r="BO140" s="38">
        <v>71.319999999999993</v>
      </c>
      <c r="BP140" s="39" t="s">
        <v>4</v>
      </c>
      <c r="BQ140" s="38">
        <v>43.49</v>
      </c>
      <c r="BR140" s="39" t="s">
        <v>4</v>
      </c>
      <c r="BS140" s="38">
        <v>66.64</v>
      </c>
      <c r="BT140" s="39" t="s">
        <v>4</v>
      </c>
      <c r="BU140" s="38">
        <v>9.7799999999999994</v>
      </c>
      <c r="BV140" s="39" t="s">
        <v>4</v>
      </c>
      <c r="BW140" s="38">
        <v>26.28</v>
      </c>
      <c r="BX140" s="39" t="s">
        <v>4</v>
      </c>
      <c r="BY140" s="38">
        <v>9.42</v>
      </c>
      <c r="BZ140" s="39" t="s">
        <v>4</v>
      </c>
      <c r="CA140" s="38">
        <v>4.18</v>
      </c>
      <c r="CB140" s="39" t="s">
        <v>4</v>
      </c>
      <c r="CC140" s="38">
        <v>46.46</v>
      </c>
      <c r="CD140" s="39" t="s">
        <v>4</v>
      </c>
      <c r="CE140" s="38">
        <v>186.45</v>
      </c>
      <c r="CF140" s="39" t="s">
        <v>4</v>
      </c>
      <c r="CG140" s="38">
        <v>9374.49</v>
      </c>
      <c r="CH140" s="39" t="s">
        <v>4</v>
      </c>
      <c r="CI140" s="38">
        <v>2537.73</v>
      </c>
      <c r="CJ140" s="39" t="s">
        <v>4</v>
      </c>
      <c r="CK140" s="38">
        <v>5805.43</v>
      </c>
      <c r="CL140" s="39" t="s">
        <v>4</v>
      </c>
      <c r="CM140" s="38">
        <v>29.82</v>
      </c>
      <c r="CN140" s="39" t="s">
        <v>4</v>
      </c>
      <c r="CO140" s="39">
        <v>0</v>
      </c>
      <c r="CP140" s="39" t="s">
        <v>4</v>
      </c>
      <c r="CQ140" s="38">
        <v>180.78</v>
      </c>
      <c r="CR140" s="39" t="s">
        <v>4</v>
      </c>
      <c r="CS140" s="38">
        <v>165.21</v>
      </c>
      <c r="CT140" s="39" t="s">
        <v>4</v>
      </c>
      <c r="CU140" s="38">
        <v>14.85</v>
      </c>
      <c r="CV140" s="39" t="s">
        <v>4</v>
      </c>
      <c r="CW140" s="38">
        <v>14.91</v>
      </c>
      <c r="CX140" s="39" t="s">
        <v>4</v>
      </c>
      <c r="CY140" s="38">
        <v>29.16</v>
      </c>
      <c r="CZ140" s="39" t="s">
        <v>4</v>
      </c>
      <c r="DA140" s="38">
        <v>48.2</v>
      </c>
      <c r="DB140" s="39" t="s">
        <v>4</v>
      </c>
      <c r="DC140" s="38">
        <v>59.18</v>
      </c>
      <c r="DD140" s="39" t="s">
        <v>4</v>
      </c>
      <c r="DE140" s="38">
        <v>2.75</v>
      </c>
      <c r="DF140" s="39" t="s">
        <v>4</v>
      </c>
      <c r="DG140" s="38">
        <v>106.62</v>
      </c>
      <c r="DH140" s="39" t="s">
        <v>4</v>
      </c>
      <c r="DI140" s="38">
        <v>16.350000000000001</v>
      </c>
      <c r="DJ140" s="39" t="s">
        <v>4</v>
      </c>
      <c r="DK140" s="38">
        <v>14.23</v>
      </c>
      <c r="DL140" s="39" t="s">
        <v>4</v>
      </c>
      <c r="DM140" s="38">
        <v>5.2</v>
      </c>
      <c r="DN140" s="39" t="s">
        <v>4</v>
      </c>
      <c r="DO140" s="38">
        <v>0.66</v>
      </c>
      <c r="DP140" s="39" t="s">
        <v>4</v>
      </c>
      <c r="DQ140" s="38">
        <v>10.8</v>
      </c>
      <c r="DR140" s="39" t="s">
        <v>4</v>
      </c>
      <c r="DS140" s="38">
        <v>4.66</v>
      </c>
      <c r="DT140" s="39" t="s">
        <v>4</v>
      </c>
      <c r="DU140" s="38">
        <v>4.12</v>
      </c>
      <c r="DV140" s="39" t="s">
        <v>4</v>
      </c>
      <c r="DW140" s="38">
        <v>5.67</v>
      </c>
      <c r="DX140" s="39" t="s">
        <v>4</v>
      </c>
      <c r="DY140" s="38">
        <v>10.95</v>
      </c>
      <c r="DZ140" s="39" t="s">
        <v>4</v>
      </c>
      <c r="EA140" s="39">
        <v>0</v>
      </c>
      <c r="EB140" s="39" t="s">
        <v>4</v>
      </c>
      <c r="EC140" s="39">
        <v>0</v>
      </c>
      <c r="ED140" s="39" t="s">
        <v>4</v>
      </c>
      <c r="EE140" s="38">
        <v>20027.2</v>
      </c>
      <c r="EF140" s="39" t="s">
        <v>4</v>
      </c>
      <c r="EG140" s="38">
        <v>263.01</v>
      </c>
      <c r="EH140" s="39" t="s">
        <v>4</v>
      </c>
      <c r="EI140" s="39">
        <v>0</v>
      </c>
      <c r="EJ140" s="39" t="s">
        <v>4</v>
      </c>
      <c r="EK140" s="39">
        <v>0</v>
      </c>
      <c r="EL140" s="39" t="s">
        <v>4</v>
      </c>
      <c r="EM140" s="38">
        <v>263.01</v>
      </c>
      <c r="EN140" s="39" t="s">
        <v>4</v>
      </c>
      <c r="EO140" s="38">
        <v>1.0900000000000001</v>
      </c>
      <c r="EP140" s="39" t="s">
        <v>4</v>
      </c>
      <c r="EQ140" s="39">
        <v>0</v>
      </c>
      <c r="ER140" s="39" t="s">
        <v>4</v>
      </c>
      <c r="ES140" s="39">
        <v>0</v>
      </c>
      <c r="ET140" s="39" t="s">
        <v>4</v>
      </c>
      <c r="EU140" s="39">
        <v>0</v>
      </c>
      <c r="EV140" s="39" t="s">
        <v>4</v>
      </c>
      <c r="EW140" s="38">
        <v>1.0900000000000001</v>
      </c>
      <c r="EX140" s="39" t="s">
        <v>4</v>
      </c>
      <c r="EY140" s="39">
        <v>0</v>
      </c>
      <c r="EZ140" s="39" t="s">
        <v>4</v>
      </c>
      <c r="FA140" s="39">
        <v>0</v>
      </c>
      <c r="FB140" s="39" t="s">
        <v>4</v>
      </c>
      <c r="FC140" s="39">
        <v>0</v>
      </c>
      <c r="FD140" s="39" t="s">
        <v>4</v>
      </c>
      <c r="FE140" s="40">
        <v>75.709999999999994</v>
      </c>
      <c r="FF140" s="39" t="s">
        <v>4</v>
      </c>
      <c r="FG140" s="38">
        <v>75.709999999999994</v>
      </c>
      <c r="FH140" s="39" t="s">
        <v>4</v>
      </c>
      <c r="FI140" s="38">
        <v>339.81</v>
      </c>
      <c r="FJ140" s="39" t="s">
        <v>4</v>
      </c>
      <c r="FK140" s="38">
        <v>20367.009999999998</v>
      </c>
      <c r="FL140" s="39" t="s">
        <v>4</v>
      </c>
    </row>
    <row r="141" spans="1:168" ht="14.25" x14ac:dyDescent="0.45">
      <c r="A141" s="34" t="s">
        <v>108</v>
      </c>
      <c r="B141" s="34" t="s">
        <v>417</v>
      </c>
      <c r="C141" s="23" t="str">
        <f>'Correspondance tables'!J46</f>
        <v>ISIC 68</v>
      </c>
      <c r="D141" s="23" t="str">
        <f>VLOOKUP(C141, 'Correspondance tables'!$N$3:$O$73, 2, FALSE)</f>
        <v>ISIC 68</v>
      </c>
      <c r="E141" s="35">
        <v>3.35</v>
      </c>
      <c r="F141" s="36" t="s">
        <v>4</v>
      </c>
      <c r="G141" s="35">
        <v>0.06</v>
      </c>
      <c r="H141" s="36" t="s">
        <v>4</v>
      </c>
      <c r="I141" s="35">
        <v>0.01</v>
      </c>
      <c r="J141" s="36" t="s">
        <v>4</v>
      </c>
      <c r="K141" s="35">
        <v>0.17</v>
      </c>
      <c r="L141" s="36" t="s">
        <v>4</v>
      </c>
      <c r="M141" s="35">
        <v>10.67</v>
      </c>
      <c r="N141" s="36" t="s">
        <v>4</v>
      </c>
      <c r="O141" s="35">
        <v>1.45</v>
      </c>
      <c r="P141" s="36" t="s">
        <v>4</v>
      </c>
      <c r="Q141" s="35">
        <v>1.1399999999999999</v>
      </c>
      <c r="R141" s="36" t="s">
        <v>4</v>
      </c>
      <c r="S141" s="35">
        <v>1.31</v>
      </c>
      <c r="T141" s="36" t="s">
        <v>4</v>
      </c>
      <c r="U141" s="35">
        <v>0.79</v>
      </c>
      <c r="V141" s="36" t="s">
        <v>4</v>
      </c>
      <c r="W141" s="35">
        <v>0.92</v>
      </c>
      <c r="X141" s="36" t="s">
        <v>4</v>
      </c>
      <c r="Y141" s="35">
        <v>7.92</v>
      </c>
      <c r="Z141" s="36" t="s">
        <v>4</v>
      </c>
      <c r="AA141" s="35">
        <v>2.0699999999999998</v>
      </c>
      <c r="AB141" s="36" t="s">
        <v>4</v>
      </c>
      <c r="AC141" s="35">
        <v>6.92</v>
      </c>
      <c r="AD141" s="36" t="s">
        <v>4</v>
      </c>
      <c r="AE141" s="35">
        <v>1.92</v>
      </c>
      <c r="AF141" s="36" t="s">
        <v>4</v>
      </c>
      <c r="AG141" s="35">
        <v>3.9</v>
      </c>
      <c r="AH141" s="36" t="s">
        <v>4</v>
      </c>
      <c r="AI141" s="35">
        <v>8.08</v>
      </c>
      <c r="AJ141" s="36" t="s">
        <v>4</v>
      </c>
      <c r="AK141" s="35">
        <v>1.94</v>
      </c>
      <c r="AL141" s="36" t="s">
        <v>4</v>
      </c>
      <c r="AM141" s="35">
        <v>4.26</v>
      </c>
      <c r="AN141" s="36" t="s">
        <v>4</v>
      </c>
      <c r="AO141" s="35">
        <v>8.4</v>
      </c>
      <c r="AP141" s="36" t="s">
        <v>4</v>
      </c>
      <c r="AQ141" s="35">
        <v>10.75</v>
      </c>
      <c r="AR141" s="36" t="s">
        <v>4</v>
      </c>
      <c r="AS141" s="35">
        <v>2.08</v>
      </c>
      <c r="AT141" s="36" t="s">
        <v>4</v>
      </c>
      <c r="AU141" s="35">
        <v>5.25</v>
      </c>
      <c r="AV141" s="36" t="s">
        <v>4</v>
      </c>
      <c r="AW141" s="35">
        <v>2.48</v>
      </c>
      <c r="AX141" s="36" t="s">
        <v>4</v>
      </c>
      <c r="AY141" s="35">
        <v>42.27</v>
      </c>
      <c r="AZ141" s="36" t="s">
        <v>4</v>
      </c>
      <c r="BA141" s="35">
        <v>0.1</v>
      </c>
      <c r="BB141" s="36" t="s">
        <v>4</v>
      </c>
      <c r="BC141" s="36">
        <v>2</v>
      </c>
      <c r="BD141" s="36" t="s">
        <v>4</v>
      </c>
      <c r="BE141" s="35">
        <v>48.22</v>
      </c>
      <c r="BF141" s="36" t="s">
        <v>4</v>
      </c>
      <c r="BG141" s="36">
        <v>27</v>
      </c>
      <c r="BH141" s="36" t="s">
        <v>4</v>
      </c>
      <c r="BI141" s="35">
        <v>38.54</v>
      </c>
      <c r="BJ141" s="36" t="s">
        <v>4</v>
      </c>
      <c r="BK141" s="35">
        <v>56.06</v>
      </c>
      <c r="BL141" s="36" t="s">
        <v>4</v>
      </c>
      <c r="BM141" s="35">
        <v>6.7</v>
      </c>
      <c r="BN141" s="36" t="s">
        <v>4</v>
      </c>
      <c r="BO141" s="35">
        <v>0.27</v>
      </c>
      <c r="BP141" s="36" t="s">
        <v>4</v>
      </c>
      <c r="BQ141" s="35">
        <v>3.73</v>
      </c>
      <c r="BR141" s="36" t="s">
        <v>4</v>
      </c>
      <c r="BS141" s="35">
        <v>10.02</v>
      </c>
      <c r="BT141" s="36" t="s">
        <v>4</v>
      </c>
      <c r="BU141" s="35">
        <v>2.46</v>
      </c>
      <c r="BV141" s="36" t="s">
        <v>4</v>
      </c>
      <c r="BW141" s="35">
        <v>26.29</v>
      </c>
      <c r="BX141" s="36" t="s">
        <v>4</v>
      </c>
      <c r="BY141" s="35">
        <v>1.21</v>
      </c>
      <c r="BZ141" s="36" t="s">
        <v>4</v>
      </c>
      <c r="CA141" s="35">
        <v>3.98</v>
      </c>
      <c r="CB141" s="36" t="s">
        <v>4</v>
      </c>
      <c r="CC141" s="35">
        <v>15.28</v>
      </c>
      <c r="CD141" s="36" t="s">
        <v>4</v>
      </c>
      <c r="CE141" s="35">
        <v>13.13</v>
      </c>
      <c r="CF141" s="36" t="s">
        <v>4</v>
      </c>
      <c r="CG141" s="35">
        <v>14.66</v>
      </c>
      <c r="CH141" s="36" t="s">
        <v>4</v>
      </c>
      <c r="CI141" s="35">
        <v>92.64</v>
      </c>
      <c r="CJ141" s="36" t="s">
        <v>4</v>
      </c>
      <c r="CK141" s="35">
        <v>13.2</v>
      </c>
      <c r="CL141" s="36" t="s">
        <v>4</v>
      </c>
      <c r="CM141" s="35">
        <v>51.12</v>
      </c>
      <c r="CN141" s="36" t="s">
        <v>4</v>
      </c>
      <c r="CO141" s="36">
        <v>0</v>
      </c>
      <c r="CP141" s="36" t="s">
        <v>4</v>
      </c>
      <c r="CQ141" s="35">
        <v>52.28</v>
      </c>
      <c r="CR141" s="36" t="s">
        <v>4</v>
      </c>
      <c r="CS141" s="35">
        <v>21.6</v>
      </c>
      <c r="CT141" s="36" t="s">
        <v>4</v>
      </c>
      <c r="CU141" s="35">
        <v>7.44</v>
      </c>
      <c r="CV141" s="36" t="s">
        <v>4</v>
      </c>
      <c r="CW141" s="35">
        <v>4.16</v>
      </c>
      <c r="CX141" s="36" t="s">
        <v>4</v>
      </c>
      <c r="CY141" s="35">
        <v>2.98</v>
      </c>
      <c r="CZ141" s="36" t="s">
        <v>4</v>
      </c>
      <c r="DA141" s="35">
        <v>6.53</v>
      </c>
      <c r="DB141" s="36" t="s">
        <v>4</v>
      </c>
      <c r="DC141" s="35">
        <v>3.59</v>
      </c>
      <c r="DD141" s="36" t="s">
        <v>4</v>
      </c>
      <c r="DE141" s="35">
        <v>5.56</v>
      </c>
      <c r="DF141" s="36" t="s">
        <v>4</v>
      </c>
      <c r="DG141" s="35">
        <v>17.559999999999999</v>
      </c>
      <c r="DH141" s="36" t="s">
        <v>4</v>
      </c>
      <c r="DI141" s="35">
        <v>37.89</v>
      </c>
      <c r="DJ141" s="36" t="s">
        <v>4</v>
      </c>
      <c r="DK141" s="35">
        <v>3.59</v>
      </c>
      <c r="DL141" s="36" t="s">
        <v>4</v>
      </c>
      <c r="DM141" s="35">
        <v>8.8699999999999992</v>
      </c>
      <c r="DN141" s="36" t="s">
        <v>4</v>
      </c>
      <c r="DO141" s="35">
        <v>3.74</v>
      </c>
      <c r="DP141" s="36" t="s">
        <v>4</v>
      </c>
      <c r="DQ141" s="35">
        <v>0.77</v>
      </c>
      <c r="DR141" s="36" t="s">
        <v>4</v>
      </c>
      <c r="DS141" s="35">
        <v>2.34</v>
      </c>
      <c r="DT141" s="36" t="s">
        <v>4</v>
      </c>
      <c r="DU141" s="35">
        <v>1.57</v>
      </c>
      <c r="DV141" s="36" t="s">
        <v>4</v>
      </c>
      <c r="DW141" s="35">
        <v>0.1</v>
      </c>
      <c r="DX141" s="36" t="s">
        <v>4</v>
      </c>
      <c r="DY141" s="35">
        <v>7.21</v>
      </c>
      <c r="DZ141" s="36" t="s">
        <v>4</v>
      </c>
      <c r="EA141" s="36">
        <v>0</v>
      </c>
      <c r="EB141" s="36" t="s">
        <v>4</v>
      </c>
      <c r="EC141" s="36">
        <v>0</v>
      </c>
      <c r="ED141" s="36" t="s">
        <v>4</v>
      </c>
      <c r="EE141" s="35">
        <v>742.49</v>
      </c>
      <c r="EF141" s="36" t="s">
        <v>4</v>
      </c>
      <c r="EG141" s="35">
        <v>2264.5100000000002</v>
      </c>
      <c r="EH141" s="36" t="s">
        <v>4</v>
      </c>
      <c r="EI141" s="36">
        <v>0</v>
      </c>
      <c r="EJ141" s="36" t="s">
        <v>4</v>
      </c>
      <c r="EK141" s="35">
        <v>3.41</v>
      </c>
      <c r="EL141" s="36" t="s">
        <v>4</v>
      </c>
      <c r="EM141" s="35">
        <v>2267.92</v>
      </c>
      <c r="EN141" s="36" t="s">
        <v>4</v>
      </c>
      <c r="EO141" s="35">
        <v>0.02</v>
      </c>
      <c r="EP141" s="36" t="s">
        <v>4</v>
      </c>
      <c r="EQ141" s="36">
        <v>0</v>
      </c>
      <c r="ER141" s="36" t="s">
        <v>4</v>
      </c>
      <c r="ES141" s="36">
        <v>0</v>
      </c>
      <c r="ET141" s="36" t="s">
        <v>4</v>
      </c>
      <c r="EU141" s="36">
        <v>0</v>
      </c>
      <c r="EV141" s="36" t="s">
        <v>4</v>
      </c>
      <c r="EW141" s="35">
        <v>0.02</v>
      </c>
      <c r="EX141" s="36" t="s">
        <v>4</v>
      </c>
      <c r="EY141" s="36">
        <v>0</v>
      </c>
      <c r="EZ141" s="36" t="s">
        <v>4</v>
      </c>
      <c r="FA141" s="36">
        <v>0</v>
      </c>
      <c r="FB141" s="36" t="s">
        <v>4</v>
      </c>
      <c r="FC141" s="36">
        <v>0</v>
      </c>
      <c r="FD141" s="36" t="s">
        <v>4</v>
      </c>
      <c r="FE141" s="37">
        <v>0.01</v>
      </c>
      <c r="FF141" s="36" t="s">
        <v>4</v>
      </c>
      <c r="FG141" s="35">
        <v>0.01</v>
      </c>
      <c r="FH141" s="36" t="s">
        <v>4</v>
      </c>
      <c r="FI141" s="35">
        <v>2267.9499999999998</v>
      </c>
      <c r="FJ141" s="36" t="s">
        <v>4</v>
      </c>
      <c r="FK141" s="35">
        <v>3010.44</v>
      </c>
      <c r="FL141" s="36" t="s">
        <v>4</v>
      </c>
    </row>
    <row r="142" spans="1:168" ht="14.25" x14ac:dyDescent="0.45">
      <c r="A142" s="34" t="s">
        <v>108</v>
      </c>
      <c r="B142" s="34" t="s">
        <v>350</v>
      </c>
      <c r="C142" s="23" t="str">
        <f>'Correspondance tables'!J48</f>
        <v>ISIC 69-70</v>
      </c>
      <c r="D142" s="23" t="str">
        <f>VLOOKUP(C142, 'Correspondance tables'!$N$3:$O$73, 2, FALSE)</f>
        <v>ISIC 69T82</v>
      </c>
      <c r="E142" s="39">
        <v>0</v>
      </c>
      <c r="F142" s="39" t="s">
        <v>4</v>
      </c>
      <c r="G142" s="39">
        <v>0</v>
      </c>
      <c r="H142" s="39" t="s">
        <v>4</v>
      </c>
      <c r="I142" s="39">
        <v>0</v>
      </c>
      <c r="J142" s="39" t="s">
        <v>4</v>
      </c>
      <c r="K142" s="39">
        <v>0</v>
      </c>
      <c r="L142" s="39" t="s">
        <v>4</v>
      </c>
      <c r="M142" s="39">
        <v>0</v>
      </c>
      <c r="N142" s="39" t="s">
        <v>4</v>
      </c>
      <c r="O142" s="39">
        <v>0</v>
      </c>
      <c r="P142" s="39" t="s">
        <v>4</v>
      </c>
      <c r="Q142" s="39">
        <v>0</v>
      </c>
      <c r="R142" s="39" t="s">
        <v>4</v>
      </c>
      <c r="S142" s="39">
        <v>0</v>
      </c>
      <c r="T142" s="39" t="s">
        <v>4</v>
      </c>
      <c r="U142" s="39">
        <v>0</v>
      </c>
      <c r="V142" s="39" t="s">
        <v>4</v>
      </c>
      <c r="W142" s="39">
        <v>0</v>
      </c>
      <c r="X142" s="39" t="s">
        <v>4</v>
      </c>
      <c r="Y142" s="39">
        <v>0</v>
      </c>
      <c r="Z142" s="39" t="s">
        <v>4</v>
      </c>
      <c r="AA142" s="39">
        <v>0</v>
      </c>
      <c r="AB142" s="39" t="s">
        <v>4</v>
      </c>
      <c r="AC142" s="39">
        <v>0</v>
      </c>
      <c r="AD142" s="39" t="s">
        <v>4</v>
      </c>
      <c r="AE142" s="39">
        <v>0</v>
      </c>
      <c r="AF142" s="39" t="s">
        <v>4</v>
      </c>
      <c r="AG142" s="39">
        <v>0</v>
      </c>
      <c r="AH142" s="39" t="s">
        <v>4</v>
      </c>
      <c r="AI142" s="39">
        <v>0</v>
      </c>
      <c r="AJ142" s="39" t="s">
        <v>4</v>
      </c>
      <c r="AK142" s="39">
        <v>0</v>
      </c>
      <c r="AL142" s="39" t="s">
        <v>4</v>
      </c>
      <c r="AM142" s="39">
        <v>0</v>
      </c>
      <c r="AN142" s="39" t="s">
        <v>4</v>
      </c>
      <c r="AO142" s="39">
        <v>0</v>
      </c>
      <c r="AP142" s="39" t="s">
        <v>4</v>
      </c>
      <c r="AQ142" s="39">
        <v>0</v>
      </c>
      <c r="AR142" s="39" t="s">
        <v>4</v>
      </c>
      <c r="AS142" s="39">
        <v>0</v>
      </c>
      <c r="AT142" s="39" t="s">
        <v>4</v>
      </c>
      <c r="AU142" s="39">
        <v>0</v>
      </c>
      <c r="AV142" s="39" t="s">
        <v>4</v>
      </c>
      <c r="AW142" s="39">
        <v>0</v>
      </c>
      <c r="AX142" s="39" t="s">
        <v>4</v>
      </c>
      <c r="AY142" s="39">
        <v>0</v>
      </c>
      <c r="AZ142" s="39" t="s">
        <v>4</v>
      </c>
      <c r="BA142" s="39">
        <v>0</v>
      </c>
      <c r="BB142" s="39" t="s">
        <v>4</v>
      </c>
      <c r="BC142" s="39">
        <v>0</v>
      </c>
      <c r="BD142" s="39" t="s">
        <v>4</v>
      </c>
      <c r="BE142" s="39">
        <v>0</v>
      </c>
      <c r="BF142" s="39" t="s">
        <v>4</v>
      </c>
      <c r="BG142" s="39">
        <v>0</v>
      </c>
      <c r="BH142" s="39" t="s">
        <v>4</v>
      </c>
      <c r="BI142" s="39">
        <v>0</v>
      </c>
      <c r="BJ142" s="39" t="s">
        <v>4</v>
      </c>
      <c r="BK142" s="39">
        <v>0</v>
      </c>
      <c r="BL142" s="39" t="s">
        <v>4</v>
      </c>
      <c r="BM142" s="39">
        <v>0</v>
      </c>
      <c r="BN142" s="39" t="s">
        <v>4</v>
      </c>
      <c r="BO142" s="39">
        <v>0</v>
      </c>
      <c r="BP142" s="39" t="s">
        <v>4</v>
      </c>
      <c r="BQ142" s="39">
        <v>0</v>
      </c>
      <c r="BR142" s="39" t="s">
        <v>4</v>
      </c>
      <c r="BS142" s="39">
        <v>0</v>
      </c>
      <c r="BT142" s="39" t="s">
        <v>4</v>
      </c>
      <c r="BU142" s="39">
        <v>0</v>
      </c>
      <c r="BV142" s="39" t="s">
        <v>4</v>
      </c>
      <c r="BW142" s="39">
        <v>0</v>
      </c>
      <c r="BX142" s="39" t="s">
        <v>4</v>
      </c>
      <c r="BY142" s="39">
        <v>0</v>
      </c>
      <c r="BZ142" s="39" t="s">
        <v>4</v>
      </c>
      <c r="CA142" s="39">
        <v>0</v>
      </c>
      <c r="CB142" s="39" t="s">
        <v>4</v>
      </c>
      <c r="CC142" s="39">
        <v>0</v>
      </c>
      <c r="CD142" s="39" t="s">
        <v>4</v>
      </c>
      <c r="CE142" s="39">
        <v>0</v>
      </c>
      <c r="CF142" s="39" t="s">
        <v>4</v>
      </c>
      <c r="CG142" s="39">
        <v>0</v>
      </c>
      <c r="CH142" s="39" t="s">
        <v>4</v>
      </c>
      <c r="CI142" s="39">
        <v>0</v>
      </c>
      <c r="CJ142" s="39" t="s">
        <v>4</v>
      </c>
      <c r="CK142" s="39">
        <v>0</v>
      </c>
      <c r="CL142" s="39" t="s">
        <v>4</v>
      </c>
      <c r="CM142" s="39">
        <v>0</v>
      </c>
      <c r="CN142" s="39" t="s">
        <v>4</v>
      </c>
      <c r="CO142" s="39">
        <v>0</v>
      </c>
      <c r="CP142" s="39" t="s">
        <v>4</v>
      </c>
      <c r="CQ142" s="39">
        <v>0</v>
      </c>
      <c r="CR142" s="39" t="s">
        <v>4</v>
      </c>
      <c r="CS142" s="39">
        <v>0</v>
      </c>
      <c r="CT142" s="39" t="s">
        <v>4</v>
      </c>
      <c r="CU142" s="39">
        <v>0</v>
      </c>
      <c r="CV142" s="39" t="s">
        <v>4</v>
      </c>
      <c r="CW142" s="39">
        <v>0</v>
      </c>
      <c r="CX142" s="39" t="s">
        <v>4</v>
      </c>
      <c r="CY142" s="39">
        <v>0</v>
      </c>
      <c r="CZ142" s="39" t="s">
        <v>4</v>
      </c>
      <c r="DA142" s="39">
        <v>0</v>
      </c>
      <c r="DB142" s="39" t="s">
        <v>4</v>
      </c>
      <c r="DC142" s="39">
        <v>0</v>
      </c>
      <c r="DD142" s="39" t="s">
        <v>4</v>
      </c>
      <c r="DE142" s="39">
        <v>0</v>
      </c>
      <c r="DF142" s="39" t="s">
        <v>4</v>
      </c>
      <c r="DG142" s="39">
        <v>0</v>
      </c>
      <c r="DH142" s="39" t="s">
        <v>4</v>
      </c>
      <c r="DI142" s="39">
        <v>0</v>
      </c>
      <c r="DJ142" s="39" t="s">
        <v>4</v>
      </c>
      <c r="DK142" s="39">
        <v>0</v>
      </c>
      <c r="DL142" s="39" t="s">
        <v>4</v>
      </c>
      <c r="DM142" s="39">
        <v>0</v>
      </c>
      <c r="DN142" s="39" t="s">
        <v>4</v>
      </c>
      <c r="DO142" s="39">
        <v>0</v>
      </c>
      <c r="DP142" s="39" t="s">
        <v>4</v>
      </c>
      <c r="DQ142" s="39">
        <v>0</v>
      </c>
      <c r="DR142" s="39" t="s">
        <v>4</v>
      </c>
      <c r="DS142" s="39">
        <v>0</v>
      </c>
      <c r="DT142" s="39" t="s">
        <v>4</v>
      </c>
      <c r="DU142" s="39">
        <v>0</v>
      </c>
      <c r="DV142" s="39" t="s">
        <v>4</v>
      </c>
      <c r="DW142" s="39">
        <v>0</v>
      </c>
      <c r="DX142" s="39" t="s">
        <v>4</v>
      </c>
      <c r="DY142" s="39">
        <v>0</v>
      </c>
      <c r="DZ142" s="39" t="s">
        <v>4</v>
      </c>
      <c r="EA142" s="39">
        <v>0</v>
      </c>
      <c r="EB142" s="39" t="s">
        <v>4</v>
      </c>
      <c r="EC142" s="39">
        <v>0</v>
      </c>
      <c r="ED142" s="39" t="s">
        <v>4</v>
      </c>
      <c r="EE142" s="39">
        <v>0</v>
      </c>
      <c r="EF142" s="39" t="s">
        <v>4</v>
      </c>
      <c r="EG142" s="39">
        <v>0</v>
      </c>
      <c r="EH142" s="39" t="s">
        <v>4</v>
      </c>
      <c r="EI142" s="39">
        <v>0</v>
      </c>
      <c r="EJ142" s="39" t="s">
        <v>4</v>
      </c>
      <c r="EK142" s="39">
        <v>0</v>
      </c>
      <c r="EL142" s="39" t="s">
        <v>4</v>
      </c>
      <c r="EM142" s="39">
        <v>0</v>
      </c>
      <c r="EN142" s="39" t="s">
        <v>4</v>
      </c>
      <c r="EO142" s="39">
        <v>0</v>
      </c>
      <c r="EP142" s="39" t="s">
        <v>4</v>
      </c>
      <c r="EQ142" s="39">
        <v>0</v>
      </c>
      <c r="ER142" s="39" t="s">
        <v>4</v>
      </c>
      <c r="ES142" s="39">
        <v>0</v>
      </c>
      <c r="ET142" s="39" t="s">
        <v>4</v>
      </c>
      <c r="EU142" s="39">
        <v>0</v>
      </c>
      <c r="EV142" s="39" t="s">
        <v>4</v>
      </c>
      <c r="EW142" s="39">
        <v>0</v>
      </c>
      <c r="EX142" s="39" t="s">
        <v>4</v>
      </c>
      <c r="EY142" s="39">
        <v>0</v>
      </c>
      <c r="EZ142" s="39" t="s">
        <v>4</v>
      </c>
      <c r="FA142" s="39">
        <v>0</v>
      </c>
      <c r="FB142" s="39" t="s">
        <v>4</v>
      </c>
      <c r="FC142" s="39">
        <v>0</v>
      </c>
      <c r="FD142" s="39" t="s">
        <v>4</v>
      </c>
      <c r="FE142" s="42">
        <v>0</v>
      </c>
      <c r="FF142" s="39" t="s">
        <v>4</v>
      </c>
      <c r="FG142" s="39">
        <v>0</v>
      </c>
      <c r="FH142" s="39" t="s">
        <v>4</v>
      </c>
      <c r="FI142" s="39">
        <v>0</v>
      </c>
      <c r="FJ142" s="39" t="s">
        <v>4</v>
      </c>
      <c r="FK142" s="39">
        <v>0</v>
      </c>
      <c r="FL142" s="39" t="s">
        <v>4</v>
      </c>
    </row>
    <row r="143" spans="1:168" ht="14.25" x14ac:dyDescent="0.45">
      <c r="A143" s="34" t="s">
        <v>108</v>
      </c>
      <c r="B143" s="34" t="s">
        <v>418</v>
      </c>
      <c r="C143" s="23" t="str">
        <f>'Correspondance tables'!J49</f>
        <v>ISIC 71</v>
      </c>
      <c r="D143" s="23" t="str">
        <f>VLOOKUP(C143, 'Correspondance tables'!$N$3:$O$73, 2, FALSE)</f>
        <v>ISIC 69T82</v>
      </c>
      <c r="E143" s="35">
        <v>70.09</v>
      </c>
      <c r="F143" s="36" t="s">
        <v>4</v>
      </c>
      <c r="G143" s="35">
        <v>17.13</v>
      </c>
      <c r="H143" s="36" t="s">
        <v>4</v>
      </c>
      <c r="I143" s="36">
        <v>4</v>
      </c>
      <c r="J143" s="36" t="s">
        <v>4</v>
      </c>
      <c r="K143" s="35">
        <v>210.06</v>
      </c>
      <c r="L143" s="36" t="s">
        <v>4</v>
      </c>
      <c r="M143" s="35">
        <v>862.07</v>
      </c>
      <c r="N143" s="36" t="s">
        <v>4</v>
      </c>
      <c r="O143" s="35">
        <v>124.53</v>
      </c>
      <c r="P143" s="36" t="s">
        <v>4</v>
      </c>
      <c r="Q143" s="35">
        <v>68.430000000000007</v>
      </c>
      <c r="R143" s="36" t="s">
        <v>4</v>
      </c>
      <c r="S143" s="35">
        <v>174.42</v>
      </c>
      <c r="T143" s="36" t="s">
        <v>4</v>
      </c>
      <c r="U143" s="35">
        <v>65.09</v>
      </c>
      <c r="V143" s="36" t="s">
        <v>4</v>
      </c>
      <c r="W143" s="35">
        <v>362.64</v>
      </c>
      <c r="X143" s="36" t="s">
        <v>4</v>
      </c>
      <c r="Y143" s="35">
        <v>664.73</v>
      </c>
      <c r="Z143" s="36" t="s">
        <v>4</v>
      </c>
      <c r="AA143" s="35">
        <v>731.13</v>
      </c>
      <c r="AB143" s="36" t="s">
        <v>4</v>
      </c>
      <c r="AC143" s="35">
        <v>221.25</v>
      </c>
      <c r="AD143" s="36" t="s">
        <v>4</v>
      </c>
      <c r="AE143" s="35">
        <v>159.07</v>
      </c>
      <c r="AF143" s="36" t="s">
        <v>4</v>
      </c>
      <c r="AG143" s="35">
        <v>203.67</v>
      </c>
      <c r="AH143" s="36" t="s">
        <v>4</v>
      </c>
      <c r="AI143" s="35">
        <v>315.56</v>
      </c>
      <c r="AJ143" s="36" t="s">
        <v>4</v>
      </c>
      <c r="AK143" s="35">
        <v>898.97</v>
      </c>
      <c r="AL143" s="36" t="s">
        <v>4</v>
      </c>
      <c r="AM143" s="35">
        <v>290.61</v>
      </c>
      <c r="AN143" s="36" t="s">
        <v>4</v>
      </c>
      <c r="AO143" s="35">
        <v>784.02</v>
      </c>
      <c r="AP143" s="36" t="s">
        <v>4</v>
      </c>
      <c r="AQ143" s="35">
        <v>769.14</v>
      </c>
      <c r="AR143" s="36" t="s">
        <v>4</v>
      </c>
      <c r="AS143" s="35">
        <v>158.31</v>
      </c>
      <c r="AT143" s="36" t="s">
        <v>4</v>
      </c>
      <c r="AU143" s="35">
        <v>161.49</v>
      </c>
      <c r="AV143" s="36" t="s">
        <v>4</v>
      </c>
      <c r="AW143" s="35">
        <v>140.24</v>
      </c>
      <c r="AX143" s="36" t="s">
        <v>4</v>
      </c>
      <c r="AY143" s="35">
        <v>456.91</v>
      </c>
      <c r="AZ143" s="36" t="s">
        <v>4</v>
      </c>
      <c r="BA143" s="35">
        <v>25.6</v>
      </c>
      <c r="BB143" s="36" t="s">
        <v>4</v>
      </c>
      <c r="BC143" s="35">
        <v>143.86000000000001</v>
      </c>
      <c r="BD143" s="36" t="s">
        <v>4</v>
      </c>
      <c r="BE143" s="35">
        <v>642.20000000000005</v>
      </c>
      <c r="BF143" s="36" t="s">
        <v>4</v>
      </c>
      <c r="BG143" s="35">
        <v>297.31</v>
      </c>
      <c r="BH143" s="36" t="s">
        <v>4</v>
      </c>
      <c r="BI143" s="35">
        <v>3662.27</v>
      </c>
      <c r="BJ143" s="36" t="s">
        <v>4</v>
      </c>
      <c r="BK143" s="35">
        <v>1164.01</v>
      </c>
      <c r="BL143" s="36" t="s">
        <v>4</v>
      </c>
      <c r="BM143" s="35">
        <v>346.16</v>
      </c>
      <c r="BN143" s="36" t="s">
        <v>4</v>
      </c>
      <c r="BO143" s="35">
        <v>99.01</v>
      </c>
      <c r="BP143" s="36" t="s">
        <v>4</v>
      </c>
      <c r="BQ143" s="35">
        <v>113.05</v>
      </c>
      <c r="BR143" s="36" t="s">
        <v>4</v>
      </c>
      <c r="BS143" s="35">
        <v>370.99</v>
      </c>
      <c r="BT143" s="36" t="s">
        <v>4</v>
      </c>
      <c r="BU143" s="35">
        <v>111.82</v>
      </c>
      <c r="BV143" s="36" t="s">
        <v>4</v>
      </c>
      <c r="BW143" s="35">
        <v>363.92</v>
      </c>
      <c r="BX143" s="36" t="s">
        <v>4</v>
      </c>
      <c r="BY143" s="35">
        <v>286.36</v>
      </c>
      <c r="BZ143" s="36" t="s">
        <v>4</v>
      </c>
      <c r="CA143" s="35">
        <v>170.67</v>
      </c>
      <c r="CB143" s="36" t="s">
        <v>4</v>
      </c>
      <c r="CC143" s="35">
        <v>614.63</v>
      </c>
      <c r="CD143" s="36" t="s">
        <v>4</v>
      </c>
      <c r="CE143" s="35">
        <v>1280.03</v>
      </c>
      <c r="CF143" s="36" t="s">
        <v>4</v>
      </c>
      <c r="CG143" s="35">
        <v>4046.27</v>
      </c>
      <c r="CH143" s="36" t="s">
        <v>4</v>
      </c>
      <c r="CI143" s="35">
        <v>1934.38</v>
      </c>
      <c r="CJ143" s="36" t="s">
        <v>4</v>
      </c>
      <c r="CK143" s="35">
        <v>520.86</v>
      </c>
      <c r="CL143" s="36" t="s">
        <v>4</v>
      </c>
      <c r="CM143" s="35">
        <v>1562.95</v>
      </c>
      <c r="CN143" s="36" t="s">
        <v>4</v>
      </c>
      <c r="CO143" s="36">
        <v>0</v>
      </c>
      <c r="CP143" s="36" t="s">
        <v>4</v>
      </c>
      <c r="CQ143" s="35">
        <v>7889.81</v>
      </c>
      <c r="CR143" s="36" t="s">
        <v>4</v>
      </c>
      <c r="CS143" s="35">
        <v>1124.6099999999999</v>
      </c>
      <c r="CT143" s="36" t="s">
        <v>4</v>
      </c>
      <c r="CU143" s="35">
        <v>425.61</v>
      </c>
      <c r="CV143" s="36" t="s">
        <v>4</v>
      </c>
      <c r="CW143" s="35">
        <v>229.15</v>
      </c>
      <c r="CX143" s="36" t="s">
        <v>4</v>
      </c>
      <c r="CY143" s="35">
        <v>380.08</v>
      </c>
      <c r="CZ143" s="36" t="s">
        <v>4</v>
      </c>
      <c r="DA143" s="35">
        <v>389.19</v>
      </c>
      <c r="DB143" s="36" t="s">
        <v>4</v>
      </c>
      <c r="DC143" s="35">
        <v>256.98</v>
      </c>
      <c r="DD143" s="36" t="s">
        <v>4</v>
      </c>
      <c r="DE143" s="35">
        <v>461.03</v>
      </c>
      <c r="DF143" s="36" t="s">
        <v>4</v>
      </c>
      <c r="DG143" s="35">
        <v>1071.45</v>
      </c>
      <c r="DH143" s="36" t="s">
        <v>4</v>
      </c>
      <c r="DI143" s="35">
        <v>737.2</v>
      </c>
      <c r="DJ143" s="36" t="s">
        <v>4</v>
      </c>
      <c r="DK143" s="35">
        <v>311.3</v>
      </c>
      <c r="DL143" s="36" t="s">
        <v>4</v>
      </c>
      <c r="DM143" s="35">
        <v>257.76</v>
      </c>
      <c r="DN143" s="36" t="s">
        <v>4</v>
      </c>
      <c r="DO143" s="35">
        <v>125.74</v>
      </c>
      <c r="DP143" s="36" t="s">
        <v>4</v>
      </c>
      <c r="DQ143" s="35">
        <v>342.4</v>
      </c>
      <c r="DR143" s="36" t="s">
        <v>4</v>
      </c>
      <c r="DS143" s="35">
        <v>172.39</v>
      </c>
      <c r="DT143" s="36" t="s">
        <v>4</v>
      </c>
      <c r="DU143" s="35">
        <v>145.34</v>
      </c>
      <c r="DV143" s="36" t="s">
        <v>4</v>
      </c>
      <c r="DW143" s="35">
        <v>20.83</v>
      </c>
      <c r="DX143" s="36" t="s">
        <v>4</v>
      </c>
      <c r="DY143" s="35">
        <v>141.88999999999999</v>
      </c>
      <c r="DZ143" s="36" t="s">
        <v>4</v>
      </c>
      <c r="EA143" s="36">
        <v>0</v>
      </c>
      <c r="EB143" s="36" t="s">
        <v>4</v>
      </c>
      <c r="EC143" s="36">
        <v>0</v>
      </c>
      <c r="ED143" s="36" t="s">
        <v>4</v>
      </c>
      <c r="EE143" s="35">
        <v>40152.660000000003</v>
      </c>
      <c r="EF143" s="36" t="s">
        <v>4</v>
      </c>
      <c r="EG143" s="35">
        <v>334.22</v>
      </c>
      <c r="EH143" s="36" t="s">
        <v>4</v>
      </c>
      <c r="EI143" s="35">
        <v>0.01</v>
      </c>
      <c r="EJ143" s="36" t="s">
        <v>4</v>
      </c>
      <c r="EK143" s="36">
        <v>0</v>
      </c>
      <c r="EL143" s="36" t="s">
        <v>4</v>
      </c>
      <c r="EM143" s="35">
        <v>334.23</v>
      </c>
      <c r="EN143" s="36" t="s">
        <v>4</v>
      </c>
      <c r="EO143" s="35">
        <v>536.20000000000005</v>
      </c>
      <c r="EP143" s="36" t="s">
        <v>4</v>
      </c>
      <c r="EQ143" s="36">
        <v>0</v>
      </c>
      <c r="ER143" s="36" t="s">
        <v>4</v>
      </c>
      <c r="ES143" s="35">
        <v>1.23</v>
      </c>
      <c r="ET143" s="36" t="s">
        <v>4</v>
      </c>
      <c r="EU143" s="35">
        <v>1.23</v>
      </c>
      <c r="EV143" s="36" t="s">
        <v>4</v>
      </c>
      <c r="EW143" s="35">
        <v>537.44000000000005</v>
      </c>
      <c r="EX143" s="36" t="s">
        <v>4</v>
      </c>
      <c r="EY143" s="36">
        <v>0</v>
      </c>
      <c r="EZ143" s="36" t="s">
        <v>4</v>
      </c>
      <c r="FA143" s="36">
        <v>0</v>
      </c>
      <c r="FB143" s="36" t="s">
        <v>4</v>
      </c>
      <c r="FC143" s="36">
        <v>0</v>
      </c>
      <c r="FD143" s="36" t="s">
        <v>4</v>
      </c>
      <c r="FE143" s="37">
        <v>33.68</v>
      </c>
      <c r="FF143" s="36" t="s">
        <v>4</v>
      </c>
      <c r="FG143" s="35">
        <v>33.68</v>
      </c>
      <c r="FH143" s="36" t="s">
        <v>4</v>
      </c>
      <c r="FI143" s="35">
        <v>905.34</v>
      </c>
      <c r="FJ143" s="36" t="s">
        <v>4</v>
      </c>
      <c r="FK143" s="36">
        <v>41058</v>
      </c>
      <c r="FL143" s="36" t="s">
        <v>4</v>
      </c>
    </row>
    <row r="144" spans="1:168" ht="14.25" x14ac:dyDescent="0.45">
      <c r="A144" s="34" t="s">
        <v>108</v>
      </c>
      <c r="B144" s="34" t="s">
        <v>419</v>
      </c>
      <c r="C144" s="23" t="str">
        <f>'Correspondance tables'!J50</f>
        <v>ISIC 72</v>
      </c>
      <c r="D144" s="23" t="str">
        <f>VLOOKUP(C144, 'Correspondance tables'!$N$3:$O$73, 2, FALSE)</f>
        <v>ISIC 69T82</v>
      </c>
      <c r="E144" s="38">
        <v>47.64</v>
      </c>
      <c r="F144" s="39" t="s">
        <v>4</v>
      </c>
      <c r="G144" s="38">
        <v>6.19</v>
      </c>
      <c r="H144" s="39" t="s">
        <v>4</v>
      </c>
      <c r="I144" s="38">
        <v>0.91</v>
      </c>
      <c r="J144" s="39" t="s">
        <v>4</v>
      </c>
      <c r="K144" s="38">
        <v>70.63</v>
      </c>
      <c r="L144" s="39" t="s">
        <v>4</v>
      </c>
      <c r="M144" s="38">
        <v>142.94999999999999</v>
      </c>
      <c r="N144" s="39" t="s">
        <v>4</v>
      </c>
      <c r="O144" s="38">
        <v>28.58</v>
      </c>
      <c r="P144" s="39" t="s">
        <v>4</v>
      </c>
      <c r="Q144" s="38">
        <v>35.26</v>
      </c>
      <c r="R144" s="39" t="s">
        <v>4</v>
      </c>
      <c r="S144" s="38">
        <v>44.03</v>
      </c>
      <c r="T144" s="39" t="s">
        <v>4</v>
      </c>
      <c r="U144" s="38">
        <v>10.5</v>
      </c>
      <c r="V144" s="39" t="s">
        <v>4</v>
      </c>
      <c r="W144" s="38">
        <v>173.1</v>
      </c>
      <c r="X144" s="39" t="s">
        <v>4</v>
      </c>
      <c r="Y144" s="38">
        <v>241.92</v>
      </c>
      <c r="Z144" s="39" t="s">
        <v>4</v>
      </c>
      <c r="AA144" s="38">
        <v>81.260000000000005</v>
      </c>
      <c r="AB144" s="39" t="s">
        <v>4</v>
      </c>
      <c r="AC144" s="38">
        <v>122.37</v>
      </c>
      <c r="AD144" s="39" t="s">
        <v>4</v>
      </c>
      <c r="AE144" s="38">
        <v>126.66</v>
      </c>
      <c r="AF144" s="39" t="s">
        <v>4</v>
      </c>
      <c r="AG144" s="38">
        <v>75.83</v>
      </c>
      <c r="AH144" s="39" t="s">
        <v>4</v>
      </c>
      <c r="AI144" s="38">
        <v>393.14</v>
      </c>
      <c r="AJ144" s="39" t="s">
        <v>4</v>
      </c>
      <c r="AK144" s="38">
        <v>220.59</v>
      </c>
      <c r="AL144" s="39" t="s">
        <v>4</v>
      </c>
      <c r="AM144" s="38">
        <v>212.7</v>
      </c>
      <c r="AN144" s="39" t="s">
        <v>4</v>
      </c>
      <c r="AO144" s="38">
        <v>340.05</v>
      </c>
      <c r="AP144" s="39" t="s">
        <v>4</v>
      </c>
      <c r="AQ144" s="38">
        <v>310.31</v>
      </c>
      <c r="AR144" s="39" t="s">
        <v>4</v>
      </c>
      <c r="AS144" s="38">
        <v>216.53</v>
      </c>
      <c r="AT144" s="39" t="s">
        <v>4</v>
      </c>
      <c r="AU144" s="38">
        <v>37.18</v>
      </c>
      <c r="AV144" s="39" t="s">
        <v>4</v>
      </c>
      <c r="AW144" s="38">
        <v>165.91</v>
      </c>
      <c r="AX144" s="39" t="s">
        <v>4</v>
      </c>
      <c r="AY144" s="38">
        <v>263.63</v>
      </c>
      <c r="AZ144" s="39" t="s">
        <v>4</v>
      </c>
      <c r="BA144" s="38">
        <v>40.57</v>
      </c>
      <c r="BB144" s="39" t="s">
        <v>4</v>
      </c>
      <c r="BC144" s="38">
        <v>257.8</v>
      </c>
      <c r="BD144" s="39" t="s">
        <v>4</v>
      </c>
      <c r="BE144" s="38">
        <v>1957.06</v>
      </c>
      <c r="BF144" s="39" t="s">
        <v>4</v>
      </c>
      <c r="BG144" s="38">
        <v>52.15</v>
      </c>
      <c r="BH144" s="39" t="s">
        <v>4</v>
      </c>
      <c r="BI144" s="38">
        <v>392.29</v>
      </c>
      <c r="BJ144" s="39" t="s">
        <v>4</v>
      </c>
      <c r="BK144" s="38">
        <v>90.1</v>
      </c>
      <c r="BL144" s="39" t="s">
        <v>4</v>
      </c>
      <c r="BM144" s="38">
        <v>96.84</v>
      </c>
      <c r="BN144" s="39" t="s">
        <v>4</v>
      </c>
      <c r="BO144" s="38">
        <v>26.64</v>
      </c>
      <c r="BP144" s="39" t="s">
        <v>4</v>
      </c>
      <c r="BQ144" s="38">
        <v>38.35</v>
      </c>
      <c r="BR144" s="39" t="s">
        <v>4</v>
      </c>
      <c r="BS144" s="38">
        <v>143.91</v>
      </c>
      <c r="BT144" s="39" t="s">
        <v>4</v>
      </c>
      <c r="BU144" s="38">
        <v>11.74</v>
      </c>
      <c r="BV144" s="39" t="s">
        <v>4</v>
      </c>
      <c r="BW144" s="38">
        <v>54.33</v>
      </c>
      <c r="BX144" s="39" t="s">
        <v>4</v>
      </c>
      <c r="BY144" s="38">
        <v>30.37</v>
      </c>
      <c r="BZ144" s="39" t="s">
        <v>4</v>
      </c>
      <c r="CA144" s="38">
        <v>27.18</v>
      </c>
      <c r="CB144" s="39" t="s">
        <v>4</v>
      </c>
      <c r="CC144" s="38">
        <v>82.73</v>
      </c>
      <c r="CD144" s="39" t="s">
        <v>4</v>
      </c>
      <c r="CE144" s="38">
        <v>153.72</v>
      </c>
      <c r="CF144" s="39" t="s">
        <v>4</v>
      </c>
      <c r="CG144" s="38">
        <v>121.84</v>
      </c>
      <c r="CH144" s="39" t="s">
        <v>4</v>
      </c>
      <c r="CI144" s="38">
        <v>415.38</v>
      </c>
      <c r="CJ144" s="39" t="s">
        <v>4</v>
      </c>
      <c r="CK144" s="38">
        <v>46.4</v>
      </c>
      <c r="CL144" s="39" t="s">
        <v>4</v>
      </c>
      <c r="CM144" s="38">
        <v>228.53</v>
      </c>
      <c r="CN144" s="39" t="s">
        <v>4</v>
      </c>
      <c r="CO144" s="39">
        <v>0</v>
      </c>
      <c r="CP144" s="39" t="s">
        <v>4</v>
      </c>
      <c r="CQ144" s="38">
        <v>260.27</v>
      </c>
      <c r="CR144" s="39" t="s">
        <v>4</v>
      </c>
      <c r="CS144" s="38">
        <v>2065.8200000000002</v>
      </c>
      <c r="CT144" s="39" t="s">
        <v>4</v>
      </c>
      <c r="CU144" s="38">
        <v>168.54</v>
      </c>
      <c r="CV144" s="39" t="s">
        <v>4</v>
      </c>
      <c r="CW144" s="38">
        <v>59.52</v>
      </c>
      <c r="CX144" s="39" t="s">
        <v>4</v>
      </c>
      <c r="CY144" s="38">
        <v>65.5</v>
      </c>
      <c r="CZ144" s="39" t="s">
        <v>4</v>
      </c>
      <c r="DA144" s="38">
        <v>98.52</v>
      </c>
      <c r="DB144" s="39" t="s">
        <v>4</v>
      </c>
      <c r="DC144" s="38">
        <v>26.69</v>
      </c>
      <c r="DD144" s="39" t="s">
        <v>4</v>
      </c>
      <c r="DE144" s="38">
        <v>10.38</v>
      </c>
      <c r="DF144" s="39" t="s">
        <v>4</v>
      </c>
      <c r="DG144" s="38">
        <v>264.45</v>
      </c>
      <c r="DH144" s="39" t="s">
        <v>4</v>
      </c>
      <c r="DI144" s="38">
        <v>464.35</v>
      </c>
      <c r="DJ144" s="39" t="s">
        <v>4</v>
      </c>
      <c r="DK144" s="38">
        <v>47.42</v>
      </c>
      <c r="DL144" s="39" t="s">
        <v>4</v>
      </c>
      <c r="DM144" s="38">
        <v>39.659999999999997</v>
      </c>
      <c r="DN144" s="39" t="s">
        <v>4</v>
      </c>
      <c r="DO144" s="38">
        <v>11.94</v>
      </c>
      <c r="DP144" s="39" t="s">
        <v>4</v>
      </c>
      <c r="DQ144" s="38">
        <v>34.909999999999997</v>
      </c>
      <c r="DR144" s="39" t="s">
        <v>4</v>
      </c>
      <c r="DS144" s="38">
        <v>21.24</v>
      </c>
      <c r="DT144" s="39" t="s">
        <v>4</v>
      </c>
      <c r="DU144" s="38">
        <v>32.01</v>
      </c>
      <c r="DV144" s="39" t="s">
        <v>4</v>
      </c>
      <c r="DW144" s="38">
        <v>6.86</v>
      </c>
      <c r="DX144" s="39" t="s">
        <v>4</v>
      </c>
      <c r="DY144" s="38">
        <v>40.19</v>
      </c>
      <c r="DZ144" s="39" t="s">
        <v>4</v>
      </c>
      <c r="EA144" s="39">
        <v>0</v>
      </c>
      <c r="EB144" s="39" t="s">
        <v>4</v>
      </c>
      <c r="EC144" s="39">
        <v>0</v>
      </c>
      <c r="ED144" s="39" t="s">
        <v>4</v>
      </c>
      <c r="EE144" s="38">
        <v>11354.06</v>
      </c>
      <c r="EF144" s="39" t="s">
        <v>4</v>
      </c>
      <c r="EG144" s="38">
        <v>689.64</v>
      </c>
      <c r="EH144" s="39" t="s">
        <v>4</v>
      </c>
      <c r="EI144" s="39">
        <v>0</v>
      </c>
      <c r="EJ144" s="39" t="s">
        <v>4</v>
      </c>
      <c r="EK144" s="38">
        <v>0.52</v>
      </c>
      <c r="EL144" s="39" t="s">
        <v>4</v>
      </c>
      <c r="EM144" s="38">
        <v>690.16</v>
      </c>
      <c r="EN144" s="39" t="s">
        <v>4</v>
      </c>
      <c r="EO144" s="38">
        <v>2734.98</v>
      </c>
      <c r="EP144" s="39" t="s">
        <v>4</v>
      </c>
      <c r="EQ144" s="39">
        <v>0</v>
      </c>
      <c r="ER144" s="39" t="s">
        <v>4</v>
      </c>
      <c r="ES144" s="38">
        <v>12.94</v>
      </c>
      <c r="ET144" s="39" t="s">
        <v>4</v>
      </c>
      <c r="EU144" s="38">
        <v>12.94</v>
      </c>
      <c r="EV144" s="39" t="s">
        <v>4</v>
      </c>
      <c r="EW144" s="38">
        <v>2747.92</v>
      </c>
      <c r="EX144" s="39" t="s">
        <v>4</v>
      </c>
      <c r="EY144" s="39">
        <v>0</v>
      </c>
      <c r="EZ144" s="39" t="s">
        <v>4</v>
      </c>
      <c r="FA144" s="39">
        <v>0</v>
      </c>
      <c r="FB144" s="39" t="s">
        <v>4</v>
      </c>
      <c r="FC144" s="39">
        <v>0</v>
      </c>
      <c r="FD144" s="39" t="s">
        <v>4</v>
      </c>
      <c r="FE144" s="40">
        <v>41.64</v>
      </c>
      <c r="FF144" s="39" t="s">
        <v>4</v>
      </c>
      <c r="FG144" s="38">
        <v>41.64</v>
      </c>
      <c r="FH144" s="39" t="s">
        <v>4</v>
      </c>
      <c r="FI144" s="38">
        <v>3479.72</v>
      </c>
      <c r="FJ144" s="39" t="s">
        <v>4</v>
      </c>
      <c r="FK144" s="38">
        <v>14833.78</v>
      </c>
      <c r="FL144" s="39" t="s">
        <v>4</v>
      </c>
    </row>
    <row r="145" spans="1:168" ht="14.25" x14ac:dyDescent="0.45">
      <c r="A145" s="34" t="s">
        <v>108</v>
      </c>
      <c r="B145" s="34" t="s">
        <v>420</v>
      </c>
      <c r="C145" s="23" t="str">
        <f>'Correspondance tables'!J51</f>
        <v>ISIC 73</v>
      </c>
      <c r="D145" s="23" t="str">
        <f>VLOOKUP(C145, 'Correspondance tables'!$N$3:$O$73, 2, FALSE)</f>
        <v>ISIC 69T82</v>
      </c>
      <c r="E145" s="35">
        <v>15.55</v>
      </c>
      <c r="F145" s="36" t="s">
        <v>4</v>
      </c>
      <c r="G145" s="35">
        <v>0.01</v>
      </c>
      <c r="H145" s="36" t="s">
        <v>4</v>
      </c>
      <c r="I145" s="35">
        <v>0.01</v>
      </c>
      <c r="J145" s="36" t="s">
        <v>4</v>
      </c>
      <c r="K145" s="35">
        <v>9.2200000000000006</v>
      </c>
      <c r="L145" s="36" t="s">
        <v>4</v>
      </c>
      <c r="M145" s="35">
        <v>142.31</v>
      </c>
      <c r="N145" s="36" t="s">
        <v>4</v>
      </c>
      <c r="O145" s="35">
        <v>3.26</v>
      </c>
      <c r="P145" s="36" t="s">
        <v>4</v>
      </c>
      <c r="Q145" s="35">
        <v>8.8800000000000008</v>
      </c>
      <c r="R145" s="36" t="s">
        <v>4</v>
      </c>
      <c r="S145" s="35">
        <v>13.21</v>
      </c>
      <c r="T145" s="36" t="s">
        <v>4</v>
      </c>
      <c r="U145" s="35">
        <v>77.58</v>
      </c>
      <c r="V145" s="36" t="s">
        <v>4</v>
      </c>
      <c r="W145" s="35">
        <v>2.64</v>
      </c>
      <c r="X145" s="36" t="s">
        <v>4</v>
      </c>
      <c r="Y145" s="35">
        <v>359.15</v>
      </c>
      <c r="Z145" s="36" t="s">
        <v>4</v>
      </c>
      <c r="AA145" s="35">
        <v>7247.35</v>
      </c>
      <c r="AB145" s="36" t="s">
        <v>4</v>
      </c>
      <c r="AC145" s="35">
        <v>17.05</v>
      </c>
      <c r="AD145" s="36" t="s">
        <v>4</v>
      </c>
      <c r="AE145" s="35">
        <v>13.36</v>
      </c>
      <c r="AF145" s="36" t="s">
        <v>4</v>
      </c>
      <c r="AG145" s="35">
        <v>4.4400000000000004</v>
      </c>
      <c r="AH145" s="36" t="s">
        <v>4</v>
      </c>
      <c r="AI145" s="35">
        <v>22.11</v>
      </c>
      <c r="AJ145" s="36" t="s">
        <v>4</v>
      </c>
      <c r="AK145" s="35">
        <v>2857.2</v>
      </c>
      <c r="AL145" s="36" t="s">
        <v>4</v>
      </c>
      <c r="AM145" s="35">
        <v>30.82</v>
      </c>
      <c r="AN145" s="36" t="s">
        <v>4</v>
      </c>
      <c r="AO145" s="35">
        <v>9.3000000000000007</v>
      </c>
      <c r="AP145" s="36" t="s">
        <v>4</v>
      </c>
      <c r="AQ145" s="35">
        <v>64.900000000000006</v>
      </c>
      <c r="AR145" s="36" t="s">
        <v>4</v>
      </c>
      <c r="AS145" s="36">
        <v>0</v>
      </c>
      <c r="AT145" s="36" t="s">
        <v>4</v>
      </c>
      <c r="AU145" s="35">
        <v>274.7</v>
      </c>
      <c r="AV145" s="36" t="s">
        <v>4</v>
      </c>
      <c r="AW145" s="35">
        <v>7.16</v>
      </c>
      <c r="AX145" s="36" t="s">
        <v>4</v>
      </c>
      <c r="AY145" s="36">
        <v>4</v>
      </c>
      <c r="AZ145" s="36" t="s">
        <v>4</v>
      </c>
      <c r="BA145" s="35">
        <v>10.68</v>
      </c>
      <c r="BB145" s="36" t="s">
        <v>4</v>
      </c>
      <c r="BC145" s="35">
        <v>27.99</v>
      </c>
      <c r="BD145" s="36" t="s">
        <v>4</v>
      </c>
      <c r="BE145" s="35">
        <v>1.97</v>
      </c>
      <c r="BF145" s="36" t="s">
        <v>4</v>
      </c>
      <c r="BG145" s="35">
        <v>0.76</v>
      </c>
      <c r="BH145" s="36" t="s">
        <v>4</v>
      </c>
      <c r="BI145" s="35">
        <v>350.12</v>
      </c>
      <c r="BJ145" s="36" t="s">
        <v>4</v>
      </c>
      <c r="BK145" s="35">
        <v>1.9</v>
      </c>
      <c r="BL145" s="36" t="s">
        <v>4</v>
      </c>
      <c r="BM145" s="35">
        <v>1.76</v>
      </c>
      <c r="BN145" s="36" t="s">
        <v>4</v>
      </c>
      <c r="BO145" s="35">
        <v>0.04</v>
      </c>
      <c r="BP145" s="36" t="s">
        <v>4</v>
      </c>
      <c r="BQ145" s="35">
        <v>0.33</v>
      </c>
      <c r="BR145" s="36" t="s">
        <v>4</v>
      </c>
      <c r="BS145" s="35">
        <v>0.22</v>
      </c>
      <c r="BT145" s="36" t="s">
        <v>4</v>
      </c>
      <c r="BU145" s="36">
        <v>0</v>
      </c>
      <c r="BV145" s="36" t="s">
        <v>4</v>
      </c>
      <c r="BW145" s="35">
        <v>2.83</v>
      </c>
      <c r="BX145" s="36" t="s">
        <v>4</v>
      </c>
      <c r="BY145" s="35">
        <v>2672.8</v>
      </c>
      <c r="BZ145" s="36" t="s">
        <v>4</v>
      </c>
      <c r="CA145" s="35">
        <v>0.28000000000000003</v>
      </c>
      <c r="CB145" s="36" t="s">
        <v>4</v>
      </c>
      <c r="CC145" s="36">
        <v>0</v>
      </c>
      <c r="CD145" s="36" t="s">
        <v>4</v>
      </c>
      <c r="CE145" s="35">
        <v>2803.1</v>
      </c>
      <c r="CF145" s="36" t="s">
        <v>4</v>
      </c>
      <c r="CG145" s="35">
        <v>15.05</v>
      </c>
      <c r="CH145" s="36" t="s">
        <v>4</v>
      </c>
      <c r="CI145" s="35">
        <v>6.99</v>
      </c>
      <c r="CJ145" s="36" t="s">
        <v>4</v>
      </c>
      <c r="CK145" s="35">
        <v>0.01</v>
      </c>
      <c r="CL145" s="36" t="s">
        <v>4</v>
      </c>
      <c r="CM145" s="35">
        <v>31.32</v>
      </c>
      <c r="CN145" s="36" t="s">
        <v>4</v>
      </c>
      <c r="CO145" s="36">
        <v>0</v>
      </c>
      <c r="CP145" s="36" t="s">
        <v>4</v>
      </c>
      <c r="CQ145" s="35">
        <v>1133.1099999999999</v>
      </c>
      <c r="CR145" s="36" t="s">
        <v>4</v>
      </c>
      <c r="CS145" s="36">
        <v>0</v>
      </c>
      <c r="CT145" s="36" t="s">
        <v>4</v>
      </c>
      <c r="CU145" s="36">
        <v>1440</v>
      </c>
      <c r="CV145" s="36" t="s">
        <v>4</v>
      </c>
      <c r="CW145" s="35">
        <v>1.18</v>
      </c>
      <c r="CX145" s="36" t="s">
        <v>4</v>
      </c>
      <c r="CY145" s="35">
        <v>3.11</v>
      </c>
      <c r="CZ145" s="36" t="s">
        <v>4</v>
      </c>
      <c r="DA145" s="35">
        <v>8.52</v>
      </c>
      <c r="DB145" s="36" t="s">
        <v>4</v>
      </c>
      <c r="DC145" s="35">
        <v>0.9</v>
      </c>
      <c r="DD145" s="36" t="s">
        <v>4</v>
      </c>
      <c r="DE145" s="35">
        <v>0.24</v>
      </c>
      <c r="DF145" s="36" t="s">
        <v>4</v>
      </c>
      <c r="DG145" s="36">
        <v>0</v>
      </c>
      <c r="DH145" s="36" t="s">
        <v>4</v>
      </c>
      <c r="DI145" s="35">
        <v>209.24</v>
      </c>
      <c r="DJ145" s="36" t="s">
        <v>4</v>
      </c>
      <c r="DK145" s="35">
        <v>40.97</v>
      </c>
      <c r="DL145" s="36" t="s">
        <v>4</v>
      </c>
      <c r="DM145" s="35">
        <v>158.87</v>
      </c>
      <c r="DN145" s="36" t="s">
        <v>4</v>
      </c>
      <c r="DO145" s="35">
        <v>2.64</v>
      </c>
      <c r="DP145" s="36" t="s">
        <v>4</v>
      </c>
      <c r="DQ145" s="35">
        <v>0.12</v>
      </c>
      <c r="DR145" s="36" t="s">
        <v>4</v>
      </c>
      <c r="DS145" s="35">
        <v>0.5</v>
      </c>
      <c r="DT145" s="36" t="s">
        <v>4</v>
      </c>
      <c r="DU145" s="35">
        <v>38.49</v>
      </c>
      <c r="DV145" s="36" t="s">
        <v>4</v>
      </c>
      <c r="DW145" s="35">
        <v>0.25</v>
      </c>
      <c r="DX145" s="36" t="s">
        <v>4</v>
      </c>
      <c r="DY145" s="35">
        <v>0.76</v>
      </c>
      <c r="DZ145" s="36" t="s">
        <v>4</v>
      </c>
      <c r="EA145" s="36">
        <v>0</v>
      </c>
      <c r="EB145" s="36" t="s">
        <v>4</v>
      </c>
      <c r="EC145" s="36">
        <v>0</v>
      </c>
      <c r="ED145" s="36" t="s">
        <v>4</v>
      </c>
      <c r="EE145" s="35">
        <v>20151.23</v>
      </c>
      <c r="EF145" s="36" t="s">
        <v>4</v>
      </c>
      <c r="EG145" s="35">
        <v>0.3</v>
      </c>
      <c r="EH145" s="36" t="s">
        <v>4</v>
      </c>
      <c r="EI145" s="35">
        <v>0.06</v>
      </c>
      <c r="EJ145" s="36" t="s">
        <v>4</v>
      </c>
      <c r="EK145" s="35">
        <v>180.47</v>
      </c>
      <c r="EL145" s="36" t="s">
        <v>4</v>
      </c>
      <c r="EM145" s="35">
        <v>180.83</v>
      </c>
      <c r="EN145" s="36" t="s">
        <v>4</v>
      </c>
      <c r="EO145" s="35">
        <v>29523.59</v>
      </c>
      <c r="EP145" s="36" t="s">
        <v>4</v>
      </c>
      <c r="EQ145" s="36">
        <v>0</v>
      </c>
      <c r="ER145" s="36" t="s">
        <v>4</v>
      </c>
      <c r="ES145" s="35">
        <v>47.05</v>
      </c>
      <c r="ET145" s="36" t="s">
        <v>4</v>
      </c>
      <c r="EU145" s="35">
        <v>47.05</v>
      </c>
      <c r="EV145" s="36" t="s">
        <v>4</v>
      </c>
      <c r="EW145" s="35">
        <v>29570.639999999999</v>
      </c>
      <c r="EX145" s="36" t="s">
        <v>4</v>
      </c>
      <c r="EY145" s="36">
        <v>0</v>
      </c>
      <c r="EZ145" s="36" t="s">
        <v>4</v>
      </c>
      <c r="FA145" s="36">
        <v>0</v>
      </c>
      <c r="FB145" s="36" t="s">
        <v>4</v>
      </c>
      <c r="FC145" s="36">
        <v>0</v>
      </c>
      <c r="FD145" s="36" t="s">
        <v>4</v>
      </c>
      <c r="FE145" s="37">
        <v>87.87</v>
      </c>
      <c r="FF145" s="36" t="s">
        <v>4</v>
      </c>
      <c r="FG145" s="35">
        <v>87.87</v>
      </c>
      <c r="FH145" s="36" t="s">
        <v>4</v>
      </c>
      <c r="FI145" s="35">
        <v>29839.34</v>
      </c>
      <c r="FJ145" s="36" t="s">
        <v>4</v>
      </c>
      <c r="FK145" s="35">
        <v>49990.57</v>
      </c>
      <c r="FL145" s="36" t="s">
        <v>4</v>
      </c>
    </row>
    <row r="146" spans="1:168" ht="14.25" x14ac:dyDescent="0.45">
      <c r="A146" s="34" t="s">
        <v>108</v>
      </c>
      <c r="B146" s="34" t="s">
        <v>421</v>
      </c>
      <c r="C146" s="23" t="str">
        <f>'Correspondance tables'!J52</f>
        <v>ISIC 74-75</v>
      </c>
      <c r="D146" s="23" t="str">
        <f>VLOOKUP(C146, 'Correspondance tables'!$N$3:$O$73, 2, FALSE)</f>
        <v>ISIC 69T82</v>
      </c>
      <c r="E146" s="38">
        <v>13.28</v>
      </c>
      <c r="F146" s="39" t="s">
        <v>4</v>
      </c>
      <c r="G146" s="38">
        <v>2.92</v>
      </c>
      <c r="H146" s="39" t="s">
        <v>4</v>
      </c>
      <c r="I146" s="38">
        <v>0.9</v>
      </c>
      <c r="J146" s="39" t="s">
        <v>4</v>
      </c>
      <c r="K146" s="38">
        <v>30.18</v>
      </c>
      <c r="L146" s="39" t="s">
        <v>4</v>
      </c>
      <c r="M146" s="38">
        <v>2389.88</v>
      </c>
      <c r="N146" s="39" t="s">
        <v>4</v>
      </c>
      <c r="O146" s="38">
        <v>80.05</v>
      </c>
      <c r="P146" s="39" t="s">
        <v>4</v>
      </c>
      <c r="Q146" s="38">
        <v>23.5</v>
      </c>
      <c r="R146" s="39" t="s">
        <v>4</v>
      </c>
      <c r="S146" s="38">
        <v>66.319999999999993</v>
      </c>
      <c r="T146" s="39" t="s">
        <v>4</v>
      </c>
      <c r="U146" s="38">
        <v>60.1</v>
      </c>
      <c r="V146" s="39" t="s">
        <v>4</v>
      </c>
      <c r="W146" s="38">
        <v>102.97</v>
      </c>
      <c r="X146" s="39" t="s">
        <v>4</v>
      </c>
      <c r="Y146" s="38">
        <v>462.4</v>
      </c>
      <c r="Z146" s="39" t="s">
        <v>4</v>
      </c>
      <c r="AA146" s="38">
        <v>979.43</v>
      </c>
      <c r="AB146" s="39" t="s">
        <v>4</v>
      </c>
      <c r="AC146" s="38">
        <v>108.64</v>
      </c>
      <c r="AD146" s="39" t="s">
        <v>4</v>
      </c>
      <c r="AE146" s="38">
        <v>85.74</v>
      </c>
      <c r="AF146" s="39" t="s">
        <v>4</v>
      </c>
      <c r="AG146" s="38">
        <v>36.42</v>
      </c>
      <c r="AH146" s="39" t="s">
        <v>4</v>
      </c>
      <c r="AI146" s="38">
        <v>138.81</v>
      </c>
      <c r="AJ146" s="39" t="s">
        <v>4</v>
      </c>
      <c r="AK146" s="38">
        <v>231.45</v>
      </c>
      <c r="AL146" s="39" t="s">
        <v>4</v>
      </c>
      <c r="AM146" s="38">
        <v>134.57</v>
      </c>
      <c r="AN146" s="39" t="s">
        <v>4</v>
      </c>
      <c r="AO146" s="38">
        <v>144.69999999999999</v>
      </c>
      <c r="AP146" s="39" t="s">
        <v>4</v>
      </c>
      <c r="AQ146" s="38">
        <v>417.45</v>
      </c>
      <c r="AR146" s="39" t="s">
        <v>4</v>
      </c>
      <c r="AS146" s="38">
        <v>32.979999999999997</v>
      </c>
      <c r="AT146" s="39" t="s">
        <v>4</v>
      </c>
      <c r="AU146" s="38">
        <v>252.55</v>
      </c>
      <c r="AV146" s="39" t="s">
        <v>4</v>
      </c>
      <c r="AW146" s="38">
        <v>63.05</v>
      </c>
      <c r="AX146" s="39" t="s">
        <v>4</v>
      </c>
      <c r="AY146" s="38">
        <v>107.29</v>
      </c>
      <c r="AZ146" s="39" t="s">
        <v>4</v>
      </c>
      <c r="BA146" s="38">
        <v>10.9</v>
      </c>
      <c r="BB146" s="39" t="s">
        <v>4</v>
      </c>
      <c r="BC146" s="38">
        <v>41.72</v>
      </c>
      <c r="BD146" s="39" t="s">
        <v>4</v>
      </c>
      <c r="BE146" s="38">
        <v>140.37</v>
      </c>
      <c r="BF146" s="39" t="s">
        <v>4</v>
      </c>
      <c r="BG146" s="38">
        <v>384.12</v>
      </c>
      <c r="BH146" s="39" t="s">
        <v>4</v>
      </c>
      <c r="BI146" s="38">
        <v>1851.82</v>
      </c>
      <c r="BJ146" s="39" t="s">
        <v>4</v>
      </c>
      <c r="BK146" s="38">
        <v>1255.3699999999999</v>
      </c>
      <c r="BL146" s="39" t="s">
        <v>4</v>
      </c>
      <c r="BM146" s="38">
        <v>78.64</v>
      </c>
      <c r="BN146" s="39" t="s">
        <v>4</v>
      </c>
      <c r="BO146" s="38">
        <v>48.49</v>
      </c>
      <c r="BP146" s="39" t="s">
        <v>4</v>
      </c>
      <c r="BQ146" s="38">
        <v>143.44999999999999</v>
      </c>
      <c r="BR146" s="39" t="s">
        <v>4</v>
      </c>
      <c r="BS146" s="38">
        <v>63.88</v>
      </c>
      <c r="BT146" s="39" t="s">
        <v>4</v>
      </c>
      <c r="BU146" s="38">
        <v>38.5</v>
      </c>
      <c r="BV146" s="39" t="s">
        <v>4</v>
      </c>
      <c r="BW146" s="38">
        <v>143.37</v>
      </c>
      <c r="BX146" s="39" t="s">
        <v>4</v>
      </c>
      <c r="BY146" s="38">
        <v>327.01</v>
      </c>
      <c r="BZ146" s="39" t="s">
        <v>4</v>
      </c>
      <c r="CA146" s="38">
        <v>113.18</v>
      </c>
      <c r="CB146" s="39" t="s">
        <v>4</v>
      </c>
      <c r="CC146" s="38">
        <v>195.44</v>
      </c>
      <c r="CD146" s="39" t="s">
        <v>4</v>
      </c>
      <c r="CE146" s="38">
        <v>830.61</v>
      </c>
      <c r="CF146" s="39" t="s">
        <v>4</v>
      </c>
      <c r="CG146" s="38">
        <v>409.39</v>
      </c>
      <c r="CH146" s="39" t="s">
        <v>4</v>
      </c>
      <c r="CI146" s="38">
        <v>858.44</v>
      </c>
      <c r="CJ146" s="39" t="s">
        <v>4</v>
      </c>
      <c r="CK146" s="38">
        <v>94.25</v>
      </c>
      <c r="CL146" s="39" t="s">
        <v>4</v>
      </c>
      <c r="CM146" s="38">
        <v>128.56</v>
      </c>
      <c r="CN146" s="39" t="s">
        <v>4</v>
      </c>
      <c r="CO146" s="39">
        <v>0</v>
      </c>
      <c r="CP146" s="39" t="s">
        <v>4</v>
      </c>
      <c r="CQ146" s="38">
        <v>752.44</v>
      </c>
      <c r="CR146" s="39" t="s">
        <v>4</v>
      </c>
      <c r="CS146" s="38">
        <v>71.11</v>
      </c>
      <c r="CT146" s="39" t="s">
        <v>4</v>
      </c>
      <c r="CU146" s="38">
        <v>23.86</v>
      </c>
      <c r="CV146" s="39" t="s">
        <v>4</v>
      </c>
      <c r="CW146" s="38">
        <v>1199.18</v>
      </c>
      <c r="CX146" s="39" t="s">
        <v>4</v>
      </c>
      <c r="CY146" s="38">
        <v>59.95</v>
      </c>
      <c r="CZ146" s="39" t="s">
        <v>4</v>
      </c>
      <c r="DA146" s="38">
        <v>125.38</v>
      </c>
      <c r="DB146" s="39" t="s">
        <v>4</v>
      </c>
      <c r="DC146" s="38">
        <v>89.82</v>
      </c>
      <c r="DD146" s="39" t="s">
        <v>4</v>
      </c>
      <c r="DE146" s="38">
        <v>772.78</v>
      </c>
      <c r="DF146" s="39" t="s">
        <v>4</v>
      </c>
      <c r="DG146" s="38">
        <v>147.61000000000001</v>
      </c>
      <c r="DH146" s="39" t="s">
        <v>4</v>
      </c>
      <c r="DI146" s="38">
        <v>215.39</v>
      </c>
      <c r="DJ146" s="39" t="s">
        <v>4</v>
      </c>
      <c r="DK146" s="38">
        <v>48.46</v>
      </c>
      <c r="DL146" s="39" t="s">
        <v>4</v>
      </c>
      <c r="DM146" s="38">
        <v>173.36</v>
      </c>
      <c r="DN146" s="39" t="s">
        <v>4</v>
      </c>
      <c r="DO146" s="38">
        <v>17.8</v>
      </c>
      <c r="DP146" s="39" t="s">
        <v>4</v>
      </c>
      <c r="DQ146" s="38">
        <v>103.72</v>
      </c>
      <c r="DR146" s="39" t="s">
        <v>4</v>
      </c>
      <c r="DS146" s="38">
        <v>118.33</v>
      </c>
      <c r="DT146" s="39" t="s">
        <v>4</v>
      </c>
      <c r="DU146" s="38">
        <v>85.07</v>
      </c>
      <c r="DV146" s="39" t="s">
        <v>4</v>
      </c>
      <c r="DW146" s="38">
        <v>12.12</v>
      </c>
      <c r="DX146" s="39" t="s">
        <v>4</v>
      </c>
      <c r="DY146" s="38">
        <v>36.26</v>
      </c>
      <c r="DZ146" s="39" t="s">
        <v>4</v>
      </c>
      <c r="EA146" s="39">
        <v>0</v>
      </c>
      <c r="EB146" s="39" t="s">
        <v>4</v>
      </c>
      <c r="EC146" s="39">
        <v>0</v>
      </c>
      <c r="ED146" s="39" t="s">
        <v>4</v>
      </c>
      <c r="EE146" s="38">
        <v>17175.75</v>
      </c>
      <c r="EF146" s="39" t="s">
        <v>4</v>
      </c>
      <c r="EG146" s="38">
        <v>39.19</v>
      </c>
      <c r="EH146" s="39" t="s">
        <v>4</v>
      </c>
      <c r="EI146" s="39">
        <v>0</v>
      </c>
      <c r="EJ146" s="39" t="s">
        <v>4</v>
      </c>
      <c r="EK146" s="39">
        <v>0</v>
      </c>
      <c r="EL146" s="39" t="s">
        <v>4</v>
      </c>
      <c r="EM146" s="38">
        <v>39.19</v>
      </c>
      <c r="EN146" s="39" t="s">
        <v>4</v>
      </c>
      <c r="EO146" s="38">
        <v>4.9800000000000004</v>
      </c>
      <c r="EP146" s="39" t="s">
        <v>4</v>
      </c>
      <c r="EQ146" s="39">
        <v>0</v>
      </c>
      <c r="ER146" s="39" t="s">
        <v>4</v>
      </c>
      <c r="ES146" s="38">
        <v>0.34</v>
      </c>
      <c r="ET146" s="39" t="s">
        <v>4</v>
      </c>
      <c r="EU146" s="38">
        <v>0.34</v>
      </c>
      <c r="EV146" s="39" t="s">
        <v>4</v>
      </c>
      <c r="EW146" s="38">
        <v>5.32</v>
      </c>
      <c r="EX146" s="39" t="s">
        <v>4</v>
      </c>
      <c r="EY146" s="39">
        <v>0</v>
      </c>
      <c r="EZ146" s="39" t="s">
        <v>4</v>
      </c>
      <c r="FA146" s="39">
        <v>0</v>
      </c>
      <c r="FB146" s="39" t="s">
        <v>4</v>
      </c>
      <c r="FC146" s="39">
        <v>0</v>
      </c>
      <c r="FD146" s="39" t="s">
        <v>4</v>
      </c>
      <c r="FE146" s="40">
        <v>55.85</v>
      </c>
      <c r="FF146" s="39" t="s">
        <v>4</v>
      </c>
      <c r="FG146" s="38">
        <v>55.85</v>
      </c>
      <c r="FH146" s="39" t="s">
        <v>4</v>
      </c>
      <c r="FI146" s="38">
        <v>100.36</v>
      </c>
      <c r="FJ146" s="39" t="s">
        <v>4</v>
      </c>
      <c r="FK146" s="38">
        <v>17276.11</v>
      </c>
      <c r="FL146" s="39" t="s">
        <v>4</v>
      </c>
    </row>
    <row r="147" spans="1:168" ht="14.25" x14ac:dyDescent="0.45">
      <c r="A147" s="34" t="s">
        <v>108</v>
      </c>
      <c r="B147" s="34" t="s">
        <v>422</v>
      </c>
      <c r="C147" s="23" t="str">
        <f>'Correspondance tables'!J53</f>
        <v>ISIC 77</v>
      </c>
      <c r="D147" s="23" t="str">
        <f>VLOOKUP(C147, 'Correspondance tables'!$N$3:$O$73, 2, FALSE)</f>
        <v>ISIC 69T82</v>
      </c>
      <c r="E147" s="35">
        <v>21.39</v>
      </c>
      <c r="F147" s="36" t="s">
        <v>4</v>
      </c>
      <c r="G147" s="35">
        <v>1.18</v>
      </c>
      <c r="H147" s="36" t="s">
        <v>4</v>
      </c>
      <c r="I147" s="35">
        <v>0.36</v>
      </c>
      <c r="J147" s="36" t="s">
        <v>4</v>
      </c>
      <c r="K147" s="35">
        <v>8.77</v>
      </c>
      <c r="L147" s="36" t="s">
        <v>4</v>
      </c>
      <c r="M147" s="35">
        <v>89.71</v>
      </c>
      <c r="N147" s="36" t="s">
        <v>4</v>
      </c>
      <c r="O147" s="35">
        <v>36.96</v>
      </c>
      <c r="P147" s="36" t="s">
        <v>4</v>
      </c>
      <c r="Q147" s="35">
        <v>4.6100000000000003</v>
      </c>
      <c r="R147" s="36" t="s">
        <v>4</v>
      </c>
      <c r="S147" s="35">
        <v>16.95</v>
      </c>
      <c r="T147" s="36" t="s">
        <v>4</v>
      </c>
      <c r="U147" s="35">
        <v>8.82</v>
      </c>
      <c r="V147" s="36" t="s">
        <v>4</v>
      </c>
      <c r="W147" s="35">
        <v>10.31</v>
      </c>
      <c r="X147" s="36" t="s">
        <v>4</v>
      </c>
      <c r="Y147" s="35">
        <v>51.91</v>
      </c>
      <c r="Z147" s="36" t="s">
        <v>4</v>
      </c>
      <c r="AA147" s="35">
        <v>48.67</v>
      </c>
      <c r="AB147" s="36" t="s">
        <v>4</v>
      </c>
      <c r="AC147" s="35">
        <v>87.81</v>
      </c>
      <c r="AD147" s="36" t="s">
        <v>4</v>
      </c>
      <c r="AE147" s="35">
        <v>16.86</v>
      </c>
      <c r="AF147" s="36" t="s">
        <v>4</v>
      </c>
      <c r="AG147" s="35">
        <v>57.65</v>
      </c>
      <c r="AH147" s="36" t="s">
        <v>4</v>
      </c>
      <c r="AI147" s="35">
        <v>41.89</v>
      </c>
      <c r="AJ147" s="36" t="s">
        <v>4</v>
      </c>
      <c r="AK147" s="35">
        <v>60.53</v>
      </c>
      <c r="AL147" s="36" t="s">
        <v>4</v>
      </c>
      <c r="AM147" s="35">
        <v>48.72</v>
      </c>
      <c r="AN147" s="36" t="s">
        <v>4</v>
      </c>
      <c r="AO147" s="35">
        <v>92.36</v>
      </c>
      <c r="AP147" s="36" t="s">
        <v>4</v>
      </c>
      <c r="AQ147" s="35">
        <v>113.53</v>
      </c>
      <c r="AR147" s="36" t="s">
        <v>4</v>
      </c>
      <c r="AS147" s="35">
        <v>13.11</v>
      </c>
      <c r="AT147" s="36" t="s">
        <v>4</v>
      </c>
      <c r="AU147" s="35">
        <v>31.91</v>
      </c>
      <c r="AV147" s="36" t="s">
        <v>4</v>
      </c>
      <c r="AW147" s="35">
        <v>17.3</v>
      </c>
      <c r="AX147" s="36" t="s">
        <v>4</v>
      </c>
      <c r="AY147" s="35">
        <v>58.49</v>
      </c>
      <c r="AZ147" s="36" t="s">
        <v>4</v>
      </c>
      <c r="BA147" s="35">
        <v>4.91</v>
      </c>
      <c r="BB147" s="36" t="s">
        <v>4</v>
      </c>
      <c r="BC147" s="35">
        <v>60.82</v>
      </c>
      <c r="BD147" s="36" t="s">
        <v>4</v>
      </c>
      <c r="BE147" s="35">
        <v>241.97</v>
      </c>
      <c r="BF147" s="36" t="s">
        <v>4</v>
      </c>
      <c r="BG147" s="35">
        <v>182.22</v>
      </c>
      <c r="BH147" s="36" t="s">
        <v>4</v>
      </c>
      <c r="BI147" s="35">
        <v>1776.57</v>
      </c>
      <c r="BJ147" s="36" t="s">
        <v>4</v>
      </c>
      <c r="BK147" s="35">
        <v>681.21</v>
      </c>
      <c r="BL147" s="36" t="s">
        <v>4</v>
      </c>
      <c r="BM147" s="35">
        <v>80.7</v>
      </c>
      <c r="BN147" s="36" t="s">
        <v>4</v>
      </c>
      <c r="BO147" s="35">
        <v>17.149999999999999</v>
      </c>
      <c r="BP147" s="36" t="s">
        <v>4</v>
      </c>
      <c r="BQ147" s="35">
        <v>93.78</v>
      </c>
      <c r="BR147" s="36" t="s">
        <v>4</v>
      </c>
      <c r="BS147" s="35">
        <v>61.87</v>
      </c>
      <c r="BT147" s="36" t="s">
        <v>4</v>
      </c>
      <c r="BU147" s="35">
        <v>24.43</v>
      </c>
      <c r="BV147" s="36" t="s">
        <v>4</v>
      </c>
      <c r="BW147" s="35">
        <v>143.69999999999999</v>
      </c>
      <c r="BX147" s="36" t="s">
        <v>4</v>
      </c>
      <c r="BY147" s="35">
        <v>1358.69</v>
      </c>
      <c r="BZ147" s="36" t="s">
        <v>4</v>
      </c>
      <c r="CA147" s="35">
        <v>40.92</v>
      </c>
      <c r="CB147" s="36" t="s">
        <v>4</v>
      </c>
      <c r="CC147" s="35">
        <v>191.56</v>
      </c>
      <c r="CD147" s="36" t="s">
        <v>4</v>
      </c>
      <c r="CE147" s="35">
        <v>1436.15</v>
      </c>
      <c r="CF147" s="36" t="s">
        <v>4</v>
      </c>
      <c r="CG147" s="35">
        <v>487.58</v>
      </c>
      <c r="CH147" s="36" t="s">
        <v>4</v>
      </c>
      <c r="CI147" s="35">
        <v>106.06</v>
      </c>
      <c r="CJ147" s="36" t="s">
        <v>4</v>
      </c>
      <c r="CK147" s="35">
        <v>414.44</v>
      </c>
      <c r="CL147" s="36" t="s">
        <v>4</v>
      </c>
      <c r="CM147" s="35">
        <v>120.35</v>
      </c>
      <c r="CN147" s="36" t="s">
        <v>4</v>
      </c>
      <c r="CO147" s="36">
        <v>0</v>
      </c>
      <c r="CP147" s="36" t="s">
        <v>4</v>
      </c>
      <c r="CQ147" s="35">
        <v>643.1</v>
      </c>
      <c r="CR147" s="36" t="s">
        <v>4</v>
      </c>
      <c r="CS147" s="35">
        <v>120.57</v>
      </c>
      <c r="CT147" s="36" t="s">
        <v>4</v>
      </c>
      <c r="CU147" s="35">
        <v>58.92</v>
      </c>
      <c r="CV147" s="36" t="s">
        <v>4</v>
      </c>
      <c r="CW147" s="35">
        <v>199.35</v>
      </c>
      <c r="CX147" s="36" t="s">
        <v>4</v>
      </c>
      <c r="CY147" s="35">
        <v>494.59</v>
      </c>
      <c r="CZ147" s="36" t="s">
        <v>4</v>
      </c>
      <c r="DA147" s="35">
        <v>102.14</v>
      </c>
      <c r="DB147" s="36" t="s">
        <v>4</v>
      </c>
      <c r="DC147" s="35">
        <v>108.14</v>
      </c>
      <c r="DD147" s="36" t="s">
        <v>4</v>
      </c>
      <c r="DE147" s="35">
        <v>19.690000000000001</v>
      </c>
      <c r="DF147" s="36" t="s">
        <v>4</v>
      </c>
      <c r="DG147" s="35">
        <v>192.39</v>
      </c>
      <c r="DH147" s="36" t="s">
        <v>4</v>
      </c>
      <c r="DI147" s="35">
        <v>278.57</v>
      </c>
      <c r="DJ147" s="36" t="s">
        <v>4</v>
      </c>
      <c r="DK147" s="35">
        <v>82.22</v>
      </c>
      <c r="DL147" s="36" t="s">
        <v>4</v>
      </c>
      <c r="DM147" s="35">
        <v>113.75</v>
      </c>
      <c r="DN147" s="36" t="s">
        <v>4</v>
      </c>
      <c r="DO147" s="35">
        <v>40.11</v>
      </c>
      <c r="DP147" s="36" t="s">
        <v>4</v>
      </c>
      <c r="DQ147" s="35">
        <v>25.29</v>
      </c>
      <c r="DR147" s="36" t="s">
        <v>4</v>
      </c>
      <c r="DS147" s="35">
        <v>22.98</v>
      </c>
      <c r="DT147" s="36" t="s">
        <v>4</v>
      </c>
      <c r="DU147" s="35">
        <v>35.17</v>
      </c>
      <c r="DV147" s="36" t="s">
        <v>4</v>
      </c>
      <c r="DW147" s="35">
        <v>5.95</v>
      </c>
      <c r="DX147" s="36" t="s">
        <v>4</v>
      </c>
      <c r="DY147" s="35">
        <v>36.56</v>
      </c>
      <c r="DZ147" s="36" t="s">
        <v>4</v>
      </c>
      <c r="EA147" s="36">
        <v>0</v>
      </c>
      <c r="EB147" s="36" t="s">
        <v>4</v>
      </c>
      <c r="EC147" s="36">
        <v>0</v>
      </c>
      <c r="ED147" s="36" t="s">
        <v>4</v>
      </c>
      <c r="EE147" s="35">
        <v>11044.4</v>
      </c>
      <c r="EF147" s="36" t="s">
        <v>4</v>
      </c>
      <c r="EG147" s="35">
        <v>240.95</v>
      </c>
      <c r="EH147" s="36" t="s">
        <v>4</v>
      </c>
      <c r="EI147" s="35">
        <v>0.97</v>
      </c>
      <c r="EJ147" s="36" t="s">
        <v>4</v>
      </c>
      <c r="EK147" s="35">
        <v>1.1299999999999999</v>
      </c>
      <c r="EL147" s="36" t="s">
        <v>4</v>
      </c>
      <c r="EM147" s="35">
        <v>243.05</v>
      </c>
      <c r="EN147" s="36" t="s">
        <v>4</v>
      </c>
      <c r="EO147" s="35">
        <v>184.47</v>
      </c>
      <c r="EP147" s="36" t="s">
        <v>4</v>
      </c>
      <c r="EQ147" s="36">
        <v>0</v>
      </c>
      <c r="ER147" s="36" t="s">
        <v>4</v>
      </c>
      <c r="ES147" s="35">
        <v>-0.18</v>
      </c>
      <c r="ET147" s="36" t="s">
        <v>4</v>
      </c>
      <c r="EU147" s="35">
        <v>-0.18</v>
      </c>
      <c r="EV147" s="36" t="s">
        <v>4</v>
      </c>
      <c r="EW147" s="35">
        <v>184.3</v>
      </c>
      <c r="EX147" s="36" t="s">
        <v>4</v>
      </c>
      <c r="EY147" s="36">
        <v>0</v>
      </c>
      <c r="EZ147" s="36" t="s">
        <v>4</v>
      </c>
      <c r="FA147" s="36">
        <v>0</v>
      </c>
      <c r="FB147" s="36" t="s">
        <v>4</v>
      </c>
      <c r="FC147" s="36">
        <v>0</v>
      </c>
      <c r="FD147" s="36" t="s">
        <v>4</v>
      </c>
      <c r="FE147" s="37">
        <v>50.86</v>
      </c>
      <c r="FF147" s="36" t="s">
        <v>4</v>
      </c>
      <c r="FG147" s="35">
        <v>50.86</v>
      </c>
      <c r="FH147" s="36" t="s">
        <v>4</v>
      </c>
      <c r="FI147" s="35">
        <v>478.21</v>
      </c>
      <c r="FJ147" s="36" t="s">
        <v>4</v>
      </c>
      <c r="FK147" s="35">
        <v>11522.61</v>
      </c>
      <c r="FL147" s="36" t="s">
        <v>4</v>
      </c>
    </row>
    <row r="148" spans="1:168" ht="14.25" x14ac:dyDescent="0.45">
      <c r="A148" s="34" t="s">
        <v>108</v>
      </c>
      <c r="B148" s="34" t="s">
        <v>423</v>
      </c>
      <c r="C148" s="23" t="str">
        <f>'Correspondance tables'!J54</f>
        <v>ISIC 78</v>
      </c>
      <c r="D148" s="23" t="str">
        <f>VLOOKUP(C148, 'Correspondance tables'!$N$3:$O$73, 2, FALSE)</f>
        <v>ISIC 69T82</v>
      </c>
      <c r="E148" s="38">
        <v>171.16</v>
      </c>
      <c r="F148" s="39" t="s">
        <v>4</v>
      </c>
      <c r="G148" s="38">
        <v>11.34</v>
      </c>
      <c r="H148" s="39" t="s">
        <v>4</v>
      </c>
      <c r="I148" s="38">
        <v>16.82</v>
      </c>
      <c r="J148" s="39" t="s">
        <v>4</v>
      </c>
      <c r="K148" s="38">
        <v>186.11</v>
      </c>
      <c r="L148" s="39" t="s">
        <v>4</v>
      </c>
      <c r="M148" s="38">
        <v>1311.15</v>
      </c>
      <c r="N148" s="39" t="s">
        <v>4</v>
      </c>
      <c r="O148" s="38">
        <v>133.07</v>
      </c>
      <c r="P148" s="39" t="s">
        <v>4</v>
      </c>
      <c r="Q148" s="38">
        <v>44.29</v>
      </c>
      <c r="R148" s="39" t="s">
        <v>4</v>
      </c>
      <c r="S148" s="38">
        <v>124.88</v>
      </c>
      <c r="T148" s="39" t="s">
        <v>4</v>
      </c>
      <c r="U148" s="38">
        <v>111.29</v>
      </c>
      <c r="V148" s="39" t="s">
        <v>4</v>
      </c>
      <c r="W148" s="38">
        <v>82.09</v>
      </c>
      <c r="X148" s="39" t="s">
        <v>4</v>
      </c>
      <c r="Y148" s="38">
        <v>1846.26</v>
      </c>
      <c r="Z148" s="39" t="s">
        <v>4</v>
      </c>
      <c r="AA148" s="38">
        <v>14284.77</v>
      </c>
      <c r="AB148" s="39" t="s">
        <v>4</v>
      </c>
      <c r="AC148" s="38">
        <v>216.61</v>
      </c>
      <c r="AD148" s="39" t="s">
        <v>4</v>
      </c>
      <c r="AE148" s="38">
        <v>315.88</v>
      </c>
      <c r="AF148" s="39" t="s">
        <v>4</v>
      </c>
      <c r="AG148" s="38">
        <v>223.26</v>
      </c>
      <c r="AH148" s="39" t="s">
        <v>4</v>
      </c>
      <c r="AI148" s="38">
        <v>291.08999999999997</v>
      </c>
      <c r="AJ148" s="39" t="s">
        <v>4</v>
      </c>
      <c r="AK148" s="38">
        <v>11566.55</v>
      </c>
      <c r="AL148" s="39" t="s">
        <v>4</v>
      </c>
      <c r="AM148" s="38">
        <v>318.42</v>
      </c>
      <c r="AN148" s="39" t="s">
        <v>4</v>
      </c>
      <c r="AO148" s="38">
        <v>646.79</v>
      </c>
      <c r="AP148" s="39" t="s">
        <v>4</v>
      </c>
      <c r="AQ148" s="38">
        <v>724.74</v>
      </c>
      <c r="AR148" s="39" t="s">
        <v>4</v>
      </c>
      <c r="AS148" s="38">
        <v>426.35</v>
      </c>
      <c r="AT148" s="39" t="s">
        <v>4</v>
      </c>
      <c r="AU148" s="38">
        <v>918.8</v>
      </c>
      <c r="AV148" s="39" t="s">
        <v>4</v>
      </c>
      <c r="AW148" s="38">
        <v>120.71</v>
      </c>
      <c r="AX148" s="39" t="s">
        <v>4</v>
      </c>
      <c r="AY148" s="38">
        <v>241.73</v>
      </c>
      <c r="AZ148" s="39" t="s">
        <v>4</v>
      </c>
      <c r="BA148" s="38">
        <v>72.760000000000005</v>
      </c>
      <c r="BB148" s="39" t="s">
        <v>4</v>
      </c>
      <c r="BC148" s="38">
        <v>312.72000000000003</v>
      </c>
      <c r="BD148" s="39" t="s">
        <v>4</v>
      </c>
      <c r="BE148" s="38">
        <v>1852.05</v>
      </c>
      <c r="BF148" s="39" t="s">
        <v>4</v>
      </c>
      <c r="BG148" s="38">
        <v>350.32</v>
      </c>
      <c r="BH148" s="39" t="s">
        <v>4</v>
      </c>
      <c r="BI148" s="38">
        <v>6856.19</v>
      </c>
      <c r="BJ148" s="39" t="s">
        <v>4</v>
      </c>
      <c r="BK148" s="38">
        <v>1056.29</v>
      </c>
      <c r="BL148" s="39" t="s">
        <v>4</v>
      </c>
      <c r="BM148" s="38">
        <v>989.81</v>
      </c>
      <c r="BN148" s="39" t="s">
        <v>4</v>
      </c>
      <c r="BO148" s="38">
        <v>744.35</v>
      </c>
      <c r="BP148" s="39" t="s">
        <v>4</v>
      </c>
      <c r="BQ148" s="38">
        <v>786.71</v>
      </c>
      <c r="BR148" s="39" t="s">
        <v>4</v>
      </c>
      <c r="BS148" s="38">
        <v>577.94000000000005</v>
      </c>
      <c r="BT148" s="39" t="s">
        <v>4</v>
      </c>
      <c r="BU148" s="38">
        <v>58.94</v>
      </c>
      <c r="BV148" s="39" t="s">
        <v>4</v>
      </c>
      <c r="BW148" s="38">
        <v>340.68</v>
      </c>
      <c r="BX148" s="39" t="s">
        <v>4</v>
      </c>
      <c r="BY148" s="38">
        <v>513.9</v>
      </c>
      <c r="BZ148" s="39" t="s">
        <v>4</v>
      </c>
      <c r="CA148" s="38">
        <v>2379.35</v>
      </c>
      <c r="CB148" s="39" t="s">
        <v>4</v>
      </c>
      <c r="CC148" s="38">
        <v>424.74</v>
      </c>
      <c r="CD148" s="39" t="s">
        <v>4</v>
      </c>
      <c r="CE148" s="38">
        <v>19994.009999999998</v>
      </c>
      <c r="CF148" s="39" t="s">
        <v>4</v>
      </c>
      <c r="CG148" s="38">
        <v>2624.05</v>
      </c>
      <c r="CH148" s="39" t="s">
        <v>4</v>
      </c>
      <c r="CI148" s="38">
        <v>502.64</v>
      </c>
      <c r="CJ148" s="39" t="s">
        <v>4</v>
      </c>
      <c r="CK148" s="38">
        <v>295.63</v>
      </c>
      <c r="CL148" s="39" t="s">
        <v>4</v>
      </c>
      <c r="CM148" s="38">
        <v>247.77</v>
      </c>
      <c r="CN148" s="39" t="s">
        <v>4</v>
      </c>
      <c r="CO148" s="39">
        <v>0</v>
      </c>
      <c r="CP148" s="39" t="s">
        <v>4</v>
      </c>
      <c r="CQ148" s="38">
        <v>3181.8</v>
      </c>
      <c r="CR148" s="39" t="s">
        <v>4</v>
      </c>
      <c r="CS148" s="38">
        <v>385.45</v>
      </c>
      <c r="CT148" s="39" t="s">
        <v>4</v>
      </c>
      <c r="CU148" s="38">
        <v>557.59</v>
      </c>
      <c r="CV148" s="39" t="s">
        <v>4</v>
      </c>
      <c r="CW148" s="38">
        <v>262.26</v>
      </c>
      <c r="CX148" s="39" t="s">
        <v>4</v>
      </c>
      <c r="CY148" s="38">
        <v>571.66</v>
      </c>
      <c r="CZ148" s="39" t="s">
        <v>4</v>
      </c>
      <c r="DA148" s="38">
        <v>3771.42</v>
      </c>
      <c r="DB148" s="39" t="s">
        <v>4</v>
      </c>
      <c r="DC148" s="38">
        <v>78.8</v>
      </c>
      <c r="DD148" s="39" t="s">
        <v>4</v>
      </c>
      <c r="DE148" s="38">
        <v>87.03</v>
      </c>
      <c r="DF148" s="39" t="s">
        <v>4</v>
      </c>
      <c r="DG148" s="38">
        <v>839.52</v>
      </c>
      <c r="DH148" s="39" t="s">
        <v>4</v>
      </c>
      <c r="DI148" s="38">
        <v>564.39</v>
      </c>
      <c r="DJ148" s="39" t="s">
        <v>4</v>
      </c>
      <c r="DK148" s="38">
        <v>398.75</v>
      </c>
      <c r="DL148" s="39" t="s">
        <v>4</v>
      </c>
      <c r="DM148" s="38">
        <v>376.38</v>
      </c>
      <c r="DN148" s="39" t="s">
        <v>4</v>
      </c>
      <c r="DO148" s="38">
        <v>150.25</v>
      </c>
      <c r="DP148" s="39" t="s">
        <v>4</v>
      </c>
      <c r="DQ148" s="38">
        <v>421.82</v>
      </c>
      <c r="DR148" s="39" t="s">
        <v>4</v>
      </c>
      <c r="DS148" s="38">
        <v>142.43</v>
      </c>
      <c r="DT148" s="39" t="s">
        <v>4</v>
      </c>
      <c r="DU148" s="38">
        <v>64.849999999999994</v>
      </c>
      <c r="DV148" s="39" t="s">
        <v>4</v>
      </c>
      <c r="DW148" s="38">
        <v>33.61</v>
      </c>
      <c r="DX148" s="39" t="s">
        <v>4</v>
      </c>
      <c r="DY148" s="38">
        <v>400.92</v>
      </c>
      <c r="DZ148" s="39" t="s">
        <v>4</v>
      </c>
      <c r="EA148" s="39">
        <v>0</v>
      </c>
      <c r="EB148" s="39" t="s">
        <v>4</v>
      </c>
      <c r="EC148" s="39">
        <v>0</v>
      </c>
      <c r="ED148" s="39" t="s">
        <v>4</v>
      </c>
      <c r="EE148" s="38">
        <v>87603.92</v>
      </c>
      <c r="EF148" s="39" t="s">
        <v>4</v>
      </c>
      <c r="EG148" s="38">
        <v>1284.92</v>
      </c>
      <c r="EH148" s="39" t="s">
        <v>4</v>
      </c>
      <c r="EI148" s="39">
        <v>0</v>
      </c>
      <c r="EJ148" s="39" t="s">
        <v>4</v>
      </c>
      <c r="EK148" s="38">
        <v>1.69</v>
      </c>
      <c r="EL148" s="39" t="s">
        <v>4</v>
      </c>
      <c r="EM148" s="38">
        <v>1286.5999999999999</v>
      </c>
      <c r="EN148" s="39" t="s">
        <v>4</v>
      </c>
      <c r="EO148" s="38">
        <v>25550.799999999999</v>
      </c>
      <c r="EP148" s="39" t="s">
        <v>4</v>
      </c>
      <c r="EQ148" s="39">
        <v>0</v>
      </c>
      <c r="ER148" s="39" t="s">
        <v>4</v>
      </c>
      <c r="ES148" s="39">
        <v>0</v>
      </c>
      <c r="ET148" s="39" t="s">
        <v>4</v>
      </c>
      <c r="EU148" s="39">
        <v>0</v>
      </c>
      <c r="EV148" s="39" t="s">
        <v>4</v>
      </c>
      <c r="EW148" s="38">
        <v>25550.81</v>
      </c>
      <c r="EX148" s="39" t="s">
        <v>4</v>
      </c>
      <c r="EY148" s="39">
        <v>0</v>
      </c>
      <c r="EZ148" s="39" t="s">
        <v>4</v>
      </c>
      <c r="FA148" s="39">
        <v>0</v>
      </c>
      <c r="FB148" s="39" t="s">
        <v>4</v>
      </c>
      <c r="FC148" s="39">
        <v>0</v>
      </c>
      <c r="FD148" s="39" t="s">
        <v>4</v>
      </c>
      <c r="FE148" s="40">
        <v>3685.18</v>
      </c>
      <c r="FF148" s="39" t="s">
        <v>4</v>
      </c>
      <c r="FG148" s="38">
        <v>3685.18</v>
      </c>
      <c r="FH148" s="39" t="s">
        <v>4</v>
      </c>
      <c r="FI148" s="38">
        <v>30522.59</v>
      </c>
      <c r="FJ148" s="39" t="s">
        <v>4</v>
      </c>
      <c r="FK148" s="38">
        <v>118126.51</v>
      </c>
      <c r="FL148" s="39" t="s">
        <v>4</v>
      </c>
    </row>
    <row r="149" spans="1:168" ht="14.25" x14ac:dyDescent="0.45">
      <c r="A149" s="34" t="s">
        <v>108</v>
      </c>
      <c r="B149" s="34" t="s">
        <v>424</v>
      </c>
      <c r="C149" s="23" t="str">
        <f>'Correspondance tables'!J55</f>
        <v>ISIC 79</v>
      </c>
      <c r="D149" s="23" t="str">
        <f>VLOOKUP(C149, 'Correspondance tables'!$N$3:$O$73, 2, FALSE)</f>
        <v>ISIC 69T82</v>
      </c>
      <c r="E149" s="35">
        <v>123.19</v>
      </c>
      <c r="F149" s="36" t="s">
        <v>4</v>
      </c>
      <c r="G149" s="35">
        <v>2.76</v>
      </c>
      <c r="H149" s="36" t="s">
        <v>4</v>
      </c>
      <c r="I149" s="35">
        <v>0.01</v>
      </c>
      <c r="J149" s="36" t="s">
        <v>4</v>
      </c>
      <c r="K149" s="35">
        <v>10.29</v>
      </c>
      <c r="L149" s="36" t="s">
        <v>4</v>
      </c>
      <c r="M149" s="35">
        <v>89.67</v>
      </c>
      <c r="N149" s="36" t="s">
        <v>4</v>
      </c>
      <c r="O149" s="35">
        <v>35.659999999999997</v>
      </c>
      <c r="P149" s="36" t="s">
        <v>4</v>
      </c>
      <c r="Q149" s="35">
        <v>11.8</v>
      </c>
      <c r="R149" s="36" t="s">
        <v>4</v>
      </c>
      <c r="S149" s="35">
        <v>13.11</v>
      </c>
      <c r="T149" s="36" t="s">
        <v>4</v>
      </c>
      <c r="U149" s="35">
        <v>10.5</v>
      </c>
      <c r="V149" s="36" t="s">
        <v>4</v>
      </c>
      <c r="W149" s="35">
        <v>2.72</v>
      </c>
      <c r="X149" s="36" t="s">
        <v>4</v>
      </c>
      <c r="Y149" s="35">
        <v>70.55</v>
      </c>
      <c r="Z149" s="36" t="s">
        <v>4</v>
      </c>
      <c r="AA149" s="35">
        <v>20.13</v>
      </c>
      <c r="AB149" s="36" t="s">
        <v>4</v>
      </c>
      <c r="AC149" s="35">
        <v>47.66</v>
      </c>
      <c r="AD149" s="36" t="s">
        <v>4</v>
      </c>
      <c r="AE149" s="35">
        <v>29.42</v>
      </c>
      <c r="AF149" s="36" t="s">
        <v>4</v>
      </c>
      <c r="AG149" s="35">
        <v>20.88</v>
      </c>
      <c r="AH149" s="36" t="s">
        <v>4</v>
      </c>
      <c r="AI149" s="35">
        <v>158.41</v>
      </c>
      <c r="AJ149" s="36" t="s">
        <v>4</v>
      </c>
      <c r="AK149" s="35">
        <v>46.06</v>
      </c>
      <c r="AL149" s="36" t="s">
        <v>4</v>
      </c>
      <c r="AM149" s="35">
        <v>38.18</v>
      </c>
      <c r="AN149" s="36" t="s">
        <v>4</v>
      </c>
      <c r="AO149" s="35">
        <v>104.6</v>
      </c>
      <c r="AP149" s="36" t="s">
        <v>4</v>
      </c>
      <c r="AQ149" s="35">
        <v>132.02000000000001</v>
      </c>
      <c r="AR149" s="36" t="s">
        <v>4</v>
      </c>
      <c r="AS149" s="36">
        <v>39</v>
      </c>
      <c r="AT149" s="36" t="s">
        <v>4</v>
      </c>
      <c r="AU149" s="35">
        <v>23.51</v>
      </c>
      <c r="AV149" s="36" t="s">
        <v>4</v>
      </c>
      <c r="AW149" s="35">
        <v>57.42</v>
      </c>
      <c r="AX149" s="36" t="s">
        <v>4</v>
      </c>
      <c r="AY149" s="35">
        <v>11.92</v>
      </c>
      <c r="AZ149" s="36" t="s">
        <v>4</v>
      </c>
      <c r="BA149" s="35">
        <v>0.53</v>
      </c>
      <c r="BB149" s="36" t="s">
        <v>4</v>
      </c>
      <c r="BC149" s="35">
        <v>14.57</v>
      </c>
      <c r="BD149" s="36" t="s">
        <v>4</v>
      </c>
      <c r="BE149" s="35">
        <v>56.95</v>
      </c>
      <c r="BF149" s="36" t="s">
        <v>4</v>
      </c>
      <c r="BG149" s="35">
        <v>33.299999999999997</v>
      </c>
      <c r="BH149" s="36" t="s">
        <v>4</v>
      </c>
      <c r="BI149" s="35">
        <v>291.67</v>
      </c>
      <c r="BJ149" s="36" t="s">
        <v>4</v>
      </c>
      <c r="BK149" s="35">
        <v>35.56</v>
      </c>
      <c r="BL149" s="36" t="s">
        <v>4</v>
      </c>
      <c r="BM149" s="35">
        <v>21.26</v>
      </c>
      <c r="BN149" s="36" t="s">
        <v>4</v>
      </c>
      <c r="BO149" s="35">
        <v>13.34</v>
      </c>
      <c r="BP149" s="36" t="s">
        <v>4</v>
      </c>
      <c r="BQ149" s="35">
        <v>4.95</v>
      </c>
      <c r="BR149" s="36" t="s">
        <v>4</v>
      </c>
      <c r="BS149" s="35">
        <v>150.09</v>
      </c>
      <c r="BT149" s="36" t="s">
        <v>4</v>
      </c>
      <c r="BU149" s="35">
        <v>4.7300000000000004</v>
      </c>
      <c r="BV149" s="36" t="s">
        <v>4</v>
      </c>
      <c r="BW149" s="35">
        <v>21.05</v>
      </c>
      <c r="BX149" s="36" t="s">
        <v>4</v>
      </c>
      <c r="BY149" s="35">
        <v>7.82</v>
      </c>
      <c r="BZ149" s="36" t="s">
        <v>4</v>
      </c>
      <c r="CA149" s="35">
        <v>4.55</v>
      </c>
      <c r="CB149" s="36" t="s">
        <v>4</v>
      </c>
      <c r="CC149" s="35">
        <v>4.12</v>
      </c>
      <c r="CD149" s="36" t="s">
        <v>4</v>
      </c>
      <c r="CE149" s="35">
        <v>90.45</v>
      </c>
      <c r="CF149" s="36" t="s">
        <v>4</v>
      </c>
      <c r="CG149" s="35">
        <v>802.15</v>
      </c>
      <c r="CH149" s="36" t="s">
        <v>4</v>
      </c>
      <c r="CI149" s="35">
        <v>116.52</v>
      </c>
      <c r="CJ149" s="36" t="s">
        <v>4</v>
      </c>
      <c r="CK149" s="35">
        <v>191.42</v>
      </c>
      <c r="CL149" s="36" t="s">
        <v>4</v>
      </c>
      <c r="CM149" s="35">
        <v>15.31</v>
      </c>
      <c r="CN149" s="36" t="s">
        <v>4</v>
      </c>
      <c r="CO149" s="36">
        <v>0</v>
      </c>
      <c r="CP149" s="36" t="s">
        <v>4</v>
      </c>
      <c r="CQ149" s="35">
        <v>37.479999999999997</v>
      </c>
      <c r="CR149" s="36" t="s">
        <v>4</v>
      </c>
      <c r="CS149" s="35">
        <v>45.13</v>
      </c>
      <c r="CT149" s="36" t="s">
        <v>4</v>
      </c>
      <c r="CU149" s="35">
        <v>5.27</v>
      </c>
      <c r="CV149" s="36" t="s">
        <v>4</v>
      </c>
      <c r="CW149" s="35">
        <v>8.67</v>
      </c>
      <c r="CX149" s="36" t="s">
        <v>4</v>
      </c>
      <c r="CY149" s="35">
        <v>10.47</v>
      </c>
      <c r="CZ149" s="36" t="s">
        <v>4</v>
      </c>
      <c r="DA149" s="35">
        <v>8.35</v>
      </c>
      <c r="DB149" s="36" t="s">
        <v>4</v>
      </c>
      <c r="DC149" s="35">
        <v>425.25</v>
      </c>
      <c r="DD149" s="36" t="s">
        <v>4</v>
      </c>
      <c r="DE149" s="35">
        <v>1.37</v>
      </c>
      <c r="DF149" s="36" t="s">
        <v>4</v>
      </c>
      <c r="DG149" s="35">
        <v>51.81</v>
      </c>
      <c r="DH149" s="36" t="s">
        <v>4</v>
      </c>
      <c r="DI149" s="35">
        <v>9.92</v>
      </c>
      <c r="DJ149" s="36" t="s">
        <v>4</v>
      </c>
      <c r="DK149" s="35">
        <v>9.94</v>
      </c>
      <c r="DL149" s="36" t="s">
        <v>4</v>
      </c>
      <c r="DM149" s="35">
        <v>30.34</v>
      </c>
      <c r="DN149" s="36" t="s">
        <v>4</v>
      </c>
      <c r="DO149" s="35">
        <v>11.03</v>
      </c>
      <c r="DP149" s="36" t="s">
        <v>4</v>
      </c>
      <c r="DQ149" s="35">
        <v>0.49</v>
      </c>
      <c r="DR149" s="36" t="s">
        <v>4</v>
      </c>
      <c r="DS149" s="35">
        <v>5.62</v>
      </c>
      <c r="DT149" s="36" t="s">
        <v>4</v>
      </c>
      <c r="DU149" s="35">
        <v>7.2</v>
      </c>
      <c r="DV149" s="36" t="s">
        <v>4</v>
      </c>
      <c r="DW149" s="35">
        <v>7.04</v>
      </c>
      <c r="DX149" s="36" t="s">
        <v>4</v>
      </c>
      <c r="DY149" s="35">
        <v>17.89</v>
      </c>
      <c r="DZ149" s="36" t="s">
        <v>4</v>
      </c>
      <c r="EA149" s="36">
        <v>0</v>
      </c>
      <c r="EB149" s="36" t="s">
        <v>4</v>
      </c>
      <c r="EC149" s="36">
        <v>0</v>
      </c>
      <c r="ED149" s="36" t="s">
        <v>4</v>
      </c>
      <c r="EE149" s="35">
        <v>3673.02</v>
      </c>
      <c r="EF149" s="36" t="s">
        <v>4</v>
      </c>
      <c r="EG149" s="35">
        <v>6.68</v>
      </c>
      <c r="EH149" s="36" t="s">
        <v>4</v>
      </c>
      <c r="EI149" s="36">
        <v>0</v>
      </c>
      <c r="EJ149" s="36" t="s">
        <v>4</v>
      </c>
      <c r="EK149" s="36">
        <v>0</v>
      </c>
      <c r="EL149" s="36" t="s">
        <v>4</v>
      </c>
      <c r="EM149" s="35">
        <v>6.68</v>
      </c>
      <c r="EN149" s="36" t="s">
        <v>4</v>
      </c>
      <c r="EO149" s="36">
        <v>0</v>
      </c>
      <c r="EP149" s="36" t="s">
        <v>4</v>
      </c>
      <c r="EQ149" s="36">
        <v>0</v>
      </c>
      <c r="ER149" s="36" t="s">
        <v>4</v>
      </c>
      <c r="ES149" s="36">
        <v>0</v>
      </c>
      <c r="ET149" s="36" t="s">
        <v>4</v>
      </c>
      <c r="EU149" s="36">
        <v>0</v>
      </c>
      <c r="EV149" s="36" t="s">
        <v>4</v>
      </c>
      <c r="EW149" s="36">
        <v>0</v>
      </c>
      <c r="EX149" s="36" t="s">
        <v>4</v>
      </c>
      <c r="EY149" s="36">
        <v>0</v>
      </c>
      <c r="EZ149" s="36" t="s">
        <v>4</v>
      </c>
      <c r="FA149" s="36">
        <v>0</v>
      </c>
      <c r="FB149" s="36" t="s">
        <v>4</v>
      </c>
      <c r="FC149" s="36">
        <v>0</v>
      </c>
      <c r="FD149" s="36" t="s">
        <v>4</v>
      </c>
      <c r="FE149" s="37">
        <v>0.02</v>
      </c>
      <c r="FF149" s="36" t="s">
        <v>4</v>
      </c>
      <c r="FG149" s="35">
        <v>0.02</v>
      </c>
      <c r="FH149" s="36" t="s">
        <v>4</v>
      </c>
      <c r="FI149" s="35">
        <v>6.7</v>
      </c>
      <c r="FJ149" s="36" t="s">
        <v>4</v>
      </c>
      <c r="FK149" s="35">
        <v>3679.72</v>
      </c>
      <c r="FL149" s="36" t="s">
        <v>4</v>
      </c>
    </row>
    <row r="150" spans="1:168" ht="14.25" x14ac:dyDescent="0.45">
      <c r="A150" s="34" t="s">
        <v>108</v>
      </c>
      <c r="B150" s="34" t="s">
        <v>425</v>
      </c>
      <c r="C150" s="23" t="str">
        <f>'Correspondance tables'!J56</f>
        <v>ISIC 80-82</v>
      </c>
      <c r="D150" s="23" t="str">
        <f>VLOOKUP(C150, 'Correspondance tables'!$N$3:$O$73, 2, FALSE)</f>
        <v>ISIC 69T82</v>
      </c>
      <c r="E150" s="38">
        <v>0.53</v>
      </c>
      <c r="F150" s="39" t="s">
        <v>4</v>
      </c>
      <c r="G150" s="38">
        <v>0.74</v>
      </c>
      <c r="H150" s="39" t="s">
        <v>4</v>
      </c>
      <c r="I150" s="38">
        <v>0.11</v>
      </c>
      <c r="J150" s="39" t="s">
        <v>4</v>
      </c>
      <c r="K150" s="38">
        <v>0.24</v>
      </c>
      <c r="L150" s="39" t="s">
        <v>4</v>
      </c>
      <c r="M150" s="38">
        <v>11.45</v>
      </c>
      <c r="N150" s="39" t="s">
        <v>4</v>
      </c>
      <c r="O150" s="38">
        <v>3.25</v>
      </c>
      <c r="P150" s="39" t="s">
        <v>4</v>
      </c>
      <c r="Q150" s="38">
        <v>0.31</v>
      </c>
      <c r="R150" s="39" t="s">
        <v>4</v>
      </c>
      <c r="S150" s="38">
        <v>1.05</v>
      </c>
      <c r="T150" s="39" t="s">
        <v>4</v>
      </c>
      <c r="U150" s="38">
        <v>0.36</v>
      </c>
      <c r="V150" s="39" t="s">
        <v>4</v>
      </c>
      <c r="W150" s="38">
        <v>3.51</v>
      </c>
      <c r="X150" s="39" t="s">
        <v>4</v>
      </c>
      <c r="Y150" s="38">
        <v>8.98</v>
      </c>
      <c r="Z150" s="39" t="s">
        <v>4</v>
      </c>
      <c r="AA150" s="38">
        <v>20.55</v>
      </c>
      <c r="AB150" s="39" t="s">
        <v>4</v>
      </c>
      <c r="AC150" s="38">
        <v>3.39</v>
      </c>
      <c r="AD150" s="39" t="s">
        <v>4</v>
      </c>
      <c r="AE150" s="38">
        <v>4.32</v>
      </c>
      <c r="AF150" s="39" t="s">
        <v>4</v>
      </c>
      <c r="AG150" s="38">
        <v>2.91</v>
      </c>
      <c r="AH150" s="39" t="s">
        <v>4</v>
      </c>
      <c r="AI150" s="38">
        <v>5.35</v>
      </c>
      <c r="AJ150" s="39" t="s">
        <v>4</v>
      </c>
      <c r="AK150" s="38">
        <v>5.59</v>
      </c>
      <c r="AL150" s="39" t="s">
        <v>4</v>
      </c>
      <c r="AM150" s="38">
        <v>3.71</v>
      </c>
      <c r="AN150" s="39" t="s">
        <v>4</v>
      </c>
      <c r="AO150" s="38">
        <v>23.46</v>
      </c>
      <c r="AP150" s="39" t="s">
        <v>4</v>
      </c>
      <c r="AQ150" s="38">
        <v>2.52</v>
      </c>
      <c r="AR150" s="39" t="s">
        <v>4</v>
      </c>
      <c r="AS150" s="38">
        <v>3.06</v>
      </c>
      <c r="AT150" s="39" t="s">
        <v>4</v>
      </c>
      <c r="AU150" s="38">
        <v>5.46</v>
      </c>
      <c r="AV150" s="39" t="s">
        <v>4</v>
      </c>
      <c r="AW150" s="38">
        <v>2.72</v>
      </c>
      <c r="AX150" s="39" t="s">
        <v>4</v>
      </c>
      <c r="AY150" s="38">
        <v>6.95</v>
      </c>
      <c r="AZ150" s="39" t="s">
        <v>4</v>
      </c>
      <c r="BA150" s="38">
        <v>1.05</v>
      </c>
      <c r="BB150" s="39" t="s">
        <v>4</v>
      </c>
      <c r="BC150" s="38">
        <v>8.0399999999999991</v>
      </c>
      <c r="BD150" s="39" t="s">
        <v>4</v>
      </c>
      <c r="BE150" s="38">
        <v>28.8</v>
      </c>
      <c r="BF150" s="39" t="s">
        <v>4</v>
      </c>
      <c r="BG150" s="38">
        <v>13.1</v>
      </c>
      <c r="BH150" s="39" t="s">
        <v>4</v>
      </c>
      <c r="BI150" s="38">
        <v>198.48</v>
      </c>
      <c r="BJ150" s="39" t="s">
        <v>4</v>
      </c>
      <c r="BK150" s="38">
        <v>46.72</v>
      </c>
      <c r="BL150" s="39" t="s">
        <v>4</v>
      </c>
      <c r="BM150" s="38">
        <v>106.24</v>
      </c>
      <c r="BN150" s="39" t="s">
        <v>4</v>
      </c>
      <c r="BO150" s="38">
        <v>23.19</v>
      </c>
      <c r="BP150" s="39" t="s">
        <v>4</v>
      </c>
      <c r="BQ150" s="38">
        <v>86.92</v>
      </c>
      <c r="BR150" s="39" t="s">
        <v>4</v>
      </c>
      <c r="BS150" s="38">
        <v>143.63999999999999</v>
      </c>
      <c r="BT150" s="39" t="s">
        <v>4</v>
      </c>
      <c r="BU150" s="38">
        <v>2.02</v>
      </c>
      <c r="BV150" s="39" t="s">
        <v>4</v>
      </c>
      <c r="BW150" s="38">
        <v>53.4</v>
      </c>
      <c r="BX150" s="39" t="s">
        <v>4</v>
      </c>
      <c r="BY150" s="38">
        <v>3.77</v>
      </c>
      <c r="BZ150" s="39" t="s">
        <v>4</v>
      </c>
      <c r="CA150" s="38">
        <v>10.83</v>
      </c>
      <c r="CB150" s="39" t="s">
        <v>4</v>
      </c>
      <c r="CC150" s="38">
        <v>7.97</v>
      </c>
      <c r="CD150" s="39" t="s">
        <v>4</v>
      </c>
      <c r="CE150" s="38">
        <v>28.69</v>
      </c>
      <c r="CF150" s="39" t="s">
        <v>4</v>
      </c>
      <c r="CG150" s="39">
        <v>30</v>
      </c>
      <c r="CH150" s="39" t="s">
        <v>4</v>
      </c>
      <c r="CI150" s="38">
        <v>2.44</v>
      </c>
      <c r="CJ150" s="39" t="s">
        <v>4</v>
      </c>
      <c r="CK150" s="38">
        <v>3.04</v>
      </c>
      <c r="CL150" s="39" t="s">
        <v>4</v>
      </c>
      <c r="CM150" s="38">
        <v>8.1</v>
      </c>
      <c r="CN150" s="39" t="s">
        <v>4</v>
      </c>
      <c r="CO150" s="39">
        <v>0</v>
      </c>
      <c r="CP150" s="39" t="s">
        <v>4</v>
      </c>
      <c r="CQ150" s="38">
        <v>22.69</v>
      </c>
      <c r="CR150" s="39" t="s">
        <v>4</v>
      </c>
      <c r="CS150" s="38">
        <v>37.82</v>
      </c>
      <c r="CT150" s="39" t="s">
        <v>4</v>
      </c>
      <c r="CU150" s="38">
        <v>6.22</v>
      </c>
      <c r="CV150" s="39" t="s">
        <v>4</v>
      </c>
      <c r="CW150" s="38">
        <v>6.23</v>
      </c>
      <c r="CX150" s="39" t="s">
        <v>4</v>
      </c>
      <c r="CY150" s="38">
        <v>9.66</v>
      </c>
      <c r="CZ150" s="39" t="s">
        <v>4</v>
      </c>
      <c r="DA150" s="38">
        <v>21.78</v>
      </c>
      <c r="DB150" s="39" t="s">
        <v>4</v>
      </c>
      <c r="DC150" s="38">
        <v>6.54</v>
      </c>
      <c r="DD150" s="39" t="s">
        <v>4</v>
      </c>
      <c r="DE150" s="38">
        <v>556.9</v>
      </c>
      <c r="DF150" s="39" t="s">
        <v>4</v>
      </c>
      <c r="DG150" s="38">
        <v>14.26</v>
      </c>
      <c r="DH150" s="39" t="s">
        <v>4</v>
      </c>
      <c r="DI150" s="38">
        <v>35.909999999999997</v>
      </c>
      <c r="DJ150" s="39" t="s">
        <v>4</v>
      </c>
      <c r="DK150" s="38">
        <v>11.88</v>
      </c>
      <c r="DL150" s="39" t="s">
        <v>4</v>
      </c>
      <c r="DM150" s="38">
        <v>5.07</v>
      </c>
      <c r="DN150" s="39" t="s">
        <v>4</v>
      </c>
      <c r="DO150" s="38">
        <v>9.15</v>
      </c>
      <c r="DP150" s="39" t="s">
        <v>4</v>
      </c>
      <c r="DQ150" s="38">
        <v>15.93</v>
      </c>
      <c r="DR150" s="39" t="s">
        <v>4</v>
      </c>
      <c r="DS150" s="38">
        <v>9.14</v>
      </c>
      <c r="DT150" s="39" t="s">
        <v>4</v>
      </c>
      <c r="DU150" s="38">
        <v>6.31</v>
      </c>
      <c r="DV150" s="39" t="s">
        <v>4</v>
      </c>
      <c r="DW150" s="38">
        <v>1.47</v>
      </c>
      <c r="DX150" s="39" t="s">
        <v>4</v>
      </c>
      <c r="DY150" s="38">
        <v>1.31</v>
      </c>
      <c r="DZ150" s="39" t="s">
        <v>4</v>
      </c>
      <c r="EA150" s="39">
        <v>0</v>
      </c>
      <c r="EB150" s="39" t="s">
        <v>4</v>
      </c>
      <c r="EC150" s="39">
        <v>0</v>
      </c>
      <c r="ED150" s="39" t="s">
        <v>4</v>
      </c>
      <c r="EE150" s="38">
        <v>1705.25</v>
      </c>
      <c r="EF150" s="39" t="s">
        <v>4</v>
      </c>
      <c r="EG150" s="38">
        <v>569.39</v>
      </c>
      <c r="EH150" s="39" t="s">
        <v>4</v>
      </c>
      <c r="EI150" s="38">
        <v>0.12</v>
      </c>
      <c r="EJ150" s="39" t="s">
        <v>4</v>
      </c>
      <c r="EK150" s="38">
        <v>0.47</v>
      </c>
      <c r="EL150" s="39" t="s">
        <v>4</v>
      </c>
      <c r="EM150" s="38">
        <v>569.98</v>
      </c>
      <c r="EN150" s="39" t="s">
        <v>4</v>
      </c>
      <c r="EO150" s="39">
        <v>0</v>
      </c>
      <c r="EP150" s="39" t="s">
        <v>4</v>
      </c>
      <c r="EQ150" s="39">
        <v>0</v>
      </c>
      <c r="ER150" s="39" t="s">
        <v>4</v>
      </c>
      <c r="ES150" s="39">
        <v>0</v>
      </c>
      <c r="ET150" s="39" t="s">
        <v>4</v>
      </c>
      <c r="EU150" s="39">
        <v>0</v>
      </c>
      <c r="EV150" s="39" t="s">
        <v>4</v>
      </c>
      <c r="EW150" s="39">
        <v>0</v>
      </c>
      <c r="EX150" s="39" t="s">
        <v>4</v>
      </c>
      <c r="EY150" s="39">
        <v>0</v>
      </c>
      <c r="EZ150" s="39" t="s">
        <v>4</v>
      </c>
      <c r="FA150" s="39">
        <v>0</v>
      </c>
      <c r="FB150" s="39" t="s">
        <v>4</v>
      </c>
      <c r="FC150" s="39">
        <v>0</v>
      </c>
      <c r="FD150" s="39" t="s">
        <v>4</v>
      </c>
      <c r="FE150" s="40">
        <v>2.2200000000000002</v>
      </c>
      <c r="FF150" s="39" t="s">
        <v>4</v>
      </c>
      <c r="FG150" s="38">
        <v>2.2200000000000002</v>
      </c>
      <c r="FH150" s="39" t="s">
        <v>4</v>
      </c>
      <c r="FI150" s="38">
        <v>572.19000000000005</v>
      </c>
      <c r="FJ150" s="39" t="s">
        <v>4</v>
      </c>
      <c r="FK150" s="38">
        <v>2277.4499999999998</v>
      </c>
      <c r="FL150" s="39" t="s">
        <v>4</v>
      </c>
    </row>
    <row r="151" spans="1:168" ht="14.25" x14ac:dyDescent="0.45">
      <c r="A151" s="34" t="s">
        <v>108</v>
      </c>
      <c r="B151" s="34" t="s">
        <v>426</v>
      </c>
      <c r="C151" s="23" t="str">
        <f>'Correspondance tables'!J57</f>
        <v>ISIC 84</v>
      </c>
      <c r="D151" s="23" t="str">
        <f>VLOOKUP(C151, 'Correspondance tables'!$N$3:$O$73, 2, FALSE)</f>
        <v>ISIC 84</v>
      </c>
      <c r="E151" s="35">
        <v>31.78</v>
      </c>
      <c r="F151" s="36" t="s">
        <v>4</v>
      </c>
      <c r="G151" s="35">
        <v>3.61</v>
      </c>
      <c r="H151" s="36" t="s">
        <v>4</v>
      </c>
      <c r="I151" s="35">
        <v>4.4800000000000004</v>
      </c>
      <c r="J151" s="36" t="s">
        <v>4</v>
      </c>
      <c r="K151" s="35">
        <v>74.28</v>
      </c>
      <c r="L151" s="36" t="s">
        <v>4</v>
      </c>
      <c r="M151" s="35">
        <v>404.42</v>
      </c>
      <c r="N151" s="36" t="s">
        <v>4</v>
      </c>
      <c r="O151" s="35">
        <v>58.71</v>
      </c>
      <c r="P151" s="36" t="s">
        <v>4</v>
      </c>
      <c r="Q151" s="35">
        <v>35.08</v>
      </c>
      <c r="R151" s="36" t="s">
        <v>4</v>
      </c>
      <c r="S151" s="35">
        <v>58.51</v>
      </c>
      <c r="T151" s="36" t="s">
        <v>4</v>
      </c>
      <c r="U151" s="35">
        <v>54.95</v>
      </c>
      <c r="V151" s="36" t="s">
        <v>4</v>
      </c>
      <c r="W151" s="35">
        <v>83.91</v>
      </c>
      <c r="X151" s="36" t="s">
        <v>4</v>
      </c>
      <c r="Y151" s="35">
        <v>241.59</v>
      </c>
      <c r="Z151" s="36" t="s">
        <v>4</v>
      </c>
      <c r="AA151" s="35">
        <v>183.94</v>
      </c>
      <c r="AB151" s="36" t="s">
        <v>4</v>
      </c>
      <c r="AC151" s="35">
        <v>148.72999999999999</v>
      </c>
      <c r="AD151" s="36" t="s">
        <v>4</v>
      </c>
      <c r="AE151" s="35">
        <v>116.47</v>
      </c>
      <c r="AF151" s="36" t="s">
        <v>4</v>
      </c>
      <c r="AG151" s="35">
        <v>135.24</v>
      </c>
      <c r="AH151" s="36" t="s">
        <v>4</v>
      </c>
      <c r="AI151" s="35">
        <v>163.34</v>
      </c>
      <c r="AJ151" s="36" t="s">
        <v>4</v>
      </c>
      <c r="AK151" s="35">
        <v>107.97</v>
      </c>
      <c r="AL151" s="36" t="s">
        <v>4</v>
      </c>
      <c r="AM151" s="35">
        <v>149.33000000000001</v>
      </c>
      <c r="AN151" s="36" t="s">
        <v>4</v>
      </c>
      <c r="AO151" s="35">
        <v>352.4</v>
      </c>
      <c r="AP151" s="36" t="s">
        <v>4</v>
      </c>
      <c r="AQ151" s="35">
        <v>334.96</v>
      </c>
      <c r="AR151" s="36" t="s">
        <v>4</v>
      </c>
      <c r="AS151" s="35">
        <v>99.12</v>
      </c>
      <c r="AT151" s="36" t="s">
        <v>4</v>
      </c>
      <c r="AU151" s="35">
        <v>162.66999999999999</v>
      </c>
      <c r="AV151" s="36" t="s">
        <v>4</v>
      </c>
      <c r="AW151" s="35">
        <v>87.14</v>
      </c>
      <c r="AX151" s="36" t="s">
        <v>4</v>
      </c>
      <c r="AY151" s="35">
        <v>420.09</v>
      </c>
      <c r="AZ151" s="36" t="s">
        <v>4</v>
      </c>
      <c r="BA151" s="35">
        <v>37.53</v>
      </c>
      <c r="BB151" s="36" t="s">
        <v>4</v>
      </c>
      <c r="BC151" s="35">
        <v>203.51</v>
      </c>
      <c r="BD151" s="36" t="s">
        <v>4</v>
      </c>
      <c r="BE151" s="35">
        <v>511.59</v>
      </c>
      <c r="BF151" s="36" t="s">
        <v>4</v>
      </c>
      <c r="BG151" s="35">
        <v>297.73</v>
      </c>
      <c r="BH151" s="36" t="s">
        <v>4</v>
      </c>
      <c r="BI151" s="35">
        <v>2667.58</v>
      </c>
      <c r="BJ151" s="36" t="s">
        <v>4</v>
      </c>
      <c r="BK151" s="35">
        <v>1199.7</v>
      </c>
      <c r="BL151" s="36" t="s">
        <v>4</v>
      </c>
      <c r="BM151" s="35">
        <v>419.71</v>
      </c>
      <c r="BN151" s="36" t="s">
        <v>4</v>
      </c>
      <c r="BO151" s="35">
        <v>112.99</v>
      </c>
      <c r="BP151" s="36" t="s">
        <v>4</v>
      </c>
      <c r="BQ151" s="35">
        <v>96.85</v>
      </c>
      <c r="BR151" s="36" t="s">
        <v>4</v>
      </c>
      <c r="BS151" s="35">
        <v>542.89</v>
      </c>
      <c r="BT151" s="36" t="s">
        <v>4</v>
      </c>
      <c r="BU151" s="35">
        <v>33.94</v>
      </c>
      <c r="BV151" s="36" t="s">
        <v>4</v>
      </c>
      <c r="BW151" s="35">
        <v>455.93</v>
      </c>
      <c r="BX151" s="36" t="s">
        <v>4</v>
      </c>
      <c r="BY151" s="35">
        <v>111.24</v>
      </c>
      <c r="BZ151" s="36" t="s">
        <v>4</v>
      </c>
      <c r="CA151" s="35">
        <v>307.43</v>
      </c>
      <c r="CB151" s="36" t="s">
        <v>4</v>
      </c>
      <c r="CC151" s="35">
        <v>590.35</v>
      </c>
      <c r="CD151" s="36" t="s">
        <v>4</v>
      </c>
      <c r="CE151" s="35">
        <v>1301.23</v>
      </c>
      <c r="CF151" s="36" t="s">
        <v>4</v>
      </c>
      <c r="CG151" s="35">
        <v>2262.46</v>
      </c>
      <c r="CH151" s="36" t="s">
        <v>4</v>
      </c>
      <c r="CI151" s="35">
        <v>683.67</v>
      </c>
      <c r="CJ151" s="36" t="s">
        <v>4</v>
      </c>
      <c r="CK151" s="35">
        <v>332.57</v>
      </c>
      <c r="CL151" s="36" t="s">
        <v>4</v>
      </c>
      <c r="CM151" s="35">
        <v>282.83999999999997</v>
      </c>
      <c r="CN151" s="36" t="s">
        <v>4</v>
      </c>
      <c r="CO151" s="36">
        <v>0</v>
      </c>
      <c r="CP151" s="36" t="s">
        <v>4</v>
      </c>
      <c r="CQ151" s="35">
        <v>2326.75</v>
      </c>
      <c r="CR151" s="36" t="s">
        <v>4</v>
      </c>
      <c r="CS151" s="35">
        <v>247.77</v>
      </c>
      <c r="CT151" s="36" t="s">
        <v>4</v>
      </c>
      <c r="CU151" s="35">
        <v>454.07</v>
      </c>
      <c r="CV151" s="36" t="s">
        <v>4</v>
      </c>
      <c r="CW151" s="35">
        <v>237.91</v>
      </c>
      <c r="CX151" s="36" t="s">
        <v>4</v>
      </c>
      <c r="CY151" s="35">
        <v>168.06</v>
      </c>
      <c r="CZ151" s="36" t="s">
        <v>4</v>
      </c>
      <c r="DA151" s="35">
        <v>528.13</v>
      </c>
      <c r="DB151" s="36" t="s">
        <v>4</v>
      </c>
      <c r="DC151" s="35">
        <v>113.57</v>
      </c>
      <c r="DD151" s="36" t="s">
        <v>4</v>
      </c>
      <c r="DE151" s="35">
        <v>172.21</v>
      </c>
      <c r="DF151" s="36" t="s">
        <v>4</v>
      </c>
      <c r="DG151" s="35">
        <v>3356.06</v>
      </c>
      <c r="DH151" s="36" t="s">
        <v>4</v>
      </c>
      <c r="DI151" s="35">
        <v>1015.68</v>
      </c>
      <c r="DJ151" s="36" t="s">
        <v>4</v>
      </c>
      <c r="DK151" s="35">
        <v>665.26</v>
      </c>
      <c r="DL151" s="36" t="s">
        <v>4</v>
      </c>
      <c r="DM151" s="35">
        <v>635.15</v>
      </c>
      <c r="DN151" s="36" t="s">
        <v>4</v>
      </c>
      <c r="DO151" s="35">
        <v>307.89</v>
      </c>
      <c r="DP151" s="36" t="s">
        <v>4</v>
      </c>
      <c r="DQ151" s="35">
        <v>142.55000000000001</v>
      </c>
      <c r="DR151" s="36" t="s">
        <v>4</v>
      </c>
      <c r="DS151" s="35">
        <v>135.36000000000001</v>
      </c>
      <c r="DT151" s="36" t="s">
        <v>4</v>
      </c>
      <c r="DU151" s="35">
        <v>341.98</v>
      </c>
      <c r="DV151" s="36" t="s">
        <v>4</v>
      </c>
      <c r="DW151" s="35">
        <v>53.94</v>
      </c>
      <c r="DX151" s="36" t="s">
        <v>4</v>
      </c>
      <c r="DY151" s="35">
        <v>96.29</v>
      </c>
      <c r="DZ151" s="36" t="s">
        <v>4</v>
      </c>
      <c r="EA151" s="36">
        <v>0</v>
      </c>
      <c r="EB151" s="36" t="s">
        <v>4</v>
      </c>
      <c r="EC151" s="36">
        <v>0</v>
      </c>
      <c r="ED151" s="36" t="s">
        <v>4</v>
      </c>
      <c r="EE151" s="35">
        <v>26963.09</v>
      </c>
      <c r="EF151" s="36" t="s">
        <v>4</v>
      </c>
      <c r="EG151" s="35">
        <v>288.43</v>
      </c>
      <c r="EH151" s="36" t="s">
        <v>4</v>
      </c>
      <c r="EI151" s="36">
        <v>0</v>
      </c>
      <c r="EJ151" s="36" t="s">
        <v>4</v>
      </c>
      <c r="EK151" s="35">
        <v>0.28000000000000003</v>
      </c>
      <c r="EL151" s="36" t="s">
        <v>4</v>
      </c>
      <c r="EM151" s="35">
        <v>288.70999999999998</v>
      </c>
      <c r="EN151" s="36" t="s">
        <v>4</v>
      </c>
      <c r="EO151" s="36">
        <v>0</v>
      </c>
      <c r="EP151" s="36" t="s">
        <v>4</v>
      </c>
      <c r="EQ151" s="36">
        <v>0</v>
      </c>
      <c r="ER151" s="36" t="s">
        <v>4</v>
      </c>
      <c r="ES151" s="35">
        <v>0.2</v>
      </c>
      <c r="ET151" s="36" t="s">
        <v>4</v>
      </c>
      <c r="EU151" s="35">
        <v>0.2</v>
      </c>
      <c r="EV151" s="36" t="s">
        <v>4</v>
      </c>
      <c r="EW151" s="35">
        <v>0.2</v>
      </c>
      <c r="EX151" s="36" t="s">
        <v>4</v>
      </c>
      <c r="EY151" s="36">
        <v>0</v>
      </c>
      <c r="EZ151" s="36" t="s">
        <v>4</v>
      </c>
      <c r="FA151" s="36">
        <v>0</v>
      </c>
      <c r="FB151" s="36" t="s">
        <v>4</v>
      </c>
      <c r="FC151" s="36">
        <v>0</v>
      </c>
      <c r="FD151" s="36" t="s">
        <v>4</v>
      </c>
      <c r="FE151" s="37">
        <v>63.38</v>
      </c>
      <c r="FF151" s="36" t="s">
        <v>4</v>
      </c>
      <c r="FG151" s="35">
        <v>63.38</v>
      </c>
      <c r="FH151" s="36" t="s">
        <v>4</v>
      </c>
      <c r="FI151" s="35">
        <v>352.29</v>
      </c>
      <c r="FJ151" s="36" t="s">
        <v>4</v>
      </c>
      <c r="FK151" s="35">
        <v>27315.38</v>
      </c>
      <c r="FL151" s="36" t="s">
        <v>4</v>
      </c>
    </row>
    <row r="152" spans="1:168" ht="14.25" x14ac:dyDescent="0.45">
      <c r="A152" s="34" t="s">
        <v>108</v>
      </c>
      <c r="B152" s="34" t="s">
        <v>427</v>
      </c>
      <c r="C152" s="23" t="str">
        <f>'Correspondance tables'!J58</f>
        <v>ISIC 85</v>
      </c>
      <c r="D152" s="23" t="str">
        <f>VLOOKUP(C152, 'Correspondance tables'!$N$3:$O$73, 2, FALSE)</f>
        <v>ISIC 85</v>
      </c>
      <c r="E152" s="38">
        <v>1.9</v>
      </c>
      <c r="F152" s="39" t="s">
        <v>4</v>
      </c>
      <c r="G152" s="38">
        <v>0.5</v>
      </c>
      <c r="H152" s="39" t="s">
        <v>4</v>
      </c>
      <c r="I152" s="38">
        <v>0.06</v>
      </c>
      <c r="J152" s="39" t="s">
        <v>4</v>
      </c>
      <c r="K152" s="38">
        <v>0.56999999999999995</v>
      </c>
      <c r="L152" s="39" t="s">
        <v>4</v>
      </c>
      <c r="M152" s="38">
        <v>3.79</v>
      </c>
      <c r="N152" s="39" t="s">
        <v>4</v>
      </c>
      <c r="O152" s="38">
        <v>0.39</v>
      </c>
      <c r="P152" s="39" t="s">
        <v>4</v>
      </c>
      <c r="Q152" s="38">
        <v>0.76</v>
      </c>
      <c r="R152" s="39" t="s">
        <v>4</v>
      </c>
      <c r="S152" s="38">
        <v>1.17</v>
      </c>
      <c r="T152" s="39" t="s">
        <v>4</v>
      </c>
      <c r="U152" s="38">
        <v>0.6</v>
      </c>
      <c r="V152" s="39" t="s">
        <v>4</v>
      </c>
      <c r="W152" s="38">
        <v>0.89</v>
      </c>
      <c r="X152" s="39" t="s">
        <v>4</v>
      </c>
      <c r="Y152" s="38">
        <v>3.08</v>
      </c>
      <c r="Z152" s="39" t="s">
        <v>4</v>
      </c>
      <c r="AA152" s="38">
        <v>0.88</v>
      </c>
      <c r="AB152" s="39" t="s">
        <v>4</v>
      </c>
      <c r="AC152" s="38">
        <v>1.25</v>
      </c>
      <c r="AD152" s="39" t="s">
        <v>4</v>
      </c>
      <c r="AE152" s="38">
        <v>1.19</v>
      </c>
      <c r="AF152" s="39" t="s">
        <v>4</v>
      </c>
      <c r="AG152" s="38">
        <v>1.59</v>
      </c>
      <c r="AH152" s="39" t="s">
        <v>4</v>
      </c>
      <c r="AI152" s="38">
        <v>2.46</v>
      </c>
      <c r="AJ152" s="39" t="s">
        <v>4</v>
      </c>
      <c r="AK152" s="38">
        <v>1.27</v>
      </c>
      <c r="AL152" s="39" t="s">
        <v>4</v>
      </c>
      <c r="AM152" s="38">
        <v>1.46</v>
      </c>
      <c r="AN152" s="39" t="s">
        <v>4</v>
      </c>
      <c r="AO152" s="38">
        <v>3.34</v>
      </c>
      <c r="AP152" s="39" t="s">
        <v>4</v>
      </c>
      <c r="AQ152" s="38">
        <v>2.12</v>
      </c>
      <c r="AR152" s="39" t="s">
        <v>4</v>
      </c>
      <c r="AS152" s="38">
        <v>0.52</v>
      </c>
      <c r="AT152" s="39" t="s">
        <v>4</v>
      </c>
      <c r="AU152" s="38">
        <v>0.75</v>
      </c>
      <c r="AV152" s="39" t="s">
        <v>4</v>
      </c>
      <c r="AW152" s="38">
        <v>0.64</v>
      </c>
      <c r="AX152" s="39" t="s">
        <v>4</v>
      </c>
      <c r="AY152" s="38">
        <v>16.510000000000002</v>
      </c>
      <c r="AZ152" s="39" t="s">
        <v>4</v>
      </c>
      <c r="BA152" s="38">
        <v>1.17</v>
      </c>
      <c r="BB152" s="39" t="s">
        <v>4</v>
      </c>
      <c r="BC152" s="38">
        <v>2.4300000000000002</v>
      </c>
      <c r="BD152" s="39" t="s">
        <v>4</v>
      </c>
      <c r="BE152" s="38">
        <v>73.010000000000005</v>
      </c>
      <c r="BF152" s="39" t="s">
        <v>4</v>
      </c>
      <c r="BG152" s="38">
        <v>1.1200000000000001</v>
      </c>
      <c r="BH152" s="39" t="s">
        <v>4</v>
      </c>
      <c r="BI152" s="38">
        <v>4.08</v>
      </c>
      <c r="BJ152" s="39" t="s">
        <v>4</v>
      </c>
      <c r="BK152" s="38">
        <v>3.85</v>
      </c>
      <c r="BL152" s="39" t="s">
        <v>4</v>
      </c>
      <c r="BM152" s="38">
        <v>117.43</v>
      </c>
      <c r="BN152" s="39" t="s">
        <v>4</v>
      </c>
      <c r="BO152" s="38">
        <v>0.41</v>
      </c>
      <c r="BP152" s="39" t="s">
        <v>4</v>
      </c>
      <c r="BQ152" s="38">
        <v>0.47</v>
      </c>
      <c r="BR152" s="39" t="s">
        <v>4</v>
      </c>
      <c r="BS152" s="38">
        <v>3.11</v>
      </c>
      <c r="BT152" s="39" t="s">
        <v>4</v>
      </c>
      <c r="BU152" s="38">
        <v>0.28999999999999998</v>
      </c>
      <c r="BV152" s="39" t="s">
        <v>4</v>
      </c>
      <c r="BW152" s="38">
        <v>2.06</v>
      </c>
      <c r="BX152" s="39" t="s">
        <v>4</v>
      </c>
      <c r="BY152" s="38">
        <v>0.47</v>
      </c>
      <c r="BZ152" s="39" t="s">
        <v>4</v>
      </c>
      <c r="CA152" s="38">
        <v>0.47</v>
      </c>
      <c r="CB152" s="39" t="s">
        <v>4</v>
      </c>
      <c r="CC152" s="38">
        <v>1.73</v>
      </c>
      <c r="CD152" s="39" t="s">
        <v>4</v>
      </c>
      <c r="CE152" s="38">
        <v>2.33</v>
      </c>
      <c r="CF152" s="39" t="s">
        <v>4</v>
      </c>
      <c r="CG152" s="38">
        <v>3.37</v>
      </c>
      <c r="CH152" s="39" t="s">
        <v>4</v>
      </c>
      <c r="CI152" s="38">
        <v>1.22</v>
      </c>
      <c r="CJ152" s="39" t="s">
        <v>4</v>
      </c>
      <c r="CK152" s="38">
        <v>1.06</v>
      </c>
      <c r="CL152" s="39" t="s">
        <v>4</v>
      </c>
      <c r="CM152" s="38">
        <v>258.29000000000002</v>
      </c>
      <c r="CN152" s="39" t="s">
        <v>4</v>
      </c>
      <c r="CO152" s="39">
        <v>0</v>
      </c>
      <c r="CP152" s="39" t="s">
        <v>4</v>
      </c>
      <c r="CQ152" s="38">
        <v>8.32</v>
      </c>
      <c r="CR152" s="39" t="s">
        <v>4</v>
      </c>
      <c r="CS152" s="38">
        <v>223.61</v>
      </c>
      <c r="CT152" s="39" t="s">
        <v>4</v>
      </c>
      <c r="CU152" s="38">
        <v>0.47</v>
      </c>
      <c r="CV152" s="39" t="s">
        <v>4</v>
      </c>
      <c r="CW152" s="38">
        <v>1.33</v>
      </c>
      <c r="CX152" s="39" t="s">
        <v>4</v>
      </c>
      <c r="CY152" s="38">
        <v>1.69</v>
      </c>
      <c r="CZ152" s="39" t="s">
        <v>4</v>
      </c>
      <c r="DA152" s="38">
        <v>0.82</v>
      </c>
      <c r="DB152" s="39" t="s">
        <v>4</v>
      </c>
      <c r="DC152" s="38">
        <v>0.65</v>
      </c>
      <c r="DD152" s="39" t="s">
        <v>4</v>
      </c>
      <c r="DE152" s="38">
        <v>0.3</v>
      </c>
      <c r="DF152" s="39" t="s">
        <v>4</v>
      </c>
      <c r="DG152" s="38">
        <v>3.83</v>
      </c>
      <c r="DH152" s="39" t="s">
        <v>4</v>
      </c>
      <c r="DI152" s="38">
        <v>244.38</v>
      </c>
      <c r="DJ152" s="39" t="s">
        <v>4</v>
      </c>
      <c r="DK152" s="38">
        <v>1.84</v>
      </c>
      <c r="DL152" s="39" t="s">
        <v>4</v>
      </c>
      <c r="DM152" s="38">
        <v>19.46</v>
      </c>
      <c r="DN152" s="39" t="s">
        <v>4</v>
      </c>
      <c r="DO152" s="38">
        <v>15.8</v>
      </c>
      <c r="DP152" s="39" t="s">
        <v>4</v>
      </c>
      <c r="DQ152" s="38">
        <v>1.06</v>
      </c>
      <c r="DR152" s="39" t="s">
        <v>4</v>
      </c>
      <c r="DS152" s="38">
        <v>0.52</v>
      </c>
      <c r="DT152" s="39" t="s">
        <v>4</v>
      </c>
      <c r="DU152" s="38">
        <v>1.89</v>
      </c>
      <c r="DV152" s="39" t="s">
        <v>4</v>
      </c>
      <c r="DW152" s="38">
        <v>7.0000000000000007E-2</v>
      </c>
      <c r="DX152" s="39" t="s">
        <v>4</v>
      </c>
      <c r="DY152" s="38">
        <v>0.25</v>
      </c>
      <c r="DZ152" s="39" t="s">
        <v>4</v>
      </c>
      <c r="EA152" s="39">
        <v>0</v>
      </c>
      <c r="EB152" s="39" t="s">
        <v>4</v>
      </c>
      <c r="EC152" s="39">
        <v>0</v>
      </c>
      <c r="ED152" s="39" t="s">
        <v>4</v>
      </c>
      <c r="EE152" s="38">
        <v>1052.3499999999999</v>
      </c>
      <c r="EF152" s="39" t="s">
        <v>4</v>
      </c>
      <c r="EG152" s="38">
        <v>71.62</v>
      </c>
      <c r="EH152" s="39" t="s">
        <v>4</v>
      </c>
      <c r="EI152" s="39">
        <v>0</v>
      </c>
      <c r="EJ152" s="39" t="s">
        <v>4</v>
      </c>
      <c r="EK152" s="38">
        <v>51.57</v>
      </c>
      <c r="EL152" s="39" t="s">
        <v>4</v>
      </c>
      <c r="EM152" s="38">
        <v>123.19</v>
      </c>
      <c r="EN152" s="39" t="s">
        <v>4</v>
      </c>
      <c r="EO152" s="38">
        <v>30.03</v>
      </c>
      <c r="EP152" s="39" t="s">
        <v>4</v>
      </c>
      <c r="EQ152" s="39">
        <v>0</v>
      </c>
      <c r="ER152" s="39" t="s">
        <v>4</v>
      </c>
      <c r="ES152" s="39">
        <v>0</v>
      </c>
      <c r="ET152" s="39" t="s">
        <v>4</v>
      </c>
      <c r="EU152" s="39">
        <v>0</v>
      </c>
      <c r="EV152" s="39" t="s">
        <v>4</v>
      </c>
      <c r="EW152" s="38">
        <v>30.03</v>
      </c>
      <c r="EX152" s="39" t="s">
        <v>4</v>
      </c>
      <c r="EY152" s="39">
        <v>0</v>
      </c>
      <c r="EZ152" s="39" t="s">
        <v>4</v>
      </c>
      <c r="FA152" s="39">
        <v>0</v>
      </c>
      <c r="FB152" s="39" t="s">
        <v>4</v>
      </c>
      <c r="FC152" s="39">
        <v>0</v>
      </c>
      <c r="FD152" s="39" t="s">
        <v>4</v>
      </c>
      <c r="FE152" s="40">
        <v>17.579999999999998</v>
      </c>
      <c r="FF152" s="39" t="s">
        <v>4</v>
      </c>
      <c r="FG152" s="38">
        <v>17.579999999999998</v>
      </c>
      <c r="FH152" s="39" t="s">
        <v>4</v>
      </c>
      <c r="FI152" s="38">
        <v>170.8</v>
      </c>
      <c r="FJ152" s="39" t="s">
        <v>4</v>
      </c>
      <c r="FK152" s="38">
        <v>1223.1500000000001</v>
      </c>
      <c r="FL152" s="39" t="s">
        <v>4</v>
      </c>
    </row>
    <row r="153" spans="1:168" ht="14.25" x14ac:dyDescent="0.45">
      <c r="A153" s="34" t="s">
        <v>108</v>
      </c>
      <c r="B153" s="34" t="s">
        <v>428</v>
      </c>
      <c r="C153" s="23" t="str">
        <f>'Correspondance tables'!J59</f>
        <v>ISIC 86</v>
      </c>
      <c r="D153" s="23" t="str">
        <f>VLOOKUP(C153, 'Correspondance tables'!$N$3:$O$73, 2, FALSE)</f>
        <v>ISIC 86T88</v>
      </c>
      <c r="E153" s="35">
        <v>0.53</v>
      </c>
      <c r="F153" s="36" t="s">
        <v>4</v>
      </c>
      <c r="G153" s="35">
        <v>0.05</v>
      </c>
      <c r="H153" s="36" t="s">
        <v>4</v>
      </c>
      <c r="I153" s="35">
        <v>0.24</v>
      </c>
      <c r="J153" s="36" t="s">
        <v>4</v>
      </c>
      <c r="K153" s="35">
        <v>1.01</v>
      </c>
      <c r="L153" s="36" t="s">
        <v>4</v>
      </c>
      <c r="M153" s="35">
        <v>5.79</v>
      </c>
      <c r="N153" s="36" t="s">
        <v>4</v>
      </c>
      <c r="O153" s="35">
        <v>0.57999999999999996</v>
      </c>
      <c r="P153" s="36" t="s">
        <v>4</v>
      </c>
      <c r="Q153" s="35">
        <v>0.28000000000000003</v>
      </c>
      <c r="R153" s="36" t="s">
        <v>4</v>
      </c>
      <c r="S153" s="35">
        <v>0.44</v>
      </c>
      <c r="T153" s="36" t="s">
        <v>4</v>
      </c>
      <c r="U153" s="35">
        <v>1.61</v>
      </c>
      <c r="V153" s="36" t="s">
        <v>4</v>
      </c>
      <c r="W153" s="35">
        <v>0.83</v>
      </c>
      <c r="X153" s="36" t="s">
        <v>4</v>
      </c>
      <c r="Y153" s="35">
        <v>1.62</v>
      </c>
      <c r="Z153" s="36" t="s">
        <v>4</v>
      </c>
      <c r="AA153" s="35">
        <v>3.55</v>
      </c>
      <c r="AB153" s="36" t="s">
        <v>4</v>
      </c>
      <c r="AC153" s="35">
        <v>1.1100000000000001</v>
      </c>
      <c r="AD153" s="36" t="s">
        <v>4</v>
      </c>
      <c r="AE153" s="35">
        <v>0.64</v>
      </c>
      <c r="AF153" s="36" t="s">
        <v>4</v>
      </c>
      <c r="AG153" s="36">
        <v>2</v>
      </c>
      <c r="AH153" s="36" t="s">
        <v>4</v>
      </c>
      <c r="AI153" s="35">
        <v>1.81</v>
      </c>
      <c r="AJ153" s="36" t="s">
        <v>4</v>
      </c>
      <c r="AK153" s="35">
        <v>1.85</v>
      </c>
      <c r="AL153" s="36" t="s">
        <v>4</v>
      </c>
      <c r="AM153" s="35">
        <v>2.1800000000000002</v>
      </c>
      <c r="AN153" s="36" t="s">
        <v>4</v>
      </c>
      <c r="AO153" s="35">
        <v>5.03</v>
      </c>
      <c r="AP153" s="36" t="s">
        <v>4</v>
      </c>
      <c r="AQ153" s="35">
        <v>2.66</v>
      </c>
      <c r="AR153" s="36" t="s">
        <v>4</v>
      </c>
      <c r="AS153" s="35">
        <v>1.37</v>
      </c>
      <c r="AT153" s="36" t="s">
        <v>4</v>
      </c>
      <c r="AU153" s="35">
        <v>0.83</v>
      </c>
      <c r="AV153" s="36" t="s">
        <v>4</v>
      </c>
      <c r="AW153" s="35">
        <v>1.1100000000000001</v>
      </c>
      <c r="AX153" s="36" t="s">
        <v>4</v>
      </c>
      <c r="AY153" s="35">
        <v>3.78</v>
      </c>
      <c r="AZ153" s="36" t="s">
        <v>4</v>
      </c>
      <c r="BA153" s="35">
        <v>0.78</v>
      </c>
      <c r="BB153" s="36" t="s">
        <v>4</v>
      </c>
      <c r="BC153" s="35">
        <v>0.73</v>
      </c>
      <c r="BD153" s="36" t="s">
        <v>4</v>
      </c>
      <c r="BE153" s="35">
        <v>2.62</v>
      </c>
      <c r="BF153" s="36" t="s">
        <v>4</v>
      </c>
      <c r="BG153" s="35">
        <v>3.79</v>
      </c>
      <c r="BH153" s="36" t="s">
        <v>4</v>
      </c>
      <c r="BI153" s="35">
        <v>13.51</v>
      </c>
      <c r="BJ153" s="36" t="s">
        <v>4</v>
      </c>
      <c r="BK153" s="35">
        <v>4.88</v>
      </c>
      <c r="BL153" s="36" t="s">
        <v>4</v>
      </c>
      <c r="BM153" s="35">
        <v>1.71</v>
      </c>
      <c r="BN153" s="36" t="s">
        <v>4</v>
      </c>
      <c r="BO153" s="35">
        <v>8.99</v>
      </c>
      <c r="BP153" s="36" t="s">
        <v>4</v>
      </c>
      <c r="BQ153" s="35">
        <v>18.559999999999999</v>
      </c>
      <c r="BR153" s="36" t="s">
        <v>4</v>
      </c>
      <c r="BS153" s="35">
        <v>1.53</v>
      </c>
      <c r="BT153" s="36" t="s">
        <v>4</v>
      </c>
      <c r="BU153" s="35">
        <v>0.86</v>
      </c>
      <c r="BV153" s="36" t="s">
        <v>4</v>
      </c>
      <c r="BW153" s="35">
        <v>1.55</v>
      </c>
      <c r="BX153" s="36" t="s">
        <v>4</v>
      </c>
      <c r="BY153" s="35">
        <v>1.1000000000000001</v>
      </c>
      <c r="BZ153" s="36" t="s">
        <v>4</v>
      </c>
      <c r="CA153" s="35">
        <v>0.69</v>
      </c>
      <c r="CB153" s="36" t="s">
        <v>4</v>
      </c>
      <c r="CC153" s="35">
        <v>6.58</v>
      </c>
      <c r="CD153" s="36" t="s">
        <v>4</v>
      </c>
      <c r="CE153" s="35">
        <v>24.64</v>
      </c>
      <c r="CF153" s="36" t="s">
        <v>4</v>
      </c>
      <c r="CG153" s="35">
        <v>7.64</v>
      </c>
      <c r="CH153" s="36" t="s">
        <v>4</v>
      </c>
      <c r="CI153" s="35">
        <v>2.82</v>
      </c>
      <c r="CJ153" s="36" t="s">
        <v>4</v>
      </c>
      <c r="CK153" s="35">
        <v>1.48</v>
      </c>
      <c r="CL153" s="36" t="s">
        <v>4</v>
      </c>
      <c r="CM153" s="35">
        <v>1.77</v>
      </c>
      <c r="CN153" s="36" t="s">
        <v>4</v>
      </c>
      <c r="CO153" s="36">
        <v>0</v>
      </c>
      <c r="CP153" s="36" t="s">
        <v>4</v>
      </c>
      <c r="CQ153" s="35">
        <v>7.56</v>
      </c>
      <c r="CR153" s="36" t="s">
        <v>4</v>
      </c>
      <c r="CS153" s="35">
        <v>4.12</v>
      </c>
      <c r="CT153" s="36" t="s">
        <v>4</v>
      </c>
      <c r="CU153" s="35">
        <v>3.43</v>
      </c>
      <c r="CV153" s="36" t="s">
        <v>4</v>
      </c>
      <c r="CW153" s="35">
        <v>1.1299999999999999</v>
      </c>
      <c r="CX153" s="36" t="s">
        <v>4</v>
      </c>
      <c r="CY153" s="35">
        <v>1.63</v>
      </c>
      <c r="CZ153" s="36" t="s">
        <v>4</v>
      </c>
      <c r="DA153" s="35">
        <v>0.97</v>
      </c>
      <c r="DB153" s="36" t="s">
        <v>4</v>
      </c>
      <c r="DC153" s="35">
        <v>2.33</v>
      </c>
      <c r="DD153" s="36" t="s">
        <v>4</v>
      </c>
      <c r="DE153" s="35">
        <v>0.19</v>
      </c>
      <c r="DF153" s="36" t="s">
        <v>4</v>
      </c>
      <c r="DG153" s="35">
        <v>4.7300000000000004</v>
      </c>
      <c r="DH153" s="36" t="s">
        <v>4</v>
      </c>
      <c r="DI153" s="35">
        <v>17.829999999999998</v>
      </c>
      <c r="DJ153" s="36" t="s">
        <v>4</v>
      </c>
      <c r="DK153" s="35">
        <v>73.97</v>
      </c>
      <c r="DL153" s="36" t="s">
        <v>4</v>
      </c>
      <c r="DM153" s="35">
        <v>8.1199999999999992</v>
      </c>
      <c r="DN153" s="36" t="s">
        <v>4</v>
      </c>
      <c r="DO153" s="35">
        <v>6.01</v>
      </c>
      <c r="DP153" s="36" t="s">
        <v>4</v>
      </c>
      <c r="DQ153" s="35">
        <v>0.97</v>
      </c>
      <c r="DR153" s="36" t="s">
        <v>4</v>
      </c>
      <c r="DS153" s="35">
        <v>0.75</v>
      </c>
      <c r="DT153" s="36" t="s">
        <v>4</v>
      </c>
      <c r="DU153" s="35">
        <v>4.33</v>
      </c>
      <c r="DV153" s="36" t="s">
        <v>4</v>
      </c>
      <c r="DW153" s="35">
        <v>0.93</v>
      </c>
      <c r="DX153" s="36" t="s">
        <v>4</v>
      </c>
      <c r="DY153" s="35">
        <v>2.4900000000000002</v>
      </c>
      <c r="DZ153" s="36" t="s">
        <v>4</v>
      </c>
      <c r="EA153" s="36">
        <v>0</v>
      </c>
      <c r="EB153" s="36" t="s">
        <v>4</v>
      </c>
      <c r="EC153" s="36">
        <v>0</v>
      </c>
      <c r="ED153" s="36" t="s">
        <v>4</v>
      </c>
      <c r="EE153" s="35">
        <v>288.60000000000002</v>
      </c>
      <c r="EF153" s="36" t="s">
        <v>4</v>
      </c>
      <c r="EG153" s="35">
        <v>494.93</v>
      </c>
      <c r="EH153" s="36" t="s">
        <v>4</v>
      </c>
      <c r="EI153" s="35">
        <v>1.6</v>
      </c>
      <c r="EJ153" s="36" t="s">
        <v>4</v>
      </c>
      <c r="EK153" s="35">
        <v>56.73</v>
      </c>
      <c r="EL153" s="36" t="s">
        <v>4</v>
      </c>
      <c r="EM153" s="35">
        <v>553.26</v>
      </c>
      <c r="EN153" s="36" t="s">
        <v>4</v>
      </c>
      <c r="EO153" s="36">
        <v>0</v>
      </c>
      <c r="EP153" s="36" t="s">
        <v>4</v>
      </c>
      <c r="EQ153" s="36">
        <v>0</v>
      </c>
      <c r="ER153" s="36" t="s">
        <v>4</v>
      </c>
      <c r="ES153" s="36">
        <v>0</v>
      </c>
      <c r="ET153" s="36" t="s">
        <v>4</v>
      </c>
      <c r="EU153" s="36">
        <v>0</v>
      </c>
      <c r="EV153" s="36" t="s">
        <v>4</v>
      </c>
      <c r="EW153" s="36">
        <v>0</v>
      </c>
      <c r="EX153" s="36" t="s">
        <v>4</v>
      </c>
      <c r="EY153" s="36">
        <v>0</v>
      </c>
      <c r="EZ153" s="36" t="s">
        <v>4</v>
      </c>
      <c r="FA153" s="36">
        <v>0</v>
      </c>
      <c r="FB153" s="36" t="s">
        <v>4</v>
      </c>
      <c r="FC153" s="36">
        <v>0</v>
      </c>
      <c r="FD153" s="36" t="s">
        <v>4</v>
      </c>
      <c r="FE153" s="37">
        <v>0.62</v>
      </c>
      <c r="FF153" s="36" t="s">
        <v>4</v>
      </c>
      <c r="FG153" s="35">
        <v>0.62</v>
      </c>
      <c r="FH153" s="36" t="s">
        <v>4</v>
      </c>
      <c r="FI153" s="35">
        <v>553.88</v>
      </c>
      <c r="FJ153" s="36" t="s">
        <v>4</v>
      </c>
      <c r="FK153" s="35">
        <v>842.47</v>
      </c>
      <c r="FL153" s="36" t="s">
        <v>4</v>
      </c>
    </row>
    <row r="154" spans="1:168" ht="14.25" x14ac:dyDescent="0.45">
      <c r="A154" s="34" t="s">
        <v>108</v>
      </c>
      <c r="B154" s="34" t="s">
        <v>429</v>
      </c>
      <c r="C154" s="23" t="str">
        <f>'Correspondance tables'!J60</f>
        <v>ISIC 87-88</v>
      </c>
      <c r="D154" s="23" t="str">
        <f>VLOOKUP(C154, 'Correspondance tables'!$N$3:$O$73, 2, FALSE)</f>
        <v>ISIC 86T88</v>
      </c>
      <c r="E154" s="38">
        <v>0.04</v>
      </c>
      <c r="F154" s="39" t="s">
        <v>4</v>
      </c>
      <c r="G154" s="38">
        <v>0.01</v>
      </c>
      <c r="H154" s="39" t="s">
        <v>4</v>
      </c>
      <c r="I154" s="39">
        <v>0</v>
      </c>
      <c r="J154" s="39" t="s">
        <v>4</v>
      </c>
      <c r="K154" s="38">
        <v>0.28999999999999998</v>
      </c>
      <c r="L154" s="39" t="s">
        <v>4</v>
      </c>
      <c r="M154" s="38">
        <v>1.23</v>
      </c>
      <c r="N154" s="39" t="s">
        <v>4</v>
      </c>
      <c r="O154" s="38">
        <v>7.0000000000000007E-2</v>
      </c>
      <c r="P154" s="39" t="s">
        <v>4</v>
      </c>
      <c r="Q154" s="38">
        <v>0.01</v>
      </c>
      <c r="R154" s="39" t="s">
        <v>4</v>
      </c>
      <c r="S154" s="38">
        <v>0.03</v>
      </c>
      <c r="T154" s="39" t="s">
        <v>4</v>
      </c>
      <c r="U154" s="38">
        <v>0.05</v>
      </c>
      <c r="V154" s="39" t="s">
        <v>4</v>
      </c>
      <c r="W154" s="38">
        <v>2.21</v>
      </c>
      <c r="X154" s="39" t="s">
        <v>4</v>
      </c>
      <c r="Y154" s="38">
        <v>0.28999999999999998</v>
      </c>
      <c r="Z154" s="39" t="s">
        <v>4</v>
      </c>
      <c r="AA154" s="38">
        <v>0.31</v>
      </c>
      <c r="AB154" s="39" t="s">
        <v>4</v>
      </c>
      <c r="AC154" s="38">
        <v>0.09</v>
      </c>
      <c r="AD154" s="39" t="s">
        <v>4</v>
      </c>
      <c r="AE154" s="38">
        <v>0.32</v>
      </c>
      <c r="AF154" s="39" t="s">
        <v>4</v>
      </c>
      <c r="AG154" s="38">
        <v>0.12</v>
      </c>
      <c r="AH154" s="39" t="s">
        <v>4</v>
      </c>
      <c r="AI154" s="38">
        <v>0.11</v>
      </c>
      <c r="AJ154" s="39" t="s">
        <v>4</v>
      </c>
      <c r="AK154" s="38">
        <v>7.0000000000000007E-2</v>
      </c>
      <c r="AL154" s="39" t="s">
        <v>4</v>
      </c>
      <c r="AM154" s="38">
        <v>0.08</v>
      </c>
      <c r="AN154" s="39" t="s">
        <v>4</v>
      </c>
      <c r="AO154" s="38">
        <v>0.16</v>
      </c>
      <c r="AP154" s="39" t="s">
        <v>4</v>
      </c>
      <c r="AQ154" s="38">
        <v>0.15</v>
      </c>
      <c r="AR154" s="39" t="s">
        <v>4</v>
      </c>
      <c r="AS154" s="38">
        <v>0.1</v>
      </c>
      <c r="AT154" s="39" t="s">
        <v>4</v>
      </c>
      <c r="AU154" s="38">
        <v>7.0000000000000007E-2</v>
      </c>
      <c r="AV154" s="39" t="s">
        <v>4</v>
      </c>
      <c r="AW154" s="38">
        <v>0.14000000000000001</v>
      </c>
      <c r="AX154" s="39" t="s">
        <v>4</v>
      </c>
      <c r="AY154" s="38">
        <v>0.42</v>
      </c>
      <c r="AZ154" s="39" t="s">
        <v>4</v>
      </c>
      <c r="BA154" s="38">
        <v>0.06</v>
      </c>
      <c r="BB154" s="39" t="s">
        <v>4</v>
      </c>
      <c r="BC154" s="38">
        <v>0.8</v>
      </c>
      <c r="BD154" s="39" t="s">
        <v>4</v>
      </c>
      <c r="BE154" s="38">
        <v>1.55</v>
      </c>
      <c r="BF154" s="39" t="s">
        <v>4</v>
      </c>
      <c r="BG154" s="38">
        <v>0.35</v>
      </c>
      <c r="BH154" s="39" t="s">
        <v>4</v>
      </c>
      <c r="BI154" s="38">
        <v>2.73</v>
      </c>
      <c r="BJ154" s="39" t="s">
        <v>4</v>
      </c>
      <c r="BK154" s="38">
        <v>2.68</v>
      </c>
      <c r="BL154" s="39" t="s">
        <v>4</v>
      </c>
      <c r="BM154" s="38">
        <v>0.34</v>
      </c>
      <c r="BN154" s="39" t="s">
        <v>4</v>
      </c>
      <c r="BO154" s="38">
        <v>0.05</v>
      </c>
      <c r="BP154" s="39" t="s">
        <v>4</v>
      </c>
      <c r="BQ154" s="38">
        <v>0.1</v>
      </c>
      <c r="BR154" s="39" t="s">
        <v>4</v>
      </c>
      <c r="BS154" s="38">
        <v>0.27</v>
      </c>
      <c r="BT154" s="39" t="s">
        <v>4</v>
      </c>
      <c r="BU154" s="38">
        <v>0.04</v>
      </c>
      <c r="BV154" s="39" t="s">
        <v>4</v>
      </c>
      <c r="BW154" s="38">
        <v>1.08</v>
      </c>
      <c r="BX154" s="39" t="s">
        <v>4</v>
      </c>
      <c r="BY154" s="38">
        <v>0.1</v>
      </c>
      <c r="BZ154" s="39" t="s">
        <v>4</v>
      </c>
      <c r="CA154" s="38">
        <v>0.04</v>
      </c>
      <c r="CB154" s="39" t="s">
        <v>4</v>
      </c>
      <c r="CC154" s="38">
        <v>0.42</v>
      </c>
      <c r="CD154" s="39" t="s">
        <v>4</v>
      </c>
      <c r="CE154" s="38">
        <v>0.21</v>
      </c>
      <c r="CF154" s="39" t="s">
        <v>4</v>
      </c>
      <c r="CG154" s="38">
        <v>0.28000000000000003</v>
      </c>
      <c r="CH154" s="39" t="s">
        <v>4</v>
      </c>
      <c r="CI154" s="38">
        <v>0.46</v>
      </c>
      <c r="CJ154" s="39" t="s">
        <v>4</v>
      </c>
      <c r="CK154" s="38">
        <v>0.31</v>
      </c>
      <c r="CL154" s="39" t="s">
        <v>4</v>
      </c>
      <c r="CM154" s="38">
        <v>0.24</v>
      </c>
      <c r="CN154" s="39" t="s">
        <v>4</v>
      </c>
      <c r="CO154" s="39">
        <v>0</v>
      </c>
      <c r="CP154" s="39" t="s">
        <v>4</v>
      </c>
      <c r="CQ154" s="38">
        <v>0.71</v>
      </c>
      <c r="CR154" s="39" t="s">
        <v>4</v>
      </c>
      <c r="CS154" s="38">
        <v>0.17</v>
      </c>
      <c r="CT154" s="39" t="s">
        <v>4</v>
      </c>
      <c r="CU154" s="38">
        <v>0.53</v>
      </c>
      <c r="CV154" s="39" t="s">
        <v>4</v>
      </c>
      <c r="CW154" s="38">
        <v>0.11</v>
      </c>
      <c r="CX154" s="39" t="s">
        <v>4</v>
      </c>
      <c r="CY154" s="38">
        <v>0.12</v>
      </c>
      <c r="CZ154" s="39" t="s">
        <v>4</v>
      </c>
      <c r="DA154" s="38">
        <v>0.32</v>
      </c>
      <c r="DB154" s="39" t="s">
        <v>4</v>
      </c>
      <c r="DC154" s="38">
        <v>0.06</v>
      </c>
      <c r="DD154" s="39" t="s">
        <v>4</v>
      </c>
      <c r="DE154" s="38">
        <v>0.03</v>
      </c>
      <c r="DF154" s="39" t="s">
        <v>4</v>
      </c>
      <c r="DG154" s="38">
        <v>0.79</v>
      </c>
      <c r="DH154" s="39" t="s">
        <v>4</v>
      </c>
      <c r="DI154" s="39">
        <v>2</v>
      </c>
      <c r="DJ154" s="39" t="s">
        <v>4</v>
      </c>
      <c r="DK154" s="38">
        <v>0.65</v>
      </c>
      <c r="DL154" s="39" t="s">
        <v>4</v>
      </c>
      <c r="DM154" s="38">
        <v>64.08</v>
      </c>
      <c r="DN154" s="39" t="s">
        <v>4</v>
      </c>
      <c r="DO154" s="38">
        <v>2.31</v>
      </c>
      <c r="DP154" s="39" t="s">
        <v>4</v>
      </c>
      <c r="DQ154" s="38">
        <v>0.21</v>
      </c>
      <c r="DR154" s="39" t="s">
        <v>4</v>
      </c>
      <c r="DS154" s="38">
        <v>0.93</v>
      </c>
      <c r="DT154" s="39" t="s">
        <v>4</v>
      </c>
      <c r="DU154" s="38">
        <v>0.28000000000000003</v>
      </c>
      <c r="DV154" s="39" t="s">
        <v>4</v>
      </c>
      <c r="DW154" s="38">
        <v>0.01</v>
      </c>
      <c r="DX154" s="39" t="s">
        <v>4</v>
      </c>
      <c r="DY154" s="38">
        <v>0.63</v>
      </c>
      <c r="DZ154" s="39" t="s">
        <v>4</v>
      </c>
      <c r="EA154" s="39">
        <v>0</v>
      </c>
      <c r="EB154" s="39" t="s">
        <v>4</v>
      </c>
      <c r="EC154" s="39">
        <v>0</v>
      </c>
      <c r="ED154" s="39" t="s">
        <v>4</v>
      </c>
      <c r="EE154" s="38">
        <v>92.45</v>
      </c>
      <c r="EF154" s="39" t="s">
        <v>4</v>
      </c>
      <c r="EG154" s="38">
        <v>870.37</v>
      </c>
      <c r="EH154" s="39" t="s">
        <v>4</v>
      </c>
      <c r="EI154" s="39">
        <v>1</v>
      </c>
      <c r="EJ154" s="39" t="s">
        <v>4</v>
      </c>
      <c r="EK154" s="38">
        <v>191.65</v>
      </c>
      <c r="EL154" s="39" t="s">
        <v>4</v>
      </c>
      <c r="EM154" s="38">
        <v>1063.02</v>
      </c>
      <c r="EN154" s="39" t="s">
        <v>4</v>
      </c>
      <c r="EO154" s="38">
        <v>0.02</v>
      </c>
      <c r="EP154" s="39" t="s">
        <v>4</v>
      </c>
      <c r="EQ154" s="39">
        <v>0</v>
      </c>
      <c r="ER154" s="39" t="s">
        <v>4</v>
      </c>
      <c r="ES154" s="39">
        <v>0</v>
      </c>
      <c r="ET154" s="39" t="s">
        <v>4</v>
      </c>
      <c r="EU154" s="39">
        <v>0</v>
      </c>
      <c r="EV154" s="39" t="s">
        <v>4</v>
      </c>
      <c r="EW154" s="38">
        <v>0.02</v>
      </c>
      <c r="EX154" s="39" t="s">
        <v>4</v>
      </c>
      <c r="EY154" s="39">
        <v>0</v>
      </c>
      <c r="EZ154" s="39" t="s">
        <v>4</v>
      </c>
      <c r="FA154" s="39">
        <v>0</v>
      </c>
      <c r="FB154" s="39" t="s">
        <v>4</v>
      </c>
      <c r="FC154" s="39">
        <v>0</v>
      </c>
      <c r="FD154" s="39" t="s">
        <v>4</v>
      </c>
      <c r="FE154" s="40">
        <v>7.0000000000000007E-2</v>
      </c>
      <c r="FF154" s="39" t="s">
        <v>4</v>
      </c>
      <c r="FG154" s="38">
        <v>7.0000000000000007E-2</v>
      </c>
      <c r="FH154" s="39" t="s">
        <v>4</v>
      </c>
      <c r="FI154" s="38">
        <v>1063.1099999999999</v>
      </c>
      <c r="FJ154" s="39" t="s">
        <v>4</v>
      </c>
      <c r="FK154" s="38">
        <v>1155.56</v>
      </c>
      <c r="FL154" s="39" t="s">
        <v>4</v>
      </c>
    </row>
    <row r="155" spans="1:168" ht="14.25" x14ac:dyDescent="0.45">
      <c r="A155" s="34" t="s">
        <v>108</v>
      </c>
      <c r="B155" s="34" t="s">
        <v>430</v>
      </c>
      <c r="C155" s="23" t="str">
        <f>'Correspondance tables'!J61</f>
        <v>ISIC 90-92</v>
      </c>
      <c r="D155" s="23" t="str">
        <f>VLOOKUP(C155, 'Correspondance tables'!$N$3:$O$73, 2, FALSE)</f>
        <v>ISIC 90T96</v>
      </c>
      <c r="E155" s="36">
        <v>0</v>
      </c>
      <c r="F155" s="36" t="s">
        <v>4</v>
      </c>
      <c r="G155" s="36">
        <v>0</v>
      </c>
      <c r="H155" s="36" t="s">
        <v>4</v>
      </c>
      <c r="I155" s="36">
        <v>0</v>
      </c>
      <c r="J155" s="36" t="s">
        <v>4</v>
      </c>
      <c r="K155" s="36">
        <v>0</v>
      </c>
      <c r="L155" s="36" t="s">
        <v>4</v>
      </c>
      <c r="M155" s="36">
        <v>0</v>
      </c>
      <c r="N155" s="36" t="s">
        <v>4</v>
      </c>
      <c r="O155" s="35">
        <v>0.02</v>
      </c>
      <c r="P155" s="36" t="s">
        <v>4</v>
      </c>
      <c r="Q155" s="36">
        <v>0</v>
      </c>
      <c r="R155" s="36" t="s">
        <v>4</v>
      </c>
      <c r="S155" s="36">
        <v>0</v>
      </c>
      <c r="T155" s="36" t="s">
        <v>4</v>
      </c>
      <c r="U155" s="36">
        <v>0</v>
      </c>
      <c r="V155" s="36" t="s">
        <v>4</v>
      </c>
      <c r="W155" s="36">
        <v>0</v>
      </c>
      <c r="X155" s="36" t="s">
        <v>4</v>
      </c>
      <c r="Y155" s="35">
        <v>0.18</v>
      </c>
      <c r="Z155" s="36" t="s">
        <v>4</v>
      </c>
      <c r="AA155" s="36">
        <v>0</v>
      </c>
      <c r="AB155" s="36" t="s">
        <v>4</v>
      </c>
      <c r="AC155" s="36">
        <v>0</v>
      </c>
      <c r="AD155" s="36" t="s">
        <v>4</v>
      </c>
      <c r="AE155" s="36">
        <v>0</v>
      </c>
      <c r="AF155" s="36" t="s">
        <v>4</v>
      </c>
      <c r="AG155" s="36">
        <v>0</v>
      </c>
      <c r="AH155" s="36" t="s">
        <v>4</v>
      </c>
      <c r="AI155" s="36">
        <v>0</v>
      </c>
      <c r="AJ155" s="36" t="s">
        <v>4</v>
      </c>
      <c r="AK155" s="36">
        <v>0</v>
      </c>
      <c r="AL155" s="36" t="s">
        <v>4</v>
      </c>
      <c r="AM155" s="35">
        <v>0.02</v>
      </c>
      <c r="AN155" s="36" t="s">
        <v>4</v>
      </c>
      <c r="AO155" s="36">
        <v>0</v>
      </c>
      <c r="AP155" s="36" t="s">
        <v>4</v>
      </c>
      <c r="AQ155" s="36">
        <v>0</v>
      </c>
      <c r="AR155" s="36" t="s">
        <v>4</v>
      </c>
      <c r="AS155" s="35">
        <v>0.02</v>
      </c>
      <c r="AT155" s="36" t="s">
        <v>4</v>
      </c>
      <c r="AU155" s="36">
        <v>0</v>
      </c>
      <c r="AV155" s="36" t="s">
        <v>4</v>
      </c>
      <c r="AW155" s="36">
        <v>0</v>
      </c>
      <c r="AX155" s="36" t="s">
        <v>4</v>
      </c>
      <c r="AY155" s="35">
        <v>0.04</v>
      </c>
      <c r="AZ155" s="36" t="s">
        <v>4</v>
      </c>
      <c r="BA155" s="36">
        <v>0</v>
      </c>
      <c r="BB155" s="36" t="s">
        <v>4</v>
      </c>
      <c r="BC155" s="36">
        <v>0</v>
      </c>
      <c r="BD155" s="36" t="s">
        <v>4</v>
      </c>
      <c r="BE155" s="36">
        <v>0</v>
      </c>
      <c r="BF155" s="36" t="s">
        <v>4</v>
      </c>
      <c r="BG155" s="36">
        <v>0</v>
      </c>
      <c r="BH155" s="36" t="s">
        <v>4</v>
      </c>
      <c r="BI155" s="35">
        <v>0.2</v>
      </c>
      <c r="BJ155" s="36" t="s">
        <v>4</v>
      </c>
      <c r="BK155" s="36">
        <v>0</v>
      </c>
      <c r="BL155" s="36" t="s">
        <v>4</v>
      </c>
      <c r="BM155" s="35">
        <v>0.02</v>
      </c>
      <c r="BN155" s="36" t="s">
        <v>4</v>
      </c>
      <c r="BO155" s="36">
        <v>0</v>
      </c>
      <c r="BP155" s="36" t="s">
        <v>4</v>
      </c>
      <c r="BQ155" s="36">
        <v>0</v>
      </c>
      <c r="BR155" s="36" t="s">
        <v>4</v>
      </c>
      <c r="BS155" s="36">
        <v>0</v>
      </c>
      <c r="BT155" s="36" t="s">
        <v>4</v>
      </c>
      <c r="BU155" s="36">
        <v>0</v>
      </c>
      <c r="BV155" s="36" t="s">
        <v>4</v>
      </c>
      <c r="BW155" s="36">
        <v>0</v>
      </c>
      <c r="BX155" s="36" t="s">
        <v>4</v>
      </c>
      <c r="BY155" s="35">
        <v>0.68</v>
      </c>
      <c r="BZ155" s="36" t="s">
        <v>4</v>
      </c>
      <c r="CA155" s="36">
        <v>0</v>
      </c>
      <c r="CB155" s="36" t="s">
        <v>4</v>
      </c>
      <c r="CC155" s="36">
        <v>0</v>
      </c>
      <c r="CD155" s="36" t="s">
        <v>4</v>
      </c>
      <c r="CE155" s="35">
        <v>0.12</v>
      </c>
      <c r="CF155" s="36" t="s">
        <v>4</v>
      </c>
      <c r="CG155" s="35">
        <v>0.68</v>
      </c>
      <c r="CH155" s="36" t="s">
        <v>4</v>
      </c>
      <c r="CI155" s="35">
        <v>0.84</v>
      </c>
      <c r="CJ155" s="36" t="s">
        <v>4</v>
      </c>
      <c r="CK155" s="36">
        <v>0</v>
      </c>
      <c r="CL155" s="36" t="s">
        <v>4</v>
      </c>
      <c r="CM155" s="36">
        <v>0</v>
      </c>
      <c r="CN155" s="36" t="s">
        <v>4</v>
      </c>
      <c r="CO155" s="36">
        <v>0</v>
      </c>
      <c r="CP155" s="36" t="s">
        <v>4</v>
      </c>
      <c r="CQ155" s="35">
        <v>0.02</v>
      </c>
      <c r="CR155" s="36" t="s">
        <v>4</v>
      </c>
      <c r="CS155" s="36">
        <v>0</v>
      </c>
      <c r="CT155" s="36" t="s">
        <v>4</v>
      </c>
      <c r="CU155" s="35">
        <v>0.02</v>
      </c>
      <c r="CV155" s="36" t="s">
        <v>4</v>
      </c>
      <c r="CW155" s="36">
        <v>0</v>
      </c>
      <c r="CX155" s="36" t="s">
        <v>4</v>
      </c>
      <c r="CY155" s="36">
        <v>0</v>
      </c>
      <c r="CZ155" s="36" t="s">
        <v>4</v>
      </c>
      <c r="DA155" s="36">
        <v>0</v>
      </c>
      <c r="DB155" s="36" t="s">
        <v>4</v>
      </c>
      <c r="DC155" s="36">
        <v>0</v>
      </c>
      <c r="DD155" s="36" t="s">
        <v>4</v>
      </c>
      <c r="DE155" s="36">
        <v>0</v>
      </c>
      <c r="DF155" s="36" t="s">
        <v>4</v>
      </c>
      <c r="DG155" s="36">
        <v>0</v>
      </c>
      <c r="DH155" s="36" t="s">
        <v>4</v>
      </c>
      <c r="DI155" s="35">
        <v>0.83</v>
      </c>
      <c r="DJ155" s="36" t="s">
        <v>4</v>
      </c>
      <c r="DK155" s="36">
        <v>0</v>
      </c>
      <c r="DL155" s="36" t="s">
        <v>4</v>
      </c>
      <c r="DM155" s="35">
        <v>1.1100000000000001</v>
      </c>
      <c r="DN155" s="36" t="s">
        <v>4</v>
      </c>
      <c r="DO155" s="35">
        <v>4.2</v>
      </c>
      <c r="DP155" s="36" t="s">
        <v>4</v>
      </c>
      <c r="DQ155" s="36">
        <v>0</v>
      </c>
      <c r="DR155" s="36" t="s">
        <v>4</v>
      </c>
      <c r="DS155" s="36">
        <v>0</v>
      </c>
      <c r="DT155" s="36" t="s">
        <v>4</v>
      </c>
      <c r="DU155" s="36">
        <v>0</v>
      </c>
      <c r="DV155" s="36" t="s">
        <v>4</v>
      </c>
      <c r="DW155" s="36">
        <v>0</v>
      </c>
      <c r="DX155" s="36" t="s">
        <v>4</v>
      </c>
      <c r="DY155" s="36">
        <v>0</v>
      </c>
      <c r="DZ155" s="36" t="s">
        <v>4</v>
      </c>
      <c r="EA155" s="36">
        <v>0</v>
      </c>
      <c r="EB155" s="36" t="s">
        <v>4</v>
      </c>
      <c r="EC155" s="36">
        <v>0</v>
      </c>
      <c r="ED155" s="36" t="s">
        <v>4</v>
      </c>
      <c r="EE155" s="35">
        <v>9.02</v>
      </c>
      <c r="EF155" s="36" t="s">
        <v>4</v>
      </c>
      <c r="EG155" s="36">
        <v>0</v>
      </c>
      <c r="EH155" s="36" t="s">
        <v>4</v>
      </c>
      <c r="EI155" s="35">
        <v>1.42</v>
      </c>
      <c r="EJ155" s="36" t="s">
        <v>4</v>
      </c>
      <c r="EK155" s="35">
        <v>3.33</v>
      </c>
      <c r="EL155" s="36" t="s">
        <v>4</v>
      </c>
      <c r="EM155" s="35">
        <v>4.75</v>
      </c>
      <c r="EN155" s="36" t="s">
        <v>4</v>
      </c>
      <c r="EO155" s="36">
        <v>0</v>
      </c>
      <c r="EP155" s="36" t="s">
        <v>4</v>
      </c>
      <c r="EQ155" s="36">
        <v>0</v>
      </c>
      <c r="ER155" s="36" t="s">
        <v>4</v>
      </c>
      <c r="ES155" s="36">
        <v>0</v>
      </c>
      <c r="ET155" s="36" t="s">
        <v>4</v>
      </c>
      <c r="EU155" s="36">
        <v>0</v>
      </c>
      <c r="EV155" s="36" t="s">
        <v>4</v>
      </c>
      <c r="EW155" s="36">
        <v>0</v>
      </c>
      <c r="EX155" s="36" t="s">
        <v>4</v>
      </c>
      <c r="EY155" s="36">
        <v>0</v>
      </c>
      <c r="EZ155" s="36" t="s">
        <v>4</v>
      </c>
      <c r="FA155" s="36">
        <v>0</v>
      </c>
      <c r="FB155" s="36" t="s">
        <v>4</v>
      </c>
      <c r="FC155" s="36">
        <v>0</v>
      </c>
      <c r="FD155" s="36" t="s">
        <v>4</v>
      </c>
      <c r="FE155" s="41">
        <v>0</v>
      </c>
      <c r="FF155" s="36" t="s">
        <v>4</v>
      </c>
      <c r="FG155" s="36">
        <v>0</v>
      </c>
      <c r="FH155" s="36" t="s">
        <v>4</v>
      </c>
      <c r="FI155" s="35">
        <v>4.75</v>
      </c>
      <c r="FJ155" s="36" t="s">
        <v>4</v>
      </c>
      <c r="FK155" s="35">
        <v>13.77</v>
      </c>
      <c r="FL155" s="36" t="s">
        <v>4</v>
      </c>
    </row>
    <row r="156" spans="1:168" ht="14.25" x14ac:dyDescent="0.45">
      <c r="A156" s="34" t="s">
        <v>108</v>
      </c>
      <c r="B156" s="34" t="s">
        <v>431</v>
      </c>
      <c r="C156" s="23" t="str">
        <f>'Correspondance tables'!J62</f>
        <v>ISIC 93</v>
      </c>
      <c r="D156" s="23" t="str">
        <f>VLOOKUP(C156, 'Correspondance tables'!$N$3:$O$73, 2, FALSE)</f>
        <v>ISIC 90T96</v>
      </c>
      <c r="E156" s="38">
        <v>0.19</v>
      </c>
      <c r="F156" s="39" t="s">
        <v>4</v>
      </c>
      <c r="G156" s="38">
        <v>0.04</v>
      </c>
      <c r="H156" s="39" t="s">
        <v>4</v>
      </c>
      <c r="I156" s="38">
        <v>0.02</v>
      </c>
      <c r="J156" s="39" t="s">
        <v>4</v>
      </c>
      <c r="K156" s="38">
        <v>0.26</v>
      </c>
      <c r="L156" s="39" t="s">
        <v>4</v>
      </c>
      <c r="M156" s="38">
        <v>6.75</v>
      </c>
      <c r="N156" s="39" t="s">
        <v>4</v>
      </c>
      <c r="O156" s="38">
        <v>0.57999999999999996</v>
      </c>
      <c r="P156" s="39" t="s">
        <v>4</v>
      </c>
      <c r="Q156" s="38">
        <v>0.34</v>
      </c>
      <c r="R156" s="39" t="s">
        <v>4</v>
      </c>
      <c r="S156" s="38">
        <v>0.38</v>
      </c>
      <c r="T156" s="39" t="s">
        <v>4</v>
      </c>
      <c r="U156" s="38">
        <v>3.46</v>
      </c>
      <c r="V156" s="39" t="s">
        <v>4</v>
      </c>
      <c r="W156" s="38">
        <v>0.63</v>
      </c>
      <c r="X156" s="39" t="s">
        <v>4</v>
      </c>
      <c r="Y156" s="38">
        <v>2.13</v>
      </c>
      <c r="Z156" s="39" t="s">
        <v>4</v>
      </c>
      <c r="AA156" s="38">
        <v>4.38</v>
      </c>
      <c r="AB156" s="39" t="s">
        <v>4</v>
      </c>
      <c r="AC156" s="38">
        <v>0.66</v>
      </c>
      <c r="AD156" s="39" t="s">
        <v>4</v>
      </c>
      <c r="AE156" s="38">
        <v>0.98</v>
      </c>
      <c r="AF156" s="39" t="s">
        <v>4</v>
      </c>
      <c r="AG156" s="38">
        <v>0.62</v>
      </c>
      <c r="AH156" s="39" t="s">
        <v>4</v>
      </c>
      <c r="AI156" s="38">
        <v>1.29</v>
      </c>
      <c r="AJ156" s="39" t="s">
        <v>4</v>
      </c>
      <c r="AK156" s="38">
        <v>0.87</v>
      </c>
      <c r="AL156" s="39" t="s">
        <v>4</v>
      </c>
      <c r="AM156" s="38">
        <v>0.44</v>
      </c>
      <c r="AN156" s="39" t="s">
        <v>4</v>
      </c>
      <c r="AO156" s="38">
        <v>0.95</v>
      </c>
      <c r="AP156" s="39" t="s">
        <v>4</v>
      </c>
      <c r="AQ156" s="38">
        <v>1.1299999999999999</v>
      </c>
      <c r="AR156" s="39" t="s">
        <v>4</v>
      </c>
      <c r="AS156" s="38">
        <v>4.4800000000000004</v>
      </c>
      <c r="AT156" s="39" t="s">
        <v>4</v>
      </c>
      <c r="AU156" s="38">
        <v>5.07</v>
      </c>
      <c r="AV156" s="39" t="s">
        <v>4</v>
      </c>
      <c r="AW156" s="38">
        <v>0.62</v>
      </c>
      <c r="AX156" s="39" t="s">
        <v>4</v>
      </c>
      <c r="AY156" s="38">
        <v>2.69</v>
      </c>
      <c r="AZ156" s="39" t="s">
        <v>4</v>
      </c>
      <c r="BA156" s="38">
        <v>0.24</v>
      </c>
      <c r="BB156" s="39" t="s">
        <v>4</v>
      </c>
      <c r="BC156" s="38">
        <v>0.88</v>
      </c>
      <c r="BD156" s="39" t="s">
        <v>4</v>
      </c>
      <c r="BE156" s="38">
        <v>3.37</v>
      </c>
      <c r="BF156" s="39" t="s">
        <v>4</v>
      </c>
      <c r="BG156" s="38">
        <v>3.3</v>
      </c>
      <c r="BH156" s="39" t="s">
        <v>4</v>
      </c>
      <c r="BI156" s="38">
        <v>11.46</v>
      </c>
      <c r="BJ156" s="39" t="s">
        <v>4</v>
      </c>
      <c r="BK156" s="38">
        <v>6.39</v>
      </c>
      <c r="BL156" s="39" t="s">
        <v>4</v>
      </c>
      <c r="BM156" s="38">
        <v>0.22</v>
      </c>
      <c r="BN156" s="39" t="s">
        <v>4</v>
      </c>
      <c r="BO156" s="38">
        <v>0.28000000000000003</v>
      </c>
      <c r="BP156" s="39" t="s">
        <v>4</v>
      </c>
      <c r="BQ156" s="38">
        <v>5.35</v>
      </c>
      <c r="BR156" s="39" t="s">
        <v>4</v>
      </c>
      <c r="BS156" s="38">
        <v>0.6</v>
      </c>
      <c r="BT156" s="39" t="s">
        <v>4</v>
      </c>
      <c r="BU156" s="38">
        <v>0.13</v>
      </c>
      <c r="BV156" s="39" t="s">
        <v>4</v>
      </c>
      <c r="BW156" s="38">
        <v>87.01</v>
      </c>
      <c r="BX156" s="39" t="s">
        <v>4</v>
      </c>
      <c r="BY156" s="38">
        <v>9.9700000000000006</v>
      </c>
      <c r="BZ156" s="39" t="s">
        <v>4</v>
      </c>
      <c r="CA156" s="38">
        <v>53.63</v>
      </c>
      <c r="CB156" s="39" t="s">
        <v>4</v>
      </c>
      <c r="CC156" s="38">
        <v>6.11</v>
      </c>
      <c r="CD156" s="39" t="s">
        <v>4</v>
      </c>
      <c r="CE156" s="38">
        <v>23.53</v>
      </c>
      <c r="CF156" s="39" t="s">
        <v>4</v>
      </c>
      <c r="CG156" s="38">
        <v>37.83</v>
      </c>
      <c r="CH156" s="39" t="s">
        <v>4</v>
      </c>
      <c r="CI156" s="38">
        <v>0.98</v>
      </c>
      <c r="CJ156" s="39" t="s">
        <v>4</v>
      </c>
      <c r="CK156" s="38">
        <v>1.45</v>
      </c>
      <c r="CL156" s="39" t="s">
        <v>4</v>
      </c>
      <c r="CM156" s="38">
        <v>8.67</v>
      </c>
      <c r="CN156" s="39" t="s">
        <v>4</v>
      </c>
      <c r="CO156" s="39">
        <v>0</v>
      </c>
      <c r="CP156" s="39" t="s">
        <v>4</v>
      </c>
      <c r="CQ156" s="38">
        <v>6.82</v>
      </c>
      <c r="CR156" s="39" t="s">
        <v>4</v>
      </c>
      <c r="CS156" s="38">
        <v>3.15</v>
      </c>
      <c r="CT156" s="39" t="s">
        <v>4</v>
      </c>
      <c r="CU156" s="38">
        <v>3.55</v>
      </c>
      <c r="CV156" s="39" t="s">
        <v>4</v>
      </c>
      <c r="CW156" s="38">
        <v>6.39</v>
      </c>
      <c r="CX156" s="39" t="s">
        <v>4</v>
      </c>
      <c r="CY156" s="38">
        <v>12.9</v>
      </c>
      <c r="CZ156" s="39" t="s">
        <v>4</v>
      </c>
      <c r="DA156" s="38">
        <v>6.38</v>
      </c>
      <c r="DB156" s="39" t="s">
        <v>4</v>
      </c>
      <c r="DC156" s="38">
        <v>4.12</v>
      </c>
      <c r="DD156" s="39" t="s">
        <v>4</v>
      </c>
      <c r="DE156" s="38">
        <v>66.81</v>
      </c>
      <c r="DF156" s="39" t="s">
        <v>4</v>
      </c>
      <c r="DG156" s="38">
        <v>11.8</v>
      </c>
      <c r="DH156" s="39" t="s">
        <v>4</v>
      </c>
      <c r="DI156" s="38">
        <v>41.91</v>
      </c>
      <c r="DJ156" s="39" t="s">
        <v>4</v>
      </c>
      <c r="DK156" s="38">
        <v>36.69</v>
      </c>
      <c r="DL156" s="39" t="s">
        <v>4</v>
      </c>
      <c r="DM156" s="38">
        <v>2.73</v>
      </c>
      <c r="DN156" s="39" t="s">
        <v>4</v>
      </c>
      <c r="DO156" s="38">
        <v>8.98</v>
      </c>
      <c r="DP156" s="39" t="s">
        <v>4</v>
      </c>
      <c r="DQ156" s="38">
        <v>1116.94</v>
      </c>
      <c r="DR156" s="39" t="s">
        <v>4</v>
      </c>
      <c r="DS156" s="38">
        <v>83.96</v>
      </c>
      <c r="DT156" s="39" t="s">
        <v>4</v>
      </c>
      <c r="DU156" s="38">
        <v>155.34</v>
      </c>
      <c r="DV156" s="39" t="s">
        <v>4</v>
      </c>
      <c r="DW156" s="39">
        <v>0</v>
      </c>
      <c r="DX156" s="39" t="s">
        <v>4</v>
      </c>
      <c r="DY156" s="38">
        <v>1.55</v>
      </c>
      <c r="DZ156" s="39" t="s">
        <v>4</v>
      </c>
      <c r="EA156" s="39">
        <v>0</v>
      </c>
      <c r="EB156" s="39" t="s">
        <v>4</v>
      </c>
      <c r="EC156" s="39">
        <v>0</v>
      </c>
      <c r="ED156" s="39" t="s">
        <v>4</v>
      </c>
      <c r="EE156" s="38">
        <v>1870.39</v>
      </c>
      <c r="EF156" s="39" t="s">
        <v>4</v>
      </c>
      <c r="EG156" s="39">
        <v>8153</v>
      </c>
      <c r="EH156" s="39" t="s">
        <v>4</v>
      </c>
      <c r="EI156" s="38">
        <v>0.49</v>
      </c>
      <c r="EJ156" s="39" t="s">
        <v>4</v>
      </c>
      <c r="EK156" s="38">
        <v>11.9</v>
      </c>
      <c r="EL156" s="39" t="s">
        <v>4</v>
      </c>
      <c r="EM156" s="38">
        <v>8165.39</v>
      </c>
      <c r="EN156" s="39" t="s">
        <v>4</v>
      </c>
      <c r="EO156" s="38">
        <v>90.94</v>
      </c>
      <c r="EP156" s="39" t="s">
        <v>4</v>
      </c>
      <c r="EQ156" s="38">
        <v>273.13</v>
      </c>
      <c r="ER156" s="39" t="s">
        <v>4</v>
      </c>
      <c r="ES156" s="38">
        <v>0.12</v>
      </c>
      <c r="ET156" s="39" t="s">
        <v>4</v>
      </c>
      <c r="EU156" s="38">
        <v>273.25</v>
      </c>
      <c r="EV156" s="39" t="s">
        <v>4</v>
      </c>
      <c r="EW156" s="38">
        <v>364.2</v>
      </c>
      <c r="EX156" s="39" t="s">
        <v>4</v>
      </c>
      <c r="EY156" s="39">
        <v>0</v>
      </c>
      <c r="EZ156" s="39" t="s">
        <v>4</v>
      </c>
      <c r="FA156" s="39">
        <v>0</v>
      </c>
      <c r="FB156" s="39" t="s">
        <v>4</v>
      </c>
      <c r="FC156" s="39">
        <v>0</v>
      </c>
      <c r="FD156" s="39" t="s">
        <v>4</v>
      </c>
      <c r="FE156" s="40">
        <v>1876.01</v>
      </c>
      <c r="FF156" s="39" t="s">
        <v>4</v>
      </c>
      <c r="FG156" s="38">
        <v>1876.01</v>
      </c>
      <c r="FH156" s="39" t="s">
        <v>4</v>
      </c>
      <c r="FI156" s="38">
        <v>10405.59</v>
      </c>
      <c r="FJ156" s="39" t="s">
        <v>4</v>
      </c>
      <c r="FK156" s="38">
        <v>12275.99</v>
      </c>
      <c r="FL156" s="39" t="s">
        <v>4</v>
      </c>
    </row>
    <row r="157" spans="1:168" ht="14.25" x14ac:dyDescent="0.45">
      <c r="A157" s="34" t="s">
        <v>108</v>
      </c>
      <c r="B157" s="34" t="s">
        <v>432</v>
      </c>
      <c r="C157" s="23" t="str">
        <f>'Correspondance tables'!J63</f>
        <v>ISIC 94</v>
      </c>
      <c r="D157" s="23" t="str">
        <f>VLOOKUP(C157, 'Correspondance tables'!$N$3:$O$73, 2, FALSE)</f>
        <v>ISIC 90T96</v>
      </c>
      <c r="E157" s="35">
        <v>0.04</v>
      </c>
      <c r="F157" s="36" t="s">
        <v>4</v>
      </c>
      <c r="G157" s="35">
        <v>0.12</v>
      </c>
      <c r="H157" s="36" t="s">
        <v>4</v>
      </c>
      <c r="I157" s="35">
        <v>0.01</v>
      </c>
      <c r="J157" s="36" t="s">
        <v>4</v>
      </c>
      <c r="K157" s="35">
        <v>0.09</v>
      </c>
      <c r="L157" s="36" t="s">
        <v>4</v>
      </c>
      <c r="M157" s="35">
        <v>1.58</v>
      </c>
      <c r="N157" s="36" t="s">
        <v>4</v>
      </c>
      <c r="O157" s="35">
        <v>0.28000000000000003</v>
      </c>
      <c r="P157" s="36" t="s">
        <v>4</v>
      </c>
      <c r="Q157" s="35">
        <v>0.04</v>
      </c>
      <c r="R157" s="36" t="s">
        <v>4</v>
      </c>
      <c r="S157" s="35">
        <v>0.05</v>
      </c>
      <c r="T157" s="36" t="s">
        <v>4</v>
      </c>
      <c r="U157" s="35">
        <v>0.15</v>
      </c>
      <c r="V157" s="36" t="s">
        <v>4</v>
      </c>
      <c r="W157" s="35">
        <v>0.22</v>
      </c>
      <c r="X157" s="36" t="s">
        <v>4</v>
      </c>
      <c r="Y157" s="35">
        <v>0.24</v>
      </c>
      <c r="Z157" s="36" t="s">
        <v>4</v>
      </c>
      <c r="AA157" s="35">
        <v>0.52</v>
      </c>
      <c r="AB157" s="36" t="s">
        <v>4</v>
      </c>
      <c r="AC157" s="35">
        <v>0.32</v>
      </c>
      <c r="AD157" s="36" t="s">
        <v>4</v>
      </c>
      <c r="AE157" s="35">
        <v>0.17</v>
      </c>
      <c r="AF157" s="36" t="s">
        <v>4</v>
      </c>
      <c r="AG157" s="35">
        <v>0.09</v>
      </c>
      <c r="AH157" s="36" t="s">
        <v>4</v>
      </c>
      <c r="AI157" s="35">
        <v>0.28999999999999998</v>
      </c>
      <c r="AJ157" s="36" t="s">
        <v>4</v>
      </c>
      <c r="AK157" s="35">
        <v>0.72</v>
      </c>
      <c r="AL157" s="36" t="s">
        <v>4</v>
      </c>
      <c r="AM157" s="35">
        <v>0.16</v>
      </c>
      <c r="AN157" s="36" t="s">
        <v>4</v>
      </c>
      <c r="AO157" s="35">
        <v>0.25</v>
      </c>
      <c r="AP157" s="36" t="s">
        <v>4</v>
      </c>
      <c r="AQ157" s="35">
        <v>0.14000000000000001</v>
      </c>
      <c r="AR157" s="36" t="s">
        <v>4</v>
      </c>
      <c r="AS157" s="35">
        <v>0.19</v>
      </c>
      <c r="AT157" s="36" t="s">
        <v>4</v>
      </c>
      <c r="AU157" s="35">
        <v>0.67</v>
      </c>
      <c r="AV157" s="36" t="s">
        <v>4</v>
      </c>
      <c r="AW157" s="35">
        <v>0.19</v>
      </c>
      <c r="AX157" s="36" t="s">
        <v>4</v>
      </c>
      <c r="AY157" s="35">
        <v>0.72</v>
      </c>
      <c r="AZ157" s="36" t="s">
        <v>4</v>
      </c>
      <c r="BA157" s="35">
        <v>0.02</v>
      </c>
      <c r="BB157" s="36" t="s">
        <v>4</v>
      </c>
      <c r="BC157" s="35">
        <v>0.37</v>
      </c>
      <c r="BD157" s="36" t="s">
        <v>4</v>
      </c>
      <c r="BE157" s="35">
        <v>0.91</v>
      </c>
      <c r="BF157" s="36" t="s">
        <v>4</v>
      </c>
      <c r="BG157" s="35">
        <v>0.44</v>
      </c>
      <c r="BH157" s="36" t="s">
        <v>4</v>
      </c>
      <c r="BI157" s="35">
        <v>1.9</v>
      </c>
      <c r="BJ157" s="36" t="s">
        <v>4</v>
      </c>
      <c r="BK157" s="35">
        <v>1.1100000000000001</v>
      </c>
      <c r="BL157" s="36" t="s">
        <v>4</v>
      </c>
      <c r="BM157" s="35">
        <v>0.44</v>
      </c>
      <c r="BN157" s="36" t="s">
        <v>4</v>
      </c>
      <c r="BO157" s="35">
        <v>0.49</v>
      </c>
      <c r="BP157" s="36" t="s">
        <v>4</v>
      </c>
      <c r="BQ157" s="35">
        <v>0.1</v>
      </c>
      <c r="BR157" s="36" t="s">
        <v>4</v>
      </c>
      <c r="BS157" s="35">
        <v>0.31</v>
      </c>
      <c r="BT157" s="36" t="s">
        <v>4</v>
      </c>
      <c r="BU157" s="35">
        <v>0.17</v>
      </c>
      <c r="BV157" s="36" t="s">
        <v>4</v>
      </c>
      <c r="BW157" s="35">
        <v>3.17</v>
      </c>
      <c r="BX157" s="36" t="s">
        <v>4</v>
      </c>
      <c r="BY157" s="35">
        <v>0.42</v>
      </c>
      <c r="BZ157" s="36" t="s">
        <v>4</v>
      </c>
      <c r="CA157" s="35">
        <v>2.69</v>
      </c>
      <c r="CB157" s="36" t="s">
        <v>4</v>
      </c>
      <c r="CC157" s="35">
        <v>0.68</v>
      </c>
      <c r="CD157" s="36" t="s">
        <v>4</v>
      </c>
      <c r="CE157" s="35">
        <v>1.79</v>
      </c>
      <c r="CF157" s="36" t="s">
        <v>4</v>
      </c>
      <c r="CG157" s="35">
        <v>1.53</v>
      </c>
      <c r="CH157" s="36" t="s">
        <v>4</v>
      </c>
      <c r="CI157" s="35">
        <v>0.64</v>
      </c>
      <c r="CJ157" s="36" t="s">
        <v>4</v>
      </c>
      <c r="CK157" s="35">
        <v>0.28000000000000003</v>
      </c>
      <c r="CL157" s="36" t="s">
        <v>4</v>
      </c>
      <c r="CM157" s="35">
        <v>1.08</v>
      </c>
      <c r="CN157" s="36" t="s">
        <v>4</v>
      </c>
      <c r="CO157" s="36">
        <v>0</v>
      </c>
      <c r="CP157" s="36" t="s">
        <v>4</v>
      </c>
      <c r="CQ157" s="35">
        <v>1.32</v>
      </c>
      <c r="CR157" s="36" t="s">
        <v>4</v>
      </c>
      <c r="CS157" s="35">
        <v>0.4</v>
      </c>
      <c r="CT157" s="36" t="s">
        <v>4</v>
      </c>
      <c r="CU157" s="35">
        <v>0.11</v>
      </c>
      <c r="CV157" s="36" t="s">
        <v>4</v>
      </c>
      <c r="CW157" s="35">
        <v>1.01</v>
      </c>
      <c r="CX157" s="36" t="s">
        <v>4</v>
      </c>
      <c r="CY157" s="35">
        <v>0.23</v>
      </c>
      <c r="CZ157" s="36" t="s">
        <v>4</v>
      </c>
      <c r="DA157" s="35">
        <v>0.45</v>
      </c>
      <c r="DB157" s="36" t="s">
        <v>4</v>
      </c>
      <c r="DC157" s="35">
        <v>0.12</v>
      </c>
      <c r="DD157" s="36" t="s">
        <v>4</v>
      </c>
      <c r="DE157" s="35">
        <v>10.41</v>
      </c>
      <c r="DF157" s="36" t="s">
        <v>4</v>
      </c>
      <c r="DG157" s="35">
        <v>1.02</v>
      </c>
      <c r="DH157" s="36" t="s">
        <v>4</v>
      </c>
      <c r="DI157" s="35">
        <v>23.87</v>
      </c>
      <c r="DJ157" s="36" t="s">
        <v>4</v>
      </c>
      <c r="DK157" s="35">
        <v>3.84</v>
      </c>
      <c r="DL157" s="36" t="s">
        <v>4</v>
      </c>
      <c r="DM157" s="35">
        <v>1.49</v>
      </c>
      <c r="DN157" s="36" t="s">
        <v>4</v>
      </c>
      <c r="DO157" s="35">
        <v>0.91</v>
      </c>
      <c r="DP157" s="36" t="s">
        <v>4</v>
      </c>
      <c r="DQ157" s="35">
        <v>9.8800000000000008</v>
      </c>
      <c r="DR157" s="36" t="s">
        <v>4</v>
      </c>
      <c r="DS157" s="35">
        <v>32.29</v>
      </c>
      <c r="DT157" s="36" t="s">
        <v>4</v>
      </c>
      <c r="DU157" s="35">
        <v>11.81</v>
      </c>
      <c r="DV157" s="36" t="s">
        <v>4</v>
      </c>
      <c r="DW157" s="35">
        <v>0.01</v>
      </c>
      <c r="DX157" s="36" t="s">
        <v>4</v>
      </c>
      <c r="DY157" s="35">
        <v>1.51</v>
      </c>
      <c r="DZ157" s="36" t="s">
        <v>4</v>
      </c>
      <c r="EA157" s="36">
        <v>0</v>
      </c>
      <c r="EB157" s="36" t="s">
        <v>4</v>
      </c>
      <c r="EC157" s="36">
        <v>0</v>
      </c>
      <c r="ED157" s="36" t="s">
        <v>4</v>
      </c>
      <c r="EE157" s="35">
        <v>126.49</v>
      </c>
      <c r="EF157" s="36" t="s">
        <v>4</v>
      </c>
      <c r="EG157" s="35">
        <v>572.23</v>
      </c>
      <c r="EH157" s="36" t="s">
        <v>4</v>
      </c>
      <c r="EI157" s="35">
        <v>4.22</v>
      </c>
      <c r="EJ157" s="36" t="s">
        <v>4</v>
      </c>
      <c r="EK157" s="35">
        <v>5.13</v>
      </c>
      <c r="EL157" s="36" t="s">
        <v>4</v>
      </c>
      <c r="EM157" s="35">
        <v>581.58000000000004</v>
      </c>
      <c r="EN157" s="36" t="s">
        <v>4</v>
      </c>
      <c r="EO157" s="35">
        <v>0.01</v>
      </c>
      <c r="EP157" s="36" t="s">
        <v>4</v>
      </c>
      <c r="EQ157" s="36">
        <v>0</v>
      </c>
      <c r="ER157" s="36" t="s">
        <v>4</v>
      </c>
      <c r="ES157" s="36">
        <v>0</v>
      </c>
      <c r="ET157" s="36" t="s">
        <v>4</v>
      </c>
      <c r="EU157" s="36">
        <v>0</v>
      </c>
      <c r="EV157" s="36" t="s">
        <v>4</v>
      </c>
      <c r="EW157" s="35">
        <v>0.01</v>
      </c>
      <c r="EX157" s="36" t="s">
        <v>4</v>
      </c>
      <c r="EY157" s="36">
        <v>0</v>
      </c>
      <c r="EZ157" s="36" t="s">
        <v>4</v>
      </c>
      <c r="FA157" s="36">
        <v>0</v>
      </c>
      <c r="FB157" s="36" t="s">
        <v>4</v>
      </c>
      <c r="FC157" s="36">
        <v>0</v>
      </c>
      <c r="FD157" s="36" t="s">
        <v>4</v>
      </c>
      <c r="FE157" s="37">
        <v>2.0499999999999998</v>
      </c>
      <c r="FF157" s="36" t="s">
        <v>4</v>
      </c>
      <c r="FG157" s="35">
        <v>2.0499999999999998</v>
      </c>
      <c r="FH157" s="36" t="s">
        <v>4</v>
      </c>
      <c r="FI157" s="35">
        <v>583.65</v>
      </c>
      <c r="FJ157" s="36" t="s">
        <v>4</v>
      </c>
      <c r="FK157" s="35">
        <v>710.15</v>
      </c>
      <c r="FL157" s="36" t="s">
        <v>4</v>
      </c>
    </row>
    <row r="158" spans="1:168" ht="14.25" x14ac:dyDescent="0.45">
      <c r="A158" s="34" t="s">
        <v>108</v>
      </c>
      <c r="B158" s="34" t="s">
        <v>433</v>
      </c>
      <c r="C158" s="23" t="str">
        <f>'Correspondance tables'!J64</f>
        <v>ISIC 95</v>
      </c>
      <c r="D158" s="23" t="str">
        <f>VLOOKUP(C158, 'Correspondance tables'!$N$3:$O$73, 2, FALSE)</f>
        <v>ISIC 90T96</v>
      </c>
      <c r="E158" s="38">
        <v>2.39</v>
      </c>
      <c r="F158" s="39" t="s">
        <v>4</v>
      </c>
      <c r="G158" s="39">
        <v>0</v>
      </c>
      <c r="H158" s="39" t="s">
        <v>4</v>
      </c>
      <c r="I158" s="39">
        <v>0</v>
      </c>
      <c r="J158" s="39" t="s">
        <v>4</v>
      </c>
      <c r="K158" s="38">
        <v>0.39</v>
      </c>
      <c r="L158" s="39" t="s">
        <v>4</v>
      </c>
      <c r="M158" s="38">
        <v>2.89</v>
      </c>
      <c r="N158" s="39" t="s">
        <v>4</v>
      </c>
      <c r="O158" s="38">
        <v>0.03</v>
      </c>
      <c r="P158" s="39" t="s">
        <v>4</v>
      </c>
      <c r="Q158" s="38">
        <v>0.01</v>
      </c>
      <c r="R158" s="39" t="s">
        <v>4</v>
      </c>
      <c r="S158" s="38">
        <v>0.34</v>
      </c>
      <c r="T158" s="39" t="s">
        <v>4</v>
      </c>
      <c r="U158" s="38">
        <v>0.36</v>
      </c>
      <c r="V158" s="39" t="s">
        <v>4</v>
      </c>
      <c r="W158" s="38">
        <v>0.74</v>
      </c>
      <c r="X158" s="39" t="s">
        <v>4</v>
      </c>
      <c r="Y158" s="38">
        <v>1.0900000000000001</v>
      </c>
      <c r="Z158" s="39" t="s">
        <v>4</v>
      </c>
      <c r="AA158" s="38">
        <v>0.48</v>
      </c>
      <c r="AB158" s="39" t="s">
        <v>4</v>
      </c>
      <c r="AC158" s="38">
        <v>0.39</v>
      </c>
      <c r="AD158" s="39" t="s">
        <v>4</v>
      </c>
      <c r="AE158" s="38">
        <v>0.43</v>
      </c>
      <c r="AF158" s="39" t="s">
        <v>4</v>
      </c>
      <c r="AG158" s="38">
        <v>0.9</v>
      </c>
      <c r="AH158" s="39" t="s">
        <v>4</v>
      </c>
      <c r="AI158" s="38">
        <v>0.84</v>
      </c>
      <c r="AJ158" s="39" t="s">
        <v>4</v>
      </c>
      <c r="AK158" s="38">
        <v>1.53</v>
      </c>
      <c r="AL158" s="39" t="s">
        <v>4</v>
      </c>
      <c r="AM158" s="38">
        <v>0.71</v>
      </c>
      <c r="AN158" s="39" t="s">
        <v>4</v>
      </c>
      <c r="AO158" s="38">
        <v>0.78</v>
      </c>
      <c r="AP158" s="39" t="s">
        <v>4</v>
      </c>
      <c r="AQ158" s="38">
        <v>1.01</v>
      </c>
      <c r="AR158" s="39" t="s">
        <v>4</v>
      </c>
      <c r="AS158" s="38">
        <v>0.03</v>
      </c>
      <c r="AT158" s="39" t="s">
        <v>4</v>
      </c>
      <c r="AU158" s="38">
        <v>0.39</v>
      </c>
      <c r="AV158" s="39" t="s">
        <v>4</v>
      </c>
      <c r="AW158" s="38">
        <v>0.03</v>
      </c>
      <c r="AX158" s="39" t="s">
        <v>4</v>
      </c>
      <c r="AY158" s="38">
        <v>1.84</v>
      </c>
      <c r="AZ158" s="39" t="s">
        <v>4</v>
      </c>
      <c r="BA158" s="38">
        <v>0.03</v>
      </c>
      <c r="BB158" s="39" t="s">
        <v>4</v>
      </c>
      <c r="BC158" s="38">
        <v>1.05</v>
      </c>
      <c r="BD158" s="39" t="s">
        <v>4</v>
      </c>
      <c r="BE158" s="38">
        <v>5.94</v>
      </c>
      <c r="BF158" s="39" t="s">
        <v>4</v>
      </c>
      <c r="BG158" s="38">
        <v>1.37</v>
      </c>
      <c r="BH158" s="39" t="s">
        <v>4</v>
      </c>
      <c r="BI158" s="38">
        <v>2.79</v>
      </c>
      <c r="BJ158" s="39" t="s">
        <v>4</v>
      </c>
      <c r="BK158" s="38">
        <v>10.28</v>
      </c>
      <c r="BL158" s="39" t="s">
        <v>4</v>
      </c>
      <c r="BM158" s="38">
        <v>1.34</v>
      </c>
      <c r="BN158" s="39" t="s">
        <v>4</v>
      </c>
      <c r="BO158" s="38">
        <v>0.05</v>
      </c>
      <c r="BP158" s="39" t="s">
        <v>4</v>
      </c>
      <c r="BQ158" s="38">
        <v>0.05</v>
      </c>
      <c r="BR158" s="39" t="s">
        <v>4</v>
      </c>
      <c r="BS158" s="38">
        <v>2.1</v>
      </c>
      <c r="BT158" s="39" t="s">
        <v>4</v>
      </c>
      <c r="BU158" s="38">
        <v>0.03</v>
      </c>
      <c r="BV158" s="39" t="s">
        <v>4</v>
      </c>
      <c r="BW158" s="38">
        <v>0.83</v>
      </c>
      <c r="BX158" s="39" t="s">
        <v>4</v>
      </c>
      <c r="BY158" s="38">
        <v>0.46</v>
      </c>
      <c r="BZ158" s="39" t="s">
        <v>4</v>
      </c>
      <c r="CA158" s="38">
        <v>4.28</v>
      </c>
      <c r="CB158" s="39" t="s">
        <v>4</v>
      </c>
      <c r="CC158" s="38">
        <v>0.15</v>
      </c>
      <c r="CD158" s="39" t="s">
        <v>4</v>
      </c>
      <c r="CE158" s="38">
        <v>0.64</v>
      </c>
      <c r="CF158" s="39" t="s">
        <v>4</v>
      </c>
      <c r="CG158" s="38">
        <v>3.07</v>
      </c>
      <c r="CH158" s="39" t="s">
        <v>4</v>
      </c>
      <c r="CI158" s="38">
        <v>0.95</v>
      </c>
      <c r="CJ158" s="39" t="s">
        <v>4</v>
      </c>
      <c r="CK158" s="38">
        <v>0.22</v>
      </c>
      <c r="CL158" s="39" t="s">
        <v>4</v>
      </c>
      <c r="CM158" s="38">
        <v>0.11</v>
      </c>
      <c r="CN158" s="39" t="s">
        <v>4</v>
      </c>
      <c r="CO158" s="39">
        <v>0</v>
      </c>
      <c r="CP158" s="39" t="s">
        <v>4</v>
      </c>
      <c r="CQ158" s="38">
        <v>5.08</v>
      </c>
      <c r="CR158" s="39" t="s">
        <v>4</v>
      </c>
      <c r="CS158" s="38">
        <v>1.88</v>
      </c>
      <c r="CT158" s="39" t="s">
        <v>4</v>
      </c>
      <c r="CU158" s="38">
        <v>0.15</v>
      </c>
      <c r="CV158" s="39" t="s">
        <v>4</v>
      </c>
      <c r="CW158" s="38">
        <v>10.039999999999999</v>
      </c>
      <c r="CX158" s="39" t="s">
        <v>4</v>
      </c>
      <c r="CY158" s="38">
        <v>0.64</v>
      </c>
      <c r="CZ158" s="39" t="s">
        <v>4</v>
      </c>
      <c r="DA158" s="38">
        <v>0.45</v>
      </c>
      <c r="DB158" s="39" t="s">
        <v>4</v>
      </c>
      <c r="DC158" s="38">
        <v>7.0000000000000007E-2</v>
      </c>
      <c r="DD158" s="39" t="s">
        <v>4</v>
      </c>
      <c r="DE158" s="38">
        <v>0.37</v>
      </c>
      <c r="DF158" s="39" t="s">
        <v>4</v>
      </c>
      <c r="DG158" s="38">
        <v>1.66</v>
      </c>
      <c r="DH158" s="39" t="s">
        <v>4</v>
      </c>
      <c r="DI158" s="38">
        <v>1.26</v>
      </c>
      <c r="DJ158" s="39" t="s">
        <v>4</v>
      </c>
      <c r="DK158" s="38">
        <v>0.06</v>
      </c>
      <c r="DL158" s="39" t="s">
        <v>4</v>
      </c>
      <c r="DM158" s="38">
        <v>1.04</v>
      </c>
      <c r="DN158" s="39" t="s">
        <v>4</v>
      </c>
      <c r="DO158" s="38">
        <v>0.09</v>
      </c>
      <c r="DP158" s="39" t="s">
        <v>4</v>
      </c>
      <c r="DQ158" s="38">
        <v>10.61</v>
      </c>
      <c r="DR158" s="39" t="s">
        <v>4</v>
      </c>
      <c r="DS158" s="38">
        <v>2.81</v>
      </c>
      <c r="DT158" s="39" t="s">
        <v>4</v>
      </c>
      <c r="DU158" s="38">
        <v>1.65</v>
      </c>
      <c r="DV158" s="39" t="s">
        <v>4</v>
      </c>
      <c r="DW158" s="38">
        <v>0.02</v>
      </c>
      <c r="DX158" s="39" t="s">
        <v>4</v>
      </c>
      <c r="DY158" s="38">
        <v>0.7</v>
      </c>
      <c r="DZ158" s="39" t="s">
        <v>4</v>
      </c>
      <c r="EA158" s="39">
        <v>0</v>
      </c>
      <c r="EB158" s="39" t="s">
        <v>4</v>
      </c>
      <c r="EC158" s="39">
        <v>0</v>
      </c>
      <c r="ED158" s="39" t="s">
        <v>4</v>
      </c>
      <c r="EE158" s="38">
        <v>91.95</v>
      </c>
      <c r="EF158" s="39" t="s">
        <v>4</v>
      </c>
      <c r="EG158" s="38">
        <v>3.73</v>
      </c>
      <c r="EH158" s="39" t="s">
        <v>4</v>
      </c>
      <c r="EI158" s="38">
        <v>15.18</v>
      </c>
      <c r="EJ158" s="39" t="s">
        <v>4</v>
      </c>
      <c r="EK158" s="39">
        <v>0</v>
      </c>
      <c r="EL158" s="39" t="s">
        <v>4</v>
      </c>
      <c r="EM158" s="38">
        <v>18.899999999999999</v>
      </c>
      <c r="EN158" s="39" t="s">
        <v>4</v>
      </c>
      <c r="EO158" s="39">
        <v>0</v>
      </c>
      <c r="EP158" s="39" t="s">
        <v>4</v>
      </c>
      <c r="EQ158" s="39">
        <v>0</v>
      </c>
      <c r="ER158" s="39" t="s">
        <v>4</v>
      </c>
      <c r="ES158" s="39">
        <v>0</v>
      </c>
      <c r="ET158" s="39" t="s">
        <v>4</v>
      </c>
      <c r="EU158" s="39">
        <v>0</v>
      </c>
      <c r="EV158" s="39" t="s">
        <v>4</v>
      </c>
      <c r="EW158" s="39">
        <v>0</v>
      </c>
      <c r="EX158" s="39" t="s">
        <v>4</v>
      </c>
      <c r="EY158" s="39">
        <v>0</v>
      </c>
      <c r="EZ158" s="39" t="s">
        <v>4</v>
      </c>
      <c r="FA158" s="39">
        <v>0</v>
      </c>
      <c r="FB158" s="39" t="s">
        <v>4</v>
      </c>
      <c r="FC158" s="39">
        <v>0</v>
      </c>
      <c r="FD158" s="39" t="s">
        <v>4</v>
      </c>
      <c r="FE158" s="42">
        <v>0</v>
      </c>
      <c r="FF158" s="39" t="s">
        <v>4</v>
      </c>
      <c r="FG158" s="39">
        <v>0</v>
      </c>
      <c r="FH158" s="39" t="s">
        <v>4</v>
      </c>
      <c r="FI158" s="38">
        <v>18.899999999999999</v>
      </c>
      <c r="FJ158" s="39" t="s">
        <v>4</v>
      </c>
      <c r="FK158" s="38">
        <v>110.85</v>
      </c>
      <c r="FL158" s="39" t="s">
        <v>4</v>
      </c>
    </row>
    <row r="159" spans="1:168" ht="14.25" x14ac:dyDescent="0.45">
      <c r="A159" s="34" t="s">
        <v>108</v>
      </c>
      <c r="B159" s="34" t="s">
        <v>434</v>
      </c>
      <c r="C159" s="23" t="str">
        <f>'Correspondance tables'!J65</f>
        <v>ISIC 96</v>
      </c>
      <c r="D159" s="23" t="str">
        <f>VLOOKUP(C159, 'Correspondance tables'!$N$3:$O$73, 2, FALSE)</f>
        <v>ISIC 90T96</v>
      </c>
      <c r="E159" s="35">
        <v>1.34</v>
      </c>
      <c r="F159" s="36" t="s">
        <v>4</v>
      </c>
      <c r="G159" s="35">
        <v>0.22</v>
      </c>
      <c r="H159" s="36" t="s">
        <v>4</v>
      </c>
      <c r="I159" s="36">
        <v>0</v>
      </c>
      <c r="J159" s="36" t="s">
        <v>4</v>
      </c>
      <c r="K159" s="35">
        <v>0.1</v>
      </c>
      <c r="L159" s="36" t="s">
        <v>4</v>
      </c>
      <c r="M159" s="35">
        <v>4.9000000000000004</v>
      </c>
      <c r="N159" s="36" t="s">
        <v>4</v>
      </c>
      <c r="O159" s="35">
        <v>1.65</v>
      </c>
      <c r="P159" s="36" t="s">
        <v>4</v>
      </c>
      <c r="Q159" s="35">
        <v>0.23</v>
      </c>
      <c r="R159" s="36" t="s">
        <v>4</v>
      </c>
      <c r="S159" s="35">
        <v>1.28</v>
      </c>
      <c r="T159" s="36" t="s">
        <v>4</v>
      </c>
      <c r="U159" s="35">
        <v>1.18</v>
      </c>
      <c r="V159" s="36" t="s">
        <v>4</v>
      </c>
      <c r="W159" s="35">
        <v>2.68</v>
      </c>
      <c r="X159" s="36" t="s">
        <v>4</v>
      </c>
      <c r="Y159" s="35">
        <v>4.2</v>
      </c>
      <c r="Z159" s="36" t="s">
        <v>4</v>
      </c>
      <c r="AA159" s="35">
        <v>2.61</v>
      </c>
      <c r="AB159" s="36" t="s">
        <v>4</v>
      </c>
      <c r="AC159" s="35">
        <v>2.39</v>
      </c>
      <c r="AD159" s="36" t="s">
        <v>4</v>
      </c>
      <c r="AE159" s="35">
        <v>3.04</v>
      </c>
      <c r="AF159" s="36" t="s">
        <v>4</v>
      </c>
      <c r="AG159" s="35">
        <v>2.66</v>
      </c>
      <c r="AH159" s="36" t="s">
        <v>4</v>
      </c>
      <c r="AI159" s="35">
        <v>3.39</v>
      </c>
      <c r="AJ159" s="36" t="s">
        <v>4</v>
      </c>
      <c r="AK159" s="35">
        <v>6.77</v>
      </c>
      <c r="AL159" s="36" t="s">
        <v>4</v>
      </c>
      <c r="AM159" s="35">
        <v>6.29</v>
      </c>
      <c r="AN159" s="36" t="s">
        <v>4</v>
      </c>
      <c r="AO159" s="35">
        <v>5.5</v>
      </c>
      <c r="AP159" s="36" t="s">
        <v>4</v>
      </c>
      <c r="AQ159" s="35">
        <v>4.4800000000000004</v>
      </c>
      <c r="AR159" s="36" t="s">
        <v>4</v>
      </c>
      <c r="AS159" s="35">
        <v>2.06</v>
      </c>
      <c r="AT159" s="36" t="s">
        <v>4</v>
      </c>
      <c r="AU159" s="36">
        <v>8</v>
      </c>
      <c r="AV159" s="36" t="s">
        <v>4</v>
      </c>
      <c r="AW159" s="35">
        <v>2.88</v>
      </c>
      <c r="AX159" s="36" t="s">
        <v>4</v>
      </c>
      <c r="AY159" s="35">
        <v>13.91</v>
      </c>
      <c r="AZ159" s="36" t="s">
        <v>4</v>
      </c>
      <c r="BA159" s="35">
        <v>0.24</v>
      </c>
      <c r="BB159" s="36" t="s">
        <v>4</v>
      </c>
      <c r="BC159" s="35">
        <v>2.93</v>
      </c>
      <c r="BD159" s="36" t="s">
        <v>4</v>
      </c>
      <c r="BE159" s="35">
        <v>14.28</v>
      </c>
      <c r="BF159" s="36" t="s">
        <v>4</v>
      </c>
      <c r="BG159" s="35">
        <v>3.77</v>
      </c>
      <c r="BH159" s="36" t="s">
        <v>4</v>
      </c>
      <c r="BI159" s="35">
        <v>76.67</v>
      </c>
      <c r="BJ159" s="36" t="s">
        <v>4</v>
      </c>
      <c r="BK159" s="35">
        <v>25.45</v>
      </c>
      <c r="BL159" s="36" t="s">
        <v>4</v>
      </c>
      <c r="BM159" s="35">
        <v>4.6900000000000004</v>
      </c>
      <c r="BN159" s="36" t="s">
        <v>4</v>
      </c>
      <c r="BO159" s="35">
        <v>1.78</v>
      </c>
      <c r="BP159" s="36" t="s">
        <v>4</v>
      </c>
      <c r="BQ159" s="35">
        <v>2.65</v>
      </c>
      <c r="BR159" s="36" t="s">
        <v>4</v>
      </c>
      <c r="BS159" s="35">
        <v>6.52</v>
      </c>
      <c r="BT159" s="36" t="s">
        <v>4</v>
      </c>
      <c r="BU159" s="35">
        <v>1.98</v>
      </c>
      <c r="BV159" s="36" t="s">
        <v>4</v>
      </c>
      <c r="BW159" s="35">
        <v>10.53</v>
      </c>
      <c r="BX159" s="36" t="s">
        <v>4</v>
      </c>
      <c r="BY159" s="35">
        <v>2.1</v>
      </c>
      <c r="BZ159" s="36" t="s">
        <v>4</v>
      </c>
      <c r="CA159" s="35">
        <v>0.04</v>
      </c>
      <c r="CB159" s="36" t="s">
        <v>4</v>
      </c>
      <c r="CC159" s="35">
        <v>15.38</v>
      </c>
      <c r="CD159" s="36" t="s">
        <v>4</v>
      </c>
      <c r="CE159" s="35">
        <v>88.75</v>
      </c>
      <c r="CF159" s="36" t="s">
        <v>4</v>
      </c>
      <c r="CG159" s="35">
        <v>26.09</v>
      </c>
      <c r="CH159" s="36" t="s">
        <v>4</v>
      </c>
      <c r="CI159" s="35">
        <v>6.38</v>
      </c>
      <c r="CJ159" s="36" t="s">
        <v>4</v>
      </c>
      <c r="CK159" s="35">
        <v>8.59</v>
      </c>
      <c r="CL159" s="36" t="s">
        <v>4</v>
      </c>
      <c r="CM159" s="35">
        <v>10.75</v>
      </c>
      <c r="CN159" s="36" t="s">
        <v>4</v>
      </c>
      <c r="CO159" s="36">
        <v>0</v>
      </c>
      <c r="CP159" s="36" t="s">
        <v>4</v>
      </c>
      <c r="CQ159" s="35">
        <v>86.85</v>
      </c>
      <c r="CR159" s="36" t="s">
        <v>4</v>
      </c>
      <c r="CS159" s="35">
        <v>8.7799999999999994</v>
      </c>
      <c r="CT159" s="36" t="s">
        <v>4</v>
      </c>
      <c r="CU159" s="35">
        <v>2.2999999999999998</v>
      </c>
      <c r="CV159" s="36" t="s">
        <v>4</v>
      </c>
      <c r="CW159" s="35">
        <v>2.35</v>
      </c>
      <c r="CX159" s="36" t="s">
        <v>4</v>
      </c>
      <c r="CY159" s="35">
        <v>1.84</v>
      </c>
      <c r="CZ159" s="36" t="s">
        <v>4</v>
      </c>
      <c r="DA159" s="35">
        <v>3.16</v>
      </c>
      <c r="DB159" s="36" t="s">
        <v>4</v>
      </c>
      <c r="DC159" s="35">
        <v>2.2599999999999998</v>
      </c>
      <c r="DD159" s="36" t="s">
        <v>4</v>
      </c>
      <c r="DE159" s="35">
        <v>2.3199999999999998</v>
      </c>
      <c r="DF159" s="36" t="s">
        <v>4</v>
      </c>
      <c r="DG159" s="35">
        <v>12.6</v>
      </c>
      <c r="DH159" s="36" t="s">
        <v>4</v>
      </c>
      <c r="DI159" s="35">
        <v>5.45</v>
      </c>
      <c r="DJ159" s="36" t="s">
        <v>4</v>
      </c>
      <c r="DK159" s="35">
        <v>7.81</v>
      </c>
      <c r="DL159" s="36" t="s">
        <v>4</v>
      </c>
      <c r="DM159" s="35">
        <v>30.03</v>
      </c>
      <c r="DN159" s="36" t="s">
        <v>4</v>
      </c>
      <c r="DO159" s="35">
        <v>2.91</v>
      </c>
      <c r="DP159" s="36" t="s">
        <v>4</v>
      </c>
      <c r="DQ159" s="35">
        <v>1.88</v>
      </c>
      <c r="DR159" s="36" t="s">
        <v>4</v>
      </c>
      <c r="DS159" s="35">
        <v>3.12</v>
      </c>
      <c r="DT159" s="36" t="s">
        <v>4</v>
      </c>
      <c r="DU159" s="35">
        <v>2.25</v>
      </c>
      <c r="DV159" s="36" t="s">
        <v>4</v>
      </c>
      <c r="DW159" s="35">
        <v>41.27</v>
      </c>
      <c r="DX159" s="36" t="s">
        <v>4</v>
      </c>
      <c r="DY159" s="35">
        <v>2.31</v>
      </c>
      <c r="DZ159" s="36" t="s">
        <v>4</v>
      </c>
      <c r="EA159" s="36">
        <v>0</v>
      </c>
      <c r="EB159" s="36" t="s">
        <v>4</v>
      </c>
      <c r="EC159" s="36">
        <v>0</v>
      </c>
      <c r="ED159" s="36" t="s">
        <v>4</v>
      </c>
      <c r="EE159" s="35">
        <v>610.83000000000004</v>
      </c>
      <c r="EF159" s="36" t="s">
        <v>4</v>
      </c>
      <c r="EG159" s="35">
        <v>301.87</v>
      </c>
      <c r="EH159" s="36" t="s">
        <v>4</v>
      </c>
      <c r="EI159" s="36">
        <v>0</v>
      </c>
      <c r="EJ159" s="36" t="s">
        <v>4</v>
      </c>
      <c r="EK159" s="36">
        <v>0</v>
      </c>
      <c r="EL159" s="36" t="s">
        <v>4</v>
      </c>
      <c r="EM159" s="35">
        <v>301.87</v>
      </c>
      <c r="EN159" s="36" t="s">
        <v>4</v>
      </c>
      <c r="EO159" s="36">
        <v>0</v>
      </c>
      <c r="EP159" s="36" t="s">
        <v>4</v>
      </c>
      <c r="EQ159" s="36">
        <v>0</v>
      </c>
      <c r="ER159" s="36" t="s">
        <v>4</v>
      </c>
      <c r="ES159" s="36">
        <v>0</v>
      </c>
      <c r="ET159" s="36" t="s">
        <v>4</v>
      </c>
      <c r="EU159" s="36">
        <v>0</v>
      </c>
      <c r="EV159" s="36" t="s">
        <v>4</v>
      </c>
      <c r="EW159" s="36">
        <v>0</v>
      </c>
      <c r="EX159" s="36" t="s">
        <v>4</v>
      </c>
      <c r="EY159" s="36">
        <v>0</v>
      </c>
      <c r="EZ159" s="36" t="s">
        <v>4</v>
      </c>
      <c r="FA159" s="36">
        <v>0</v>
      </c>
      <c r="FB159" s="36" t="s">
        <v>4</v>
      </c>
      <c r="FC159" s="36">
        <v>0</v>
      </c>
      <c r="FD159" s="36" t="s">
        <v>4</v>
      </c>
      <c r="FE159" s="41">
        <v>0</v>
      </c>
      <c r="FF159" s="36" t="s">
        <v>4</v>
      </c>
      <c r="FG159" s="36">
        <v>0</v>
      </c>
      <c r="FH159" s="36" t="s">
        <v>4</v>
      </c>
      <c r="FI159" s="35">
        <v>301.87</v>
      </c>
      <c r="FJ159" s="36" t="s">
        <v>4</v>
      </c>
      <c r="FK159" s="35">
        <v>912.69</v>
      </c>
      <c r="FL159" s="36" t="s">
        <v>4</v>
      </c>
    </row>
    <row r="160" spans="1:168" ht="14.25" x14ac:dyDescent="0.45">
      <c r="A160" s="34" t="s">
        <v>108</v>
      </c>
      <c r="B160" s="34" t="s">
        <v>435</v>
      </c>
      <c r="C160" s="23" t="str">
        <f>'Correspondance tables'!J66</f>
        <v>ISIC 97-98</v>
      </c>
      <c r="D160" s="23" t="str">
        <f>VLOOKUP(C160, 'Correspondance tables'!$N$3:$O$73, 2, FALSE)</f>
        <v>ISIC 97T98</v>
      </c>
      <c r="E160" s="39">
        <v>0</v>
      </c>
      <c r="F160" s="39" t="s">
        <v>4</v>
      </c>
      <c r="G160" s="38">
        <v>0.02</v>
      </c>
      <c r="H160" s="39" t="s">
        <v>4</v>
      </c>
      <c r="I160" s="38">
        <v>0.46</v>
      </c>
      <c r="J160" s="39" t="s">
        <v>4</v>
      </c>
      <c r="K160" s="38">
        <v>7.0000000000000007E-2</v>
      </c>
      <c r="L160" s="39" t="s">
        <v>4</v>
      </c>
      <c r="M160" s="38">
        <v>11.45</v>
      </c>
      <c r="N160" s="39" t="s">
        <v>4</v>
      </c>
      <c r="O160" s="38">
        <v>1.03</v>
      </c>
      <c r="P160" s="39" t="s">
        <v>4</v>
      </c>
      <c r="Q160" s="38">
        <v>0.19</v>
      </c>
      <c r="R160" s="39" t="s">
        <v>4</v>
      </c>
      <c r="S160" s="38">
        <v>0.89</v>
      </c>
      <c r="T160" s="39" t="s">
        <v>4</v>
      </c>
      <c r="U160" s="38">
        <v>0.47</v>
      </c>
      <c r="V160" s="39" t="s">
        <v>4</v>
      </c>
      <c r="W160" s="38">
        <v>2.71</v>
      </c>
      <c r="X160" s="39" t="s">
        <v>4</v>
      </c>
      <c r="Y160" s="38">
        <v>3.6</v>
      </c>
      <c r="Z160" s="39" t="s">
        <v>4</v>
      </c>
      <c r="AA160" s="38">
        <v>1.1499999999999999</v>
      </c>
      <c r="AB160" s="39" t="s">
        <v>4</v>
      </c>
      <c r="AC160" s="38">
        <v>1.91</v>
      </c>
      <c r="AD160" s="39" t="s">
        <v>4</v>
      </c>
      <c r="AE160" s="38">
        <v>1.38</v>
      </c>
      <c r="AF160" s="39" t="s">
        <v>4</v>
      </c>
      <c r="AG160" s="38">
        <v>2.35</v>
      </c>
      <c r="AH160" s="39" t="s">
        <v>4</v>
      </c>
      <c r="AI160" s="38">
        <v>2.2200000000000002</v>
      </c>
      <c r="AJ160" s="39" t="s">
        <v>4</v>
      </c>
      <c r="AK160" s="38">
        <v>0.81</v>
      </c>
      <c r="AL160" s="39" t="s">
        <v>4</v>
      </c>
      <c r="AM160" s="38">
        <v>0.61</v>
      </c>
      <c r="AN160" s="39" t="s">
        <v>4</v>
      </c>
      <c r="AO160" s="38">
        <v>1.98</v>
      </c>
      <c r="AP160" s="39" t="s">
        <v>4</v>
      </c>
      <c r="AQ160" s="38">
        <v>2.52</v>
      </c>
      <c r="AR160" s="39" t="s">
        <v>4</v>
      </c>
      <c r="AS160" s="38">
        <v>3.72</v>
      </c>
      <c r="AT160" s="39" t="s">
        <v>4</v>
      </c>
      <c r="AU160" s="38">
        <v>8.64</v>
      </c>
      <c r="AV160" s="39" t="s">
        <v>4</v>
      </c>
      <c r="AW160" s="38">
        <v>1.38</v>
      </c>
      <c r="AX160" s="39" t="s">
        <v>4</v>
      </c>
      <c r="AY160" s="38">
        <v>11.46</v>
      </c>
      <c r="AZ160" s="39" t="s">
        <v>4</v>
      </c>
      <c r="BA160" s="38">
        <v>0.52</v>
      </c>
      <c r="BB160" s="39" t="s">
        <v>4</v>
      </c>
      <c r="BC160" s="38">
        <v>0.76</v>
      </c>
      <c r="BD160" s="39" t="s">
        <v>4</v>
      </c>
      <c r="BE160" s="38">
        <v>21.98</v>
      </c>
      <c r="BF160" s="39" t="s">
        <v>4</v>
      </c>
      <c r="BG160" s="38">
        <v>3.38</v>
      </c>
      <c r="BH160" s="39" t="s">
        <v>4</v>
      </c>
      <c r="BI160" s="38">
        <v>21.64</v>
      </c>
      <c r="BJ160" s="39" t="s">
        <v>4</v>
      </c>
      <c r="BK160" s="38">
        <v>11.72</v>
      </c>
      <c r="BL160" s="39" t="s">
        <v>4</v>
      </c>
      <c r="BM160" s="38">
        <v>9.18</v>
      </c>
      <c r="BN160" s="39" t="s">
        <v>4</v>
      </c>
      <c r="BO160" s="38">
        <v>1.77</v>
      </c>
      <c r="BP160" s="39" t="s">
        <v>4</v>
      </c>
      <c r="BQ160" s="38">
        <v>3.22</v>
      </c>
      <c r="BR160" s="39" t="s">
        <v>4</v>
      </c>
      <c r="BS160" s="38">
        <v>7.23</v>
      </c>
      <c r="BT160" s="39" t="s">
        <v>4</v>
      </c>
      <c r="BU160" s="38">
        <v>0.79</v>
      </c>
      <c r="BV160" s="39" t="s">
        <v>4</v>
      </c>
      <c r="BW160" s="38">
        <v>9.23</v>
      </c>
      <c r="BX160" s="39" t="s">
        <v>4</v>
      </c>
      <c r="BY160" s="38">
        <v>1.07</v>
      </c>
      <c r="BZ160" s="39" t="s">
        <v>4</v>
      </c>
      <c r="CA160" s="38">
        <v>3.55</v>
      </c>
      <c r="CB160" s="39" t="s">
        <v>4</v>
      </c>
      <c r="CC160" s="38">
        <v>4.9400000000000004</v>
      </c>
      <c r="CD160" s="39" t="s">
        <v>4</v>
      </c>
      <c r="CE160" s="38">
        <v>6.54</v>
      </c>
      <c r="CF160" s="39" t="s">
        <v>4</v>
      </c>
      <c r="CG160" s="38">
        <v>2.4</v>
      </c>
      <c r="CH160" s="39" t="s">
        <v>4</v>
      </c>
      <c r="CI160" s="38">
        <v>0.21</v>
      </c>
      <c r="CJ160" s="39" t="s">
        <v>4</v>
      </c>
      <c r="CK160" s="38">
        <v>0.08</v>
      </c>
      <c r="CL160" s="39" t="s">
        <v>4</v>
      </c>
      <c r="CM160" s="38">
        <v>2.39</v>
      </c>
      <c r="CN160" s="39" t="s">
        <v>4</v>
      </c>
      <c r="CO160" s="39">
        <v>0</v>
      </c>
      <c r="CP160" s="39" t="s">
        <v>4</v>
      </c>
      <c r="CQ160" s="38">
        <v>8.2899999999999991</v>
      </c>
      <c r="CR160" s="39" t="s">
        <v>4</v>
      </c>
      <c r="CS160" s="38">
        <v>4.54</v>
      </c>
      <c r="CT160" s="39" t="s">
        <v>4</v>
      </c>
      <c r="CU160" s="38">
        <v>3.08</v>
      </c>
      <c r="CV160" s="39" t="s">
        <v>4</v>
      </c>
      <c r="CW160" s="38">
        <v>5.45</v>
      </c>
      <c r="CX160" s="39" t="s">
        <v>4</v>
      </c>
      <c r="CY160" s="38">
        <v>0.9</v>
      </c>
      <c r="CZ160" s="39" t="s">
        <v>4</v>
      </c>
      <c r="DA160" s="38">
        <v>24.83</v>
      </c>
      <c r="DB160" s="39" t="s">
        <v>4</v>
      </c>
      <c r="DC160" s="38">
        <v>0.63</v>
      </c>
      <c r="DD160" s="39" t="s">
        <v>4</v>
      </c>
      <c r="DE160" s="38">
        <v>185.94</v>
      </c>
      <c r="DF160" s="39" t="s">
        <v>4</v>
      </c>
      <c r="DG160" s="38">
        <v>12.18</v>
      </c>
      <c r="DH160" s="39" t="s">
        <v>4</v>
      </c>
      <c r="DI160" s="38">
        <v>11.92</v>
      </c>
      <c r="DJ160" s="39" t="s">
        <v>4</v>
      </c>
      <c r="DK160" s="38">
        <v>2.75</v>
      </c>
      <c r="DL160" s="39" t="s">
        <v>4</v>
      </c>
      <c r="DM160" s="38">
        <v>6.41</v>
      </c>
      <c r="DN160" s="39" t="s">
        <v>4</v>
      </c>
      <c r="DO160" s="38">
        <v>5.21</v>
      </c>
      <c r="DP160" s="39" t="s">
        <v>4</v>
      </c>
      <c r="DQ160" s="38">
        <v>2.33</v>
      </c>
      <c r="DR160" s="39" t="s">
        <v>4</v>
      </c>
      <c r="DS160" s="38">
        <v>6.75</v>
      </c>
      <c r="DT160" s="39" t="s">
        <v>4</v>
      </c>
      <c r="DU160" s="38">
        <v>9.2899999999999991</v>
      </c>
      <c r="DV160" s="39" t="s">
        <v>4</v>
      </c>
      <c r="DW160" s="38">
        <v>0.17</v>
      </c>
      <c r="DX160" s="39" t="s">
        <v>4</v>
      </c>
      <c r="DY160" s="38">
        <v>74.099999999999994</v>
      </c>
      <c r="DZ160" s="39" t="s">
        <v>4</v>
      </c>
      <c r="EA160" s="39">
        <v>0</v>
      </c>
      <c r="EB160" s="39" t="s">
        <v>4</v>
      </c>
      <c r="EC160" s="39">
        <v>0</v>
      </c>
      <c r="ED160" s="39" t="s">
        <v>4</v>
      </c>
      <c r="EE160" s="38">
        <v>538.39</v>
      </c>
      <c r="EF160" s="39" t="s">
        <v>4</v>
      </c>
      <c r="EG160" s="38">
        <v>1217.93</v>
      </c>
      <c r="EH160" s="39" t="s">
        <v>4</v>
      </c>
      <c r="EI160" s="39">
        <v>0</v>
      </c>
      <c r="EJ160" s="39" t="s">
        <v>4</v>
      </c>
      <c r="EK160" s="38">
        <v>26.18</v>
      </c>
      <c r="EL160" s="39" t="s">
        <v>4</v>
      </c>
      <c r="EM160" s="38">
        <v>1244.1099999999999</v>
      </c>
      <c r="EN160" s="39" t="s">
        <v>4</v>
      </c>
      <c r="EO160" s="39">
        <v>0</v>
      </c>
      <c r="EP160" s="39" t="s">
        <v>4</v>
      </c>
      <c r="EQ160" s="39">
        <v>0</v>
      </c>
      <c r="ER160" s="39" t="s">
        <v>4</v>
      </c>
      <c r="ES160" s="39">
        <v>0</v>
      </c>
      <c r="ET160" s="39" t="s">
        <v>4</v>
      </c>
      <c r="EU160" s="39">
        <v>0</v>
      </c>
      <c r="EV160" s="39" t="s">
        <v>4</v>
      </c>
      <c r="EW160" s="39">
        <v>0</v>
      </c>
      <c r="EX160" s="39" t="s">
        <v>4</v>
      </c>
      <c r="EY160" s="39">
        <v>0</v>
      </c>
      <c r="EZ160" s="39" t="s">
        <v>4</v>
      </c>
      <c r="FA160" s="39">
        <v>0</v>
      </c>
      <c r="FB160" s="39" t="s">
        <v>4</v>
      </c>
      <c r="FC160" s="39">
        <v>0</v>
      </c>
      <c r="FD160" s="39" t="s">
        <v>4</v>
      </c>
      <c r="FE160" s="40">
        <v>0.25</v>
      </c>
      <c r="FF160" s="39" t="s">
        <v>4</v>
      </c>
      <c r="FG160" s="38">
        <v>0.25</v>
      </c>
      <c r="FH160" s="39" t="s">
        <v>4</v>
      </c>
      <c r="FI160" s="38">
        <v>1244.3599999999999</v>
      </c>
      <c r="FJ160" s="39" t="s">
        <v>4</v>
      </c>
      <c r="FK160" s="38">
        <v>1782.75</v>
      </c>
      <c r="FL160" s="39" t="s">
        <v>4</v>
      </c>
    </row>
    <row r="161" spans="1:168" ht="14.25" x14ac:dyDescent="0.45">
      <c r="A161" s="34" t="s">
        <v>108</v>
      </c>
      <c r="B161" s="34" t="s">
        <v>436</v>
      </c>
      <c r="C161" s="23" t="str">
        <f>'Correspondance tables'!J67</f>
        <v>ISIC 99</v>
      </c>
      <c r="D161" s="23" t="str">
        <f>VLOOKUP(C161, 'Correspondance tables'!$N$3:$O$73, 2, FALSE)</f>
        <v>ISIC 97T98</v>
      </c>
      <c r="E161" s="36">
        <v>0</v>
      </c>
      <c r="F161" s="36" t="s">
        <v>4</v>
      </c>
      <c r="G161" s="36">
        <v>0</v>
      </c>
      <c r="H161" s="36" t="s">
        <v>4</v>
      </c>
      <c r="I161" s="36">
        <v>0</v>
      </c>
      <c r="J161" s="36" t="s">
        <v>4</v>
      </c>
      <c r="K161" s="36">
        <v>0</v>
      </c>
      <c r="L161" s="36" t="s">
        <v>4</v>
      </c>
      <c r="M161" s="36">
        <v>0</v>
      </c>
      <c r="N161" s="36" t="s">
        <v>4</v>
      </c>
      <c r="O161" s="36">
        <v>0</v>
      </c>
      <c r="P161" s="36" t="s">
        <v>4</v>
      </c>
      <c r="Q161" s="36">
        <v>0</v>
      </c>
      <c r="R161" s="36" t="s">
        <v>4</v>
      </c>
      <c r="S161" s="36">
        <v>0</v>
      </c>
      <c r="T161" s="36" t="s">
        <v>4</v>
      </c>
      <c r="U161" s="36">
        <v>0</v>
      </c>
      <c r="V161" s="36" t="s">
        <v>4</v>
      </c>
      <c r="W161" s="36">
        <v>0</v>
      </c>
      <c r="X161" s="36" t="s">
        <v>4</v>
      </c>
      <c r="Y161" s="36">
        <v>0</v>
      </c>
      <c r="Z161" s="36" t="s">
        <v>4</v>
      </c>
      <c r="AA161" s="36">
        <v>0</v>
      </c>
      <c r="AB161" s="36" t="s">
        <v>4</v>
      </c>
      <c r="AC161" s="36">
        <v>0</v>
      </c>
      <c r="AD161" s="36" t="s">
        <v>4</v>
      </c>
      <c r="AE161" s="36">
        <v>0</v>
      </c>
      <c r="AF161" s="36" t="s">
        <v>4</v>
      </c>
      <c r="AG161" s="36">
        <v>0</v>
      </c>
      <c r="AH161" s="36" t="s">
        <v>4</v>
      </c>
      <c r="AI161" s="36">
        <v>0</v>
      </c>
      <c r="AJ161" s="36" t="s">
        <v>4</v>
      </c>
      <c r="AK161" s="36">
        <v>0</v>
      </c>
      <c r="AL161" s="36" t="s">
        <v>4</v>
      </c>
      <c r="AM161" s="36">
        <v>0</v>
      </c>
      <c r="AN161" s="36" t="s">
        <v>4</v>
      </c>
      <c r="AO161" s="36">
        <v>0</v>
      </c>
      <c r="AP161" s="36" t="s">
        <v>4</v>
      </c>
      <c r="AQ161" s="36">
        <v>0</v>
      </c>
      <c r="AR161" s="36" t="s">
        <v>4</v>
      </c>
      <c r="AS161" s="36">
        <v>0</v>
      </c>
      <c r="AT161" s="36" t="s">
        <v>4</v>
      </c>
      <c r="AU161" s="36">
        <v>0</v>
      </c>
      <c r="AV161" s="36" t="s">
        <v>4</v>
      </c>
      <c r="AW161" s="36">
        <v>0</v>
      </c>
      <c r="AX161" s="36" t="s">
        <v>4</v>
      </c>
      <c r="AY161" s="36">
        <v>0</v>
      </c>
      <c r="AZ161" s="36" t="s">
        <v>4</v>
      </c>
      <c r="BA161" s="36">
        <v>0</v>
      </c>
      <c r="BB161" s="36" t="s">
        <v>4</v>
      </c>
      <c r="BC161" s="36">
        <v>0</v>
      </c>
      <c r="BD161" s="36" t="s">
        <v>4</v>
      </c>
      <c r="BE161" s="36">
        <v>0</v>
      </c>
      <c r="BF161" s="36" t="s">
        <v>4</v>
      </c>
      <c r="BG161" s="36">
        <v>0</v>
      </c>
      <c r="BH161" s="36" t="s">
        <v>4</v>
      </c>
      <c r="BI161" s="36">
        <v>0</v>
      </c>
      <c r="BJ161" s="36" t="s">
        <v>4</v>
      </c>
      <c r="BK161" s="36">
        <v>0</v>
      </c>
      <c r="BL161" s="36" t="s">
        <v>4</v>
      </c>
      <c r="BM161" s="36">
        <v>0</v>
      </c>
      <c r="BN161" s="36" t="s">
        <v>4</v>
      </c>
      <c r="BO161" s="36">
        <v>0</v>
      </c>
      <c r="BP161" s="36" t="s">
        <v>4</v>
      </c>
      <c r="BQ161" s="36">
        <v>0</v>
      </c>
      <c r="BR161" s="36" t="s">
        <v>4</v>
      </c>
      <c r="BS161" s="36">
        <v>0</v>
      </c>
      <c r="BT161" s="36" t="s">
        <v>4</v>
      </c>
      <c r="BU161" s="36">
        <v>0</v>
      </c>
      <c r="BV161" s="36" t="s">
        <v>4</v>
      </c>
      <c r="BW161" s="36">
        <v>0</v>
      </c>
      <c r="BX161" s="36" t="s">
        <v>4</v>
      </c>
      <c r="BY161" s="36">
        <v>0</v>
      </c>
      <c r="BZ161" s="36" t="s">
        <v>4</v>
      </c>
      <c r="CA161" s="36">
        <v>0</v>
      </c>
      <c r="CB161" s="36" t="s">
        <v>4</v>
      </c>
      <c r="CC161" s="36">
        <v>0</v>
      </c>
      <c r="CD161" s="36" t="s">
        <v>4</v>
      </c>
      <c r="CE161" s="36">
        <v>0</v>
      </c>
      <c r="CF161" s="36" t="s">
        <v>4</v>
      </c>
      <c r="CG161" s="36">
        <v>0</v>
      </c>
      <c r="CH161" s="36" t="s">
        <v>4</v>
      </c>
      <c r="CI161" s="36">
        <v>0</v>
      </c>
      <c r="CJ161" s="36" t="s">
        <v>4</v>
      </c>
      <c r="CK161" s="36">
        <v>0</v>
      </c>
      <c r="CL161" s="36" t="s">
        <v>4</v>
      </c>
      <c r="CM161" s="36">
        <v>0</v>
      </c>
      <c r="CN161" s="36" t="s">
        <v>4</v>
      </c>
      <c r="CO161" s="36">
        <v>0</v>
      </c>
      <c r="CP161" s="36" t="s">
        <v>4</v>
      </c>
      <c r="CQ161" s="36">
        <v>0</v>
      </c>
      <c r="CR161" s="36" t="s">
        <v>4</v>
      </c>
      <c r="CS161" s="36">
        <v>0</v>
      </c>
      <c r="CT161" s="36" t="s">
        <v>4</v>
      </c>
      <c r="CU161" s="36">
        <v>0</v>
      </c>
      <c r="CV161" s="36" t="s">
        <v>4</v>
      </c>
      <c r="CW161" s="36">
        <v>0</v>
      </c>
      <c r="CX161" s="36" t="s">
        <v>4</v>
      </c>
      <c r="CY161" s="36">
        <v>0</v>
      </c>
      <c r="CZ161" s="36" t="s">
        <v>4</v>
      </c>
      <c r="DA161" s="36">
        <v>0</v>
      </c>
      <c r="DB161" s="36" t="s">
        <v>4</v>
      </c>
      <c r="DC161" s="36">
        <v>0</v>
      </c>
      <c r="DD161" s="36" t="s">
        <v>4</v>
      </c>
      <c r="DE161" s="36">
        <v>0</v>
      </c>
      <c r="DF161" s="36" t="s">
        <v>4</v>
      </c>
      <c r="DG161" s="36">
        <v>0</v>
      </c>
      <c r="DH161" s="36" t="s">
        <v>4</v>
      </c>
      <c r="DI161" s="36">
        <v>0</v>
      </c>
      <c r="DJ161" s="36" t="s">
        <v>4</v>
      </c>
      <c r="DK161" s="36">
        <v>0</v>
      </c>
      <c r="DL161" s="36" t="s">
        <v>4</v>
      </c>
      <c r="DM161" s="36">
        <v>0</v>
      </c>
      <c r="DN161" s="36" t="s">
        <v>4</v>
      </c>
      <c r="DO161" s="36">
        <v>0</v>
      </c>
      <c r="DP161" s="36" t="s">
        <v>4</v>
      </c>
      <c r="DQ161" s="36">
        <v>0</v>
      </c>
      <c r="DR161" s="36" t="s">
        <v>4</v>
      </c>
      <c r="DS161" s="36">
        <v>0</v>
      </c>
      <c r="DT161" s="36" t="s">
        <v>4</v>
      </c>
      <c r="DU161" s="36">
        <v>0</v>
      </c>
      <c r="DV161" s="36" t="s">
        <v>4</v>
      </c>
      <c r="DW161" s="36">
        <v>0</v>
      </c>
      <c r="DX161" s="36" t="s">
        <v>4</v>
      </c>
      <c r="DY161" s="36">
        <v>0</v>
      </c>
      <c r="DZ161" s="36" t="s">
        <v>4</v>
      </c>
      <c r="EA161" s="36">
        <v>0</v>
      </c>
      <c r="EB161" s="36" t="s">
        <v>4</v>
      </c>
      <c r="EC161" s="36">
        <v>0</v>
      </c>
      <c r="ED161" s="36" t="s">
        <v>4</v>
      </c>
      <c r="EE161" s="36">
        <v>0</v>
      </c>
      <c r="EF161" s="36" t="s">
        <v>4</v>
      </c>
      <c r="EG161" s="35">
        <v>19.22</v>
      </c>
      <c r="EH161" s="36" t="s">
        <v>4</v>
      </c>
      <c r="EI161" s="36">
        <v>0</v>
      </c>
      <c r="EJ161" s="36" t="s">
        <v>4</v>
      </c>
      <c r="EK161" s="36">
        <v>0</v>
      </c>
      <c r="EL161" s="36" t="s">
        <v>4</v>
      </c>
      <c r="EM161" s="35">
        <v>19.22</v>
      </c>
      <c r="EN161" s="36" t="s">
        <v>4</v>
      </c>
      <c r="EO161" s="36">
        <v>0</v>
      </c>
      <c r="EP161" s="36" t="s">
        <v>4</v>
      </c>
      <c r="EQ161" s="36">
        <v>0</v>
      </c>
      <c r="ER161" s="36" t="s">
        <v>4</v>
      </c>
      <c r="ES161" s="36">
        <v>0</v>
      </c>
      <c r="ET161" s="36" t="s">
        <v>4</v>
      </c>
      <c r="EU161" s="36">
        <v>0</v>
      </c>
      <c r="EV161" s="36" t="s">
        <v>4</v>
      </c>
      <c r="EW161" s="36">
        <v>0</v>
      </c>
      <c r="EX161" s="36" t="s">
        <v>4</v>
      </c>
      <c r="EY161" s="36">
        <v>0</v>
      </c>
      <c r="EZ161" s="36" t="s">
        <v>4</v>
      </c>
      <c r="FA161" s="36">
        <v>0</v>
      </c>
      <c r="FB161" s="36" t="s">
        <v>4</v>
      </c>
      <c r="FC161" s="36">
        <v>0</v>
      </c>
      <c r="FD161" s="36" t="s">
        <v>4</v>
      </c>
      <c r="FE161" s="41">
        <v>0</v>
      </c>
      <c r="FF161" s="36" t="s">
        <v>4</v>
      </c>
      <c r="FG161" s="36">
        <v>0</v>
      </c>
      <c r="FH161" s="36" t="s">
        <v>4</v>
      </c>
      <c r="FI161" s="35">
        <v>19.22</v>
      </c>
      <c r="FJ161" s="36" t="s">
        <v>4</v>
      </c>
      <c r="FK161" s="35">
        <v>19.22</v>
      </c>
      <c r="FL161" s="36" t="s">
        <v>4</v>
      </c>
    </row>
    <row r="162" spans="1:168" ht="14.25" x14ac:dyDescent="0.45">
      <c r="A162" s="34" t="s">
        <v>108</v>
      </c>
      <c r="B162" s="34" t="s">
        <v>437</v>
      </c>
      <c r="C162" s="23"/>
      <c r="D162" s="23"/>
      <c r="E162" s="39">
        <v>0</v>
      </c>
      <c r="F162" s="39" t="s">
        <v>4</v>
      </c>
      <c r="G162" s="39">
        <v>0</v>
      </c>
      <c r="H162" s="39" t="s">
        <v>4</v>
      </c>
      <c r="I162" s="39">
        <v>0</v>
      </c>
      <c r="J162" s="39" t="s">
        <v>4</v>
      </c>
      <c r="K162" s="39">
        <v>0</v>
      </c>
      <c r="L162" s="39" t="s">
        <v>4</v>
      </c>
      <c r="M162" s="39">
        <v>0</v>
      </c>
      <c r="N162" s="39" t="s">
        <v>4</v>
      </c>
      <c r="O162" s="39">
        <v>0</v>
      </c>
      <c r="P162" s="39" t="s">
        <v>4</v>
      </c>
      <c r="Q162" s="39">
        <v>0</v>
      </c>
      <c r="R162" s="39" t="s">
        <v>4</v>
      </c>
      <c r="S162" s="39">
        <v>0</v>
      </c>
      <c r="T162" s="39" t="s">
        <v>4</v>
      </c>
      <c r="U162" s="39">
        <v>0</v>
      </c>
      <c r="V162" s="39" t="s">
        <v>4</v>
      </c>
      <c r="W162" s="39">
        <v>0</v>
      </c>
      <c r="X162" s="39" t="s">
        <v>4</v>
      </c>
      <c r="Y162" s="39">
        <v>0</v>
      </c>
      <c r="Z162" s="39" t="s">
        <v>4</v>
      </c>
      <c r="AA162" s="39">
        <v>0</v>
      </c>
      <c r="AB162" s="39" t="s">
        <v>4</v>
      </c>
      <c r="AC162" s="39">
        <v>0</v>
      </c>
      <c r="AD162" s="39" t="s">
        <v>4</v>
      </c>
      <c r="AE162" s="39">
        <v>0</v>
      </c>
      <c r="AF162" s="39" t="s">
        <v>4</v>
      </c>
      <c r="AG162" s="39">
        <v>0</v>
      </c>
      <c r="AH162" s="39" t="s">
        <v>4</v>
      </c>
      <c r="AI162" s="39">
        <v>0</v>
      </c>
      <c r="AJ162" s="39" t="s">
        <v>4</v>
      </c>
      <c r="AK162" s="39">
        <v>0</v>
      </c>
      <c r="AL162" s="39" t="s">
        <v>4</v>
      </c>
      <c r="AM162" s="39">
        <v>0</v>
      </c>
      <c r="AN162" s="39" t="s">
        <v>4</v>
      </c>
      <c r="AO162" s="39">
        <v>0</v>
      </c>
      <c r="AP162" s="39" t="s">
        <v>4</v>
      </c>
      <c r="AQ162" s="39">
        <v>0</v>
      </c>
      <c r="AR162" s="39" t="s">
        <v>4</v>
      </c>
      <c r="AS162" s="39">
        <v>0</v>
      </c>
      <c r="AT162" s="39" t="s">
        <v>4</v>
      </c>
      <c r="AU162" s="39">
        <v>0</v>
      </c>
      <c r="AV162" s="39" t="s">
        <v>4</v>
      </c>
      <c r="AW162" s="39">
        <v>0</v>
      </c>
      <c r="AX162" s="39" t="s">
        <v>4</v>
      </c>
      <c r="AY162" s="39">
        <v>0</v>
      </c>
      <c r="AZ162" s="39" t="s">
        <v>4</v>
      </c>
      <c r="BA162" s="39">
        <v>0</v>
      </c>
      <c r="BB162" s="39" t="s">
        <v>4</v>
      </c>
      <c r="BC162" s="39">
        <v>0</v>
      </c>
      <c r="BD162" s="39" t="s">
        <v>4</v>
      </c>
      <c r="BE162" s="39">
        <v>0</v>
      </c>
      <c r="BF162" s="39" t="s">
        <v>4</v>
      </c>
      <c r="BG162" s="39">
        <v>0</v>
      </c>
      <c r="BH162" s="39" t="s">
        <v>4</v>
      </c>
      <c r="BI162" s="39">
        <v>0</v>
      </c>
      <c r="BJ162" s="39" t="s">
        <v>4</v>
      </c>
      <c r="BK162" s="39">
        <v>0</v>
      </c>
      <c r="BL162" s="39" t="s">
        <v>4</v>
      </c>
      <c r="BM162" s="39">
        <v>0</v>
      </c>
      <c r="BN162" s="39" t="s">
        <v>4</v>
      </c>
      <c r="BO162" s="39">
        <v>0</v>
      </c>
      <c r="BP162" s="39" t="s">
        <v>4</v>
      </c>
      <c r="BQ162" s="39">
        <v>0</v>
      </c>
      <c r="BR162" s="39" t="s">
        <v>4</v>
      </c>
      <c r="BS162" s="39">
        <v>0</v>
      </c>
      <c r="BT162" s="39" t="s">
        <v>4</v>
      </c>
      <c r="BU162" s="39">
        <v>0</v>
      </c>
      <c r="BV162" s="39" t="s">
        <v>4</v>
      </c>
      <c r="BW162" s="39">
        <v>0</v>
      </c>
      <c r="BX162" s="39" t="s">
        <v>4</v>
      </c>
      <c r="BY162" s="39">
        <v>0</v>
      </c>
      <c r="BZ162" s="39" t="s">
        <v>4</v>
      </c>
      <c r="CA162" s="39">
        <v>0</v>
      </c>
      <c r="CB162" s="39" t="s">
        <v>4</v>
      </c>
      <c r="CC162" s="39">
        <v>0</v>
      </c>
      <c r="CD162" s="39" t="s">
        <v>4</v>
      </c>
      <c r="CE162" s="39">
        <v>0</v>
      </c>
      <c r="CF162" s="39" t="s">
        <v>4</v>
      </c>
      <c r="CG162" s="39">
        <v>0</v>
      </c>
      <c r="CH162" s="39" t="s">
        <v>4</v>
      </c>
      <c r="CI162" s="39">
        <v>0</v>
      </c>
      <c r="CJ162" s="39" t="s">
        <v>4</v>
      </c>
      <c r="CK162" s="39">
        <v>0</v>
      </c>
      <c r="CL162" s="39" t="s">
        <v>4</v>
      </c>
      <c r="CM162" s="39">
        <v>0</v>
      </c>
      <c r="CN162" s="39" t="s">
        <v>4</v>
      </c>
      <c r="CO162" s="39">
        <v>0</v>
      </c>
      <c r="CP162" s="39" t="s">
        <v>4</v>
      </c>
      <c r="CQ162" s="39">
        <v>0</v>
      </c>
      <c r="CR162" s="39" t="s">
        <v>4</v>
      </c>
      <c r="CS162" s="39">
        <v>0</v>
      </c>
      <c r="CT162" s="39" t="s">
        <v>4</v>
      </c>
      <c r="CU162" s="39">
        <v>0</v>
      </c>
      <c r="CV162" s="39" t="s">
        <v>4</v>
      </c>
      <c r="CW162" s="39">
        <v>0</v>
      </c>
      <c r="CX162" s="39" t="s">
        <v>4</v>
      </c>
      <c r="CY162" s="39">
        <v>0</v>
      </c>
      <c r="CZ162" s="39" t="s">
        <v>4</v>
      </c>
      <c r="DA162" s="39">
        <v>0</v>
      </c>
      <c r="DB162" s="39" t="s">
        <v>4</v>
      </c>
      <c r="DC162" s="39">
        <v>0</v>
      </c>
      <c r="DD162" s="39" t="s">
        <v>4</v>
      </c>
      <c r="DE162" s="39">
        <v>0</v>
      </c>
      <c r="DF162" s="39" t="s">
        <v>4</v>
      </c>
      <c r="DG162" s="39">
        <v>0</v>
      </c>
      <c r="DH162" s="39" t="s">
        <v>4</v>
      </c>
      <c r="DI162" s="39">
        <v>0</v>
      </c>
      <c r="DJ162" s="39" t="s">
        <v>4</v>
      </c>
      <c r="DK162" s="39">
        <v>0</v>
      </c>
      <c r="DL162" s="39" t="s">
        <v>4</v>
      </c>
      <c r="DM162" s="39">
        <v>0</v>
      </c>
      <c r="DN162" s="39" t="s">
        <v>4</v>
      </c>
      <c r="DO162" s="39">
        <v>0</v>
      </c>
      <c r="DP162" s="39" t="s">
        <v>4</v>
      </c>
      <c r="DQ162" s="39">
        <v>0</v>
      </c>
      <c r="DR162" s="39" t="s">
        <v>4</v>
      </c>
      <c r="DS162" s="39">
        <v>0</v>
      </c>
      <c r="DT162" s="39" t="s">
        <v>4</v>
      </c>
      <c r="DU162" s="39">
        <v>0</v>
      </c>
      <c r="DV162" s="39" t="s">
        <v>4</v>
      </c>
      <c r="DW162" s="39">
        <v>0</v>
      </c>
      <c r="DX162" s="39" t="s">
        <v>4</v>
      </c>
      <c r="DY162" s="39">
        <v>0</v>
      </c>
      <c r="DZ162" s="39" t="s">
        <v>4</v>
      </c>
      <c r="EA162" s="39">
        <v>0</v>
      </c>
      <c r="EB162" s="39" t="s">
        <v>4</v>
      </c>
      <c r="EC162" s="39">
        <v>0</v>
      </c>
      <c r="ED162" s="39" t="s">
        <v>4</v>
      </c>
      <c r="EE162" s="39">
        <v>0</v>
      </c>
      <c r="EF162" s="39" t="s">
        <v>4</v>
      </c>
      <c r="EG162" s="39">
        <v>0</v>
      </c>
      <c r="EH162" s="39" t="s">
        <v>4</v>
      </c>
      <c r="EI162" s="39">
        <v>0</v>
      </c>
      <c r="EJ162" s="39" t="s">
        <v>4</v>
      </c>
      <c r="EK162" s="39">
        <v>0</v>
      </c>
      <c r="EL162" s="39" t="s">
        <v>4</v>
      </c>
      <c r="EM162" s="39">
        <v>0</v>
      </c>
      <c r="EN162" s="39" t="s">
        <v>4</v>
      </c>
      <c r="EO162" s="39">
        <v>0</v>
      </c>
      <c r="EP162" s="39" t="s">
        <v>4</v>
      </c>
      <c r="EQ162" s="39">
        <v>0</v>
      </c>
      <c r="ER162" s="39" t="s">
        <v>4</v>
      </c>
      <c r="ES162" s="39">
        <v>0</v>
      </c>
      <c r="ET162" s="39" t="s">
        <v>4</v>
      </c>
      <c r="EU162" s="39">
        <v>0</v>
      </c>
      <c r="EV162" s="39" t="s">
        <v>4</v>
      </c>
      <c r="EW162" s="39">
        <v>0</v>
      </c>
      <c r="EX162" s="39" t="s">
        <v>4</v>
      </c>
      <c r="EY162" s="39">
        <v>0</v>
      </c>
      <c r="EZ162" s="39" t="s">
        <v>4</v>
      </c>
      <c r="FA162" s="39">
        <v>0</v>
      </c>
      <c r="FB162" s="39" t="s">
        <v>4</v>
      </c>
      <c r="FC162" s="39">
        <v>0</v>
      </c>
      <c r="FD162" s="39" t="s">
        <v>4</v>
      </c>
      <c r="FE162" s="42">
        <v>0</v>
      </c>
      <c r="FF162" s="39" t="s">
        <v>4</v>
      </c>
      <c r="FG162" s="39">
        <v>0</v>
      </c>
      <c r="FH162" s="39" t="s">
        <v>4</v>
      </c>
      <c r="FI162" s="39">
        <v>0</v>
      </c>
      <c r="FJ162" s="39" t="s">
        <v>4</v>
      </c>
      <c r="FK162" s="39">
        <v>0</v>
      </c>
      <c r="FL162" s="39" t="s">
        <v>4</v>
      </c>
    </row>
    <row r="163" spans="1:168" s="21" customFormat="1" ht="14.25" x14ac:dyDescent="0.45">
      <c r="A163" s="43" t="s">
        <v>108</v>
      </c>
      <c r="B163" s="43" t="s">
        <v>363</v>
      </c>
      <c r="C163" s="44"/>
      <c r="D163" s="44"/>
      <c r="E163" s="37">
        <v>13441.49</v>
      </c>
      <c r="F163" s="41" t="s">
        <v>4</v>
      </c>
      <c r="G163" s="37">
        <v>677.26</v>
      </c>
      <c r="H163" s="41" t="s">
        <v>4</v>
      </c>
      <c r="I163" s="37">
        <v>657.97</v>
      </c>
      <c r="J163" s="41" t="s">
        <v>4</v>
      </c>
      <c r="K163" s="37">
        <v>6315.66</v>
      </c>
      <c r="L163" s="41" t="s">
        <v>4</v>
      </c>
      <c r="M163" s="37">
        <v>58730.44</v>
      </c>
      <c r="N163" s="41" t="s">
        <v>4</v>
      </c>
      <c r="O163" s="37">
        <v>24437.67</v>
      </c>
      <c r="P163" s="41" t="s">
        <v>4</v>
      </c>
      <c r="Q163" s="37">
        <v>5834.83</v>
      </c>
      <c r="R163" s="41" t="s">
        <v>4</v>
      </c>
      <c r="S163" s="37">
        <v>10485.120000000001</v>
      </c>
      <c r="T163" s="41" t="s">
        <v>4</v>
      </c>
      <c r="U163" s="37">
        <v>3807.07</v>
      </c>
      <c r="V163" s="41" t="s">
        <v>4</v>
      </c>
      <c r="W163" s="37">
        <v>161435.82999999999</v>
      </c>
      <c r="X163" s="41" t="s">
        <v>4</v>
      </c>
      <c r="Y163" s="37">
        <v>51677.5</v>
      </c>
      <c r="Z163" s="41" t="s">
        <v>4</v>
      </c>
      <c r="AA163" s="37">
        <v>40680.06</v>
      </c>
      <c r="AB163" s="41" t="s">
        <v>4</v>
      </c>
      <c r="AC163" s="37">
        <v>23766.01</v>
      </c>
      <c r="AD163" s="41" t="s">
        <v>4</v>
      </c>
      <c r="AE163" s="37">
        <v>10753.79</v>
      </c>
      <c r="AF163" s="41" t="s">
        <v>4</v>
      </c>
      <c r="AG163" s="37">
        <v>47293.87</v>
      </c>
      <c r="AH163" s="41" t="s">
        <v>4</v>
      </c>
      <c r="AI163" s="37">
        <v>27144.97</v>
      </c>
      <c r="AJ163" s="41" t="s">
        <v>4</v>
      </c>
      <c r="AK163" s="37">
        <v>59636.06</v>
      </c>
      <c r="AL163" s="41" t="s">
        <v>4</v>
      </c>
      <c r="AM163" s="37">
        <v>25700.6</v>
      </c>
      <c r="AN163" s="41" t="s">
        <v>4</v>
      </c>
      <c r="AO163" s="37">
        <v>42415.02</v>
      </c>
      <c r="AP163" s="41" t="s">
        <v>4</v>
      </c>
      <c r="AQ163" s="37">
        <v>62432.68</v>
      </c>
      <c r="AR163" s="41" t="s">
        <v>4</v>
      </c>
      <c r="AS163" s="37">
        <v>30379.69</v>
      </c>
      <c r="AT163" s="41" t="s">
        <v>4</v>
      </c>
      <c r="AU163" s="37">
        <v>17062.86</v>
      </c>
      <c r="AV163" s="41" t="s">
        <v>4</v>
      </c>
      <c r="AW163" s="37">
        <v>12678.11</v>
      </c>
      <c r="AX163" s="41" t="s">
        <v>4</v>
      </c>
      <c r="AY163" s="37">
        <v>57316.87</v>
      </c>
      <c r="AZ163" s="41" t="s">
        <v>4</v>
      </c>
      <c r="BA163" s="37">
        <v>1123.3900000000001</v>
      </c>
      <c r="BB163" s="41" t="s">
        <v>4</v>
      </c>
      <c r="BC163" s="37">
        <v>6436.34</v>
      </c>
      <c r="BD163" s="41" t="s">
        <v>4</v>
      </c>
      <c r="BE163" s="37">
        <v>49002.34</v>
      </c>
      <c r="BF163" s="41" t="s">
        <v>4</v>
      </c>
      <c r="BG163" s="37">
        <v>7960.75</v>
      </c>
      <c r="BH163" s="41" t="s">
        <v>4</v>
      </c>
      <c r="BI163" s="37">
        <v>46443.93</v>
      </c>
      <c r="BJ163" s="41" t="s">
        <v>4</v>
      </c>
      <c r="BK163" s="37">
        <v>15853.42</v>
      </c>
      <c r="BL163" s="41" t="s">
        <v>4</v>
      </c>
      <c r="BM163" s="37">
        <v>15667.65</v>
      </c>
      <c r="BN163" s="41" t="s">
        <v>4</v>
      </c>
      <c r="BO163" s="37">
        <v>28339.89</v>
      </c>
      <c r="BP163" s="41" t="s">
        <v>4</v>
      </c>
      <c r="BQ163" s="37">
        <v>17093.830000000002</v>
      </c>
      <c r="BR163" s="41" t="s">
        <v>4</v>
      </c>
      <c r="BS163" s="37">
        <v>14592.55</v>
      </c>
      <c r="BT163" s="41" t="s">
        <v>4</v>
      </c>
      <c r="BU163" s="37">
        <v>3749.77</v>
      </c>
      <c r="BV163" s="41" t="s">
        <v>4</v>
      </c>
      <c r="BW163" s="37">
        <v>11958.98</v>
      </c>
      <c r="BX163" s="41" t="s">
        <v>4</v>
      </c>
      <c r="BY163" s="37">
        <v>8984.09</v>
      </c>
      <c r="BZ163" s="41" t="s">
        <v>4</v>
      </c>
      <c r="CA163" s="37">
        <v>8605.7900000000009</v>
      </c>
      <c r="CB163" s="41" t="s">
        <v>4</v>
      </c>
      <c r="CC163" s="37">
        <v>16592.04</v>
      </c>
      <c r="CD163" s="41" t="s">
        <v>4</v>
      </c>
      <c r="CE163" s="37">
        <v>46065.5</v>
      </c>
      <c r="CF163" s="41" t="s">
        <v>4</v>
      </c>
      <c r="CG163" s="37">
        <v>35979.93</v>
      </c>
      <c r="CH163" s="41" t="s">
        <v>4</v>
      </c>
      <c r="CI163" s="37">
        <v>16941.099999999999</v>
      </c>
      <c r="CJ163" s="41" t="s">
        <v>4</v>
      </c>
      <c r="CK163" s="37">
        <v>9599.93</v>
      </c>
      <c r="CL163" s="41" t="s">
        <v>4</v>
      </c>
      <c r="CM163" s="37">
        <v>9675.66</v>
      </c>
      <c r="CN163" s="41" t="s">
        <v>4</v>
      </c>
      <c r="CO163" s="41">
        <v>0</v>
      </c>
      <c r="CP163" s="41" t="s">
        <v>4</v>
      </c>
      <c r="CQ163" s="37">
        <v>22210.57</v>
      </c>
      <c r="CR163" s="41" t="s">
        <v>4</v>
      </c>
      <c r="CS163" s="37">
        <v>8685.2199999999993</v>
      </c>
      <c r="CT163" s="41" t="s">
        <v>4</v>
      </c>
      <c r="CU163" s="37">
        <v>6248.14</v>
      </c>
      <c r="CV163" s="41" t="s">
        <v>4</v>
      </c>
      <c r="CW163" s="37">
        <v>3815.38</v>
      </c>
      <c r="CX163" s="41" t="s">
        <v>4</v>
      </c>
      <c r="CY163" s="37">
        <v>3615.13</v>
      </c>
      <c r="CZ163" s="41" t="s">
        <v>4</v>
      </c>
      <c r="DA163" s="37">
        <v>8244.3700000000008</v>
      </c>
      <c r="DB163" s="41" t="s">
        <v>4</v>
      </c>
      <c r="DC163" s="37">
        <v>2120.36</v>
      </c>
      <c r="DD163" s="41" t="s">
        <v>4</v>
      </c>
      <c r="DE163" s="37">
        <v>5033.2299999999996</v>
      </c>
      <c r="DF163" s="41" t="s">
        <v>4</v>
      </c>
      <c r="DG163" s="37">
        <v>11388.12</v>
      </c>
      <c r="DH163" s="41" t="s">
        <v>4</v>
      </c>
      <c r="DI163" s="37">
        <v>19559.330000000002</v>
      </c>
      <c r="DJ163" s="41" t="s">
        <v>4</v>
      </c>
      <c r="DK163" s="37">
        <v>5762.54</v>
      </c>
      <c r="DL163" s="41" t="s">
        <v>4</v>
      </c>
      <c r="DM163" s="37">
        <v>27071.53</v>
      </c>
      <c r="DN163" s="41" t="s">
        <v>4</v>
      </c>
      <c r="DO163" s="37">
        <v>3973.9</v>
      </c>
      <c r="DP163" s="41" t="s">
        <v>4</v>
      </c>
      <c r="DQ163" s="37">
        <v>4472.1099999999997</v>
      </c>
      <c r="DR163" s="41" t="s">
        <v>4</v>
      </c>
      <c r="DS163" s="37">
        <v>2401.7399999999998</v>
      </c>
      <c r="DT163" s="41" t="s">
        <v>4</v>
      </c>
      <c r="DU163" s="37">
        <v>2202.37</v>
      </c>
      <c r="DV163" s="41" t="s">
        <v>4</v>
      </c>
      <c r="DW163" s="37">
        <v>1565.95</v>
      </c>
      <c r="DX163" s="41" t="s">
        <v>4</v>
      </c>
      <c r="DY163" s="37">
        <v>2543.5100000000002</v>
      </c>
      <c r="DZ163" s="41" t="s">
        <v>4</v>
      </c>
      <c r="EA163" s="37">
        <v>0.15</v>
      </c>
      <c r="EB163" s="41" t="s">
        <v>4</v>
      </c>
      <c r="EC163" s="41">
        <v>0</v>
      </c>
      <c r="ED163" s="41" t="s">
        <v>4</v>
      </c>
      <c r="EE163" s="41">
        <v>1306342</v>
      </c>
      <c r="EF163" s="41" t="s">
        <v>4</v>
      </c>
      <c r="EG163" s="37">
        <v>372457.98</v>
      </c>
      <c r="EH163" s="41" t="s">
        <v>4</v>
      </c>
      <c r="EI163" s="37">
        <v>32.39</v>
      </c>
      <c r="EJ163" s="41" t="s">
        <v>4</v>
      </c>
      <c r="EK163" s="37">
        <v>23987.360000000001</v>
      </c>
      <c r="EL163" s="41" t="s">
        <v>4</v>
      </c>
      <c r="EM163" s="37">
        <v>396477.73</v>
      </c>
      <c r="EN163" s="41" t="s">
        <v>4</v>
      </c>
      <c r="EO163" s="37">
        <v>213585.84</v>
      </c>
      <c r="EP163" s="41" t="s">
        <v>4</v>
      </c>
      <c r="EQ163" s="37">
        <v>1126.23</v>
      </c>
      <c r="ER163" s="41" t="s">
        <v>4</v>
      </c>
      <c r="ES163" s="37">
        <v>41323.949999999997</v>
      </c>
      <c r="ET163" s="41" t="s">
        <v>4</v>
      </c>
      <c r="EU163" s="37">
        <v>42450.18</v>
      </c>
      <c r="EV163" s="41" t="s">
        <v>4</v>
      </c>
      <c r="EW163" s="37">
        <v>256036.01</v>
      </c>
      <c r="EX163" s="41" t="s">
        <v>4</v>
      </c>
      <c r="EY163" s="41">
        <v>0</v>
      </c>
      <c r="EZ163" s="41" t="s">
        <v>4</v>
      </c>
      <c r="FA163" s="41">
        <v>0</v>
      </c>
      <c r="FB163" s="41" t="s">
        <v>4</v>
      </c>
      <c r="FC163" s="41">
        <v>0</v>
      </c>
      <c r="FD163" s="41" t="s">
        <v>4</v>
      </c>
      <c r="FE163" s="37">
        <v>125783.88</v>
      </c>
      <c r="FF163" s="41" t="s">
        <v>4</v>
      </c>
      <c r="FG163" s="37">
        <v>125783.88</v>
      </c>
      <c r="FH163" s="41" t="s">
        <v>4</v>
      </c>
      <c r="FI163" s="37">
        <v>778297.62</v>
      </c>
      <c r="FJ163" s="41" t="s">
        <v>4</v>
      </c>
      <c r="FK163" s="37">
        <v>2084639.61</v>
      </c>
      <c r="FL163" s="41" t="s">
        <v>4</v>
      </c>
    </row>
    <row r="164" spans="1:168" ht="14.25" x14ac:dyDescent="0.45">
      <c r="A164" s="34" t="s">
        <v>108</v>
      </c>
      <c r="B164" s="34" t="s">
        <v>103</v>
      </c>
      <c r="C164" s="23"/>
      <c r="D164" s="23"/>
      <c r="E164" s="39" t="s">
        <v>438</v>
      </c>
      <c r="F164" s="39" t="s">
        <v>4</v>
      </c>
      <c r="G164" s="39" t="s">
        <v>438</v>
      </c>
      <c r="H164" s="39" t="s">
        <v>4</v>
      </c>
      <c r="I164" s="39" t="s">
        <v>438</v>
      </c>
      <c r="J164" s="39" t="s">
        <v>4</v>
      </c>
      <c r="K164" s="39" t="s">
        <v>438</v>
      </c>
      <c r="L164" s="39" t="s">
        <v>4</v>
      </c>
      <c r="M164" s="39" t="s">
        <v>438</v>
      </c>
      <c r="N164" s="39" t="s">
        <v>4</v>
      </c>
      <c r="O164" s="39" t="s">
        <v>438</v>
      </c>
      <c r="P164" s="39" t="s">
        <v>4</v>
      </c>
      <c r="Q164" s="39" t="s">
        <v>438</v>
      </c>
      <c r="R164" s="39" t="s">
        <v>4</v>
      </c>
      <c r="S164" s="39" t="s">
        <v>438</v>
      </c>
      <c r="T164" s="39" t="s">
        <v>4</v>
      </c>
      <c r="U164" s="39" t="s">
        <v>438</v>
      </c>
      <c r="V164" s="39" t="s">
        <v>4</v>
      </c>
      <c r="W164" s="39" t="s">
        <v>438</v>
      </c>
      <c r="X164" s="39" t="s">
        <v>4</v>
      </c>
      <c r="Y164" s="39" t="s">
        <v>438</v>
      </c>
      <c r="Z164" s="39" t="s">
        <v>4</v>
      </c>
      <c r="AA164" s="39" t="s">
        <v>438</v>
      </c>
      <c r="AB164" s="39" t="s">
        <v>4</v>
      </c>
      <c r="AC164" s="39" t="s">
        <v>438</v>
      </c>
      <c r="AD164" s="39" t="s">
        <v>4</v>
      </c>
      <c r="AE164" s="39" t="s">
        <v>438</v>
      </c>
      <c r="AF164" s="39" t="s">
        <v>4</v>
      </c>
      <c r="AG164" s="39" t="s">
        <v>438</v>
      </c>
      <c r="AH164" s="39" t="s">
        <v>4</v>
      </c>
      <c r="AI164" s="39" t="s">
        <v>438</v>
      </c>
      <c r="AJ164" s="39" t="s">
        <v>4</v>
      </c>
      <c r="AK164" s="39" t="s">
        <v>438</v>
      </c>
      <c r="AL164" s="39" t="s">
        <v>4</v>
      </c>
      <c r="AM164" s="39" t="s">
        <v>438</v>
      </c>
      <c r="AN164" s="39" t="s">
        <v>4</v>
      </c>
      <c r="AO164" s="39" t="s">
        <v>438</v>
      </c>
      <c r="AP164" s="39" t="s">
        <v>4</v>
      </c>
      <c r="AQ164" s="39" t="s">
        <v>438</v>
      </c>
      <c r="AR164" s="39" t="s">
        <v>4</v>
      </c>
      <c r="AS164" s="39" t="s">
        <v>438</v>
      </c>
      <c r="AT164" s="39" t="s">
        <v>4</v>
      </c>
      <c r="AU164" s="39" t="s">
        <v>438</v>
      </c>
      <c r="AV164" s="39" t="s">
        <v>4</v>
      </c>
      <c r="AW164" s="39" t="s">
        <v>438</v>
      </c>
      <c r="AX164" s="39" t="s">
        <v>4</v>
      </c>
      <c r="AY164" s="39" t="s">
        <v>438</v>
      </c>
      <c r="AZ164" s="39" t="s">
        <v>4</v>
      </c>
      <c r="BA164" s="39" t="s">
        <v>438</v>
      </c>
      <c r="BB164" s="39" t="s">
        <v>4</v>
      </c>
      <c r="BC164" s="39" t="s">
        <v>438</v>
      </c>
      <c r="BD164" s="39" t="s">
        <v>4</v>
      </c>
      <c r="BE164" s="39" t="s">
        <v>438</v>
      </c>
      <c r="BF164" s="39" t="s">
        <v>4</v>
      </c>
      <c r="BG164" s="39" t="s">
        <v>438</v>
      </c>
      <c r="BH164" s="39" t="s">
        <v>4</v>
      </c>
      <c r="BI164" s="39" t="s">
        <v>438</v>
      </c>
      <c r="BJ164" s="39" t="s">
        <v>4</v>
      </c>
      <c r="BK164" s="39" t="s">
        <v>438</v>
      </c>
      <c r="BL164" s="39" t="s">
        <v>4</v>
      </c>
      <c r="BM164" s="39" t="s">
        <v>438</v>
      </c>
      <c r="BN164" s="39" t="s">
        <v>4</v>
      </c>
      <c r="BO164" s="39" t="s">
        <v>438</v>
      </c>
      <c r="BP164" s="39" t="s">
        <v>4</v>
      </c>
      <c r="BQ164" s="39" t="s">
        <v>438</v>
      </c>
      <c r="BR164" s="39" t="s">
        <v>4</v>
      </c>
      <c r="BS164" s="39" t="s">
        <v>438</v>
      </c>
      <c r="BT164" s="39" t="s">
        <v>4</v>
      </c>
      <c r="BU164" s="39" t="s">
        <v>438</v>
      </c>
      <c r="BV164" s="39" t="s">
        <v>4</v>
      </c>
      <c r="BW164" s="39" t="s">
        <v>438</v>
      </c>
      <c r="BX164" s="39" t="s">
        <v>4</v>
      </c>
      <c r="BY164" s="39" t="s">
        <v>438</v>
      </c>
      <c r="BZ164" s="39" t="s">
        <v>4</v>
      </c>
      <c r="CA164" s="39" t="s">
        <v>438</v>
      </c>
      <c r="CB164" s="39" t="s">
        <v>4</v>
      </c>
      <c r="CC164" s="39" t="s">
        <v>438</v>
      </c>
      <c r="CD164" s="39" t="s">
        <v>4</v>
      </c>
      <c r="CE164" s="39" t="s">
        <v>438</v>
      </c>
      <c r="CF164" s="39" t="s">
        <v>4</v>
      </c>
      <c r="CG164" s="39" t="s">
        <v>438</v>
      </c>
      <c r="CH164" s="39" t="s">
        <v>4</v>
      </c>
      <c r="CI164" s="39" t="s">
        <v>438</v>
      </c>
      <c r="CJ164" s="39" t="s">
        <v>4</v>
      </c>
      <c r="CK164" s="39" t="s">
        <v>438</v>
      </c>
      <c r="CL164" s="39" t="s">
        <v>4</v>
      </c>
      <c r="CM164" s="39" t="s">
        <v>438</v>
      </c>
      <c r="CN164" s="39" t="s">
        <v>4</v>
      </c>
      <c r="CO164" s="39" t="s">
        <v>438</v>
      </c>
      <c r="CP164" s="39" t="s">
        <v>4</v>
      </c>
      <c r="CQ164" s="39" t="s">
        <v>438</v>
      </c>
      <c r="CR164" s="39" t="s">
        <v>4</v>
      </c>
      <c r="CS164" s="39" t="s">
        <v>438</v>
      </c>
      <c r="CT164" s="39" t="s">
        <v>4</v>
      </c>
      <c r="CU164" s="39" t="s">
        <v>438</v>
      </c>
      <c r="CV164" s="39" t="s">
        <v>4</v>
      </c>
      <c r="CW164" s="39" t="s">
        <v>438</v>
      </c>
      <c r="CX164" s="39" t="s">
        <v>4</v>
      </c>
      <c r="CY164" s="39" t="s">
        <v>438</v>
      </c>
      <c r="CZ164" s="39" t="s">
        <v>4</v>
      </c>
      <c r="DA164" s="39" t="s">
        <v>438</v>
      </c>
      <c r="DB164" s="39" t="s">
        <v>4</v>
      </c>
      <c r="DC164" s="39" t="s">
        <v>438</v>
      </c>
      <c r="DD164" s="39" t="s">
        <v>4</v>
      </c>
      <c r="DE164" s="39" t="s">
        <v>438</v>
      </c>
      <c r="DF164" s="39" t="s">
        <v>4</v>
      </c>
      <c r="DG164" s="39" t="s">
        <v>438</v>
      </c>
      <c r="DH164" s="39" t="s">
        <v>4</v>
      </c>
      <c r="DI164" s="39" t="s">
        <v>438</v>
      </c>
      <c r="DJ164" s="39" t="s">
        <v>4</v>
      </c>
      <c r="DK164" s="39" t="s">
        <v>438</v>
      </c>
      <c r="DL164" s="39" t="s">
        <v>4</v>
      </c>
      <c r="DM164" s="39" t="s">
        <v>438</v>
      </c>
      <c r="DN164" s="39" t="s">
        <v>4</v>
      </c>
      <c r="DO164" s="39" t="s">
        <v>438</v>
      </c>
      <c r="DP164" s="39" t="s">
        <v>4</v>
      </c>
      <c r="DQ164" s="39" t="s">
        <v>438</v>
      </c>
      <c r="DR164" s="39" t="s">
        <v>4</v>
      </c>
      <c r="DS164" s="39" t="s">
        <v>438</v>
      </c>
      <c r="DT164" s="39" t="s">
        <v>4</v>
      </c>
      <c r="DU164" s="39" t="s">
        <v>438</v>
      </c>
      <c r="DV164" s="39" t="s">
        <v>4</v>
      </c>
      <c r="DW164" s="39" t="s">
        <v>438</v>
      </c>
      <c r="DX164" s="39" t="s">
        <v>4</v>
      </c>
      <c r="DY164" s="39" t="s">
        <v>438</v>
      </c>
      <c r="DZ164" s="39" t="s">
        <v>4</v>
      </c>
      <c r="EA164" s="39" t="s">
        <v>438</v>
      </c>
      <c r="EB164" s="39" t="s">
        <v>4</v>
      </c>
      <c r="EC164" s="39" t="s">
        <v>438</v>
      </c>
      <c r="ED164" s="39" t="s">
        <v>4</v>
      </c>
      <c r="EE164" s="39" t="s">
        <v>438</v>
      </c>
      <c r="EF164" s="39" t="s">
        <v>4</v>
      </c>
      <c r="EG164" s="39" t="s">
        <v>438</v>
      </c>
      <c r="EH164" s="39" t="s">
        <v>4</v>
      </c>
      <c r="EI164" s="39" t="s">
        <v>438</v>
      </c>
      <c r="EJ164" s="39" t="s">
        <v>4</v>
      </c>
      <c r="EK164" s="39" t="s">
        <v>438</v>
      </c>
      <c r="EL164" s="39" t="s">
        <v>4</v>
      </c>
      <c r="EM164" s="39" t="s">
        <v>438</v>
      </c>
      <c r="EN164" s="39" t="s">
        <v>4</v>
      </c>
      <c r="EO164" s="39" t="s">
        <v>438</v>
      </c>
      <c r="EP164" s="39" t="s">
        <v>4</v>
      </c>
      <c r="EQ164" s="39" t="s">
        <v>438</v>
      </c>
      <c r="ER164" s="39" t="s">
        <v>4</v>
      </c>
      <c r="ES164" s="39" t="s">
        <v>438</v>
      </c>
      <c r="ET164" s="39" t="s">
        <v>4</v>
      </c>
      <c r="EU164" s="39" t="s">
        <v>438</v>
      </c>
      <c r="EV164" s="39" t="s">
        <v>4</v>
      </c>
      <c r="EW164" s="39" t="s">
        <v>438</v>
      </c>
      <c r="EX164" s="39" t="s">
        <v>4</v>
      </c>
      <c r="EY164" s="39" t="s">
        <v>438</v>
      </c>
      <c r="EZ164" s="39" t="s">
        <v>4</v>
      </c>
      <c r="FA164" s="39" t="s">
        <v>438</v>
      </c>
      <c r="FB164" s="39" t="s">
        <v>4</v>
      </c>
      <c r="FC164" s="39" t="s">
        <v>438</v>
      </c>
      <c r="FD164" s="39" t="s">
        <v>4</v>
      </c>
      <c r="FE164" s="42" t="s">
        <v>438</v>
      </c>
      <c r="FF164" s="39" t="s">
        <v>4</v>
      </c>
      <c r="FG164" s="39" t="s">
        <v>438</v>
      </c>
      <c r="FH164" s="39" t="s">
        <v>4</v>
      </c>
      <c r="FI164" s="39" t="s">
        <v>438</v>
      </c>
      <c r="FJ164" s="39" t="s">
        <v>4</v>
      </c>
      <c r="FK164" s="39" t="s">
        <v>438</v>
      </c>
      <c r="FL164" s="39" t="s">
        <v>4</v>
      </c>
    </row>
    <row r="165" spans="1:168" ht="14.25" x14ac:dyDescent="0.45">
      <c r="A165" s="34" t="s">
        <v>108</v>
      </c>
      <c r="B165" s="34" t="s">
        <v>439</v>
      </c>
      <c r="C165" s="23"/>
      <c r="D165" s="23"/>
      <c r="E165" s="36" t="s">
        <v>438</v>
      </c>
      <c r="F165" s="36" t="s">
        <v>4</v>
      </c>
      <c r="G165" s="36" t="s">
        <v>438</v>
      </c>
      <c r="H165" s="36" t="s">
        <v>4</v>
      </c>
      <c r="I165" s="36" t="s">
        <v>438</v>
      </c>
      <c r="J165" s="36" t="s">
        <v>4</v>
      </c>
      <c r="K165" s="36" t="s">
        <v>438</v>
      </c>
      <c r="L165" s="36" t="s">
        <v>4</v>
      </c>
      <c r="M165" s="36" t="s">
        <v>438</v>
      </c>
      <c r="N165" s="36" t="s">
        <v>4</v>
      </c>
      <c r="O165" s="36" t="s">
        <v>438</v>
      </c>
      <c r="P165" s="36" t="s">
        <v>4</v>
      </c>
      <c r="Q165" s="36" t="s">
        <v>438</v>
      </c>
      <c r="R165" s="36" t="s">
        <v>4</v>
      </c>
      <c r="S165" s="36" t="s">
        <v>438</v>
      </c>
      <c r="T165" s="36" t="s">
        <v>4</v>
      </c>
      <c r="U165" s="36" t="s">
        <v>438</v>
      </c>
      <c r="V165" s="36" t="s">
        <v>4</v>
      </c>
      <c r="W165" s="36" t="s">
        <v>438</v>
      </c>
      <c r="X165" s="36" t="s">
        <v>4</v>
      </c>
      <c r="Y165" s="36" t="s">
        <v>438</v>
      </c>
      <c r="Z165" s="36" t="s">
        <v>4</v>
      </c>
      <c r="AA165" s="36" t="s">
        <v>438</v>
      </c>
      <c r="AB165" s="36" t="s">
        <v>4</v>
      </c>
      <c r="AC165" s="36" t="s">
        <v>438</v>
      </c>
      <c r="AD165" s="36" t="s">
        <v>4</v>
      </c>
      <c r="AE165" s="36" t="s">
        <v>438</v>
      </c>
      <c r="AF165" s="36" t="s">
        <v>4</v>
      </c>
      <c r="AG165" s="36" t="s">
        <v>438</v>
      </c>
      <c r="AH165" s="36" t="s">
        <v>4</v>
      </c>
      <c r="AI165" s="36" t="s">
        <v>438</v>
      </c>
      <c r="AJ165" s="36" t="s">
        <v>4</v>
      </c>
      <c r="AK165" s="36" t="s">
        <v>438</v>
      </c>
      <c r="AL165" s="36" t="s">
        <v>4</v>
      </c>
      <c r="AM165" s="36" t="s">
        <v>438</v>
      </c>
      <c r="AN165" s="36" t="s">
        <v>4</v>
      </c>
      <c r="AO165" s="36" t="s">
        <v>438</v>
      </c>
      <c r="AP165" s="36" t="s">
        <v>4</v>
      </c>
      <c r="AQ165" s="36" t="s">
        <v>438</v>
      </c>
      <c r="AR165" s="36" t="s">
        <v>4</v>
      </c>
      <c r="AS165" s="36" t="s">
        <v>438</v>
      </c>
      <c r="AT165" s="36" t="s">
        <v>4</v>
      </c>
      <c r="AU165" s="36" t="s">
        <v>438</v>
      </c>
      <c r="AV165" s="36" t="s">
        <v>4</v>
      </c>
      <c r="AW165" s="36" t="s">
        <v>438</v>
      </c>
      <c r="AX165" s="36" t="s">
        <v>4</v>
      </c>
      <c r="AY165" s="36" t="s">
        <v>438</v>
      </c>
      <c r="AZ165" s="36" t="s">
        <v>4</v>
      </c>
      <c r="BA165" s="36" t="s">
        <v>438</v>
      </c>
      <c r="BB165" s="36" t="s">
        <v>4</v>
      </c>
      <c r="BC165" s="36" t="s">
        <v>438</v>
      </c>
      <c r="BD165" s="36" t="s">
        <v>4</v>
      </c>
      <c r="BE165" s="36" t="s">
        <v>438</v>
      </c>
      <c r="BF165" s="36" t="s">
        <v>4</v>
      </c>
      <c r="BG165" s="36" t="s">
        <v>438</v>
      </c>
      <c r="BH165" s="36" t="s">
        <v>4</v>
      </c>
      <c r="BI165" s="36" t="s">
        <v>438</v>
      </c>
      <c r="BJ165" s="36" t="s">
        <v>4</v>
      </c>
      <c r="BK165" s="36" t="s">
        <v>438</v>
      </c>
      <c r="BL165" s="36" t="s">
        <v>4</v>
      </c>
      <c r="BM165" s="36" t="s">
        <v>438</v>
      </c>
      <c r="BN165" s="36" t="s">
        <v>4</v>
      </c>
      <c r="BO165" s="36" t="s">
        <v>438</v>
      </c>
      <c r="BP165" s="36" t="s">
        <v>4</v>
      </c>
      <c r="BQ165" s="36" t="s">
        <v>438</v>
      </c>
      <c r="BR165" s="36" t="s">
        <v>4</v>
      </c>
      <c r="BS165" s="36" t="s">
        <v>438</v>
      </c>
      <c r="BT165" s="36" t="s">
        <v>4</v>
      </c>
      <c r="BU165" s="36" t="s">
        <v>438</v>
      </c>
      <c r="BV165" s="36" t="s">
        <v>4</v>
      </c>
      <c r="BW165" s="36" t="s">
        <v>438</v>
      </c>
      <c r="BX165" s="36" t="s">
        <v>4</v>
      </c>
      <c r="BY165" s="36" t="s">
        <v>438</v>
      </c>
      <c r="BZ165" s="36" t="s">
        <v>4</v>
      </c>
      <c r="CA165" s="36" t="s">
        <v>438</v>
      </c>
      <c r="CB165" s="36" t="s">
        <v>4</v>
      </c>
      <c r="CC165" s="36" t="s">
        <v>438</v>
      </c>
      <c r="CD165" s="36" t="s">
        <v>4</v>
      </c>
      <c r="CE165" s="36" t="s">
        <v>438</v>
      </c>
      <c r="CF165" s="36" t="s">
        <v>4</v>
      </c>
      <c r="CG165" s="36" t="s">
        <v>438</v>
      </c>
      <c r="CH165" s="36" t="s">
        <v>4</v>
      </c>
      <c r="CI165" s="36" t="s">
        <v>438</v>
      </c>
      <c r="CJ165" s="36" t="s">
        <v>4</v>
      </c>
      <c r="CK165" s="36" t="s">
        <v>438</v>
      </c>
      <c r="CL165" s="36" t="s">
        <v>4</v>
      </c>
      <c r="CM165" s="36" t="s">
        <v>438</v>
      </c>
      <c r="CN165" s="36" t="s">
        <v>4</v>
      </c>
      <c r="CO165" s="36" t="s">
        <v>438</v>
      </c>
      <c r="CP165" s="36" t="s">
        <v>4</v>
      </c>
      <c r="CQ165" s="36" t="s">
        <v>438</v>
      </c>
      <c r="CR165" s="36" t="s">
        <v>4</v>
      </c>
      <c r="CS165" s="36" t="s">
        <v>438</v>
      </c>
      <c r="CT165" s="36" t="s">
        <v>4</v>
      </c>
      <c r="CU165" s="36" t="s">
        <v>438</v>
      </c>
      <c r="CV165" s="36" t="s">
        <v>4</v>
      </c>
      <c r="CW165" s="36" t="s">
        <v>438</v>
      </c>
      <c r="CX165" s="36" t="s">
        <v>4</v>
      </c>
      <c r="CY165" s="36" t="s">
        <v>438</v>
      </c>
      <c r="CZ165" s="36" t="s">
        <v>4</v>
      </c>
      <c r="DA165" s="36" t="s">
        <v>438</v>
      </c>
      <c r="DB165" s="36" t="s">
        <v>4</v>
      </c>
      <c r="DC165" s="36" t="s">
        <v>438</v>
      </c>
      <c r="DD165" s="36" t="s">
        <v>4</v>
      </c>
      <c r="DE165" s="36" t="s">
        <v>438</v>
      </c>
      <c r="DF165" s="36" t="s">
        <v>4</v>
      </c>
      <c r="DG165" s="36" t="s">
        <v>438</v>
      </c>
      <c r="DH165" s="36" t="s">
        <v>4</v>
      </c>
      <c r="DI165" s="36" t="s">
        <v>438</v>
      </c>
      <c r="DJ165" s="36" t="s">
        <v>4</v>
      </c>
      <c r="DK165" s="36" t="s">
        <v>438</v>
      </c>
      <c r="DL165" s="36" t="s">
        <v>4</v>
      </c>
      <c r="DM165" s="36" t="s">
        <v>438</v>
      </c>
      <c r="DN165" s="36" t="s">
        <v>4</v>
      </c>
      <c r="DO165" s="36" t="s">
        <v>438</v>
      </c>
      <c r="DP165" s="36" t="s">
        <v>4</v>
      </c>
      <c r="DQ165" s="36" t="s">
        <v>438</v>
      </c>
      <c r="DR165" s="36" t="s">
        <v>4</v>
      </c>
      <c r="DS165" s="36" t="s">
        <v>438</v>
      </c>
      <c r="DT165" s="36" t="s">
        <v>4</v>
      </c>
      <c r="DU165" s="36" t="s">
        <v>438</v>
      </c>
      <c r="DV165" s="36" t="s">
        <v>4</v>
      </c>
      <c r="DW165" s="36" t="s">
        <v>438</v>
      </c>
      <c r="DX165" s="36" t="s">
        <v>4</v>
      </c>
      <c r="DY165" s="36" t="s">
        <v>438</v>
      </c>
      <c r="DZ165" s="36" t="s">
        <v>4</v>
      </c>
      <c r="EA165" s="36" t="s">
        <v>438</v>
      </c>
      <c r="EB165" s="36" t="s">
        <v>4</v>
      </c>
      <c r="EC165" s="36" t="s">
        <v>438</v>
      </c>
      <c r="ED165" s="36" t="s">
        <v>4</v>
      </c>
      <c r="EE165" s="36" t="s">
        <v>438</v>
      </c>
      <c r="EF165" s="36" t="s">
        <v>4</v>
      </c>
      <c r="EG165" s="36" t="s">
        <v>438</v>
      </c>
      <c r="EH165" s="36" t="s">
        <v>4</v>
      </c>
      <c r="EI165" s="36" t="s">
        <v>438</v>
      </c>
      <c r="EJ165" s="36" t="s">
        <v>4</v>
      </c>
      <c r="EK165" s="36" t="s">
        <v>438</v>
      </c>
      <c r="EL165" s="36" t="s">
        <v>4</v>
      </c>
      <c r="EM165" s="36" t="s">
        <v>438</v>
      </c>
      <c r="EN165" s="36" t="s">
        <v>4</v>
      </c>
      <c r="EO165" s="36" t="s">
        <v>438</v>
      </c>
      <c r="EP165" s="36" t="s">
        <v>4</v>
      </c>
      <c r="EQ165" s="36" t="s">
        <v>438</v>
      </c>
      <c r="ER165" s="36" t="s">
        <v>4</v>
      </c>
      <c r="ES165" s="36" t="s">
        <v>438</v>
      </c>
      <c r="ET165" s="36" t="s">
        <v>4</v>
      </c>
      <c r="EU165" s="36" t="s">
        <v>438</v>
      </c>
      <c r="EV165" s="36" t="s">
        <v>4</v>
      </c>
      <c r="EW165" s="36" t="s">
        <v>438</v>
      </c>
      <c r="EX165" s="36" t="s">
        <v>4</v>
      </c>
      <c r="EY165" s="36" t="s">
        <v>438</v>
      </c>
      <c r="EZ165" s="36" t="s">
        <v>4</v>
      </c>
      <c r="FA165" s="36" t="s">
        <v>438</v>
      </c>
      <c r="FB165" s="36" t="s">
        <v>4</v>
      </c>
      <c r="FC165" s="36" t="s">
        <v>438</v>
      </c>
      <c r="FD165" s="36" t="s">
        <v>4</v>
      </c>
      <c r="FE165" s="41" t="s">
        <v>438</v>
      </c>
      <c r="FF165" s="36" t="s">
        <v>4</v>
      </c>
      <c r="FG165" s="36" t="s">
        <v>438</v>
      </c>
      <c r="FH165" s="36" t="s">
        <v>4</v>
      </c>
      <c r="FI165" s="36" t="s">
        <v>438</v>
      </c>
      <c r="FJ165" s="36" t="s">
        <v>4</v>
      </c>
      <c r="FK165" s="36" t="s">
        <v>438</v>
      </c>
      <c r="FL165" s="36" t="s">
        <v>4</v>
      </c>
    </row>
    <row r="166" spans="1:168" ht="14.25" x14ac:dyDescent="0.45">
      <c r="A166" s="34" t="s">
        <v>108</v>
      </c>
      <c r="B166" s="34" t="s">
        <v>440</v>
      </c>
      <c r="C166" s="23"/>
      <c r="D166" s="23"/>
      <c r="E166" s="39" t="s">
        <v>438</v>
      </c>
      <c r="F166" s="39" t="s">
        <v>4</v>
      </c>
      <c r="G166" s="39" t="s">
        <v>438</v>
      </c>
      <c r="H166" s="39" t="s">
        <v>4</v>
      </c>
      <c r="I166" s="39" t="s">
        <v>438</v>
      </c>
      <c r="J166" s="39" t="s">
        <v>4</v>
      </c>
      <c r="K166" s="39" t="s">
        <v>438</v>
      </c>
      <c r="L166" s="39" t="s">
        <v>4</v>
      </c>
      <c r="M166" s="39" t="s">
        <v>438</v>
      </c>
      <c r="N166" s="39" t="s">
        <v>4</v>
      </c>
      <c r="O166" s="39" t="s">
        <v>438</v>
      </c>
      <c r="P166" s="39" t="s">
        <v>4</v>
      </c>
      <c r="Q166" s="39" t="s">
        <v>438</v>
      </c>
      <c r="R166" s="39" t="s">
        <v>4</v>
      </c>
      <c r="S166" s="39" t="s">
        <v>438</v>
      </c>
      <c r="T166" s="39" t="s">
        <v>4</v>
      </c>
      <c r="U166" s="39" t="s">
        <v>438</v>
      </c>
      <c r="V166" s="39" t="s">
        <v>4</v>
      </c>
      <c r="W166" s="39" t="s">
        <v>438</v>
      </c>
      <c r="X166" s="39" t="s">
        <v>4</v>
      </c>
      <c r="Y166" s="39" t="s">
        <v>438</v>
      </c>
      <c r="Z166" s="39" t="s">
        <v>4</v>
      </c>
      <c r="AA166" s="39" t="s">
        <v>438</v>
      </c>
      <c r="AB166" s="39" t="s">
        <v>4</v>
      </c>
      <c r="AC166" s="39" t="s">
        <v>438</v>
      </c>
      <c r="AD166" s="39" t="s">
        <v>4</v>
      </c>
      <c r="AE166" s="39" t="s">
        <v>438</v>
      </c>
      <c r="AF166" s="39" t="s">
        <v>4</v>
      </c>
      <c r="AG166" s="39" t="s">
        <v>438</v>
      </c>
      <c r="AH166" s="39" t="s">
        <v>4</v>
      </c>
      <c r="AI166" s="39" t="s">
        <v>438</v>
      </c>
      <c r="AJ166" s="39" t="s">
        <v>4</v>
      </c>
      <c r="AK166" s="39" t="s">
        <v>438</v>
      </c>
      <c r="AL166" s="39" t="s">
        <v>4</v>
      </c>
      <c r="AM166" s="39" t="s">
        <v>438</v>
      </c>
      <c r="AN166" s="39" t="s">
        <v>4</v>
      </c>
      <c r="AO166" s="39" t="s">
        <v>438</v>
      </c>
      <c r="AP166" s="39" t="s">
        <v>4</v>
      </c>
      <c r="AQ166" s="39" t="s">
        <v>438</v>
      </c>
      <c r="AR166" s="39" t="s">
        <v>4</v>
      </c>
      <c r="AS166" s="39" t="s">
        <v>438</v>
      </c>
      <c r="AT166" s="39" t="s">
        <v>4</v>
      </c>
      <c r="AU166" s="39" t="s">
        <v>438</v>
      </c>
      <c r="AV166" s="39" t="s">
        <v>4</v>
      </c>
      <c r="AW166" s="39" t="s">
        <v>438</v>
      </c>
      <c r="AX166" s="39" t="s">
        <v>4</v>
      </c>
      <c r="AY166" s="39" t="s">
        <v>438</v>
      </c>
      <c r="AZ166" s="39" t="s">
        <v>4</v>
      </c>
      <c r="BA166" s="39" t="s">
        <v>438</v>
      </c>
      <c r="BB166" s="39" t="s">
        <v>4</v>
      </c>
      <c r="BC166" s="39" t="s">
        <v>438</v>
      </c>
      <c r="BD166" s="39" t="s">
        <v>4</v>
      </c>
      <c r="BE166" s="39" t="s">
        <v>438</v>
      </c>
      <c r="BF166" s="39" t="s">
        <v>4</v>
      </c>
      <c r="BG166" s="39" t="s">
        <v>438</v>
      </c>
      <c r="BH166" s="39" t="s">
        <v>4</v>
      </c>
      <c r="BI166" s="39" t="s">
        <v>438</v>
      </c>
      <c r="BJ166" s="39" t="s">
        <v>4</v>
      </c>
      <c r="BK166" s="39" t="s">
        <v>438</v>
      </c>
      <c r="BL166" s="39" t="s">
        <v>4</v>
      </c>
      <c r="BM166" s="39" t="s">
        <v>438</v>
      </c>
      <c r="BN166" s="39" t="s">
        <v>4</v>
      </c>
      <c r="BO166" s="39" t="s">
        <v>438</v>
      </c>
      <c r="BP166" s="39" t="s">
        <v>4</v>
      </c>
      <c r="BQ166" s="39" t="s">
        <v>438</v>
      </c>
      <c r="BR166" s="39" t="s">
        <v>4</v>
      </c>
      <c r="BS166" s="39" t="s">
        <v>438</v>
      </c>
      <c r="BT166" s="39" t="s">
        <v>4</v>
      </c>
      <c r="BU166" s="39" t="s">
        <v>438</v>
      </c>
      <c r="BV166" s="39" t="s">
        <v>4</v>
      </c>
      <c r="BW166" s="39" t="s">
        <v>438</v>
      </c>
      <c r="BX166" s="39" t="s">
        <v>4</v>
      </c>
      <c r="BY166" s="39" t="s">
        <v>438</v>
      </c>
      <c r="BZ166" s="39" t="s">
        <v>4</v>
      </c>
      <c r="CA166" s="39" t="s">
        <v>438</v>
      </c>
      <c r="CB166" s="39" t="s">
        <v>4</v>
      </c>
      <c r="CC166" s="39" t="s">
        <v>438</v>
      </c>
      <c r="CD166" s="39" t="s">
        <v>4</v>
      </c>
      <c r="CE166" s="39" t="s">
        <v>438</v>
      </c>
      <c r="CF166" s="39" t="s">
        <v>4</v>
      </c>
      <c r="CG166" s="39" t="s">
        <v>438</v>
      </c>
      <c r="CH166" s="39" t="s">
        <v>4</v>
      </c>
      <c r="CI166" s="39" t="s">
        <v>438</v>
      </c>
      <c r="CJ166" s="39" t="s">
        <v>4</v>
      </c>
      <c r="CK166" s="39" t="s">
        <v>438</v>
      </c>
      <c r="CL166" s="39" t="s">
        <v>4</v>
      </c>
      <c r="CM166" s="39" t="s">
        <v>438</v>
      </c>
      <c r="CN166" s="39" t="s">
        <v>4</v>
      </c>
      <c r="CO166" s="39" t="s">
        <v>438</v>
      </c>
      <c r="CP166" s="39" t="s">
        <v>4</v>
      </c>
      <c r="CQ166" s="39" t="s">
        <v>438</v>
      </c>
      <c r="CR166" s="39" t="s">
        <v>4</v>
      </c>
      <c r="CS166" s="39" t="s">
        <v>438</v>
      </c>
      <c r="CT166" s="39" t="s">
        <v>4</v>
      </c>
      <c r="CU166" s="39" t="s">
        <v>438</v>
      </c>
      <c r="CV166" s="39" t="s">
        <v>4</v>
      </c>
      <c r="CW166" s="39" t="s">
        <v>438</v>
      </c>
      <c r="CX166" s="39" t="s">
        <v>4</v>
      </c>
      <c r="CY166" s="39" t="s">
        <v>438</v>
      </c>
      <c r="CZ166" s="39" t="s">
        <v>4</v>
      </c>
      <c r="DA166" s="39" t="s">
        <v>438</v>
      </c>
      <c r="DB166" s="39" t="s">
        <v>4</v>
      </c>
      <c r="DC166" s="39" t="s">
        <v>438</v>
      </c>
      <c r="DD166" s="39" t="s">
        <v>4</v>
      </c>
      <c r="DE166" s="39" t="s">
        <v>438</v>
      </c>
      <c r="DF166" s="39" t="s">
        <v>4</v>
      </c>
      <c r="DG166" s="39" t="s">
        <v>438</v>
      </c>
      <c r="DH166" s="39" t="s">
        <v>4</v>
      </c>
      <c r="DI166" s="39" t="s">
        <v>438</v>
      </c>
      <c r="DJ166" s="39" t="s">
        <v>4</v>
      </c>
      <c r="DK166" s="39" t="s">
        <v>438</v>
      </c>
      <c r="DL166" s="39" t="s">
        <v>4</v>
      </c>
      <c r="DM166" s="39" t="s">
        <v>438</v>
      </c>
      <c r="DN166" s="39" t="s">
        <v>4</v>
      </c>
      <c r="DO166" s="39" t="s">
        <v>438</v>
      </c>
      <c r="DP166" s="39" t="s">
        <v>4</v>
      </c>
      <c r="DQ166" s="39" t="s">
        <v>438</v>
      </c>
      <c r="DR166" s="39" t="s">
        <v>4</v>
      </c>
      <c r="DS166" s="39" t="s">
        <v>438</v>
      </c>
      <c r="DT166" s="39" t="s">
        <v>4</v>
      </c>
      <c r="DU166" s="39" t="s">
        <v>438</v>
      </c>
      <c r="DV166" s="39" t="s">
        <v>4</v>
      </c>
      <c r="DW166" s="39" t="s">
        <v>438</v>
      </c>
      <c r="DX166" s="39" t="s">
        <v>4</v>
      </c>
      <c r="DY166" s="39" t="s">
        <v>438</v>
      </c>
      <c r="DZ166" s="39" t="s">
        <v>4</v>
      </c>
      <c r="EA166" s="39" t="s">
        <v>438</v>
      </c>
      <c r="EB166" s="39" t="s">
        <v>4</v>
      </c>
      <c r="EC166" s="39" t="s">
        <v>438</v>
      </c>
      <c r="ED166" s="39" t="s">
        <v>4</v>
      </c>
      <c r="EE166" s="39" t="s">
        <v>438</v>
      </c>
      <c r="EF166" s="39" t="s">
        <v>4</v>
      </c>
      <c r="EG166" s="39" t="s">
        <v>438</v>
      </c>
      <c r="EH166" s="39" t="s">
        <v>4</v>
      </c>
      <c r="EI166" s="39" t="s">
        <v>438</v>
      </c>
      <c r="EJ166" s="39" t="s">
        <v>4</v>
      </c>
      <c r="EK166" s="39" t="s">
        <v>438</v>
      </c>
      <c r="EL166" s="39" t="s">
        <v>4</v>
      </c>
      <c r="EM166" s="39" t="s">
        <v>438</v>
      </c>
      <c r="EN166" s="39" t="s">
        <v>4</v>
      </c>
      <c r="EO166" s="39" t="s">
        <v>438</v>
      </c>
      <c r="EP166" s="39" t="s">
        <v>4</v>
      </c>
      <c r="EQ166" s="39" t="s">
        <v>438</v>
      </c>
      <c r="ER166" s="39" t="s">
        <v>4</v>
      </c>
      <c r="ES166" s="39" t="s">
        <v>438</v>
      </c>
      <c r="ET166" s="39" t="s">
        <v>4</v>
      </c>
      <c r="EU166" s="39" t="s">
        <v>438</v>
      </c>
      <c r="EV166" s="39" t="s">
        <v>4</v>
      </c>
      <c r="EW166" s="39" t="s">
        <v>438</v>
      </c>
      <c r="EX166" s="39" t="s">
        <v>4</v>
      </c>
      <c r="EY166" s="39" t="s">
        <v>438</v>
      </c>
      <c r="EZ166" s="39" t="s">
        <v>4</v>
      </c>
      <c r="FA166" s="39" t="s">
        <v>438</v>
      </c>
      <c r="FB166" s="39" t="s">
        <v>4</v>
      </c>
      <c r="FC166" s="39" t="s">
        <v>438</v>
      </c>
      <c r="FD166" s="39" t="s">
        <v>4</v>
      </c>
      <c r="FE166" s="42" t="s">
        <v>438</v>
      </c>
      <c r="FF166" s="39" t="s">
        <v>4</v>
      </c>
      <c r="FG166" s="39" t="s">
        <v>438</v>
      </c>
      <c r="FH166" s="39" t="s">
        <v>4</v>
      </c>
      <c r="FI166" s="39" t="s">
        <v>438</v>
      </c>
      <c r="FJ166" s="39" t="s">
        <v>4</v>
      </c>
      <c r="FK166" s="39" t="s">
        <v>438</v>
      </c>
      <c r="FL166" s="39" t="s">
        <v>4</v>
      </c>
    </row>
    <row r="167" spans="1:168" ht="14.25" x14ac:dyDescent="0.45">
      <c r="A167" s="34" t="s">
        <v>108</v>
      </c>
      <c r="B167" s="34" t="s">
        <v>441</v>
      </c>
      <c r="C167" s="23"/>
      <c r="D167" s="23"/>
      <c r="E167" s="36" t="s">
        <v>438</v>
      </c>
      <c r="F167" s="36" t="s">
        <v>4</v>
      </c>
      <c r="G167" s="36" t="s">
        <v>438</v>
      </c>
      <c r="H167" s="36" t="s">
        <v>4</v>
      </c>
      <c r="I167" s="36" t="s">
        <v>438</v>
      </c>
      <c r="J167" s="36" t="s">
        <v>4</v>
      </c>
      <c r="K167" s="36" t="s">
        <v>438</v>
      </c>
      <c r="L167" s="36" t="s">
        <v>4</v>
      </c>
      <c r="M167" s="36" t="s">
        <v>438</v>
      </c>
      <c r="N167" s="36" t="s">
        <v>4</v>
      </c>
      <c r="O167" s="36" t="s">
        <v>438</v>
      </c>
      <c r="P167" s="36" t="s">
        <v>4</v>
      </c>
      <c r="Q167" s="36" t="s">
        <v>438</v>
      </c>
      <c r="R167" s="36" t="s">
        <v>4</v>
      </c>
      <c r="S167" s="36" t="s">
        <v>438</v>
      </c>
      <c r="T167" s="36" t="s">
        <v>4</v>
      </c>
      <c r="U167" s="36" t="s">
        <v>438</v>
      </c>
      <c r="V167" s="36" t="s">
        <v>4</v>
      </c>
      <c r="W167" s="36" t="s">
        <v>438</v>
      </c>
      <c r="X167" s="36" t="s">
        <v>4</v>
      </c>
      <c r="Y167" s="36" t="s">
        <v>438</v>
      </c>
      <c r="Z167" s="36" t="s">
        <v>4</v>
      </c>
      <c r="AA167" s="36" t="s">
        <v>438</v>
      </c>
      <c r="AB167" s="36" t="s">
        <v>4</v>
      </c>
      <c r="AC167" s="36" t="s">
        <v>438</v>
      </c>
      <c r="AD167" s="36" t="s">
        <v>4</v>
      </c>
      <c r="AE167" s="36" t="s">
        <v>438</v>
      </c>
      <c r="AF167" s="36" t="s">
        <v>4</v>
      </c>
      <c r="AG167" s="36" t="s">
        <v>438</v>
      </c>
      <c r="AH167" s="36" t="s">
        <v>4</v>
      </c>
      <c r="AI167" s="36" t="s">
        <v>438</v>
      </c>
      <c r="AJ167" s="36" t="s">
        <v>4</v>
      </c>
      <c r="AK167" s="36" t="s">
        <v>438</v>
      </c>
      <c r="AL167" s="36" t="s">
        <v>4</v>
      </c>
      <c r="AM167" s="36" t="s">
        <v>438</v>
      </c>
      <c r="AN167" s="36" t="s">
        <v>4</v>
      </c>
      <c r="AO167" s="36" t="s">
        <v>438</v>
      </c>
      <c r="AP167" s="36" t="s">
        <v>4</v>
      </c>
      <c r="AQ167" s="36" t="s">
        <v>438</v>
      </c>
      <c r="AR167" s="36" t="s">
        <v>4</v>
      </c>
      <c r="AS167" s="36" t="s">
        <v>438</v>
      </c>
      <c r="AT167" s="36" t="s">
        <v>4</v>
      </c>
      <c r="AU167" s="36" t="s">
        <v>438</v>
      </c>
      <c r="AV167" s="36" t="s">
        <v>4</v>
      </c>
      <c r="AW167" s="36" t="s">
        <v>438</v>
      </c>
      <c r="AX167" s="36" t="s">
        <v>4</v>
      </c>
      <c r="AY167" s="36" t="s">
        <v>438</v>
      </c>
      <c r="AZ167" s="36" t="s">
        <v>4</v>
      </c>
      <c r="BA167" s="36" t="s">
        <v>438</v>
      </c>
      <c r="BB167" s="36" t="s">
        <v>4</v>
      </c>
      <c r="BC167" s="36" t="s">
        <v>438</v>
      </c>
      <c r="BD167" s="36" t="s">
        <v>4</v>
      </c>
      <c r="BE167" s="36" t="s">
        <v>438</v>
      </c>
      <c r="BF167" s="36" t="s">
        <v>4</v>
      </c>
      <c r="BG167" s="36" t="s">
        <v>438</v>
      </c>
      <c r="BH167" s="36" t="s">
        <v>4</v>
      </c>
      <c r="BI167" s="36" t="s">
        <v>438</v>
      </c>
      <c r="BJ167" s="36" t="s">
        <v>4</v>
      </c>
      <c r="BK167" s="36" t="s">
        <v>438</v>
      </c>
      <c r="BL167" s="36" t="s">
        <v>4</v>
      </c>
      <c r="BM167" s="36" t="s">
        <v>438</v>
      </c>
      <c r="BN167" s="36" t="s">
        <v>4</v>
      </c>
      <c r="BO167" s="36" t="s">
        <v>438</v>
      </c>
      <c r="BP167" s="36" t="s">
        <v>4</v>
      </c>
      <c r="BQ167" s="36" t="s">
        <v>438</v>
      </c>
      <c r="BR167" s="36" t="s">
        <v>4</v>
      </c>
      <c r="BS167" s="36" t="s">
        <v>438</v>
      </c>
      <c r="BT167" s="36" t="s">
        <v>4</v>
      </c>
      <c r="BU167" s="36" t="s">
        <v>438</v>
      </c>
      <c r="BV167" s="36" t="s">
        <v>4</v>
      </c>
      <c r="BW167" s="36" t="s">
        <v>438</v>
      </c>
      <c r="BX167" s="36" t="s">
        <v>4</v>
      </c>
      <c r="BY167" s="36" t="s">
        <v>438</v>
      </c>
      <c r="BZ167" s="36" t="s">
        <v>4</v>
      </c>
      <c r="CA167" s="36" t="s">
        <v>438</v>
      </c>
      <c r="CB167" s="36" t="s">
        <v>4</v>
      </c>
      <c r="CC167" s="36" t="s">
        <v>438</v>
      </c>
      <c r="CD167" s="36" t="s">
        <v>4</v>
      </c>
      <c r="CE167" s="36" t="s">
        <v>438</v>
      </c>
      <c r="CF167" s="36" t="s">
        <v>4</v>
      </c>
      <c r="CG167" s="36" t="s">
        <v>438</v>
      </c>
      <c r="CH167" s="36" t="s">
        <v>4</v>
      </c>
      <c r="CI167" s="36" t="s">
        <v>438</v>
      </c>
      <c r="CJ167" s="36" t="s">
        <v>4</v>
      </c>
      <c r="CK167" s="36" t="s">
        <v>438</v>
      </c>
      <c r="CL167" s="36" t="s">
        <v>4</v>
      </c>
      <c r="CM167" s="36" t="s">
        <v>438</v>
      </c>
      <c r="CN167" s="36" t="s">
        <v>4</v>
      </c>
      <c r="CO167" s="36" t="s">
        <v>438</v>
      </c>
      <c r="CP167" s="36" t="s">
        <v>4</v>
      </c>
      <c r="CQ167" s="36" t="s">
        <v>438</v>
      </c>
      <c r="CR167" s="36" t="s">
        <v>4</v>
      </c>
      <c r="CS167" s="36" t="s">
        <v>438</v>
      </c>
      <c r="CT167" s="36" t="s">
        <v>4</v>
      </c>
      <c r="CU167" s="36" t="s">
        <v>438</v>
      </c>
      <c r="CV167" s="36" t="s">
        <v>4</v>
      </c>
      <c r="CW167" s="36" t="s">
        <v>438</v>
      </c>
      <c r="CX167" s="36" t="s">
        <v>4</v>
      </c>
      <c r="CY167" s="36" t="s">
        <v>438</v>
      </c>
      <c r="CZ167" s="36" t="s">
        <v>4</v>
      </c>
      <c r="DA167" s="36" t="s">
        <v>438</v>
      </c>
      <c r="DB167" s="36" t="s">
        <v>4</v>
      </c>
      <c r="DC167" s="36" t="s">
        <v>438</v>
      </c>
      <c r="DD167" s="36" t="s">
        <v>4</v>
      </c>
      <c r="DE167" s="36" t="s">
        <v>438</v>
      </c>
      <c r="DF167" s="36" t="s">
        <v>4</v>
      </c>
      <c r="DG167" s="36" t="s">
        <v>438</v>
      </c>
      <c r="DH167" s="36" t="s">
        <v>4</v>
      </c>
      <c r="DI167" s="36" t="s">
        <v>438</v>
      </c>
      <c r="DJ167" s="36" t="s">
        <v>4</v>
      </c>
      <c r="DK167" s="36" t="s">
        <v>438</v>
      </c>
      <c r="DL167" s="36" t="s">
        <v>4</v>
      </c>
      <c r="DM167" s="36" t="s">
        <v>438</v>
      </c>
      <c r="DN167" s="36" t="s">
        <v>4</v>
      </c>
      <c r="DO167" s="36" t="s">
        <v>438</v>
      </c>
      <c r="DP167" s="36" t="s">
        <v>4</v>
      </c>
      <c r="DQ167" s="36" t="s">
        <v>438</v>
      </c>
      <c r="DR167" s="36" t="s">
        <v>4</v>
      </c>
      <c r="DS167" s="36" t="s">
        <v>438</v>
      </c>
      <c r="DT167" s="36" t="s">
        <v>4</v>
      </c>
      <c r="DU167" s="36" t="s">
        <v>438</v>
      </c>
      <c r="DV167" s="36" t="s">
        <v>4</v>
      </c>
      <c r="DW167" s="36" t="s">
        <v>438</v>
      </c>
      <c r="DX167" s="36" t="s">
        <v>4</v>
      </c>
      <c r="DY167" s="36" t="s">
        <v>438</v>
      </c>
      <c r="DZ167" s="36" t="s">
        <v>4</v>
      </c>
      <c r="EA167" s="36" t="s">
        <v>438</v>
      </c>
      <c r="EB167" s="36" t="s">
        <v>4</v>
      </c>
      <c r="EC167" s="36" t="s">
        <v>438</v>
      </c>
      <c r="ED167" s="36" t="s">
        <v>4</v>
      </c>
      <c r="EE167" s="36" t="s">
        <v>438</v>
      </c>
      <c r="EF167" s="36" t="s">
        <v>4</v>
      </c>
      <c r="EG167" s="36" t="s">
        <v>438</v>
      </c>
      <c r="EH167" s="36" t="s">
        <v>4</v>
      </c>
      <c r="EI167" s="36" t="s">
        <v>438</v>
      </c>
      <c r="EJ167" s="36" t="s">
        <v>4</v>
      </c>
      <c r="EK167" s="36" t="s">
        <v>438</v>
      </c>
      <c r="EL167" s="36" t="s">
        <v>4</v>
      </c>
      <c r="EM167" s="36" t="s">
        <v>438</v>
      </c>
      <c r="EN167" s="36" t="s">
        <v>4</v>
      </c>
      <c r="EO167" s="36" t="s">
        <v>438</v>
      </c>
      <c r="EP167" s="36" t="s">
        <v>4</v>
      </c>
      <c r="EQ167" s="36" t="s">
        <v>438</v>
      </c>
      <c r="ER167" s="36" t="s">
        <v>4</v>
      </c>
      <c r="ES167" s="36" t="s">
        <v>438</v>
      </c>
      <c r="ET167" s="36" t="s">
        <v>4</v>
      </c>
      <c r="EU167" s="36" t="s">
        <v>438</v>
      </c>
      <c r="EV167" s="36" t="s">
        <v>4</v>
      </c>
      <c r="EW167" s="36" t="s">
        <v>438</v>
      </c>
      <c r="EX167" s="36" t="s">
        <v>4</v>
      </c>
      <c r="EY167" s="36" t="s">
        <v>438</v>
      </c>
      <c r="EZ167" s="36" t="s">
        <v>4</v>
      </c>
      <c r="FA167" s="36" t="s">
        <v>438</v>
      </c>
      <c r="FB167" s="36" t="s">
        <v>4</v>
      </c>
      <c r="FC167" s="36" t="s">
        <v>438</v>
      </c>
      <c r="FD167" s="36" t="s">
        <v>4</v>
      </c>
      <c r="FE167" s="41" t="s">
        <v>438</v>
      </c>
      <c r="FF167" s="36" t="s">
        <v>4</v>
      </c>
      <c r="FG167" s="36" t="s">
        <v>438</v>
      </c>
      <c r="FH167" s="36" t="s">
        <v>4</v>
      </c>
      <c r="FI167" s="36" t="s">
        <v>438</v>
      </c>
      <c r="FJ167" s="36" t="s">
        <v>4</v>
      </c>
      <c r="FK167" s="36" t="s">
        <v>438</v>
      </c>
      <c r="FL167" s="36" t="s">
        <v>4</v>
      </c>
    </row>
    <row r="168" spans="1:168" ht="14.25" x14ac:dyDescent="0.45">
      <c r="A168" s="34" t="s">
        <v>108</v>
      </c>
      <c r="B168" s="34" t="s">
        <v>442</v>
      </c>
      <c r="C168" s="23"/>
      <c r="D168" s="23"/>
      <c r="E168" s="39" t="s">
        <v>438</v>
      </c>
      <c r="F168" s="39" t="s">
        <v>4</v>
      </c>
      <c r="G168" s="39" t="s">
        <v>438</v>
      </c>
      <c r="H168" s="39" t="s">
        <v>4</v>
      </c>
      <c r="I168" s="39" t="s">
        <v>438</v>
      </c>
      <c r="J168" s="39" t="s">
        <v>4</v>
      </c>
      <c r="K168" s="39" t="s">
        <v>438</v>
      </c>
      <c r="L168" s="39" t="s">
        <v>4</v>
      </c>
      <c r="M168" s="39" t="s">
        <v>438</v>
      </c>
      <c r="N168" s="39" t="s">
        <v>4</v>
      </c>
      <c r="O168" s="39" t="s">
        <v>438</v>
      </c>
      <c r="P168" s="39" t="s">
        <v>4</v>
      </c>
      <c r="Q168" s="39" t="s">
        <v>438</v>
      </c>
      <c r="R168" s="39" t="s">
        <v>4</v>
      </c>
      <c r="S168" s="39" t="s">
        <v>438</v>
      </c>
      <c r="T168" s="39" t="s">
        <v>4</v>
      </c>
      <c r="U168" s="39" t="s">
        <v>438</v>
      </c>
      <c r="V168" s="39" t="s">
        <v>4</v>
      </c>
      <c r="W168" s="39" t="s">
        <v>438</v>
      </c>
      <c r="X168" s="39" t="s">
        <v>4</v>
      </c>
      <c r="Y168" s="39" t="s">
        <v>438</v>
      </c>
      <c r="Z168" s="39" t="s">
        <v>4</v>
      </c>
      <c r="AA168" s="39" t="s">
        <v>438</v>
      </c>
      <c r="AB168" s="39" t="s">
        <v>4</v>
      </c>
      <c r="AC168" s="39" t="s">
        <v>438</v>
      </c>
      <c r="AD168" s="39" t="s">
        <v>4</v>
      </c>
      <c r="AE168" s="39" t="s">
        <v>438</v>
      </c>
      <c r="AF168" s="39" t="s">
        <v>4</v>
      </c>
      <c r="AG168" s="39" t="s">
        <v>438</v>
      </c>
      <c r="AH168" s="39" t="s">
        <v>4</v>
      </c>
      <c r="AI168" s="39" t="s">
        <v>438</v>
      </c>
      <c r="AJ168" s="39" t="s">
        <v>4</v>
      </c>
      <c r="AK168" s="39" t="s">
        <v>438</v>
      </c>
      <c r="AL168" s="39" t="s">
        <v>4</v>
      </c>
      <c r="AM168" s="39" t="s">
        <v>438</v>
      </c>
      <c r="AN168" s="39" t="s">
        <v>4</v>
      </c>
      <c r="AO168" s="39" t="s">
        <v>438</v>
      </c>
      <c r="AP168" s="39" t="s">
        <v>4</v>
      </c>
      <c r="AQ168" s="39" t="s">
        <v>438</v>
      </c>
      <c r="AR168" s="39" t="s">
        <v>4</v>
      </c>
      <c r="AS168" s="39" t="s">
        <v>438</v>
      </c>
      <c r="AT168" s="39" t="s">
        <v>4</v>
      </c>
      <c r="AU168" s="39" t="s">
        <v>438</v>
      </c>
      <c r="AV168" s="39" t="s">
        <v>4</v>
      </c>
      <c r="AW168" s="39" t="s">
        <v>438</v>
      </c>
      <c r="AX168" s="39" t="s">
        <v>4</v>
      </c>
      <c r="AY168" s="39" t="s">
        <v>438</v>
      </c>
      <c r="AZ168" s="39" t="s">
        <v>4</v>
      </c>
      <c r="BA168" s="39" t="s">
        <v>438</v>
      </c>
      <c r="BB168" s="39" t="s">
        <v>4</v>
      </c>
      <c r="BC168" s="39" t="s">
        <v>438</v>
      </c>
      <c r="BD168" s="39" t="s">
        <v>4</v>
      </c>
      <c r="BE168" s="39" t="s">
        <v>438</v>
      </c>
      <c r="BF168" s="39" t="s">
        <v>4</v>
      </c>
      <c r="BG168" s="39" t="s">
        <v>438</v>
      </c>
      <c r="BH168" s="39" t="s">
        <v>4</v>
      </c>
      <c r="BI168" s="39" t="s">
        <v>438</v>
      </c>
      <c r="BJ168" s="39" t="s">
        <v>4</v>
      </c>
      <c r="BK168" s="39" t="s">
        <v>438</v>
      </c>
      <c r="BL168" s="39" t="s">
        <v>4</v>
      </c>
      <c r="BM168" s="39" t="s">
        <v>438</v>
      </c>
      <c r="BN168" s="39" t="s">
        <v>4</v>
      </c>
      <c r="BO168" s="39" t="s">
        <v>438</v>
      </c>
      <c r="BP168" s="39" t="s">
        <v>4</v>
      </c>
      <c r="BQ168" s="39" t="s">
        <v>438</v>
      </c>
      <c r="BR168" s="39" t="s">
        <v>4</v>
      </c>
      <c r="BS168" s="39" t="s">
        <v>438</v>
      </c>
      <c r="BT168" s="39" t="s">
        <v>4</v>
      </c>
      <c r="BU168" s="39" t="s">
        <v>438</v>
      </c>
      <c r="BV168" s="39" t="s">
        <v>4</v>
      </c>
      <c r="BW168" s="39" t="s">
        <v>438</v>
      </c>
      <c r="BX168" s="39" t="s">
        <v>4</v>
      </c>
      <c r="BY168" s="39" t="s">
        <v>438</v>
      </c>
      <c r="BZ168" s="39" t="s">
        <v>4</v>
      </c>
      <c r="CA168" s="39" t="s">
        <v>438</v>
      </c>
      <c r="CB168" s="39" t="s">
        <v>4</v>
      </c>
      <c r="CC168" s="39" t="s">
        <v>438</v>
      </c>
      <c r="CD168" s="39" t="s">
        <v>4</v>
      </c>
      <c r="CE168" s="39" t="s">
        <v>438</v>
      </c>
      <c r="CF168" s="39" t="s">
        <v>4</v>
      </c>
      <c r="CG168" s="39" t="s">
        <v>438</v>
      </c>
      <c r="CH168" s="39" t="s">
        <v>4</v>
      </c>
      <c r="CI168" s="39" t="s">
        <v>438</v>
      </c>
      <c r="CJ168" s="39" t="s">
        <v>4</v>
      </c>
      <c r="CK168" s="39" t="s">
        <v>438</v>
      </c>
      <c r="CL168" s="39" t="s">
        <v>4</v>
      </c>
      <c r="CM168" s="39" t="s">
        <v>438</v>
      </c>
      <c r="CN168" s="39" t="s">
        <v>4</v>
      </c>
      <c r="CO168" s="39" t="s">
        <v>438</v>
      </c>
      <c r="CP168" s="39" t="s">
        <v>4</v>
      </c>
      <c r="CQ168" s="39" t="s">
        <v>438</v>
      </c>
      <c r="CR168" s="39" t="s">
        <v>4</v>
      </c>
      <c r="CS168" s="39" t="s">
        <v>438</v>
      </c>
      <c r="CT168" s="39" t="s">
        <v>4</v>
      </c>
      <c r="CU168" s="39" t="s">
        <v>438</v>
      </c>
      <c r="CV168" s="39" t="s">
        <v>4</v>
      </c>
      <c r="CW168" s="39" t="s">
        <v>438</v>
      </c>
      <c r="CX168" s="39" t="s">
        <v>4</v>
      </c>
      <c r="CY168" s="39" t="s">
        <v>438</v>
      </c>
      <c r="CZ168" s="39" t="s">
        <v>4</v>
      </c>
      <c r="DA168" s="39" t="s">
        <v>438</v>
      </c>
      <c r="DB168" s="39" t="s">
        <v>4</v>
      </c>
      <c r="DC168" s="39" t="s">
        <v>438</v>
      </c>
      <c r="DD168" s="39" t="s">
        <v>4</v>
      </c>
      <c r="DE168" s="39" t="s">
        <v>438</v>
      </c>
      <c r="DF168" s="39" t="s">
        <v>4</v>
      </c>
      <c r="DG168" s="39" t="s">
        <v>438</v>
      </c>
      <c r="DH168" s="39" t="s">
        <v>4</v>
      </c>
      <c r="DI168" s="39" t="s">
        <v>438</v>
      </c>
      <c r="DJ168" s="39" t="s">
        <v>4</v>
      </c>
      <c r="DK168" s="39" t="s">
        <v>438</v>
      </c>
      <c r="DL168" s="39" t="s">
        <v>4</v>
      </c>
      <c r="DM168" s="39" t="s">
        <v>438</v>
      </c>
      <c r="DN168" s="39" t="s">
        <v>4</v>
      </c>
      <c r="DO168" s="39" t="s">
        <v>438</v>
      </c>
      <c r="DP168" s="39" t="s">
        <v>4</v>
      </c>
      <c r="DQ168" s="39" t="s">
        <v>438</v>
      </c>
      <c r="DR168" s="39" t="s">
        <v>4</v>
      </c>
      <c r="DS168" s="39" t="s">
        <v>438</v>
      </c>
      <c r="DT168" s="39" t="s">
        <v>4</v>
      </c>
      <c r="DU168" s="39" t="s">
        <v>438</v>
      </c>
      <c r="DV168" s="39" t="s">
        <v>4</v>
      </c>
      <c r="DW168" s="39" t="s">
        <v>438</v>
      </c>
      <c r="DX168" s="39" t="s">
        <v>4</v>
      </c>
      <c r="DY168" s="39" t="s">
        <v>438</v>
      </c>
      <c r="DZ168" s="39" t="s">
        <v>4</v>
      </c>
      <c r="EA168" s="39" t="s">
        <v>438</v>
      </c>
      <c r="EB168" s="39" t="s">
        <v>4</v>
      </c>
      <c r="EC168" s="39" t="s">
        <v>438</v>
      </c>
      <c r="ED168" s="39" t="s">
        <v>4</v>
      </c>
      <c r="EE168" s="39" t="s">
        <v>438</v>
      </c>
      <c r="EF168" s="39" t="s">
        <v>4</v>
      </c>
      <c r="EG168" s="39" t="s">
        <v>438</v>
      </c>
      <c r="EH168" s="39" t="s">
        <v>4</v>
      </c>
      <c r="EI168" s="39" t="s">
        <v>438</v>
      </c>
      <c r="EJ168" s="39" t="s">
        <v>4</v>
      </c>
      <c r="EK168" s="39" t="s">
        <v>438</v>
      </c>
      <c r="EL168" s="39" t="s">
        <v>4</v>
      </c>
      <c r="EM168" s="39" t="s">
        <v>438</v>
      </c>
      <c r="EN168" s="39" t="s">
        <v>4</v>
      </c>
      <c r="EO168" s="39" t="s">
        <v>438</v>
      </c>
      <c r="EP168" s="39" t="s">
        <v>4</v>
      </c>
      <c r="EQ168" s="39" t="s">
        <v>438</v>
      </c>
      <c r="ER168" s="39" t="s">
        <v>4</v>
      </c>
      <c r="ES168" s="39" t="s">
        <v>438</v>
      </c>
      <c r="ET168" s="39" t="s">
        <v>4</v>
      </c>
      <c r="EU168" s="39" t="s">
        <v>438</v>
      </c>
      <c r="EV168" s="39" t="s">
        <v>4</v>
      </c>
      <c r="EW168" s="39" t="s">
        <v>438</v>
      </c>
      <c r="EX168" s="39" t="s">
        <v>4</v>
      </c>
      <c r="EY168" s="39" t="s">
        <v>438</v>
      </c>
      <c r="EZ168" s="39" t="s">
        <v>4</v>
      </c>
      <c r="FA168" s="39" t="s">
        <v>438</v>
      </c>
      <c r="FB168" s="39" t="s">
        <v>4</v>
      </c>
      <c r="FC168" s="39" t="s">
        <v>438</v>
      </c>
      <c r="FD168" s="39" t="s">
        <v>4</v>
      </c>
      <c r="FE168" s="42" t="s">
        <v>438</v>
      </c>
      <c r="FF168" s="39" t="s">
        <v>4</v>
      </c>
      <c r="FG168" s="39" t="s">
        <v>438</v>
      </c>
      <c r="FH168" s="39" t="s">
        <v>4</v>
      </c>
      <c r="FI168" s="39" t="s">
        <v>438</v>
      </c>
      <c r="FJ168" s="39" t="s">
        <v>4</v>
      </c>
      <c r="FK168" s="39" t="s">
        <v>438</v>
      </c>
      <c r="FL168" s="39" t="s">
        <v>4</v>
      </c>
    </row>
    <row r="169" spans="1:168" ht="14.25" x14ac:dyDescent="0.45">
      <c r="A169" s="34" t="s">
        <v>108</v>
      </c>
      <c r="B169" s="34" t="s">
        <v>443</v>
      </c>
      <c r="C169" s="23"/>
      <c r="D169" s="23"/>
      <c r="E169" s="36" t="s">
        <v>438</v>
      </c>
      <c r="F169" s="36" t="s">
        <v>4</v>
      </c>
      <c r="G169" s="36" t="s">
        <v>438</v>
      </c>
      <c r="H169" s="36" t="s">
        <v>4</v>
      </c>
      <c r="I169" s="36" t="s">
        <v>438</v>
      </c>
      <c r="J169" s="36" t="s">
        <v>4</v>
      </c>
      <c r="K169" s="36" t="s">
        <v>438</v>
      </c>
      <c r="L169" s="36" t="s">
        <v>4</v>
      </c>
      <c r="M169" s="36" t="s">
        <v>438</v>
      </c>
      <c r="N169" s="36" t="s">
        <v>4</v>
      </c>
      <c r="O169" s="36" t="s">
        <v>438</v>
      </c>
      <c r="P169" s="36" t="s">
        <v>4</v>
      </c>
      <c r="Q169" s="36" t="s">
        <v>438</v>
      </c>
      <c r="R169" s="36" t="s">
        <v>4</v>
      </c>
      <c r="S169" s="36" t="s">
        <v>438</v>
      </c>
      <c r="T169" s="36" t="s">
        <v>4</v>
      </c>
      <c r="U169" s="36" t="s">
        <v>438</v>
      </c>
      <c r="V169" s="36" t="s">
        <v>4</v>
      </c>
      <c r="W169" s="36" t="s">
        <v>438</v>
      </c>
      <c r="X169" s="36" t="s">
        <v>4</v>
      </c>
      <c r="Y169" s="36" t="s">
        <v>438</v>
      </c>
      <c r="Z169" s="36" t="s">
        <v>4</v>
      </c>
      <c r="AA169" s="36" t="s">
        <v>438</v>
      </c>
      <c r="AB169" s="36" t="s">
        <v>4</v>
      </c>
      <c r="AC169" s="36" t="s">
        <v>438</v>
      </c>
      <c r="AD169" s="36" t="s">
        <v>4</v>
      </c>
      <c r="AE169" s="36" t="s">
        <v>438</v>
      </c>
      <c r="AF169" s="36" t="s">
        <v>4</v>
      </c>
      <c r="AG169" s="36" t="s">
        <v>438</v>
      </c>
      <c r="AH169" s="36" t="s">
        <v>4</v>
      </c>
      <c r="AI169" s="36" t="s">
        <v>438</v>
      </c>
      <c r="AJ169" s="36" t="s">
        <v>4</v>
      </c>
      <c r="AK169" s="36" t="s">
        <v>438</v>
      </c>
      <c r="AL169" s="36" t="s">
        <v>4</v>
      </c>
      <c r="AM169" s="36" t="s">
        <v>438</v>
      </c>
      <c r="AN169" s="36" t="s">
        <v>4</v>
      </c>
      <c r="AO169" s="36" t="s">
        <v>438</v>
      </c>
      <c r="AP169" s="36" t="s">
        <v>4</v>
      </c>
      <c r="AQ169" s="36" t="s">
        <v>438</v>
      </c>
      <c r="AR169" s="36" t="s">
        <v>4</v>
      </c>
      <c r="AS169" s="36" t="s">
        <v>438</v>
      </c>
      <c r="AT169" s="36" t="s">
        <v>4</v>
      </c>
      <c r="AU169" s="36" t="s">
        <v>438</v>
      </c>
      <c r="AV169" s="36" t="s">
        <v>4</v>
      </c>
      <c r="AW169" s="36" t="s">
        <v>438</v>
      </c>
      <c r="AX169" s="36" t="s">
        <v>4</v>
      </c>
      <c r="AY169" s="36" t="s">
        <v>438</v>
      </c>
      <c r="AZ169" s="36" t="s">
        <v>4</v>
      </c>
      <c r="BA169" s="36" t="s">
        <v>438</v>
      </c>
      <c r="BB169" s="36" t="s">
        <v>4</v>
      </c>
      <c r="BC169" s="36" t="s">
        <v>438</v>
      </c>
      <c r="BD169" s="36" t="s">
        <v>4</v>
      </c>
      <c r="BE169" s="36" t="s">
        <v>438</v>
      </c>
      <c r="BF169" s="36" t="s">
        <v>4</v>
      </c>
      <c r="BG169" s="36" t="s">
        <v>438</v>
      </c>
      <c r="BH169" s="36" t="s">
        <v>4</v>
      </c>
      <c r="BI169" s="36" t="s">
        <v>438</v>
      </c>
      <c r="BJ169" s="36" t="s">
        <v>4</v>
      </c>
      <c r="BK169" s="36" t="s">
        <v>438</v>
      </c>
      <c r="BL169" s="36" t="s">
        <v>4</v>
      </c>
      <c r="BM169" s="36" t="s">
        <v>438</v>
      </c>
      <c r="BN169" s="36" t="s">
        <v>4</v>
      </c>
      <c r="BO169" s="36" t="s">
        <v>438</v>
      </c>
      <c r="BP169" s="36" t="s">
        <v>4</v>
      </c>
      <c r="BQ169" s="36" t="s">
        <v>438</v>
      </c>
      <c r="BR169" s="36" t="s">
        <v>4</v>
      </c>
      <c r="BS169" s="36" t="s">
        <v>438</v>
      </c>
      <c r="BT169" s="36" t="s">
        <v>4</v>
      </c>
      <c r="BU169" s="36" t="s">
        <v>438</v>
      </c>
      <c r="BV169" s="36" t="s">
        <v>4</v>
      </c>
      <c r="BW169" s="36" t="s">
        <v>438</v>
      </c>
      <c r="BX169" s="36" t="s">
        <v>4</v>
      </c>
      <c r="BY169" s="36" t="s">
        <v>438</v>
      </c>
      <c r="BZ169" s="36" t="s">
        <v>4</v>
      </c>
      <c r="CA169" s="36" t="s">
        <v>438</v>
      </c>
      <c r="CB169" s="36" t="s">
        <v>4</v>
      </c>
      <c r="CC169" s="36" t="s">
        <v>438</v>
      </c>
      <c r="CD169" s="36" t="s">
        <v>4</v>
      </c>
      <c r="CE169" s="36" t="s">
        <v>438</v>
      </c>
      <c r="CF169" s="36" t="s">
        <v>4</v>
      </c>
      <c r="CG169" s="36" t="s">
        <v>438</v>
      </c>
      <c r="CH169" s="36" t="s">
        <v>4</v>
      </c>
      <c r="CI169" s="36" t="s">
        <v>438</v>
      </c>
      <c r="CJ169" s="36" t="s">
        <v>4</v>
      </c>
      <c r="CK169" s="36" t="s">
        <v>438</v>
      </c>
      <c r="CL169" s="36" t="s">
        <v>4</v>
      </c>
      <c r="CM169" s="36" t="s">
        <v>438</v>
      </c>
      <c r="CN169" s="36" t="s">
        <v>4</v>
      </c>
      <c r="CO169" s="36" t="s">
        <v>438</v>
      </c>
      <c r="CP169" s="36" t="s">
        <v>4</v>
      </c>
      <c r="CQ169" s="36" t="s">
        <v>438</v>
      </c>
      <c r="CR169" s="36" t="s">
        <v>4</v>
      </c>
      <c r="CS169" s="36" t="s">
        <v>438</v>
      </c>
      <c r="CT169" s="36" t="s">
        <v>4</v>
      </c>
      <c r="CU169" s="36" t="s">
        <v>438</v>
      </c>
      <c r="CV169" s="36" t="s">
        <v>4</v>
      </c>
      <c r="CW169" s="36" t="s">
        <v>438</v>
      </c>
      <c r="CX169" s="36" t="s">
        <v>4</v>
      </c>
      <c r="CY169" s="36" t="s">
        <v>438</v>
      </c>
      <c r="CZ169" s="36" t="s">
        <v>4</v>
      </c>
      <c r="DA169" s="36" t="s">
        <v>438</v>
      </c>
      <c r="DB169" s="36" t="s">
        <v>4</v>
      </c>
      <c r="DC169" s="36" t="s">
        <v>438</v>
      </c>
      <c r="DD169" s="36" t="s">
        <v>4</v>
      </c>
      <c r="DE169" s="36" t="s">
        <v>438</v>
      </c>
      <c r="DF169" s="36" t="s">
        <v>4</v>
      </c>
      <c r="DG169" s="36" t="s">
        <v>438</v>
      </c>
      <c r="DH169" s="36" t="s">
        <v>4</v>
      </c>
      <c r="DI169" s="36" t="s">
        <v>438</v>
      </c>
      <c r="DJ169" s="36" t="s">
        <v>4</v>
      </c>
      <c r="DK169" s="36" t="s">
        <v>438</v>
      </c>
      <c r="DL169" s="36" t="s">
        <v>4</v>
      </c>
      <c r="DM169" s="36" t="s">
        <v>438</v>
      </c>
      <c r="DN169" s="36" t="s">
        <v>4</v>
      </c>
      <c r="DO169" s="36" t="s">
        <v>438</v>
      </c>
      <c r="DP169" s="36" t="s">
        <v>4</v>
      </c>
      <c r="DQ169" s="36" t="s">
        <v>438</v>
      </c>
      <c r="DR169" s="36" t="s">
        <v>4</v>
      </c>
      <c r="DS169" s="36" t="s">
        <v>438</v>
      </c>
      <c r="DT169" s="36" t="s">
        <v>4</v>
      </c>
      <c r="DU169" s="36" t="s">
        <v>438</v>
      </c>
      <c r="DV169" s="36" t="s">
        <v>4</v>
      </c>
      <c r="DW169" s="36" t="s">
        <v>438</v>
      </c>
      <c r="DX169" s="36" t="s">
        <v>4</v>
      </c>
      <c r="DY169" s="36" t="s">
        <v>438</v>
      </c>
      <c r="DZ169" s="36" t="s">
        <v>4</v>
      </c>
      <c r="EA169" s="36" t="s">
        <v>438</v>
      </c>
      <c r="EB169" s="36" t="s">
        <v>4</v>
      </c>
      <c r="EC169" s="36" t="s">
        <v>438</v>
      </c>
      <c r="ED169" s="36" t="s">
        <v>4</v>
      </c>
      <c r="EE169" s="36" t="s">
        <v>438</v>
      </c>
      <c r="EF169" s="36" t="s">
        <v>4</v>
      </c>
      <c r="EG169" s="36" t="s">
        <v>438</v>
      </c>
      <c r="EH169" s="36" t="s">
        <v>4</v>
      </c>
      <c r="EI169" s="36" t="s">
        <v>438</v>
      </c>
      <c r="EJ169" s="36" t="s">
        <v>4</v>
      </c>
      <c r="EK169" s="36" t="s">
        <v>438</v>
      </c>
      <c r="EL169" s="36" t="s">
        <v>4</v>
      </c>
      <c r="EM169" s="36" t="s">
        <v>438</v>
      </c>
      <c r="EN169" s="36" t="s">
        <v>4</v>
      </c>
      <c r="EO169" s="36" t="s">
        <v>438</v>
      </c>
      <c r="EP169" s="36" t="s">
        <v>4</v>
      </c>
      <c r="EQ169" s="36" t="s">
        <v>438</v>
      </c>
      <c r="ER169" s="36" t="s">
        <v>4</v>
      </c>
      <c r="ES169" s="36" t="s">
        <v>438</v>
      </c>
      <c r="ET169" s="36" t="s">
        <v>4</v>
      </c>
      <c r="EU169" s="36" t="s">
        <v>438</v>
      </c>
      <c r="EV169" s="36" t="s">
        <v>4</v>
      </c>
      <c r="EW169" s="36" t="s">
        <v>438</v>
      </c>
      <c r="EX169" s="36" t="s">
        <v>4</v>
      </c>
      <c r="EY169" s="36" t="s">
        <v>438</v>
      </c>
      <c r="EZ169" s="36" t="s">
        <v>4</v>
      </c>
      <c r="FA169" s="36" t="s">
        <v>438</v>
      </c>
      <c r="FB169" s="36" t="s">
        <v>4</v>
      </c>
      <c r="FC169" s="36" t="s">
        <v>438</v>
      </c>
      <c r="FD169" s="36" t="s">
        <v>4</v>
      </c>
      <c r="FE169" s="41" t="s">
        <v>438</v>
      </c>
      <c r="FF169" s="36" t="s">
        <v>4</v>
      </c>
      <c r="FG169" s="36" t="s">
        <v>438</v>
      </c>
      <c r="FH169" s="36" t="s">
        <v>4</v>
      </c>
      <c r="FI169" s="36" t="s">
        <v>438</v>
      </c>
      <c r="FJ169" s="36" t="s">
        <v>4</v>
      </c>
      <c r="FK169" s="36" t="s">
        <v>438</v>
      </c>
      <c r="FL169" s="36" t="s">
        <v>4</v>
      </c>
    </row>
    <row r="170" spans="1:168" ht="14.25" x14ac:dyDescent="0.45">
      <c r="A170" s="34" t="s">
        <v>108</v>
      </c>
      <c r="B170" s="34" t="s">
        <v>444</v>
      </c>
      <c r="C170" s="23"/>
      <c r="D170" s="23"/>
      <c r="E170" s="39" t="s">
        <v>438</v>
      </c>
      <c r="F170" s="39" t="s">
        <v>4</v>
      </c>
      <c r="G170" s="39" t="s">
        <v>438</v>
      </c>
      <c r="H170" s="39" t="s">
        <v>4</v>
      </c>
      <c r="I170" s="39" t="s">
        <v>438</v>
      </c>
      <c r="J170" s="39" t="s">
        <v>4</v>
      </c>
      <c r="K170" s="39" t="s">
        <v>438</v>
      </c>
      <c r="L170" s="39" t="s">
        <v>4</v>
      </c>
      <c r="M170" s="39" t="s">
        <v>438</v>
      </c>
      <c r="N170" s="39" t="s">
        <v>4</v>
      </c>
      <c r="O170" s="39" t="s">
        <v>438</v>
      </c>
      <c r="P170" s="39" t="s">
        <v>4</v>
      </c>
      <c r="Q170" s="39" t="s">
        <v>438</v>
      </c>
      <c r="R170" s="39" t="s">
        <v>4</v>
      </c>
      <c r="S170" s="39" t="s">
        <v>438</v>
      </c>
      <c r="T170" s="39" t="s">
        <v>4</v>
      </c>
      <c r="U170" s="39" t="s">
        <v>438</v>
      </c>
      <c r="V170" s="39" t="s">
        <v>4</v>
      </c>
      <c r="W170" s="39" t="s">
        <v>438</v>
      </c>
      <c r="X170" s="39" t="s">
        <v>4</v>
      </c>
      <c r="Y170" s="39" t="s">
        <v>438</v>
      </c>
      <c r="Z170" s="39" t="s">
        <v>4</v>
      </c>
      <c r="AA170" s="39" t="s">
        <v>438</v>
      </c>
      <c r="AB170" s="39" t="s">
        <v>4</v>
      </c>
      <c r="AC170" s="39" t="s">
        <v>438</v>
      </c>
      <c r="AD170" s="39" t="s">
        <v>4</v>
      </c>
      <c r="AE170" s="39" t="s">
        <v>438</v>
      </c>
      <c r="AF170" s="39" t="s">
        <v>4</v>
      </c>
      <c r="AG170" s="39" t="s">
        <v>438</v>
      </c>
      <c r="AH170" s="39" t="s">
        <v>4</v>
      </c>
      <c r="AI170" s="39" t="s">
        <v>438</v>
      </c>
      <c r="AJ170" s="39" t="s">
        <v>4</v>
      </c>
      <c r="AK170" s="39" t="s">
        <v>438</v>
      </c>
      <c r="AL170" s="39" t="s">
        <v>4</v>
      </c>
      <c r="AM170" s="39" t="s">
        <v>438</v>
      </c>
      <c r="AN170" s="39" t="s">
        <v>4</v>
      </c>
      <c r="AO170" s="39" t="s">
        <v>438</v>
      </c>
      <c r="AP170" s="39" t="s">
        <v>4</v>
      </c>
      <c r="AQ170" s="39" t="s">
        <v>438</v>
      </c>
      <c r="AR170" s="39" t="s">
        <v>4</v>
      </c>
      <c r="AS170" s="39" t="s">
        <v>438</v>
      </c>
      <c r="AT170" s="39" t="s">
        <v>4</v>
      </c>
      <c r="AU170" s="39" t="s">
        <v>438</v>
      </c>
      <c r="AV170" s="39" t="s">
        <v>4</v>
      </c>
      <c r="AW170" s="39" t="s">
        <v>438</v>
      </c>
      <c r="AX170" s="39" t="s">
        <v>4</v>
      </c>
      <c r="AY170" s="39" t="s">
        <v>438</v>
      </c>
      <c r="AZ170" s="39" t="s">
        <v>4</v>
      </c>
      <c r="BA170" s="39" t="s">
        <v>438</v>
      </c>
      <c r="BB170" s="39" t="s">
        <v>4</v>
      </c>
      <c r="BC170" s="39" t="s">
        <v>438</v>
      </c>
      <c r="BD170" s="39" t="s">
        <v>4</v>
      </c>
      <c r="BE170" s="39" t="s">
        <v>438</v>
      </c>
      <c r="BF170" s="39" t="s">
        <v>4</v>
      </c>
      <c r="BG170" s="39" t="s">
        <v>438</v>
      </c>
      <c r="BH170" s="39" t="s">
        <v>4</v>
      </c>
      <c r="BI170" s="39" t="s">
        <v>438</v>
      </c>
      <c r="BJ170" s="39" t="s">
        <v>4</v>
      </c>
      <c r="BK170" s="39" t="s">
        <v>438</v>
      </c>
      <c r="BL170" s="39" t="s">
        <v>4</v>
      </c>
      <c r="BM170" s="39" t="s">
        <v>438</v>
      </c>
      <c r="BN170" s="39" t="s">
        <v>4</v>
      </c>
      <c r="BO170" s="39" t="s">
        <v>438</v>
      </c>
      <c r="BP170" s="39" t="s">
        <v>4</v>
      </c>
      <c r="BQ170" s="39" t="s">
        <v>438</v>
      </c>
      <c r="BR170" s="39" t="s">
        <v>4</v>
      </c>
      <c r="BS170" s="39" t="s">
        <v>438</v>
      </c>
      <c r="BT170" s="39" t="s">
        <v>4</v>
      </c>
      <c r="BU170" s="39" t="s">
        <v>438</v>
      </c>
      <c r="BV170" s="39" t="s">
        <v>4</v>
      </c>
      <c r="BW170" s="39" t="s">
        <v>438</v>
      </c>
      <c r="BX170" s="39" t="s">
        <v>4</v>
      </c>
      <c r="BY170" s="39" t="s">
        <v>438</v>
      </c>
      <c r="BZ170" s="39" t="s">
        <v>4</v>
      </c>
      <c r="CA170" s="39" t="s">
        <v>438</v>
      </c>
      <c r="CB170" s="39" t="s">
        <v>4</v>
      </c>
      <c r="CC170" s="39" t="s">
        <v>438</v>
      </c>
      <c r="CD170" s="39" t="s">
        <v>4</v>
      </c>
      <c r="CE170" s="39" t="s">
        <v>438</v>
      </c>
      <c r="CF170" s="39" t="s">
        <v>4</v>
      </c>
      <c r="CG170" s="39" t="s">
        <v>438</v>
      </c>
      <c r="CH170" s="39" t="s">
        <v>4</v>
      </c>
      <c r="CI170" s="39" t="s">
        <v>438</v>
      </c>
      <c r="CJ170" s="39" t="s">
        <v>4</v>
      </c>
      <c r="CK170" s="39" t="s">
        <v>438</v>
      </c>
      <c r="CL170" s="39" t="s">
        <v>4</v>
      </c>
      <c r="CM170" s="39" t="s">
        <v>438</v>
      </c>
      <c r="CN170" s="39" t="s">
        <v>4</v>
      </c>
      <c r="CO170" s="39" t="s">
        <v>438</v>
      </c>
      <c r="CP170" s="39" t="s">
        <v>4</v>
      </c>
      <c r="CQ170" s="39" t="s">
        <v>438</v>
      </c>
      <c r="CR170" s="39" t="s">
        <v>4</v>
      </c>
      <c r="CS170" s="39" t="s">
        <v>438</v>
      </c>
      <c r="CT170" s="39" t="s">
        <v>4</v>
      </c>
      <c r="CU170" s="39" t="s">
        <v>438</v>
      </c>
      <c r="CV170" s="39" t="s">
        <v>4</v>
      </c>
      <c r="CW170" s="39" t="s">
        <v>438</v>
      </c>
      <c r="CX170" s="39" t="s">
        <v>4</v>
      </c>
      <c r="CY170" s="39" t="s">
        <v>438</v>
      </c>
      <c r="CZ170" s="39" t="s">
        <v>4</v>
      </c>
      <c r="DA170" s="39" t="s">
        <v>438</v>
      </c>
      <c r="DB170" s="39" t="s">
        <v>4</v>
      </c>
      <c r="DC170" s="39" t="s">
        <v>438</v>
      </c>
      <c r="DD170" s="39" t="s">
        <v>4</v>
      </c>
      <c r="DE170" s="39" t="s">
        <v>438</v>
      </c>
      <c r="DF170" s="39" t="s">
        <v>4</v>
      </c>
      <c r="DG170" s="39" t="s">
        <v>438</v>
      </c>
      <c r="DH170" s="39" t="s">
        <v>4</v>
      </c>
      <c r="DI170" s="39" t="s">
        <v>438</v>
      </c>
      <c r="DJ170" s="39" t="s">
        <v>4</v>
      </c>
      <c r="DK170" s="39" t="s">
        <v>438</v>
      </c>
      <c r="DL170" s="39" t="s">
        <v>4</v>
      </c>
      <c r="DM170" s="39" t="s">
        <v>438</v>
      </c>
      <c r="DN170" s="39" t="s">
        <v>4</v>
      </c>
      <c r="DO170" s="39" t="s">
        <v>438</v>
      </c>
      <c r="DP170" s="39" t="s">
        <v>4</v>
      </c>
      <c r="DQ170" s="39" t="s">
        <v>438</v>
      </c>
      <c r="DR170" s="39" t="s">
        <v>4</v>
      </c>
      <c r="DS170" s="39" t="s">
        <v>438</v>
      </c>
      <c r="DT170" s="39" t="s">
        <v>4</v>
      </c>
      <c r="DU170" s="39" t="s">
        <v>438</v>
      </c>
      <c r="DV170" s="39" t="s">
        <v>4</v>
      </c>
      <c r="DW170" s="39" t="s">
        <v>438</v>
      </c>
      <c r="DX170" s="39" t="s">
        <v>4</v>
      </c>
      <c r="DY170" s="39" t="s">
        <v>438</v>
      </c>
      <c r="DZ170" s="39" t="s">
        <v>4</v>
      </c>
      <c r="EA170" s="39" t="s">
        <v>438</v>
      </c>
      <c r="EB170" s="39" t="s">
        <v>4</v>
      </c>
      <c r="EC170" s="39" t="s">
        <v>438</v>
      </c>
      <c r="ED170" s="39" t="s">
        <v>4</v>
      </c>
      <c r="EE170" s="39" t="s">
        <v>438</v>
      </c>
      <c r="EF170" s="39" t="s">
        <v>4</v>
      </c>
      <c r="EG170" s="39" t="s">
        <v>438</v>
      </c>
      <c r="EH170" s="39" t="s">
        <v>4</v>
      </c>
      <c r="EI170" s="39" t="s">
        <v>438</v>
      </c>
      <c r="EJ170" s="39" t="s">
        <v>4</v>
      </c>
      <c r="EK170" s="39" t="s">
        <v>438</v>
      </c>
      <c r="EL170" s="39" t="s">
        <v>4</v>
      </c>
      <c r="EM170" s="39" t="s">
        <v>438</v>
      </c>
      <c r="EN170" s="39" t="s">
        <v>4</v>
      </c>
      <c r="EO170" s="39" t="s">
        <v>438</v>
      </c>
      <c r="EP170" s="39" t="s">
        <v>4</v>
      </c>
      <c r="EQ170" s="39" t="s">
        <v>438</v>
      </c>
      <c r="ER170" s="39" t="s">
        <v>4</v>
      </c>
      <c r="ES170" s="39" t="s">
        <v>438</v>
      </c>
      <c r="ET170" s="39" t="s">
        <v>4</v>
      </c>
      <c r="EU170" s="39" t="s">
        <v>438</v>
      </c>
      <c r="EV170" s="39" t="s">
        <v>4</v>
      </c>
      <c r="EW170" s="39" t="s">
        <v>438</v>
      </c>
      <c r="EX170" s="39" t="s">
        <v>4</v>
      </c>
      <c r="EY170" s="39" t="s">
        <v>438</v>
      </c>
      <c r="EZ170" s="39" t="s">
        <v>4</v>
      </c>
      <c r="FA170" s="39" t="s">
        <v>438</v>
      </c>
      <c r="FB170" s="39" t="s">
        <v>4</v>
      </c>
      <c r="FC170" s="39" t="s">
        <v>438</v>
      </c>
      <c r="FD170" s="39" t="s">
        <v>4</v>
      </c>
      <c r="FE170" s="42" t="s">
        <v>438</v>
      </c>
      <c r="FF170" s="39" t="s">
        <v>4</v>
      </c>
      <c r="FG170" s="39" t="s">
        <v>438</v>
      </c>
      <c r="FH170" s="39" t="s">
        <v>4</v>
      </c>
      <c r="FI170" s="39" t="s">
        <v>438</v>
      </c>
      <c r="FJ170" s="39" t="s">
        <v>4</v>
      </c>
      <c r="FK170" s="39" t="s">
        <v>438</v>
      </c>
      <c r="FL170" s="39" t="s">
        <v>4</v>
      </c>
    </row>
    <row r="171" spans="1:168" ht="14.25" x14ac:dyDescent="0.45">
      <c r="A171" s="34" t="s">
        <v>108</v>
      </c>
      <c r="B171" s="34" t="s">
        <v>445</v>
      </c>
      <c r="C171" s="23"/>
      <c r="D171" s="23"/>
      <c r="E171" s="36" t="s">
        <v>438</v>
      </c>
      <c r="F171" s="36" t="s">
        <v>4</v>
      </c>
      <c r="G171" s="36" t="s">
        <v>438</v>
      </c>
      <c r="H171" s="36" t="s">
        <v>4</v>
      </c>
      <c r="I171" s="36" t="s">
        <v>438</v>
      </c>
      <c r="J171" s="36" t="s">
        <v>4</v>
      </c>
      <c r="K171" s="36" t="s">
        <v>438</v>
      </c>
      <c r="L171" s="36" t="s">
        <v>4</v>
      </c>
      <c r="M171" s="36" t="s">
        <v>438</v>
      </c>
      <c r="N171" s="36" t="s">
        <v>4</v>
      </c>
      <c r="O171" s="36" t="s">
        <v>438</v>
      </c>
      <c r="P171" s="36" t="s">
        <v>4</v>
      </c>
      <c r="Q171" s="36" t="s">
        <v>438</v>
      </c>
      <c r="R171" s="36" t="s">
        <v>4</v>
      </c>
      <c r="S171" s="36" t="s">
        <v>438</v>
      </c>
      <c r="T171" s="36" t="s">
        <v>4</v>
      </c>
      <c r="U171" s="36" t="s">
        <v>438</v>
      </c>
      <c r="V171" s="36" t="s">
        <v>4</v>
      </c>
      <c r="W171" s="36" t="s">
        <v>438</v>
      </c>
      <c r="X171" s="36" t="s">
        <v>4</v>
      </c>
      <c r="Y171" s="36" t="s">
        <v>438</v>
      </c>
      <c r="Z171" s="36" t="s">
        <v>4</v>
      </c>
      <c r="AA171" s="36" t="s">
        <v>438</v>
      </c>
      <c r="AB171" s="36" t="s">
        <v>4</v>
      </c>
      <c r="AC171" s="36" t="s">
        <v>438</v>
      </c>
      <c r="AD171" s="36" t="s">
        <v>4</v>
      </c>
      <c r="AE171" s="36" t="s">
        <v>438</v>
      </c>
      <c r="AF171" s="36" t="s">
        <v>4</v>
      </c>
      <c r="AG171" s="36" t="s">
        <v>438</v>
      </c>
      <c r="AH171" s="36" t="s">
        <v>4</v>
      </c>
      <c r="AI171" s="36" t="s">
        <v>438</v>
      </c>
      <c r="AJ171" s="36" t="s">
        <v>4</v>
      </c>
      <c r="AK171" s="36" t="s">
        <v>438</v>
      </c>
      <c r="AL171" s="36" t="s">
        <v>4</v>
      </c>
      <c r="AM171" s="36" t="s">
        <v>438</v>
      </c>
      <c r="AN171" s="36" t="s">
        <v>4</v>
      </c>
      <c r="AO171" s="36" t="s">
        <v>438</v>
      </c>
      <c r="AP171" s="36" t="s">
        <v>4</v>
      </c>
      <c r="AQ171" s="36" t="s">
        <v>438</v>
      </c>
      <c r="AR171" s="36" t="s">
        <v>4</v>
      </c>
      <c r="AS171" s="36" t="s">
        <v>438</v>
      </c>
      <c r="AT171" s="36" t="s">
        <v>4</v>
      </c>
      <c r="AU171" s="36" t="s">
        <v>438</v>
      </c>
      <c r="AV171" s="36" t="s">
        <v>4</v>
      </c>
      <c r="AW171" s="36" t="s">
        <v>438</v>
      </c>
      <c r="AX171" s="36" t="s">
        <v>4</v>
      </c>
      <c r="AY171" s="36" t="s">
        <v>438</v>
      </c>
      <c r="AZ171" s="36" t="s">
        <v>4</v>
      </c>
      <c r="BA171" s="36" t="s">
        <v>438</v>
      </c>
      <c r="BB171" s="36" t="s">
        <v>4</v>
      </c>
      <c r="BC171" s="36" t="s">
        <v>438</v>
      </c>
      <c r="BD171" s="36" t="s">
        <v>4</v>
      </c>
      <c r="BE171" s="36" t="s">
        <v>438</v>
      </c>
      <c r="BF171" s="36" t="s">
        <v>4</v>
      </c>
      <c r="BG171" s="36" t="s">
        <v>438</v>
      </c>
      <c r="BH171" s="36" t="s">
        <v>4</v>
      </c>
      <c r="BI171" s="36" t="s">
        <v>438</v>
      </c>
      <c r="BJ171" s="36" t="s">
        <v>4</v>
      </c>
      <c r="BK171" s="36" t="s">
        <v>438</v>
      </c>
      <c r="BL171" s="36" t="s">
        <v>4</v>
      </c>
      <c r="BM171" s="36" t="s">
        <v>438</v>
      </c>
      <c r="BN171" s="36" t="s">
        <v>4</v>
      </c>
      <c r="BO171" s="36" t="s">
        <v>438</v>
      </c>
      <c r="BP171" s="36" t="s">
        <v>4</v>
      </c>
      <c r="BQ171" s="36" t="s">
        <v>438</v>
      </c>
      <c r="BR171" s="36" t="s">
        <v>4</v>
      </c>
      <c r="BS171" s="36" t="s">
        <v>438</v>
      </c>
      <c r="BT171" s="36" t="s">
        <v>4</v>
      </c>
      <c r="BU171" s="36" t="s">
        <v>438</v>
      </c>
      <c r="BV171" s="36" t="s">
        <v>4</v>
      </c>
      <c r="BW171" s="36" t="s">
        <v>438</v>
      </c>
      <c r="BX171" s="36" t="s">
        <v>4</v>
      </c>
      <c r="BY171" s="36" t="s">
        <v>438</v>
      </c>
      <c r="BZ171" s="36" t="s">
        <v>4</v>
      </c>
      <c r="CA171" s="36" t="s">
        <v>438</v>
      </c>
      <c r="CB171" s="36" t="s">
        <v>4</v>
      </c>
      <c r="CC171" s="36" t="s">
        <v>438</v>
      </c>
      <c r="CD171" s="36" t="s">
        <v>4</v>
      </c>
      <c r="CE171" s="36" t="s">
        <v>438</v>
      </c>
      <c r="CF171" s="36" t="s">
        <v>4</v>
      </c>
      <c r="CG171" s="36" t="s">
        <v>438</v>
      </c>
      <c r="CH171" s="36" t="s">
        <v>4</v>
      </c>
      <c r="CI171" s="36" t="s">
        <v>438</v>
      </c>
      <c r="CJ171" s="36" t="s">
        <v>4</v>
      </c>
      <c r="CK171" s="36" t="s">
        <v>438</v>
      </c>
      <c r="CL171" s="36" t="s">
        <v>4</v>
      </c>
      <c r="CM171" s="36" t="s">
        <v>438</v>
      </c>
      <c r="CN171" s="36" t="s">
        <v>4</v>
      </c>
      <c r="CO171" s="36" t="s">
        <v>438</v>
      </c>
      <c r="CP171" s="36" t="s">
        <v>4</v>
      </c>
      <c r="CQ171" s="36" t="s">
        <v>438</v>
      </c>
      <c r="CR171" s="36" t="s">
        <v>4</v>
      </c>
      <c r="CS171" s="36" t="s">
        <v>438</v>
      </c>
      <c r="CT171" s="36" t="s">
        <v>4</v>
      </c>
      <c r="CU171" s="36" t="s">
        <v>438</v>
      </c>
      <c r="CV171" s="36" t="s">
        <v>4</v>
      </c>
      <c r="CW171" s="36" t="s">
        <v>438</v>
      </c>
      <c r="CX171" s="36" t="s">
        <v>4</v>
      </c>
      <c r="CY171" s="36" t="s">
        <v>438</v>
      </c>
      <c r="CZ171" s="36" t="s">
        <v>4</v>
      </c>
      <c r="DA171" s="36" t="s">
        <v>438</v>
      </c>
      <c r="DB171" s="36" t="s">
        <v>4</v>
      </c>
      <c r="DC171" s="36" t="s">
        <v>438</v>
      </c>
      <c r="DD171" s="36" t="s">
        <v>4</v>
      </c>
      <c r="DE171" s="36" t="s">
        <v>438</v>
      </c>
      <c r="DF171" s="36" t="s">
        <v>4</v>
      </c>
      <c r="DG171" s="36" t="s">
        <v>438</v>
      </c>
      <c r="DH171" s="36" t="s">
        <v>4</v>
      </c>
      <c r="DI171" s="36" t="s">
        <v>438</v>
      </c>
      <c r="DJ171" s="36" t="s">
        <v>4</v>
      </c>
      <c r="DK171" s="36" t="s">
        <v>438</v>
      </c>
      <c r="DL171" s="36" t="s">
        <v>4</v>
      </c>
      <c r="DM171" s="36" t="s">
        <v>438</v>
      </c>
      <c r="DN171" s="36" t="s">
        <v>4</v>
      </c>
      <c r="DO171" s="36" t="s">
        <v>438</v>
      </c>
      <c r="DP171" s="36" t="s">
        <v>4</v>
      </c>
      <c r="DQ171" s="36" t="s">
        <v>438</v>
      </c>
      <c r="DR171" s="36" t="s">
        <v>4</v>
      </c>
      <c r="DS171" s="36" t="s">
        <v>438</v>
      </c>
      <c r="DT171" s="36" t="s">
        <v>4</v>
      </c>
      <c r="DU171" s="36" t="s">
        <v>438</v>
      </c>
      <c r="DV171" s="36" t="s">
        <v>4</v>
      </c>
      <c r="DW171" s="36" t="s">
        <v>438</v>
      </c>
      <c r="DX171" s="36" t="s">
        <v>4</v>
      </c>
      <c r="DY171" s="36" t="s">
        <v>438</v>
      </c>
      <c r="DZ171" s="36" t="s">
        <v>4</v>
      </c>
      <c r="EA171" s="36" t="s">
        <v>438</v>
      </c>
      <c r="EB171" s="36" t="s">
        <v>4</v>
      </c>
      <c r="EC171" s="36" t="s">
        <v>438</v>
      </c>
      <c r="ED171" s="36" t="s">
        <v>4</v>
      </c>
      <c r="EE171" s="36" t="s">
        <v>438</v>
      </c>
      <c r="EF171" s="36" t="s">
        <v>4</v>
      </c>
      <c r="EG171" s="36" t="s">
        <v>438</v>
      </c>
      <c r="EH171" s="36" t="s">
        <v>4</v>
      </c>
      <c r="EI171" s="36" t="s">
        <v>438</v>
      </c>
      <c r="EJ171" s="36" t="s">
        <v>4</v>
      </c>
      <c r="EK171" s="36" t="s">
        <v>438</v>
      </c>
      <c r="EL171" s="36" t="s">
        <v>4</v>
      </c>
      <c r="EM171" s="36" t="s">
        <v>438</v>
      </c>
      <c r="EN171" s="36" t="s">
        <v>4</v>
      </c>
      <c r="EO171" s="36" t="s">
        <v>438</v>
      </c>
      <c r="EP171" s="36" t="s">
        <v>4</v>
      </c>
      <c r="EQ171" s="36" t="s">
        <v>438</v>
      </c>
      <c r="ER171" s="36" t="s">
        <v>4</v>
      </c>
      <c r="ES171" s="36" t="s">
        <v>438</v>
      </c>
      <c r="ET171" s="36" t="s">
        <v>4</v>
      </c>
      <c r="EU171" s="36" t="s">
        <v>438</v>
      </c>
      <c r="EV171" s="36" t="s">
        <v>4</v>
      </c>
      <c r="EW171" s="36" t="s">
        <v>438</v>
      </c>
      <c r="EX171" s="36" t="s">
        <v>4</v>
      </c>
      <c r="EY171" s="36" t="s">
        <v>438</v>
      </c>
      <c r="EZ171" s="36" t="s">
        <v>4</v>
      </c>
      <c r="FA171" s="36" t="s">
        <v>438</v>
      </c>
      <c r="FB171" s="36" t="s">
        <v>4</v>
      </c>
      <c r="FC171" s="36" t="s">
        <v>438</v>
      </c>
      <c r="FD171" s="36" t="s">
        <v>4</v>
      </c>
      <c r="FE171" s="41" t="s">
        <v>438</v>
      </c>
      <c r="FF171" s="36" t="s">
        <v>4</v>
      </c>
      <c r="FG171" s="36" t="s">
        <v>438</v>
      </c>
      <c r="FH171" s="36" t="s">
        <v>4</v>
      </c>
      <c r="FI171" s="36" t="s">
        <v>438</v>
      </c>
      <c r="FJ171" s="36" t="s">
        <v>4</v>
      </c>
      <c r="FK171" s="36" t="s">
        <v>438</v>
      </c>
      <c r="FL171" s="36" t="s">
        <v>4</v>
      </c>
    </row>
    <row r="172" spans="1:168" ht="14.25" x14ac:dyDescent="0.45">
      <c r="A172" s="34" t="s">
        <v>108</v>
      </c>
      <c r="B172" s="34" t="s">
        <v>446</v>
      </c>
      <c r="C172" s="23"/>
      <c r="D172" s="23"/>
      <c r="E172" s="39" t="s">
        <v>438</v>
      </c>
      <c r="F172" s="39" t="s">
        <v>4</v>
      </c>
      <c r="G172" s="39" t="s">
        <v>438</v>
      </c>
      <c r="H172" s="39" t="s">
        <v>4</v>
      </c>
      <c r="I172" s="39" t="s">
        <v>438</v>
      </c>
      <c r="J172" s="39" t="s">
        <v>4</v>
      </c>
      <c r="K172" s="39" t="s">
        <v>438</v>
      </c>
      <c r="L172" s="39" t="s">
        <v>4</v>
      </c>
      <c r="M172" s="39" t="s">
        <v>438</v>
      </c>
      <c r="N172" s="39" t="s">
        <v>4</v>
      </c>
      <c r="O172" s="39" t="s">
        <v>438</v>
      </c>
      <c r="P172" s="39" t="s">
        <v>4</v>
      </c>
      <c r="Q172" s="39" t="s">
        <v>438</v>
      </c>
      <c r="R172" s="39" t="s">
        <v>4</v>
      </c>
      <c r="S172" s="39" t="s">
        <v>438</v>
      </c>
      <c r="T172" s="39" t="s">
        <v>4</v>
      </c>
      <c r="U172" s="39" t="s">
        <v>438</v>
      </c>
      <c r="V172" s="39" t="s">
        <v>4</v>
      </c>
      <c r="W172" s="39" t="s">
        <v>438</v>
      </c>
      <c r="X172" s="39" t="s">
        <v>4</v>
      </c>
      <c r="Y172" s="39" t="s">
        <v>438</v>
      </c>
      <c r="Z172" s="39" t="s">
        <v>4</v>
      </c>
      <c r="AA172" s="39" t="s">
        <v>438</v>
      </c>
      <c r="AB172" s="39" t="s">
        <v>4</v>
      </c>
      <c r="AC172" s="39" t="s">
        <v>438</v>
      </c>
      <c r="AD172" s="39" t="s">
        <v>4</v>
      </c>
      <c r="AE172" s="39" t="s">
        <v>438</v>
      </c>
      <c r="AF172" s="39" t="s">
        <v>4</v>
      </c>
      <c r="AG172" s="39" t="s">
        <v>438</v>
      </c>
      <c r="AH172" s="39" t="s">
        <v>4</v>
      </c>
      <c r="AI172" s="39" t="s">
        <v>438</v>
      </c>
      <c r="AJ172" s="39" t="s">
        <v>4</v>
      </c>
      <c r="AK172" s="39" t="s">
        <v>438</v>
      </c>
      <c r="AL172" s="39" t="s">
        <v>4</v>
      </c>
      <c r="AM172" s="39" t="s">
        <v>438</v>
      </c>
      <c r="AN172" s="39" t="s">
        <v>4</v>
      </c>
      <c r="AO172" s="39" t="s">
        <v>438</v>
      </c>
      <c r="AP172" s="39" t="s">
        <v>4</v>
      </c>
      <c r="AQ172" s="39" t="s">
        <v>438</v>
      </c>
      <c r="AR172" s="39" t="s">
        <v>4</v>
      </c>
      <c r="AS172" s="39" t="s">
        <v>438</v>
      </c>
      <c r="AT172" s="39" t="s">
        <v>4</v>
      </c>
      <c r="AU172" s="39" t="s">
        <v>438</v>
      </c>
      <c r="AV172" s="39" t="s">
        <v>4</v>
      </c>
      <c r="AW172" s="39" t="s">
        <v>438</v>
      </c>
      <c r="AX172" s="39" t="s">
        <v>4</v>
      </c>
      <c r="AY172" s="39" t="s">
        <v>438</v>
      </c>
      <c r="AZ172" s="39" t="s">
        <v>4</v>
      </c>
      <c r="BA172" s="39" t="s">
        <v>438</v>
      </c>
      <c r="BB172" s="39" t="s">
        <v>4</v>
      </c>
      <c r="BC172" s="39" t="s">
        <v>438</v>
      </c>
      <c r="BD172" s="39" t="s">
        <v>4</v>
      </c>
      <c r="BE172" s="39" t="s">
        <v>438</v>
      </c>
      <c r="BF172" s="39" t="s">
        <v>4</v>
      </c>
      <c r="BG172" s="39" t="s">
        <v>438</v>
      </c>
      <c r="BH172" s="39" t="s">
        <v>4</v>
      </c>
      <c r="BI172" s="39" t="s">
        <v>438</v>
      </c>
      <c r="BJ172" s="39" t="s">
        <v>4</v>
      </c>
      <c r="BK172" s="39" t="s">
        <v>438</v>
      </c>
      <c r="BL172" s="39" t="s">
        <v>4</v>
      </c>
      <c r="BM172" s="39" t="s">
        <v>438</v>
      </c>
      <c r="BN172" s="39" t="s">
        <v>4</v>
      </c>
      <c r="BO172" s="39" t="s">
        <v>438</v>
      </c>
      <c r="BP172" s="39" t="s">
        <v>4</v>
      </c>
      <c r="BQ172" s="39" t="s">
        <v>438</v>
      </c>
      <c r="BR172" s="39" t="s">
        <v>4</v>
      </c>
      <c r="BS172" s="39" t="s">
        <v>438</v>
      </c>
      <c r="BT172" s="39" t="s">
        <v>4</v>
      </c>
      <c r="BU172" s="39" t="s">
        <v>438</v>
      </c>
      <c r="BV172" s="39" t="s">
        <v>4</v>
      </c>
      <c r="BW172" s="39" t="s">
        <v>438</v>
      </c>
      <c r="BX172" s="39" t="s">
        <v>4</v>
      </c>
      <c r="BY172" s="39" t="s">
        <v>438</v>
      </c>
      <c r="BZ172" s="39" t="s">
        <v>4</v>
      </c>
      <c r="CA172" s="39" t="s">
        <v>438</v>
      </c>
      <c r="CB172" s="39" t="s">
        <v>4</v>
      </c>
      <c r="CC172" s="39" t="s">
        <v>438</v>
      </c>
      <c r="CD172" s="39" t="s">
        <v>4</v>
      </c>
      <c r="CE172" s="39" t="s">
        <v>438</v>
      </c>
      <c r="CF172" s="39" t="s">
        <v>4</v>
      </c>
      <c r="CG172" s="39" t="s">
        <v>438</v>
      </c>
      <c r="CH172" s="39" t="s">
        <v>4</v>
      </c>
      <c r="CI172" s="39" t="s">
        <v>438</v>
      </c>
      <c r="CJ172" s="39" t="s">
        <v>4</v>
      </c>
      <c r="CK172" s="39" t="s">
        <v>438</v>
      </c>
      <c r="CL172" s="39" t="s">
        <v>4</v>
      </c>
      <c r="CM172" s="39" t="s">
        <v>438</v>
      </c>
      <c r="CN172" s="39" t="s">
        <v>4</v>
      </c>
      <c r="CO172" s="39" t="s">
        <v>438</v>
      </c>
      <c r="CP172" s="39" t="s">
        <v>4</v>
      </c>
      <c r="CQ172" s="39" t="s">
        <v>438</v>
      </c>
      <c r="CR172" s="39" t="s">
        <v>4</v>
      </c>
      <c r="CS172" s="39" t="s">
        <v>438</v>
      </c>
      <c r="CT172" s="39" t="s">
        <v>4</v>
      </c>
      <c r="CU172" s="39" t="s">
        <v>438</v>
      </c>
      <c r="CV172" s="39" t="s">
        <v>4</v>
      </c>
      <c r="CW172" s="39" t="s">
        <v>438</v>
      </c>
      <c r="CX172" s="39" t="s">
        <v>4</v>
      </c>
      <c r="CY172" s="39" t="s">
        <v>438</v>
      </c>
      <c r="CZ172" s="39" t="s">
        <v>4</v>
      </c>
      <c r="DA172" s="39" t="s">
        <v>438</v>
      </c>
      <c r="DB172" s="39" t="s">
        <v>4</v>
      </c>
      <c r="DC172" s="39" t="s">
        <v>438</v>
      </c>
      <c r="DD172" s="39" t="s">
        <v>4</v>
      </c>
      <c r="DE172" s="39" t="s">
        <v>438</v>
      </c>
      <c r="DF172" s="39" t="s">
        <v>4</v>
      </c>
      <c r="DG172" s="39" t="s">
        <v>438</v>
      </c>
      <c r="DH172" s="39" t="s">
        <v>4</v>
      </c>
      <c r="DI172" s="39" t="s">
        <v>438</v>
      </c>
      <c r="DJ172" s="39" t="s">
        <v>4</v>
      </c>
      <c r="DK172" s="39" t="s">
        <v>438</v>
      </c>
      <c r="DL172" s="39" t="s">
        <v>4</v>
      </c>
      <c r="DM172" s="39" t="s">
        <v>438</v>
      </c>
      <c r="DN172" s="39" t="s">
        <v>4</v>
      </c>
      <c r="DO172" s="39" t="s">
        <v>438</v>
      </c>
      <c r="DP172" s="39" t="s">
        <v>4</v>
      </c>
      <c r="DQ172" s="39" t="s">
        <v>438</v>
      </c>
      <c r="DR172" s="39" t="s">
        <v>4</v>
      </c>
      <c r="DS172" s="39" t="s">
        <v>438</v>
      </c>
      <c r="DT172" s="39" t="s">
        <v>4</v>
      </c>
      <c r="DU172" s="39" t="s">
        <v>438</v>
      </c>
      <c r="DV172" s="39" t="s">
        <v>4</v>
      </c>
      <c r="DW172" s="39" t="s">
        <v>438</v>
      </c>
      <c r="DX172" s="39" t="s">
        <v>4</v>
      </c>
      <c r="DY172" s="39" t="s">
        <v>438</v>
      </c>
      <c r="DZ172" s="39" t="s">
        <v>4</v>
      </c>
      <c r="EA172" s="39" t="s">
        <v>438</v>
      </c>
      <c r="EB172" s="39" t="s">
        <v>4</v>
      </c>
      <c r="EC172" s="39" t="s">
        <v>438</v>
      </c>
      <c r="ED172" s="39" t="s">
        <v>4</v>
      </c>
      <c r="EE172" s="39" t="s">
        <v>438</v>
      </c>
      <c r="EF172" s="39" t="s">
        <v>4</v>
      </c>
      <c r="EG172" s="39" t="s">
        <v>438</v>
      </c>
      <c r="EH172" s="39" t="s">
        <v>4</v>
      </c>
      <c r="EI172" s="39" t="s">
        <v>438</v>
      </c>
      <c r="EJ172" s="39" t="s">
        <v>4</v>
      </c>
      <c r="EK172" s="39" t="s">
        <v>438</v>
      </c>
      <c r="EL172" s="39" t="s">
        <v>4</v>
      </c>
      <c r="EM172" s="39" t="s">
        <v>438</v>
      </c>
      <c r="EN172" s="39" t="s">
        <v>4</v>
      </c>
      <c r="EO172" s="39" t="s">
        <v>438</v>
      </c>
      <c r="EP172" s="39" t="s">
        <v>4</v>
      </c>
      <c r="EQ172" s="39" t="s">
        <v>438</v>
      </c>
      <c r="ER172" s="39" t="s">
        <v>4</v>
      </c>
      <c r="ES172" s="39" t="s">
        <v>438</v>
      </c>
      <c r="ET172" s="39" t="s">
        <v>4</v>
      </c>
      <c r="EU172" s="39" t="s">
        <v>438</v>
      </c>
      <c r="EV172" s="39" t="s">
        <v>4</v>
      </c>
      <c r="EW172" s="39" t="s">
        <v>438</v>
      </c>
      <c r="EX172" s="39" t="s">
        <v>4</v>
      </c>
      <c r="EY172" s="39" t="s">
        <v>438</v>
      </c>
      <c r="EZ172" s="39" t="s">
        <v>4</v>
      </c>
      <c r="FA172" s="39" t="s">
        <v>438</v>
      </c>
      <c r="FB172" s="39" t="s">
        <v>4</v>
      </c>
      <c r="FC172" s="39" t="s">
        <v>438</v>
      </c>
      <c r="FD172" s="39" t="s">
        <v>4</v>
      </c>
      <c r="FE172" s="42" t="s">
        <v>438</v>
      </c>
      <c r="FF172" s="39" t="s">
        <v>4</v>
      </c>
      <c r="FG172" s="39" t="s">
        <v>438</v>
      </c>
      <c r="FH172" s="39" t="s">
        <v>4</v>
      </c>
      <c r="FI172" s="39" t="s">
        <v>438</v>
      </c>
      <c r="FJ172" s="39" t="s">
        <v>4</v>
      </c>
      <c r="FK172" s="39" t="s">
        <v>438</v>
      </c>
      <c r="FL172" s="39" t="s">
        <v>4</v>
      </c>
    </row>
    <row r="173" spans="1:168" ht="14.25" x14ac:dyDescent="0.45">
      <c r="A173" s="34" t="s">
        <v>108</v>
      </c>
      <c r="B173" s="34" t="s">
        <v>447</v>
      </c>
      <c r="C173" s="23"/>
      <c r="D173" s="23"/>
      <c r="E173" s="36" t="s">
        <v>438</v>
      </c>
      <c r="F173" s="36" t="s">
        <v>4</v>
      </c>
      <c r="G173" s="36" t="s">
        <v>438</v>
      </c>
      <c r="H173" s="36" t="s">
        <v>4</v>
      </c>
      <c r="I173" s="36" t="s">
        <v>438</v>
      </c>
      <c r="J173" s="36" t="s">
        <v>4</v>
      </c>
      <c r="K173" s="36" t="s">
        <v>438</v>
      </c>
      <c r="L173" s="36" t="s">
        <v>4</v>
      </c>
      <c r="M173" s="36" t="s">
        <v>438</v>
      </c>
      <c r="N173" s="36" t="s">
        <v>4</v>
      </c>
      <c r="O173" s="36" t="s">
        <v>438</v>
      </c>
      <c r="P173" s="36" t="s">
        <v>4</v>
      </c>
      <c r="Q173" s="36" t="s">
        <v>438</v>
      </c>
      <c r="R173" s="36" t="s">
        <v>4</v>
      </c>
      <c r="S173" s="36" t="s">
        <v>438</v>
      </c>
      <c r="T173" s="36" t="s">
        <v>4</v>
      </c>
      <c r="U173" s="36" t="s">
        <v>438</v>
      </c>
      <c r="V173" s="36" t="s">
        <v>4</v>
      </c>
      <c r="W173" s="36" t="s">
        <v>438</v>
      </c>
      <c r="X173" s="36" t="s">
        <v>4</v>
      </c>
      <c r="Y173" s="36" t="s">
        <v>438</v>
      </c>
      <c r="Z173" s="36" t="s">
        <v>4</v>
      </c>
      <c r="AA173" s="36" t="s">
        <v>438</v>
      </c>
      <c r="AB173" s="36" t="s">
        <v>4</v>
      </c>
      <c r="AC173" s="36" t="s">
        <v>438</v>
      </c>
      <c r="AD173" s="36" t="s">
        <v>4</v>
      </c>
      <c r="AE173" s="36" t="s">
        <v>438</v>
      </c>
      <c r="AF173" s="36" t="s">
        <v>4</v>
      </c>
      <c r="AG173" s="36" t="s">
        <v>438</v>
      </c>
      <c r="AH173" s="36" t="s">
        <v>4</v>
      </c>
      <c r="AI173" s="36" t="s">
        <v>438</v>
      </c>
      <c r="AJ173" s="36" t="s">
        <v>4</v>
      </c>
      <c r="AK173" s="36" t="s">
        <v>438</v>
      </c>
      <c r="AL173" s="36" t="s">
        <v>4</v>
      </c>
      <c r="AM173" s="36" t="s">
        <v>438</v>
      </c>
      <c r="AN173" s="36" t="s">
        <v>4</v>
      </c>
      <c r="AO173" s="36" t="s">
        <v>438</v>
      </c>
      <c r="AP173" s="36" t="s">
        <v>4</v>
      </c>
      <c r="AQ173" s="36" t="s">
        <v>438</v>
      </c>
      <c r="AR173" s="36" t="s">
        <v>4</v>
      </c>
      <c r="AS173" s="36" t="s">
        <v>438</v>
      </c>
      <c r="AT173" s="36" t="s">
        <v>4</v>
      </c>
      <c r="AU173" s="36" t="s">
        <v>438</v>
      </c>
      <c r="AV173" s="36" t="s">
        <v>4</v>
      </c>
      <c r="AW173" s="36" t="s">
        <v>438</v>
      </c>
      <c r="AX173" s="36" t="s">
        <v>4</v>
      </c>
      <c r="AY173" s="36" t="s">
        <v>438</v>
      </c>
      <c r="AZ173" s="36" t="s">
        <v>4</v>
      </c>
      <c r="BA173" s="36" t="s">
        <v>438</v>
      </c>
      <c r="BB173" s="36" t="s">
        <v>4</v>
      </c>
      <c r="BC173" s="36" t="s">
        <v>438</v>
      </c>
      <c r="BD173" s="36" t="s">
        <v>4</v>
      </c>
      <c r="BE173" s="36" t="s">
        <v>438</v>
      </c>
      <c r="BF173" s="36" t="s">
        <v>4</v>
      </c>
      <c r="BG173" s="36" t="s">
        <v>438</v>
      </c>
      <c r="BH173" s="36" t="s">
        <v>4</v>
      </c>
      <c r="BI173" s="36" t="s">
        <v>438</v>
      </c>
      <c r="BJ173" s="36" t="s">
        <v>4</v>
      </c>
      <c r="BK173" s="36" t="s">
        <v>438</v>
      </c>
      <c r="BL173" s="36" t="s">
        <v>4</v>
      </c>
      <c r="BM173" s="36" t="s">
        <v>438</v>
      </c>
      <c r="BN173" s="36" t="s">
        <v>4</v>
      </c>
      <c r="BO173" s="36" t="s">
        <v>438</v>
      </c>
      <c r="BP173" s="36" t="s">
        <v>4</v>
      </c>
      <c r="BQ173" s="36" t="s">
        <v>438</v>
      </c>
      <c r="BR173" s="36" t="s">
        <v>4</v>
      </c>
      <c r="BS173" s="36" t="s">
        <v>438</v>
      </c>
      <c r="BT173" s="36" t="s">
        <v>4</v>
      </c>
      <c r="BU173" s="36" t="s">
        <v>438</v>
      </c>
      <c r="BV173" s="36" t="s">
        <v>4</v>
      </c>
      <c r="BW173" s="36" t="s">
        <v>438</v>
      </c>
      <c r="BX173" s="36" t="s">
        <v>4</v>
      </c>
      <c r="BY173" s="36" t="s">
        <v>438</v>
      </c>
      <c r="BZ173" s="36" t="s">
        <v>4</v>
      </c>
      <c r="CA173" s="36" t="s">
        <v>438</v>
      </c>
      <c r="CB173" s="36" t="s">
        <v>4</v>
      </c>
      <c r="CC173" s="36" t="s">
        <v>438</v>
      </c>
      <c r="CD173" s="36" t="s">
        <v>4</v>
      </c>
      <c r="CE173" s="36" t="s">
        <v>438</v>
      </c>
      <c r="CF173" s="36" t="s">
        <v>4</v>
      </c>
      <c r="CG173" s="36" t="s">
        <v>438</v>
      </c>
      <c r="CH173" s="36" t="s">
        <v>4</v>
      </c>
      <c r="CI173" s="36" t="s">
        <v>438</v>
      </c>
      <c r="CJ173" s="36" t="s">
        <v>4</v>
      </c>
      <c r="CK173" s="36" t="s">
        <v>438</v>
      </c>
      <c r="CL173" s="36" t="s">
        <v>4</v>
      </c>
      <c r="CM173" s="36" t="s">
        <v>438</v>
      </c>
      <c r="CN173" s="36" t="s">
        <v>4</v>
      </c>
      <c r="CO173" s="36" t="s">
        <v>438</v>
      </c>
      <c r="CP173" s="36" t="s">
        <v>4</v>
      </c>
      <c r="CQ173" s="36" t="s">
        <v>438</v>
      </c>
      <c r="CR173" s="36" t="s">
        <v>4</v>
      </c>
      <c r="CS173" s="36" t="s">
        <v>438</v>
      </c>
      <c r="CT173" s="36" t="s">
        <v>4</v>
      </c>
      <c r="CU173" s="36" t="s">
        <v>438</v>
      </c>
      <c r="CV173" s="36" t="s">
        <v>4</v>
      </c>
      <c r="CW173" s="36" t="s">
        <v>438</v>
      </c>
      <c r="CX173" s="36" t="s">
        <v>4</v>
      </c>
      <c r="CY173" s="36" t="s">
        <v>438</v>
      </c>
      <c r="CZ173" s="36" t="s">
        <v>4</v>
      </c>
      <c r="DA173" s="36" t="s">
        <v>438</v>
      </c>
      <c r="DB173" s="36" t="s">
        <v>4</v>
      </c>
      <c r="DC173" s="36" t="s">
        <v>438</v>
      </c>
      <c r="DD173" s="36" t="s">
        <v>4</v>
      </c>
      <c r="DE173" s="36" t="s">
        <v>438</v>
      </c>
      <c r="DF173" s="36" t="s">
        <v>4</v>
      </c>
      <c r="DG173" s="36" t="s">
        <v>438</v>
      </c>
      <c r="DH173" s="36" t="s">
        <v>4</v>
      </c>
      <c r="DI173" s="36" t="s">
        <v>438</v>
      </c>
      <c r="DJ173" s="36" t="s">
        <v>4</v>
      </c>
      <c r="DK173" s="36" t="s">
        <v>438</v>
      </c>
      <c r="DL173" s="36" t="s">
        <v>4</v>
      </c>
      <c r="DM173" s="36" t="s">
        <v>438</v>
      </c>
      <c r="DN173" s="36" t="s">
        <v>4</v>
      </c>
      <c r="DO173" s="36" t="s">
        <v>438</v>
      </c>
      <c r="DP173" s="36" t="s">
        <v>4</v>
      </c>
      <c r="DQ173" s="36" t="s">
        <v>438</v>
      </c>
      <c r="DR173" s="36" t="s">
        <v>4</v>
      </c>
      <c r="DS173" s="36" t="s">
        <v>438</v>
      </c>
      <c r="DT173" s="36" t="s">
        <v>4</v>
      </c>
      <c r="DU173" s="36" t="s">
        <v>438</v>
      </c>
      <c r="DV173" s="36" t="s">
        <v>4</v>
      </c>
      <c r="DW173" s="36" t="s">
        <v>438</v>
      </c>
      <c r="DX173" s="36" t="s">
        <v>4</v>
      </c>
      <c r="DY173" s="36" t="s">
        <v>438</v>
      </c>
      <c r="DZ173" s="36" t="s">
        <v>4</v>
      </c>
      <c r="EA173" s="36" t="s">
        <v>438</v>
      </c>
      <c r="EB173" s="36" t="s">
        <v>4</v>
      </c>
      <c r="EC173" s="36" t="s">
        <v>438</v>
      </c>
      <c r="ED173" s="36" t="s">
        <v>4</v>
      </c>
      <c r="EE173" s="36" t="s">
        <v>438</v>
      </c>
      <c r="EF173" s="36" t="s">
        <v>4</v>
      </c>
      <c r="EG173" s="36" t="s">
        <v>438</v>
      </c>
      <c r="EH173" s="36" t="s">
        <v>4</v>
      </c>
      <c r="EI173" s="36" t="s">
        <v>438</v>
      </c>
      <c r="EJ173" s="36" t="s">
        <v>4</v>
      </c>
      <c r="EK173" s="36" t="s">
        <v>438</v>
      </c>
      <c r="EL173" s="36" t="s">
        <v>4</v>
      </c>
      <c r="EM173" s="36" t="s">
        <v>438</v>
      </c>
      <c r="EN173" s="36" t="s">
        <v>4</v>
      </c>
      <c r="EO173" s="36" t="s">
        <v>438</v>
      </c>
      <c r="EP173" s="36" t="s">
        <v>4</v>
      </c>
      <c r="EQ173" s="36" t="s">
        <v>438</v>
      </c>
      <c r="ER173" s="36" t="s">
        <v>4</v>
      </c>
      <c r="ES173" s="36" t="s">
        <v>438</v>
      </c>
      <c r="ET173" s="36" t="s">
        <v>4</v>
      </c>
      <c r="EU173" s="36" t="s">
        <v>438</v>
      </c>
      <c r="EV173" s="36" t="s">
        <v>4</v>
      </c>
      <c r="EW173" s="36" t="s">
        <v>438</v>
      </c>
      <c r="EX173" s="36" t="s">
        <v>4</v>
      </c>
      <c r="EY173" s="36" t="s">
        <v>438</v>
      </c>
      <c r="EZ173" s="36" t="s">
        <v>4</v>
      </c>
      <c r="FA173" s="36" t="s">
        <v>438</v>
      </c>
      <c r="FB173" s="36" t="s">
        <v>4</v>
      </c>
      <c r="FC173" s="36" t="s">
        <v>438</v>
      </c>
      <c r="FD173" s="36" t="s">
        <v>4</v>
      </c>
      <c r="FE173" s="41" t="s">
        <v>438</v>
      </c>
      <c r="FF173" s="36" t="s">
        <v>4</v>
      </c>
      <c r="FG173" s="36" t="s">
        <v>438</v>
      </c>
      <c r="FH173" s="36" t="s">
        <v>4</v>
      </c>
      <c r="FI173" s="36" t="s">
        <v>438</v>
      </c>
      <c r="FJ173" s="36" t="s">
        <v>4</v>
      </c>
      <c r="FK173" s="36" t="s">
        <v>438</v>
      </c>
      <c r="FL173" s="36" t="s">
        <v>4</v>
      </c>
    </row>
    <row r="174" spans="1:168" ht="14.25" x14ac:dyDescent="0.45">
      <c r="A174" s="34" t="s">
        <v>108</v>
      </c>
      <c r="B174" s="34" t="s">
        <v>448</v>
      </c>
      <c r="C174" s="23"/>
      <c r="D174" s="23"/>
      <c r="E174" s="39" t="s">
        <v>438</v>
      </c>
      <c r="F174" s="39" t="s">
        <v>4</v>
      </c>
      <c r="G174" s="39" t="s">
        <v>438</v>
      </c>
      <c r="H174" s="39" t="s">
        <v>4</v>
      </c>
      <c r="I174" s="39" t="s">
        <v>438</v>
      </c>
      <c r="J174" s="39" t="s">
        <v>4</v>
      </c>
      <c r="K174" s="39" t="s">
        <v>438</v>
      </c>
      <c r="L174" s="39" t="s">
        <v>4</v>
      </c>
      <c r="M174" s="39" t="s">
        <v>438</v>
      </c>
      <c r="N174" s="39" t="s">
        <v>4</v>
      </c>
      <c r="O174" s="39" t="s">
        <v>438</v>
      </c>
      <c r="P174" s="39" t="s">
        <v>4</v>
      </c>
      <c r="Q174" s="39" t="s">
        <v>438</v>
      </c>
      <c r="R174" s="39" t="s">
        <v>4</v>
      </c>
      <c r="S174" s="39" t="s">
        <v>438</v>
      </c>
      <c r="T174" s="39" t="s">
        <v>4</v>
      </c>
      <c r="U174" s="39" t="s">
        <v>438</v>
      </c>
      <c r="V174" s="39" t="s">
        <v>4</v>
      </c>
      <c r="W174" s="39" t="s">
        <v>438</v>
      </c>
      <c r="X174" s="39" t="s">
        <v>4</v>
      </c>
      <c r="Y174" s="39" t="s">
        <v>438</v>
      </c>
      <c r="Z174" s="39" t="s">
        <v>4</v>
      </c>
      <c r="AA174" s="39" t="s">
        <v>438</v>
      </c>
      <c r="AB174" s="39" t="s">
        <v>4</v>
      </c>
      <c r="AC174" s="39" t="s">
        <v>438</v>
      </c>
      <c r="AD174" s="39" t="s">
        <v>4</v>
      </c>
      <c r="AE174" s="39" t="s">
        <v>438</v>
      </c>
      <c r="AF174" s="39" t="s">
        <v>4</v>
      </c>
      <c r="AG174" s="39" t="s">
        <v>438</v>
      </c>
      <c r="AH174" s="39" t="s">
        <v>4</v>
      </c>
      <c r="AI174" s="39" t="s">
        <v>438</v>
      </c>
      <c r="AJ174" s="39" t="s">
        <v>4</v>
      </c>
      <c r="AK174" s="39" t="s">
        <v>438</v>
      </c>
      <c r="AL174" s="39" t="s">
        <v>4</v>
      </c>
      <c r="AM174" s="39" t="s">
        <v>438</v>
      </c>
      <c r="AN174" s="39" t="s">
        <v>4</v>
      </c>
      <c r="AO174" s="39" t="s">
        <v>438</v>
      </c>
      <c r="AP174" s="39" t="s">
        <v>4</v>
      </c>
      <c r="AQ174" s="39" t="s">
        <v>438</v>
      </c>
      <c r="AR174" s="39" t="s">
        <v>4</v>
      </c>
      <c r="AS174" s="39" t="s">
        <v>438</v>
      </c>
      <c r="AT174" s="39" t="s">
        <v>4</v>
      </c>
      <c r="AU174" s="39" t="s">
        <v>438</v>
      </c>
      <c r="AV174" s="39" t="s">
        <v>4</v>
      </c>
      <c r="AW174" s="39" t="s">
        <v>438</v>
      </c>
      <c r="AX174" s="39" t="s">
        <v>4</v>
      </c>
      <c r="AY174" s="39" t="s">
        <v>438</v>
      </c>
      <c r="AZ174" s="39" t="s">
        <v>4</v>
      </c>
      <c r="BA174" s="39" t="s">
        <v>438</v>
      </c>
      <c r="BB174" s="39" t="s">
        <v>4</v>
      </c>
      <c r="BC174" s="39" t="s">
        <v>438</v>
      </c>
      <c r="BD174" s="39" t="s">
        <v>4</v>
      </c>
      <c r="BE174" s="39" t="s">
        <v>438</v>
      </c>
      <c r="BF174" s="39" t="s">
        <v>4</v>
      </c>
      <c r="BG174" s="39" t="s">
        <v>438</v>
      </c>
      <c r="BH174" s="39" t="s">
        <v>4</v>
      </c>
      <c r="BI174" s="39" t="s">
        <v>438</v>
      </c>
      <c r="BJ174" s="39" t="s">
        <v>4</v>
      </c>
      <c r="BK174" s="39" t="s">
        <v>438</v>
      </c>
      <c r="BL174" s="39" t="s">
        <v>4</v>
      </c>
      <c r="BM174" s="39" t="s">
        <v>438</v>
      </c>
      <c r="BN174" s="39" t="s">
        <v>4</v>
      </c>
      <c r="BO174" s="39" t="s">
        <v>438</v>
      </c>
      <c r="BP174" s="39" t="s">
        <v>4</v>
      </c>
      <c r="BQ174" s="39" t="s">
        <v>438</v>
      </c>
      <c r="BR174" s="39" t="s">
        <v>4</v>
      </c>
      <c r="BS174" s="39" t="s">
        <v>438</v>
      </c>
      <c r="BT174" s="39" t="s">
        <v>4</v>
      </c>
      <c r="BU174" s="39" t="s">
        <v>438</v>
      </c>
      <c r="BV174" s="39" t="s">
        <v>4</v>
      </c>
      <c r="BW174" s="39" t="s">
        <v>438</v>
      </c>
      <c r="BX174" s="39" t="s">
        <v>4</v>
      </c>
      <c r="BY174" s="39" t="s">
        <v>438</v>
      </c>
      <c r="BZ174" s="39" t="s">
        <v>4</v>
      </c>
      <c r="CA174" s="39" t="s">
        <v>438</v>
      </c>
      <c r="CB174" s="39" t="s">
        <v>4</v>
      </c>
      <c r="CC174" s="39" t="s">
        <v>438</v>
      </c>
      <c r="CD174" s="39" t="s">
        <v>4</v>
      </c>
      <c r="CE174" s="39" t="s">
        <v>438</v>
      </c>
      <c r="CF174" s="39" t="s">
        <v>4</v>
      </c>
      <c r="CG174" s="39" t="s">
        <v>438</v>
      </c>
      <c r="CH174" s="39" t="s">
        <v>4</v>
      </c>
      <c r="CI174" s="39" t="s">
        <v>438</v>
      </c>
      <c r="CJ174" s="39" t="s">
        <v>4</v>
      </c>
      <c r="CK174" s="39" t="s">
        <v>438</v>
      </c>
      <c r="CL174" s="39" t="s">
        <v>4</v>
      </c>
      <c r="CM174" s="39" t="s">
        <v>438</v>
      </c>
      <c r="CN174" s="39" t="s">
        <v>4</v>
      </c>
      <c r="CO174" s="39" t="s">
        <v>438</v>
      </c>
      <c r="CP174" s="39" t="s">
        <v>4</v>
      </c>
      <c r="CQ174" s="39" t="s">
        <v>438</v>
      </c>
      <c r="CR174" s="39" t="s">
        <v>4</v>
      </c>
      <c r="CS174" s="39" t="s">
        <v>438</v>
      </c>
      <c r="CT174" s="39" t="s">
        <v>4</v>
      </c>
      <c r="CU174" s="39" t="s">
        <v>438</v>
      </c>
      <c r="CV174" s="39" t="s">
        <v>4</v>
      </c>
      <c r="CW174" s="39" t="s">
        <v>438</v>
      </c>
      <c r="CX174" s="39" t="s">
        <v>4</v>
      </c>
      <c r="CY174" s="39" t="s">
        <v>438</v>
      </c>
      <c r="CZ174" s="39" t="s">
        <v>4</v>
      </c>
      <c r="DA174" s="39" t="s">
        <v>438</v>
      </c>
      <c r="DB174" s="39" t="s">
        <v>4</v>
      </c>
      <c r="DC174" s="39" t="s">
        <v>438</v>
      </c>
      <c r="DD174" s="39" t="s">
        <v>4</v>
      </c>
      <c r="DE174" s="39" t="s">
        <v>438</v>
      </c>
      <c r="DF174" s="39" t="s">
        <v>4</v>
      </c>
      <c r="DG174" s="39" t="s">
        <v>438</v>
      </c>
      <c r="DH174" s="39" t="s">
        <v>4</v>
      </c>
      <c r="DI174" s="39" t="s">
        <v>438</v>
      </c>
      <c r="DJ174" s="39" t="s">
        <v>4</v>
      </c>
      <c r="DK174" s="39" t="s">
        <v>438</v>
      </c>
      <c r="DL174" s="39" t="s">
        <v>4</v>
      </c>
      <c r="DM174" s="39" t="s">
        <v>438</v>
      </c>
      <c r="DN174" s="39" t="s">
        <v>4</v>
      </c>
      <c r="DO174" s="39" t="s">
        <v>438</v>
      </c>
      <c r="DP174" s="39" t="s">
        <v>4</v>
      </c>
      <c r="DQ174" s="39" t="s">
        <v>438</v>
      </c>
      <c r="DR174" s="39" t="s">
        <v>4</v>
      </c>
      <c r="DS174" s="39" t="s">
        <v>438</v>
      </c>
      <c r="DT174" s="39" t="s">
        <v>4</v>
      </c>
      <c r="DU174" s="39" t="s">
        <v>438</v>
      </c>
      <c r="DV174" s="39" t="s">
        <v>4</v>
      </c>
      <c r="DW174" s="39" t="s">
        <v>438</v>
      </c>
      <c r="DX174" s="39" t="s">
        <v>4</v>
      </c>
      <c r="DY174" s="39" t="s">
        <v>438</v>
      </c>
      <c r="DZ174" s="39" t="s">
        <v>4</v>
      </c>
      <c r="EA174" s="39" t="s">
        <v>438</v>
      </c>
      <c r="EB174" s="39" t="s">
        <v>4</v>
      </c>
      <c r="EC174" s="39" t="s">
        <v>438</v>
      </c>
      <c r="ED174" s="39" t="s">
        <v>4</v>
      </c>
      <c r="EE174" s="39" t="s">
        <v>438</v>
      </c>
      <c r="EF174" s="39" t="s">
        <v>4</v>
      </c>
      <c r="EG174" s="39" t="s">
        <v>438</v>
      </c>
      <c r="EH174" s="39" t="s">
        <v>4</v>
      </c>
      <c r="EI174" s="39" t="s">
        <v>438</v>
      </c>
      <c r="EJ174" s="39" t="s">
        <v>4</v>
      </c>
      <c r="EK174" s="39" t="s">
        <v>438</v>
      </c>
      <c r="EL174" s="39" t="s">
        <v>4</v>
      </c>
      <c r="EM174" s="39" t="s">
        <v>438</v>
      </c>
      <c r="EN174" s="39" t="s">
        <v>4</v>
      </c>
      <c r="EO174" s="39" t="s">
        <v>438</v>
      </c>
      <c r="EP174" s="39" t="s">
        <v>4</v>
      </c>
      <c r="EQ174" s="39" t="s">
        <v>438</v>
      </c>
      <c r="ER174" s="39" t="s">
        <v>4</v>
      </c>
      <c r="ES174" s="39" t="s">
        <v>438</v>
      </c>
      <c r="ET174" s="39" t="s">
        <v>4</v>
      </c>
      <c r="EU174" s="39" t="s">
        <v>438</v>
      </c>
      <c r="EV174" s="39" t="s">
        <v>4</v>
      </c>
      <c r="EW174" s="39" t="s">
        <v>438</v>
      </c>
      <c r="EX174" s="39" t="s">
        <v>4</v>
      </c>
      <c r="EY174" s="39" t="s">
        <v>438</v>
      </c>
      <c r="EZ174" s="39" t="s">
        <v>4</v>
      </c>
      <c r="FA174" s="39" t="s">
        <v>438</v>
      </c>
      <c r="FB174" s="39" t="s">
        <v>4</v>
      </c>
      <c r="FC174" s="39" t="s">
        <v>438</v>
      </c>
      <c r="FD174" s="39" t="s">
        <v>4</v>
      </c>
      <c r="FE174" s="42" t="s">
        <v>438</v>
      </c>
      <c r="FF174" s="39" t="s">
        <v>4</v>
      </c>
      <c r="FG174" s="39" t="s">
        <v>438</v>
      </c>
      <c r="FH174" s="39" t="s">
        <v>4</v>
      </c>
      <c r="FI174" s="39" t="s">
        <v>438</v>
      </c>
      <c r="FJ174" s="39" t="s">
        <v>4</v>
      </c>
      <c r="FK174" s="39" t="s">
        <v>438</v>
      </c>
      <c r="FL174" s="39" t="s">
        <v>4</v>
      </c>
    </row>
    <row r="175" spans="1:168" ht="14.25" x14ac:dyDescent="0.45">
      <c r="A175" s="34" t="s">
        <v>108</v>
      </c>
      <c r="B175" s="34" t="s">
        <v>449</v>
      </c>
      <c r="C175" s="23"/>
      <c r="D175" s="23"/>
      <c r="E175" s="36" t="s">
        <v>438</v>
      </c>
      <c r="F175" s="36" t="s">
        <v>4</v>
      </c>
      <c r="G175" s="36" t="s">
        <v>438</v>
      </c>
      <c r="H175" s="36" t="s">
        <v>4</v>
      </c>
      <c r="I175" s="36" t="s">
        <v>438</v>
      </c>
      <c r="J175" s="36" t="s">
        <v>4</v>
      </c>
      <c r="K175" s="36" t="s">
        <v>438</v>
      </c>
      <c r="L175" s="36" t="s">
        <v>4</v>
      </c>
      <c r="M175" s="36" t="s">
        <v>438</v>
      </c>
      <c r="N175" s="36" t="s">
        <v>4</v>
      </c>
      <c r="O175" s="36" t="s">
        <v>438</v>
      </c>
      <c r="P175" s="36" t="s">
        <v>4</v>
      </c>
      <c r="Q175" s="36" t="s">
        <v>438</v>
      </c>
      <c r="R175" s="36" t="s">
        <v>4</v>
      </c>
      <c r="S175" s="36" t="s">
        <v>438</v>
      </c>
      <c r="T175" s="36" t="s">
        <v>4</v>
      </c>
      <c r="U175" s="36" t="s">
        <v>438</v>
      </c>
      <c r="V175" s="36" t="s">
        <v>4</v>
      </c>
      <c r="W175" s="36" t="s">
        <v>438</v>
      </c>
      <c r="X175" s="36" t="s">
        <v>4</v>
      </c>
      <c r="Y175" s="36" t="s">
        <v>438</v>
      </c>
      <c r="Z175" s="36" t="s">
        <v>4</v>
      </c>
      <c r="AA175" s="36" t="s">
        <v>438</v>
      </c>
      <c r="AB175" s="36" t="s">
        <v>4</v>
      </c>
      <c r="AC175" s="36" t="s">
        <v>438</v>
      </c>
      <c r="AD175" s="36" t="s">
        <v>4</v>
      </c>
      <c r="AE175" s="36" t="s">
        <v>438</v>
      </c>
      <c r="AF175" s="36" t="s">
        <v>4</v>
      </c>
      <c r="AG175" s="36" t="s">
        <v>438</v>
      </c>
      <c r="AH175" s="36" t="s">
        <v>4</v>
      </c>
      <c r="AI175" s="36" t="s">
        <v>438</v>
      </c>
      <c r="AJ175" s="36" t="s">
        <v>4</v>
      </c>
      <c r="AK175" s="36" t="s">
        <v>438</v>
      </c>
      <c r="AL175" s="36" t="s">
        <v>4</v>
      </c>
      <c r="AM175" s="36" t="s">
        <v>438</v>
      </c>
      <c r="AN175" s="36" t="s">
        <v>4</v>
      </c>
      <c r="AO175" s="36" t="s">
        <v>438</v>
      </c>
      <c r="AP175" s="36" t="s">
        <v>4</v>
      </c>
      <c r="AQ175" s="36" t="s">
        <v>438</v>
      </c>
      <c r="AR175" s="36" t="s">
        <v>4</v>
      </c>
      <c r="AS175" s="36" t="s">
        <v>438</v>
      </c>
      <c r="AT175" s="36" t="s">
        <v>4</v>
      </c>
      <c r="AU175" s="36" t="s">
        <v>438</v>
      </c>
      <c r="AV175" s="36" t="s">
        <v>4</v>
      </c>
      <c r="AW175" s="36" t="s">
        <v>438</v>
      </c>
      <c r="AX175" s="36" t="s">
        <v>4</v>
      </c>
      <c r="AY175" s="36" t="s">
        <v>438</v>
      </c>
      <c r="AZ175" s="36" t="s">
        <v>4</v>
      </c>
      <c r="BA175" s="36" t="s">
        <v>438</v>
      </c>
      <c r="BB175" s="36" t="s">
        <v>4</v>
      </c>
      <c r="BC175" s="36" t="s">
        <v>438</v>
      </c>
      <c r="BD175" s="36" t="s">
        <v>4</v>
      </c>
      <c r="BE175" s="36" t="s">
        <v>438</v>
      </c>
      <c r="BF175" s="36" t="s">
        <v>4</v>
      </c>
      <c r="BG175" s="36" t="s">
        <v>438</v>
      </c>
      <c r="BH175" s="36" t="s">
        <v>4</v>
      </c>
      <c r="BI175" s="36" t="s">
        <v>438</v>
      </c>
      <c r="BJ175" s="36" t="s">
        <v>4</v>
      </c>
      <c r="BK175" s="36" t="s">
        <v>438</v>
      </c>
      <c r="BL175" s="36" t="s">
        <v>4</v>
      </c>
      <c r="BM175" s="36" t="s">
        <v>438</v>
      </c>
      <c r="BN175" s="36" t="s">
        <v>4</v>
      </c>
      <c r="BO175" s="36" t="s">
        <v>438</v>
      </c>
      <c r="BP175" s="36" t="s">
        <v>4</v>
      </c>
      <c r="BQ175" s="36" t="s">
        <v>438</v>
      </c>
      <c r="BR175" s="36" t="s">
        <v>4</v>
      </c>
      <c r="BS175" s="36" t="s">
        <v>438</v>
      </c>
      <c r="BT175" s="36" t="s">
        <v>4</v>
      </c>
      <c r="BU175" s="36" t="s">
        <v>438</v>
      </c>
      <c r="BV175" s="36" t="s">
        <v>4</v>
      </c>
      <c r="BW175" s="36" t="s">
        <v>438</v>
      </c>
      <c r="BX175" s="36" t="s">
        <v>4</v>
      </c>
      <c r="BY175" s="36" t="s">
        <v>438</v>
      </c>
      <c r="BZ175" s="36" t="s">
        <v>4</v>
      </c>
      <c r="CA175" s="36" t="s">
        <v>438</v>
      </c>
      <c r="CB175" s="36" t="s">
        <v>4</v>
      </c>
      <c r="CC175" s="36" t="s">
        <v>438</v>
      </c>
      <c r="CD175" s="36" t="s">
        <v>4</v>
      </c>
      <c r="CE175" s="36" t="s">
        <v>438</v>
      </c>
      <c r="CF175" s="36" t="s">
        <v>4</v>
      </c>
      <c r="CG175" s="36" t="s">
        <v>438</v>
      </c>
      <c r="CH175" s="36" t="s">
        <v>4</v>
      </c>
      <c r="CI175" s="36" t="s">
        <v>438</v>
      </c>
      <c r="CJ175" s="36" t="s">
        <v>4</v>
      </c>
      <c r="CK175" s="36" t="s">
        <v>438</v>
      </c>
      <c r="CL175" s="36" t="s">
        <v>4</v>
      </c>
      <c r="CM175" s="36" t="s">
        <v>438</v>
      </c>
      <c r="CN175" s="36" t="s">
        <v>4</v>
      </c>
      <c r="CO175" s="36" t="s">
        <v>438</v>
      </c>
      <c r="CP175" s="36" t="s">
        <v>4</v>
      </c>
      <c r="CQ175" s="36" t="s">
        <v>438</v>
      </c>
      <c r="CR175" s="36" t="s">
        <v>4</v>
      </c>
      <c r="CS175" s="36" t="s">
        <v>438</v>
      </c>
      <c r="CT175" s="36" t="s">
        <v>4</v>
      </c>
      <c r="CU175" s="36" t="s">
        <v>438</v>
      </c>
      <c r="CV175" s="36" t="s">
        <v>4</v>
      </c>
      <c r="CW175" s="36" t="s">
        <v>438</v>
      </c>
      <c r="CX175" s="36" t="s">
        <v>4</v>
      </c>
      <c r="CY175" s="36" t="s">
        <v>438</v>
      </c>
      <c r="CZ175" s="36" t="s">
        <v>4</v>
      </c>
      <c r="DA175" s="36" t="s">
        <v>438</v>
      </c>
      <c r="DB175" s="36" t="s">
        <v>4</v>
      </c>
      <c r="DC175" s="36" t="s">
        <v>438</v>
      </c>
      <c r="DD175" s="36" t="s">
        <v>4</v>
      </c>
      <c r="DE175" s="36" t="s">
        <v>438</v>
      </c>
      <c r="DF175" s="36" t="s">
        <v>4</v>
      </c>
      <c r="DG175" s="36" t="s">
        <v>438</v>
      </c>
      <c r="DH175" s="36" t="s">
        <v>4</v>
      </c>
      <c r="DI175" s="36" t="s">
        <v>438</v>
      </c>
      <c r="DJ175" s="36" t="s">
        <v>4</v>
      </c>
      <c r="DK175" s="36" t="s">
        <v>438</v>
      </c>
      <c r="DL175" s="36" t="s">
        <v>4</v>
      </c>
      <c r="DM175" s="36" t="s">
        <v>438</v>
      </c>
      <c r="DN175" s="36" t="s">
        <v>4</v>
      </c>
      <c r="DO175" s="36" t="s">
        <v>438</v>
      </c>
      <c r="DP175" s="36" t="s">
        <v>4</v>
      </c>
      <c r="DQ175" s="36" t="s">
        <v>438</v>
      </c>
      <c r="DR175" s="36" t="s">
        <v>4</v>
      </c>
      <c r="DS175" s="36" t="s">
        <v>438</v>
      </c>
      <c r="DT175" s="36" t="s">
        <v>4</v>
      </c>
      <c r="DU175" s="36" t="s">
        <v>438</v>
      </c>
      <c r="DV175" s="36" t="s">
        <v>4</v>
      </c>
      <c r="DW175" s="36" t="s">
        <v>438</v>
      </c>
      <c r="DX175" s="36" t="s">
        <v>4</v>
      </c>
      <c r="DY175" s="36" t="s">
        <v>438</v>
      </c>
      <c r="DZ175" s="36" t="s">
        <v>4</v>
      </c>
      <c r="EA175" s="36" t="s">
        <v>438</v>
      </c>
      <c r="EB175" s="36" t="s">
        <v>4</v>
      </c>
      <c r="EC175" s="36" t="s">
        <v>438</v>
      </c>
      <c r="ED175" s="36" t="s">
        <v>4</v>
      </c>
      <c r="EE175" s="36" t="s">
        <v>438</v>
      </c>
      <c r="EF175" s="36" t="s">
        <v>4</v>
      </c>
      <c r="EG175" s="36" t="s">
        <v>438</v>
      </c>
      <c r="EH175" s="36" t="s">
        <v>4</v>
      </c>
      <c r="EI175" s="36" t="s">
        <v>438</v>
      </c>
      <c r="EJ175" s="36" t="s">
        <v>4</v>
      </c>
      <c r="EK175" s="36" t="s">
        <v>438</v>
      </c>
      <c r="EL175" s="36" t="s">
        <v>4</v>
      </c>
      <c r="EM175" s="36" t="s">
        <v>438</v>
      </c>
      <c r="EN175" s="36" t="s">
        <v>4</v>
      </c>
      <c r="EO175" s="36" t="s">
        <v>438</v>
      </c>
      <c r="EP175" s="36" t="s">
        <v>4</v>
      </c>
      <c r="EQ175" s="36" t="s">
        <v>438</v>
      </c>
      <c r="ER175" s="36" t="s">
        <v>4</v>
      </c>
      <c r="ES175" s="36" t="s">
        <v>438</v>
      </c>
      <c r="ET175" s="36" t="s">
        <v>4</v>
      </c>
      <c r="EU175" s="36" t="s">
        <v>438</v>
      </c>
      <c r="EV175" s="36" t="s">
        <v>4</v>
      </c>
      <c r="EW175" s="36" t="s">
        <v>438</v>
      </c>
      <c r="EX175" s="36" t="s">
        <v>4</v>
      </c>
      <c r="EY175" s="36" t="s">
        <v>438</v>
      </c>
      <c r="EZ175" s="36" t="s">
        <v>4</v>
      </c>
      <c r="FA175" s="36" t="s">
        <v>438</v>
      </c>
      <c r="FB175" s="36" t="s">
        <v>4</v>
      </c>
      <c r="FC175" s="36" t="s">
        <v>438</v>
      </c>
      <c r="FD175" s="36" t="s">
        <v>4</v>
      </c>
      <c r="FE175" s="41" t="s">
        <v>438</v>
      </c>
      <c r="FF175" s="36" t="s">
        <v>4</v>
      </c>
      <c r="FG175" s="36" t="s">
        <v>438</v>
      </c>
      <c r="FH175" s="36" t="s">
        <v>4</v>
      </c>
      <c r="FI175" s="36" t="s">
        <v>438</v>
      </c>
      <c r="FJ175" s="36" t="s">
        <v>4</v>
      </c>
      <c r="FK175" s="36" t="s">
        <v>438</v>
      </c>
      <c r="FL175" s="36" t="s">
        <v>4</v>
      </c>
    </row>
    <row r="176" spans="1:168" ht="14.25" x14ac:dyDescent="0.45">
      <c r="A176" s="34" t="s">
        <v>108</v>
      </c>
      <c r="B176" s="34" t="s">
        <v>450</v>
      </c>
      <c r="C176" s="23"/>
      <c r="D176" s="23"/>
      <c r="E176" s="39" t="s">
        <v>438</v>
      </c>
      <c r="F176" s="39" t="s">
        <v>4</v>
      </c>
      <c r="G176" s="39" t="s">
        <v>438</v>
      </c>
      <c r="H176" s="39" t="s">
        <v>4</v>
      </c>
      <c r="I176" s="39" t="s">
        <v>438</v>
      </c>
      <c r="J176" s="39" t="s">
        <v>4</v>
      </c>
      <c r="K176" s="39" t="s">
        <v>438</v>
      </c>
      <c r="L176" s="39" t="s">
        <v>4</v>
      </c>
      <c r="M176" s="39" t="s">
        <v>438</v>
      </c>
      <c r="N176" s="39" t="s">
        <v>4</v>
      </c>
      <c r="O176" s="39" t="s">
        <v>438</v>
      </c>
      <c r="P176" s="39" t="s">
        <v>4</v>
      </c>
      <c r="Q176" s="39" t="s">
        <v>438</v>
      </c>
      <c r="R176" s="39" t="s">
        <v>4</v>
      </c>
      <c r="S176" s="39" t="s">
        <v>438</v>
      </c>
      <c r="T176" s="39" t="s">
        <v>4</v>
      </c>
      <c r="U176" s="39" t="s">
        <v>438</v>
      </c>
      <c r="V176" s="39" t="s">
        <v>4</v>
      </c>
      <c r="W176" s="39" t="s">
        <v>438</v>
      </c>
      <c r="X176" s="39" t="s">
        <v>4</v>
      </c>
      <c r="Y176" s="39" t="s">
        <v>438</v>
      </c>
      <c r="Z176" s="39" t="s">
        <v>4</v>
      </c>
      <c r="AA176" s="39" t="s">
        <v>438</v>
      </c>
      <c r="AB176" s="39" t="s">
        <v>4</v>
      </c>
      <c r="AC176" s="39" t="s">
        <v>438</v>
      </c>
      <c r="AD176" s="39" t="s">
        <v>4</v>
      </c>
      <c r="AE176" s="39" t="s">
        <v>438</v>
      </c>
      <c r="AF176" s="39" t="s">
        <v>4</v>
      </c>
      <c r="AG176" s="39" t="s">
        <v>438</v>
      </c>
      <c r="AH176" s="39" t="s">
        <v>4</v>
      </c>
      <c r="AI176" s="39" t="s">
        <v>438</v>
      </c>
      <c r="AJ176" s="39" t="s">
        <v>4</v>
      </c>
      <c r="AK176" s="39" t="s">
        <v>438</v>
      </c>
      <c r="AL176" s="39" t="s">
        <v>4</v>
      </c>
      <c r="AM176" s="39" t="s">
        <v>438</v>
      </c>
      <c r="AN176" s="39" t="s">
        <v>4</v>
      </c>
      <c r="AO176" s="39" t="s">
        <v>438</v>
      </c>
      <c r="AP176" s="39" t="s">
        <v>4</v>
      </c>
      <c r="AQ176" s="39" t="s">
        <v>438</v>
      </c>
      <c r="AR176" s="39" t="s">
        <v>4</v>
      </c>
      <c r="AS176" s="39" t="s">
        <v>438</v>
      </c>
      <c r="AT176" s="39" t="s">
        <v>4</v>
      </c>
      <c r="AU176" s="39" t="s">
        <v>438</v>
      </c>
      <c r="AV176" s="39" t="s">
        <v>4</v>
      </c>
      <c r="AW176" s="39" t="s">
        <v>438</v>
      </c>
      <c r="AX176" s="39" t="s">
        <v>4</v>
      </c>
      <c r="AY176" s="39" t="s">
        <v>438</v>
      </c>
      <c r="AZ176" s="39" t="s">
        <v>4</v>
      </c>
      <c r="BA176" s="39" t="s">
        <v>438</v>
      </c>
      <c r="BB176" s="39" t="s">
        <v>4</v>
      </c>
      <c r="BC176" s="39" t="s">
        <v>438</v>
      </c>
      <c r="BD176" s="39" t="s">
        <v>4</v>
      </c>
      <c r="BE176" s="39" t="s">
        <v>438</v>
      </c>
      <c r="BF176" s="39" t="s">
        <v>4</v>
      </c>
      <c r="BG176" s="39" t="s">
        <v>438</v>
      </c>
      <c r="BH176" s="39" t="s">
        <v>4</v>
      </c>
      <c r="BI176" s="39" t="s">
        <v>438</v>
      </c>
      <c r="BJ176" s="39" t="s">
        <v>4</v>
      </c>
      <c r="BK176" s="39" t="s">
        <v>438</v>
      </c>
      <c r="BL176" s="39" t="s">
        <v>4</v>
      </c>
      <c r="BM176" s="39" t="s">
        <v>438</v>
      </c>
      <c r="BN176" s="39" t="s">
        <v>4</v>
      </c>
      <c r="BO176" s="39" t="s">
        <v>438</v>
      </c>
      <c r="BP176" s="39" t="s">
        <v>4</v>
      </c>
      <c r="BQ176" s="39" t="s">
        <v>438</v>
      </c>
      <c r="BR176" s="39" t="s">
        <v>4</v>
      </c>
      <c r="BS176" s="39" t="s">
        <v>438</v>
      </c>
      <c r="BT176" s="39" t="s">
        <v>4</v>
      </c>
      <c r="BU176" s="39" t="s">
        <v>438</v>
      </c>
      <c r="BV176" s="39" t="s">
        <v>4</v>
      </c>
      <c r="BW176" s="39" t="s">
        <v>438</v>
      </c>
      <c r="BX176" s="39" t="s">
        <v>4</v>
      </c>
      <c r="BY176" s="39" t="s">
        <v>438</v>
      </c>
      <c r="BZ176" s="39" t="s">
        <v>4</v>
      </c>
      <c r="CA176" s="39" t="s">
        <v>438</v>
      </c>
      <c r="CB176" s="39" t="s">
        <v>4</v>
      </c>
      <c r="CC176" s="39" t="s">
        <v>438</v>
      </c>
      <c r="CD176" s="39" t="s">
        <v>4</v>
      </c>
      <c r="CE176" s="39" t="s">
        <v>438</v>
      </c>
      <c r="CF176" s="39" t="s">
        <v>4</v>
      </c>
      <c r="CG176" s="39" t="s">
        <v>438</v>
      </c>
      <c r="CH176" s="39" t="s">
        <v>4</v>
      </c>
      <c r="CI176" s="39" t="s">
        <v>438</v>
      </c>
      <c r="CJ176" s="39" t="s">
        <v>4</v>
      </c>
      <c r="CK176" s="39" t="s">
        <v>438</v>
      </c>
      <c r="CL176" s="39" t="s">
        <v>4</v>
      </c>
      <c r="CM176" s="39" t="s">
        <v>438</v>
      </c>
      <c r="CN176" s="39" t="s">
        <v>4</v>
      </c>
      <c r="CO176" s="39" t="s">
        <v>438</v>
      </c>
      <c r="CP176" s="39" t="s">
        <v>4</v>
      </c>
      <c r="CQ176" s="39" t="s">
        <v>438</v>
      </c>
      <c r="CR176" s="39" t="s">
        <v>4</v>
      </c>
      <c r="CS176" s="39" t="s">
        <v>438</v>
      </c>
      <c r="CT176" s="39" t="s">
        <v>4</v>
      </c>
      <c r="CU176" s="39" t="s">
        <v>438</v>
      </c>
      <c r="CV176" s="39" t="s">
        <v>4</v>
      </c>
      <c r="CW176" s="39" t="s">
        <v>438</v>
      </c>
      <c r="CX176" s="39" t="s">
        <v>4</v>
      </c>
      <c r="CY176" s="39" t="s">
        <v>438</v>
      </c>
      <c r="CZ176" s="39" t="s">
        <v>4</v>
      </c>
      <c r="DA176" s="39" t="s">
        <v>438</v>
      </c>
      <c r="DB176" s="39" t="s">
        <v>4</v>
      </c>
      <c r="DC176" s="39" t="s">
        <v>438</v>
      </c>
      <c r="DD176" s="39" t="s">
        <v>4</v>
      </c>
      <c r="DE176" s="39" t="s">
        <v>438</v>
      </c>
      <c r="DF176" s="39" t="s">
        <v>4</v>
      </c>
      <c r="DG176" s="39" t="s">
        <v>438</v>
      </c>
      <c r="DH176" s="39" t="s">
        <v>4</v>
      </c>
      <c r="DI176" s="39" t="s">
        <v>438</v>
      </c>
      <c r="DJ176" s="39" t="s">
        <v>4</v>
      </c>
      <c r="DK176" s="39" t="s">
        <v>438</v>
      </c>
      <c r="DL176" s="39" t="s">
        <v>4</v>
      </c>
      <c r="DM176" s="39" t="s">
        <v>438</v>
      </c>
      <c r="DN176" s="39" t="s">
        <v>4</v>
      </c>
      <c r="DO176" s="39" t="s">
        <v>438</v>
      </c>
      <c r="DP176" s="39" t="s">
        <v>4</v>
      </c>
      <c r="DQ176" s="39" t="s">
        <v>438</v>
      </c>
      <c r="DR176" s="39" t="s">
        <v>4</v>
      </c>
      <c r="DS176" s="39" t="s">
        <v>438</v>
      </c>
      <c r="DT176" s="39" t="s">
        <v>4</v>
      </c>
      <c r="DU176" s="39" t="s">
        <v>438</v>
      </c>
      <c r="DV176" s="39" t="s">
        <v>4</v>
      </c>
      <c r="DW176" s="39" t="s">
        <v>438</v>
      </c>
      <c r="DX176" s="39" t="s">
        <v>4</v>
      </c>
      <c r="DY176" s="39" t="s">
        <v>438</v>
      </c>
      <c r="DZ176" s="39" t="s">
        <v>4</v>
      </c>
      <c r="EA176" s="39" t="s">
        <v>438</v>
      </c>
      <c r="EB176" s="39" t="s">
        <v>4</v>
      </c>
      <c r="EC176" s="39" t="s">
        <v>438</v>
      </c>
      <c r="ED176" s="39" t="s">
        <v>4</v>
      </c>
      <c r="EE176" s="39" t="s">
        <v>438</v>
      </c>
      <c r="EF176" s="39" t="s">
        <v>4</v>
      </c>
      <c r="EG176" s="39" t="s">
        <v>438</v>
      </c>
      <c r="EH176" s="39" t="s">
        <v>4</v>
      </c>
      <c r="EI176" s="39" t="s">
        <v>438</v>
      </c>
      <c r="EJ176" s="39" t="s">
        <v>4</v>
      </c>
      <c r="EK176" s="39" t="s">
        <v>438</v>
      </c>
      <c r="EL176" s="39" t="s">
        <v>4</v>
      </c>
      <c r="EM176" s="39" t="s">
        <v>438</v>
      </c>
      <c r="EN176" s="39" t="s">
        <v>4</v>
      </c>
      <c r="EO176" s="39" t="s">
        <v>438</v>
      </c>
      <c r="EP176" s="39" t="s">
        <v>4</v>
      </c>
      <c r="EQ176" s="39" t="s">
        <v>438</v>
      </c>
      <c r="ER176" s="39" t="s">
        <v>4</v>
      </c>
      <c r="ES176" s="39" t="s">
        <v>438</v>
      </c>
      <c r="ET176" s="39" t="s">
        <v>4</v>
      </c>
      <c r="EU176" s="39" t="s">
        <v>438</v>
      </c>
      <c r="EV176" s="39" t="s">
        <v>4</v>
      </c>
      <c r="EW176" s="39" t="s">
        <v>438</v>
      </c>
      <c r="EX176" s="39" t="s">
        <v>4</v>
      </c>
      <c r="EY176" s="39" t="s">
        <v>438</v>
      </c>
      <c r="EZ176" s="39" t="s">
        <v>4</v>
      </c>
      <c r="FA176" s="39" t="s">
        <v>438</v>
      </c>
      <c r="FB176" s="39" t="s">
        <v>4</v>
      </c>
      <c r="FC176" s="39" t="s">
        <v>438</v>
      </c>
      <c r="FD176" s="39" t="s">
        <v>4</v>
      </c>
      <c r="FE176" s="42" t="s">
        <v>438</v>
      </c>
      <c r="FF176" s="39" t="s">
        <v>4</v>
      </c>
      <c r="FG176" s="39" t="s">
        <v>438</v>
      </c>
      <c r="FH176" s="39" t="s">
        <v>4</v>
      </c>
      <c r="FI176" s="39" t="s">
        <v>438</v>
      </c>
      <c r="FJ176" s="39" t="s">
        <v>4</v>
      </c>
      <c r="FK176" s="39" t="s">
        <v>438</v>
      </c>
      <c r="FL176" s="39" t="s">
        <v>4</v>
      </c>
    </row>
    <row r="177" spans="1:168" ht="14.25" x14ac:dyDescent="0.45">
      <c r="A177" s="34" t="s">
        <v>108</v>
      </c>
      <c r="B177" s="34" t="s">
        <v>451</v>
      </c>
      <c r="C177" s="23"/>
      <c r="D177" s="23"/>
      <c r="E177" s="36" t="s">
        <v>438</v>
      </c>
      <c r="F177" s="36" t="s">
        <v>4</v>
      </c>
      <c r="G177" s="36" t="s">
        <v>438</v>
      </c>
      <c r="H177" s="36" t="s">
        <v>4</v>
      </c>
      <c r="I177" s="36" t="s">
        <v>438</v>
      </c>
      <c r="J177" s="36" t="s">
        <v>4</v>
      </c>
      <c r="K177" s="36" t="s">
        <v>438</v>
      </c>
      <c r="L177" s="36" t="s">
        <v>4</v>
      </c>
      <c r="M177" s="36" t="s">
        <v>438</v>
      </c>
      <c r="N177" s="36" t="s">
        <v>4</v>
      </c>
      <c r="O177" s="36" t="s">
        <v>438</v>
      </c>
      <c r="P177" s="36" t="s">
        <v>4</v>
      </c>
      <c r="Q177" s="36" t="s">
        <v>438</v>
      </c>
      <c r="R177" s="36" t="s">
        <v>4</v>
      </c>
      <c r="S177" s="36" t="s">
        <v>438</v>
      </c>
      <c r="T177" s="36" t="s">
        <v>4</v>
      </c>
      <c r="U177" s="36" t="s">
        <v>438</v>
      </c>
      <c r="V177" s="36" t="s">
        <v>4</v>
      </c>
      <c r="W177" s="36" t="s">
        <v>438</v>
      </c>
      <c r="X177" s="36" t="s">
        <v>4</v>
      </c>
      <c r="Y177" s="36" t="s">
        <v>438</v>
      </c>
      <c r="Z177" s="36" t="s">
        <v>4</v>
      </c>
      <c r="AA177" s="36" t="s">
        <v>438</v>
      </c>
      <c r="AB177" s="36" t="s">
        <v>4</v>
      </c>
      <c r="AC177" s="36" t="s">
        <v>438</v>
      </c>
      <c r="AD177" s="36" t="s">
        <v>4</v>
      </c>
      <c r="AE177" s="36" t="s">
        <v>438</v>
      </c>
      <c r="AF177" s="36" t="s">
        <v>4</v>
      </c>
      <c r="AG177" s="36" t="s">
        <v>438</v>
      </c>
      <c r="AH177" s="36" t="s">
        <v>4</v>
      </c>
      <c r="AI177" s="36" t="s">
        <v>438</v>
      </c>
      <c r="AJ177" s="36" t="s">
        <v>4</v>
      </c>
      <c r="AK177" s="36" t="s">
        <v>438</v>
      </c>
      <c r="AL177" s="36" t="s">
        <v>4</v>
      </c>
      <c r="AM177" s="36" t="s">
        <v>438</v>
      </c>
      <c r="AN177" s="36" t="s">
        <v>4</v>
      </c>
      <c r="AO177" s="36" t="s">
        <v>438</v>
      </c>
      <c r="AP177" s="36" t="s">
        <v>4</v>
      </c>
      <c r="AQ177" s="36" t="s">
        <v>438</v>
      </c>
      <c r="AR177" s="36" t="s">
        <v>4</v>
      </c>
      <c r="AS177" s="36" t="s">
        <v>438</v>
      </c>
      <c r="AT177" s="36" t="s">
        <v>4</v>
      </c>
      <c r="AU177" s="36" t="s">
        <v>438</v>
      </c>
      <c r="AV177" s="36" t="s">
        <v>4</v>
      </c>
      <c r="AW177" s="36" t="s">
        <v>438</v>
      </c>
      <c r="AX177" s="36" t="s">
        <v>4</v>
      </c>
      <c r="AY177" s="36" t="s">
        <v>438</v>
      </c>
      <c r="AZ177" s="36" t="s">
        <v>4</v>
      </c>
      <c r="BA177" s="36" t="s">
        <v>438</v>
      </c>
      <c r="BB177" s="36" t="s">
        <v>4</v>
      </c>
      <c r="BC177" s="36" t="s">
        <v>438</v>
      </c>
      <c r="BD177" s="36" t="s">
        <v>4</v>
      </c>
      <c r="BE177" s="36" t="s">
        <v>438</v>
      </c>
      <c r="BF177" s="36" t="s">
        <v>4</v>
      </c>
      <c r="BG177" s="36" t="s">
        <v>438</v>
      </c>
      <c r="BH177" s="36" t="s">
        <v>4</v>
      </c>
      <c r="BI177" s="36" t="s">
        <v>438</v>
      </c>
      <c r="BJ177" s="36" t="s">
        <v>4</v>
      </c>
      <c r="BK177" s="36" t="s">
        <v>438</v>
      </c>
      <c r="BL177" s="36" t="s">
        <v>4</v>
      </c>
      <c r="BM177" s="36" t="s">
        <v>438</v>
      </c>
      <c r="BN177" s="36" t="s">
        <v>4</v>
      </c>
      <c r="BO177" s="36" t="s">
        <v>438</v>
      </c>
      <c r="BP177" s="36" t="s">
        <v>4</v>
      </c>
      <c r="BQ177" s="36" t="s">
        <v>438</v>
      </c>
      <c r="BR177" s="36" t="s">
        <v>4</v>
      </c>
      <c r="BS177" s="36" t="s">
        <v>438</v>
      </c>
      <c r="BT177" s="36" t="s">
        <v>4</v>
      </c>
      <c r="BU177" s="36" t="s">
        <v>438</v>
      </c>
      <c r="BV177" s="36" t="s">
        <v>4</v>
      </c>
      <c r="BW177" s="36" t="s">
        <v>438</v>
      </c>
      <c r="BX177" s="36" t="s">
        <v>4</v>
      </c>
      <c r="BY177" s="36" t="s">
        <v>438</v>
      </c>
      <c r="BZ177" s="36" t="s">
        <v>4</v>
      </c>
      <c r="CA177" s="36" t="s">
        <v>438</v>
      </c>
      <c r="CB177" s="36" t="s">
        <v>4</v>
      </c>
      <c r="CC177" s="36" t="s">
        <v>438</v>
      </c>
      <c r="CD177" s="36" t="s">
        <v>4</v>
      </c>
      <c r="CE177" s="36" t="s">
        <v>438</v>
      </c>
      <c r="CF177" s="36" t="s">
        <v>4</v>
      </c>
      <c r="CG177" s="36" t="s">
        <v>438</v>
      </c>
      <c r="CH177" s="36" t="s">
        <v>4</v>
      </c>
      <c r="CI177" s="36" t="s">
        <v>438</v>
      </c>
      <c r="CJ177" s="36" t="s">
        <v>4</v>
      </c>
      <c r="CK177" s="36" t="s">
        <v>438</v>
      </c>
      <c r="CL177" s="36" t="s">
        <v>4</v>
      </c>
      <c r="CM177" s="36" t="s">
        <v>438</v>
      </c>
      <c r="CN177" s="36" t="s">
        <v>4</v>
      </c>
      <c r="CO177" s="36" t="s">
        <v>438</v>
      </c>
      <c r="CP177" s="36" t="s">
        <v>4</v>
      </c>
      <c r="CQ177" s="36" t="s">
        <v>438</v>
      </c>
      <c r="CR177" s="36" t="s">
        <v>4</v>
      </c>
      <c r="CS177" s="36" t="s">
        <v>438</v>
      </c>
      <c r="CT177" s="36" t="s">
        <v>4</v>
      </c>
      <c r="CU177" s="36" t="s">
        <v>438</v>
      </c>
      <c r="CV177" s="36" t="s">
        <v>4</v>
      </c>
      <c r="CW177" s="36" t="s">
        <v>438</v>
      </c>
      <c r="CX177" s="36" t="s">
        <v>4</v>
      </c>
      <c r="CY177" s="36" t="s">
        <v>438</v>
      </c>
      <c r="CZ177" s="36" t="s">
        <v>4</v>
      </c>
      <c r="DA177" s="36" t="s">
        <v>438</v>
      </c>
      <c r="DB177" s="36" t="s">
        <v>4</v>
      </c>
      <c r="DC177" s="36" t="s">
        <v>438</v>
      </c>
      <c r="DD177" s="36" t="s">
        <v>4</v>
      </c>
      <c r="DE177" s="36" t="s">
        <v>438</v>
      </c>
      <c r="DF177" s="36" t="s">
        <v>4</v>
      </c>
      <c r="DG177" s="36" t="s">
        <v>438</v>
      </c>
      <c r="DH177" s="36" t="s">
        <v>4</v>
      </c>
      <c r="DI177" s="36" t="s">
        <v>438</v>
      </c>
      <c r="DJ177" s="36" t="s">
        <v>4</v>
      </c>
      <c r="DK177" s="36" t="s">
        <v>438</v>
      </c>
      <c r="DL177" s="36" t="s">
        <v>4</v>
      </c>
      <c r="DM177" s="36" t="s">
        <v>438</v>
      </c>
      <c r="DN177" s="36" t="s">
        <v>4</v>
      </c>
      <c r="DO177" s="36" t="s">
        <v>438</v>
      </c>
      <c r="DP177" s="36" t="s">
        <v>4</v>
      </c>
      <c r="DQ177" s="36" t="s">
        <v>438</v>
      </c>
      <c r="DR177" s="36" t="s">
        <v>4</v>
      </c>
      <c r="DS177" s="36" t="s">
        <v>438</v>
      </c>
      <c r="DT177" s="36" t="s">
        <v>4</v>
      </c>
      <c r="DU177" s="36" t="s">
        <v>438</v>
      </c>
      <c r="DV177" s="36" t="s">
        <v>4</v>
      </c>
      <c r="DW177" s="36" t="s">
        <v>438</v>
      </c>
      <c r="DX177" s="36" t="s">
        <v>4</v>
      </c>
      <c r="DY177" s="36" t="s">
        <v>438</v>
      </c>
      <c r="DZ177" s="36" t="s">
        <v>4</v>
      </c>
      <c r="EA177" s="36" t="s">
        <v>438</v>
      </c>
      <c r="EB177" s="36" t="s">
        <v>4</v>
      </c>
      <c r="EC177" s="36" t="s">
        <v>438</v>
      </c>
      <c r="ED177" s="36" t="s">
        <v>4</v>
      </c>
      <c r="EE177" s="36" t="s">
        <v>438</v>
      </c>
      <c r="EF177" s="36" t="s">
        <v>4</v>
      </c>
      <c r="EG177" s="36" t="s">
        <v>438</v>
      </c>
      <c r="EH177" s="36" t="s">
        <v>4</v>
      </c>
      <c r="EI177" s="36" t="s">
        <v>438</v>
      </c>
      <c r="EJ177" s="36" t="s">
        <v>4</v>
      </c>
      <c r="EK177" s="36" t="s">
        <v>438</v>
      </c>
      <c r="EL177" s="36" t="s">
        <v>4</v>
      </c>
      <c r="EM177" s="36" t="s">
        <v>438</v>
      </c>
      <c r="EN177" s="36" t="s">
        <v>4</v>
      </c>
      <c r="EO177" s="36" t="s">
        <v>438</v>
      </c>
      <c r="EP177" s="36" t="s">
        <v>4</v>
      </c>
      <c r="EQ177" s="36" t="s">
        <v>438</v>
      </c>
      <c r="ER177" s="36" t="s">
        <v>4</v>
      </c>
      <c r="ES177" s="36" t="s">
        <v>438</v>
      </c>
      <c r="ET177" s="36" t="s">
        <v>4</v>
      </c>
      <c r="EU177" s="36" t="s">
        <v>438</v>
      </c>
      <c r="EV177" s="36" t="s">
        <v>4</v>
      </c>
      <c r="EW177" s="36" t="s">
        <v>438</v>
      </c>
      <c r="EX177" s="36" t="s">
        <v>4</v>
      </c>
      <c r="EY177" s="36" t="s">
        <v>438</v>
      </c>
      <c r="EZ177" s="36" t="s">
        <v>4</v>
      </c>
      <c r="FA177" s="36" t="s">
        <v>438</v>
      </c>
      <c r="FB177" s="36" t="s">
        <v>4</v>
      </c>
      <c r="FC177" s="36" t="s">
        <v>438</v>
      </c>
      <c r="FD177" s="36" t="s">
        <v>4</v>
      </c>
      <c r="FE177" s="41" t="s">
        <v>438</v>
      </c>
      <c r="FF177" s="36" t="s">
        <v>4</v>
      </c>
      <c r="FG177" s="36" t="s">
        <v>438</v>
      </c>
      <c r="FH177" s="36" t="s">
        <v>4</v>
      </c>
      <c r="FI177" s="36" t="s">
        <v>438</v>
      </c>
      <c r="FJ177" s="36" t="s">
        <v>4</v>
      </c>
      <c r="FK177" s="36" t="s">
        <v>438</v>
      </c>
      <c r="FL177" s="36" t="s">
        <v>4</v>
      </c>
    </row>
    <row r="178" spans="1:168" ht="14.25" x14ac:dyDescent="0.45">
      <c r="A178" s="34" t="s">
        <v>108</v>
      </c>
      <c r="B178" s="34" t="s">
        <v>452</v>
      </c>
      <c r="C178" s="23"/>
      <c r="D178" s="23"/>
      <c r="E178" s="39" t="s">
        <v>438</v>
      </c>
      <c r="F178" s="39" t="s">
        <v>4</v>
      </c>
      <c r="G178" s="39" t="s">
        <v>438</v>
      </c>
      <c r="H178" s="39" t="s">
        <v>4</v>
      </c>
      <c r="I178" s="39" t="s">
        <v>438</v>
      </c>
      <c r="J178" s="39" t="s">
        <v>4</v>
      </c>
      <c r="K178" s="39" t="s">
        <v>438</v>
      </c>
      <c r="L178" s="39" t="s">
        <v>4</v>
      </c>
      <c r="M178" s="39" t="s">
        <v>438</v>
      </c>
      <c r="N178" s="39" t="s">
        <v>4</v>
      </c>
      <c r="O178" s="39" t="s">
        <v>438</v>
      </c>
      <c r="P178" s="39" t="s">
        <v>4</v>
      </c>
      <c r="Q178" s="39" t="s">
        <v>438</v>
      </c>
      <c r="R178" s="39" t="s">
        <v>4</v>
      </c>
      <c r="S178" s="39" t="s">
        <v>438</v>
      </c>
      <c r="T178" s="39" t="s">
        <v>4</v>
      </c>
      <c r="U178" s="39" t="s">
        <v>438</v>
      </c>
      <c r="V178" s="39" t="s">
        <v>4</v>
      </c>
      <c r="W178" s="39" t="s">
        <v>438</v>
      </c>
      <c r="X178" s="39" t="s">
        <v>4</v>
      </c>
      <c r="Y178" s="39" t="s">
        <v>438</v>
      </c>
      <c r="Z178" s="39" t="s">
        <v>4</v>
      </c>
      <c r="AA178" s="39" t="s">
        <v>438</v>
      </c>
      <c r="AB178" s="39" t="s">
        <v>4</v>
      </c>
      <c r="AC178" s="39" t="s">
        <v>438</v>
      </c>
      <c r="AD178" s="39" t="s">
        <v>4</v>
      </c>
      <c r="AE178" s="39" t="s">
        <v>438</v>
      </c>
      <c r="AF178" s="39" t="s">
        <v>4</v>
      </c>
      <c r="AG178" s="39" t="s">
        <v>438</v>
      </c>
      <c r="AH178" s="39" t="s">
        <v>4</v>
      </c>
      <c r="AI178" s="39" t="s">
        <v>438</v>
      </c>
      <c r="AJ178" s="39" t="s">
        <v>4</v>
      </c>
      <c r="AK178" s="39" t="s">
        <v>438</v>
      </c>
      <c r="AL178" s="39" t="s">
        <v>4</v>
      </c>
      <c r="AM178" s="39" t="s">
        <v>438</v>
      </c>
      <c r="AN178" s="39" t="s">
        <v>4</v>
      </c>
      <c r="AO178" s="39" t="s">
        <v>438</v>
      </c>
      <c r="AP178" s="39" t="s">
        <v>4</v>
      </c>
      <c r="AQ178" s="39" t="s">
        <v>438</v>
      </c>
      <c r="AR178" s="39" t="s">
        <v>4</v>
      </c>
      <c r="AS178" s="39" t="s">
        <v>438</v>
      </c>
      <c r="AT178" s="39" t="s">
        <v>4</v>
      </c>
      <c r="AU178" s="39" t="s">
        <v>438</v>
      </c>
      <c r="AV178" s="39" t="s">
        <v>4</v>
      </c>
      <c r="AW178" s="39" t="s">
        <v>438</v>
      </c>
      <c r="AX178" s="39" t="s">
        <v>4</v>
      </c>
      <c r="AY178" s="39" t="s">
        <v>438</v>
      </c>
      <c r="AZ178" s="39" t="s">
        <v>4</v>
      </c>
      <c r="BA178" s="39" t="s">
        <v>438</v>
      </c>
      <c r="BB178" s="39" t="s">
        <v>4</v>
      </c>
      <c r="BC178" s="39" t="s">
        <v>438</v>
      </c>
      <c r="BD178" s="39" t="s">
        <v>4</v>
      </c>
      <c r="BE178" s="39" t="s">
        <v>438</v>
      </c>
      <c r="BF178" s="39" t="s">
        <v>4</v>
      </c>
      <c r="BG178" s="39" t="s">
        <v>438</v>
      </c>
      <c r="BH178" s="39" t="s">
        <v>4</v>
      </c>
      <c r="BI178" s="39" t="s">
        <v>438</v>
      </c>
      <c r="BJ178" s="39" t="s">
        <v>4</v>
      </c>
      <c r="BK178" s="39" t="s">
        <v>438</v>
      </c>
      <c r="BL178" s="39" t="s">
        <v>4</v>
      </c>
      <c r="BM178" s="39" t="s">
        <v>438</v>
      </c>
      <c r="BN178" s="39" t="s">
        <v>4</v>
      </c>
      <c r="BO178" s="39" t="s">
        <v>438</v>
      </c>
      <c r="BP178" s="39" t="s">
        <v>4</v>
      </c>
      <c r="BQ178" s="39" t="s">
        <v>438</v>
      </c>
      <c r="BR178" s="39" t="s">
        <v>4</v>
      </c>
      <c r="BS178" s="39" t="s">
        <v>438</v>
      </c>
      <c r="BT178" s="39" t="s">
        <v>4</v>
      </c>
      <c r="BU178" s="39" t="s">
        <v>438</v>
      </c>
      <c r="BV178" s="39" t="s">
        <v>4</v>
      </c>
      <c r="BW178" s="39" t="s">
        <v>438</v>
      </c>
      <c r="BX178" s="39" t="s">
        <v>4</v>
      </c>
      <c r="BY178" s="39" t="s">
        <v>438</v>
      </c>
      <c r="BZ178" s="39" t="s">
        <v>4</v>
      </c>
      <c r="CA178" s="39" t="s">
        <v>438</v>
      </c>
      <c r="CB178" s="39" t="s">
        <v>4</v>
      </c>
      <c r="CC178" s="39" t="s">
        <v>438</v>
      </c>
      <c r="CD178" s="39" t="s">
        <v>4</v>
      </c>
      <c r="CE178" s="39" t="s">
        <v>438</v>
      </c>
      <c r="CF178" s="39" t="s">
        <v>4</v>
      </c>
      <c r="CG178" s="39" t="s">
        <v>438</v>
      </c>
      <c r="CH178" s="39" t="s">
        <v>4</v>
      </c>
      <c r="CI178" s="39" t="s">
        <v>438</v>
      </c>
      <c r="CJ178" s="39" t="s">
        <v>4</v>
      </c>
      <c r="CK178" s="39" t="s">
        <v>438</v>
      </c>
      <c r="CL178" s="39" t="s">
        <v>4</v>
      </c>
      <c r="CM178" s="39" t="s">
        <v>438</v>
      </c>
      <c r="CN178" s="39" t="s">
        <v>4</v>
      </c>
      <c r="CO178" s="39" t="s">
        <v>438</v>
      </c>
      <c r="CP178" s="39" t="s">
        <v>4</v>
      </c>
      <c r="CQ178" s="39" t="s">
        <v>438</v>
      </c>
      <c r="CR178" s="39" t="s">
        <v>4</v>
      </c>
      <c r="CS178" s="39" t="s">
        <v>438</v>
      </c>
      <c r="CT178" s="39" t="s">
        <v>4</v>
      </c>
      <c r="CU178" s="39" t="s">
        <v>438</v>
      </c>
      <c r="CV178" s="39" t="s">
        <v>4</v>
      </c>
      <c r="CW178" s="39" t="s">
        <v>438</v>
      </c>
      <c r="CX178" s="39" t="s">
        <v>4</v>
      </c>
      <c r="CY178" s="39" t="s">
        <v>438</v>
      </c>
      <c r="CZ178" s="39" t="s">
        <v>4</v>
      </c>
      <c r="DA178" s="39" t="s">
        <v>438</v>
      </c>
      <c r="DB178" s="39" t="s">
        <v>4</v>
      </c>
      <c r="DC178" s="39" t="s">
        <v>438</v>
      </c>
      <c r="DD178" s="39" t="s">
        <v>4</v>
      </c>
      <c r="DE178" s="39" t="s">
        <v>438</v>
      </c>
      <c r="DF178" s="39" t="s">
        <v>4</v>
      </c>
      <c r="DG178" s="39" t="s">
        <v>438</v>
      </c>
      <c r="DH178" s="39" t="s">
        <v>4</v>
      </c>
      <c r="DI178" s="39" t="s">
        <v>438</v>
      </c>
      <c r="DJ178" s="39" t="s">
        <v>4</v>
      </c>
      <c r="DK178" s="39" t="s">
        <v>438</v>
      </c>
      <c r="DL178" s="39" t="s">
        <v>4</v>
      </c>
      <c r="DM178" s="39" t="s">
        <v>438</v>
      </c>
      <c r="DN178" s="39" t="s">
        <v>4</v>
      </c>
      <c r="DO178" s="39" t="s">
        <v>438</v>
      </c>
      <c r="DP178" s="39" t="s">
        <v>4</v>
      </c>
      <c r="DQ178" s="39" t="s">
        <v>438</v>
      </c>
      <c r="DR178" s="39" t="s">
        <v>4</v>
      </c>
      <c r="DS178" s="39" t="s">
        <v>438</v>
      </c>
      <c r="DT178" s="39" t="s">
        <v>4</v>
      </c>
      <c r="DU178" s="39" t="s">
        <v>438</v>
      </c>
      <c r="DV178" s="39" t="s">
        <v>4</v>
      </c>
      <c r="DW178" s="39" t="s">
        <v>438</v>
      </c>
      <c r="DX178" s="39" t="s">
        <v>4</v>
      </c>
      <c r="DY178" s="39" t="s">
        <v>438</v>
      </c>
      <c r="DZ178" s="39" t="s">
        <v>4</v>
      </c>
      <c r="EA178" s="39" t="s">
        <v>438</v>
      </c>
      <c r="EB178" s="39" t="s">
        <v>4</v>
      </c>
      <c r="EC178" s="39" t="s">
        <v>438</v>
      </c>
      <c r="ED178" s="39" t="s">
        <v>4</v>
      </c>
      <c r="EE178" s="39" t="s">
        <v>438</v>
      </c>
      <c r="EF178" s="39" t="s">
        <v>4</v>
      </c>
      <c r="EG178" s="39" t="s">
        <v>438</v>
      </c>
      <c r="EH178" s="39" t="s">
        <v>4</v>
      </c>
      <c r="EI178" s="39" t="s">
        <v>438</v>
      </c>
      <c r="EJ178" s="39" t="s">
        <v>4</v>
      </c>
      <c r="EK178" s="39" t="s">
        <v>438</v>
      </c>
      <c r="EL178" s="39" t="s">
        <v>4</v>
      </c>
      <c r="EM178" s="39" t="s">
        <v>438</v>
      </c>
      <c r="EN178" s="39" t="s">
        <v>4</v>
      </c>
      <c r="EO178" s="39" t="s">
        <v>438</v>
      </c>
      <c r="EP178" s="39" t="s">
        <v>4</v>
      </c>
      <c r="EQ178" s="39" t="s">
        <v>438</v>
      </c>
      <c r="ER178" s="39" t="s">
        <v>4</v>
      </c>
      <c r="ES178" s="39" t="s">
        <v>438</v>
      </c>
      <c r="ET178" s="39" t="s">
        <v>4</v>
      </c>
      <c r="EU178" s="39" t="s">
        <v>438</v>
      </c>
      <c r="EV178" s="39" t="s">
        <v>4</v>
      </c>
      <c r="EW178" s="39" t="s">
        <v>438</v>
      </c>
      <c r="EX178" s="39" t="s">
        <v>4</v>
      </c>
      <c r="EY178" s="39" t="s">
        <v>438</v>
      </c>
      <c r="EZ178" s="39" t="s">
        <v>4</v>
      </c>
      <c r="FA178" s="39" t="s">
        <v>438</v>
      </c>
      <c r="FB178" s="39" t="s">
        <v>4</v>
      </c>
      <c r="FC178" s="39" t="s">
        <v>438</v>
      </c>
      <c r="FD178" s="39" t="s">
        <v>4</v>
      </c>
      <c r="FE178" s="42" t="s">
        <v>438</v>
      </c>
      <c r="FF178" s="39" t="s">
        <v>4</v>
      </c>
      <c r="FG178" s="39" t="s">
        <v>438</v>
      </c>
      <c r="FH178" s="39" t="s">
        <v>4</v>
      </c>
      <c r="FI178" s="39" t="s">
        <v>438</v>
      </c>
      <c r="FJ178" s="39" t="s">
        <v>4</v>
      </c>
      <c r="FK178" s="39" t="s">
        <v>438</v>
      </c>
      <c r="FL178" s="39" t="s">
        <v>4</v>
      </c>
    </row>
    <row r="179" spans="1:168" ht="14.25" x14ac:dyDescent="0.45">
      <c r="A179" s="34" t="s">
        <v>108</v>
      </c>
      <c r="B179" s="34" t="s">
        <v>453</v>
      </c>
      <c r="C179" s="23"/>
      <c r="D179" s="23"/>
      <c r="E179" s="36" t="s">
        <v>438</v>
      </c>
      <c r="F179" s="36" t="s">
        <v>4</v>
      </c>
      <c r="G179" s="36" t="s">
        <v>438</v>
      </c>
      <c r="H179" s="36" t="s">
        <v>4</v>
      </c>
      <c r="I179" s="36" t="s">
        <v>438</v>
      </c>
      <c r="J179" s="36" t="s">
        <v>4</v>
      </c>
      <c r="K179" s="36" t="s">
        <v>438</v>
      </c>
      <c r="L179" s="36" t="s">
        <v>4</v>
      </c>
      <c r="M179" s="36" t="s">
        <v>438</v>
      </c>
      <c r="N179" s="36" t="s">
        <v>4</v>
      </c>
      <c r="O179" s="36" t="s">
        <v>438</v>
      </c>
      <c r="P179" s="36" t="s">
        <v>4</v>
      </c>
      <c r="Q179" s="36" t="s">
        <v>438</v>
      </c>
      <c r="R179" s="36" t="s">
        <v>4</v>
      </c>
      <c r="S179" s="36" t="s">
        <v>438</v>
      </c>
      <c r="T179" s="36" t="s">
        <v>4</v>
      </c>
      <c r="U179" s="36" t="s">
        <v>438</v>
      </c>
      <c r="V179" s="36" t="s">
        <v>4</v>
      </c>
      <c r="W179" s="36" t="s">
        <v>438</v>
      </c>
      <c r="X179" s="36" t="s">
        <v>4</v>
      </c>
      <c r="Y179" s="36" t="s">
        <v>438</v>
      </c>
      <c r="Z179" s="36" t="s">
        <v>4</v>
      </c>
      <c r="AA179" s="36" t="s">
        <v>438</v>
      </c>
      <c r="AB179" s="36" t="s">
        <v>4</v>
      </c>
      <c r="AC179" s="36" t="s">
        <v>438</v>
      </c>
      <c r="AD179" s="36" t="s">
        <v>4</v>
      </c>
      <c r="AE179" s="36" t="s">
        <v>438</v>
      </c>
      <c r="AF179" s="36" t="s">
        <v>4</v>
      </c>
      <c r="AG179" s="36" t="s">
        <v>438</v>
      </c>
      <c r="AH179" s="36" t="s">
        <v>4</v>
      </c>
      <c r="AI179" s="36" t="s">
        <v>438</v>
      </c>
      <c r="AJ179" s="36" t="s">
        <v>4</v>
      </c>
      <c r="AK179" s="36" t="s">
        <v>438</v>
      </c>
      <c r="AL179" s="36" t="s">
        <v>4</v>
      </c>
      <c r="AM179" s="36" t="s">
        <v>438</v>
      </c>
      <c r="AN179" s="36" t="s">
        <v>4</v>
      </c>
      <c r="AO179" s="36" t="s">
        <v>438</v>
      </c>
      <c r="AP179" s="36" t="s">
        <v>4</v>
      </c>
      <c r="AQ179" s="36" t="s">
        <v>438</v>
      </c>
      <c r="AR179" s="36" t="s">
        <v>4</v>
      </c>
      <c r="AS179" s="36" t="s">
        <v>438</v>
      </c>
      <c r="AT179" s="36" t="s">
        <v>4</v>
      </c>
      <c r="AU179" s="36" t="s">
        <v>438</v>
      </c>
      <c r="AV179" s="36" t="s">
        <v>4</v>
      </c>
      <c r="AW179" s="36" t="s">
        <v>438</v>
      </c>
      <c r="AX179" s="36" t="s">
        <v>4</v>
      </c>
      <c r="AY179" s="36" t="s">
        <v>438</v>
      </c>
      <c r="AZ179" s="36" t="s">
        <v>4</v>
      </c>
      <c r="BA179" s="36" t="s">
        <v>438</v>
      </c>
      <c r="BB179" s="36" t="s">
        <v>4</v>
      </c>
      <c r="BC179" s="36" t="s">
        <v>438</v>
      </c>
      <c r="BD179" s="36" t="s">
        <v>4</v>
      </c>
      <c r="BE179" s="36" t="s">
        <v>438</v>
      </c>
      <c r="BF179" s="36" t="s">
        <v>4</v>
      </c>
      <c r="BG179" s="36" t="s">
        <v>438</v>
      </c>
      <c r="BH179" s="36" t="s">
        <v>4</v>
      </c>
      <c r="BI179" s="36" t="s">
        <v>438</v>
      </c>
      <c r="BJ179" s="36" t="s">
        <v>4</v>
      </c>
      <c r="BK179" s="36" t="s">
        <v>438</v>
      </c>
      <c r="BL179" s="36" t="s">
        <v>4</v>
      </c>
      <c r="BM179" s="36" t="s">
        <v>438</v>
      </c>
      <c r="BN179" s="36" t="s">
        <v>4</v>
      </c>
      <c r="BO179" s="36" t="s">
        <v>438</v>
      </c>
      <c r="BP179" s="36" t="s">
        <v>4</v>
      </c>
      <c r="BQ179" s="36" t="s">
        <v>438</v>
      </c>
      <c r="BR179" s="36" t="s">
        <v>4</v>
      </c>
      <c r="BS179" s="36" t="s">
        <v>438</v>
      </c>
      <c r="BT179" s="36" t="s">
        <v>4</v>
      </c>
      <c r="BU179" s="36" t="s">
        <v>438</v>
      </c>
      <c r="BV179" s="36" t="s">
        <v>4</v>
      </c>
      <c r="BW179" s="36" t="s">
        <v>438</v>
      </c>
      <c r="BX179" s="36" t="s">
        <v>4</v>
      </c>
      <c r="BY179" s="36" t="s">
        <v>438</v>
      </c>
      <c r="BZ179" s="36" t="s">
        <v>4</v>
      </c>
      <c r="CA179" s="36" t="s">
        <v>438</v>
      </c>
      <c r="CB179" s="36" t="s">
        <v>4</v>
      </c>
      <c r="CC179" s="36" t="s">
        <v>438</v>
      </c>
      <c r="CD179" s="36" t="s">
        <v>4</v>
      </c>
      <c r="CE179" s="36" t="s">
        <v>438</v>
      </c>
      <c r="CF179" s="36" t="s">
        <v>4</v>
      </c>
      <c r="CG179" s="36" t="s">
        <v>438</v>
      </c>
      <c r="CH179" s="36" t="s">
        <v>4</v>
      </c>
      <c r="CI179" s="36" t="s">
        <v>438</v>
      </c>
      <c r="CJ179" s="36" t="s">
        <v>4</v>
      </c>
      <c r="CK179" s="36" t="s">
        <v>438</v>
      </c>
      <c r="CL179" s="36" t="s">
        <v>4</v>
      </c>
      <c r="CM179" s="36" t="s">
        <v>438</v>
      </c>
      <c r="CN179" s="36" t="s">
        <v>4</v>
      </c>
      <c r="CO179" s="36" t="s">
        <v>438</v>
      </c>
      <c r="CP179" s="36" t="s">
        <v>4</v>
      </c>
      <c r="CQ179" s="36" t="s">
        <v>438</v>
      </c>
      <c r="CR179" s="36" t="s">
        <v>4</v>
      </c>
      <c r="CS179" s="36" t="s">
        <v>438</v>
      </c>
      <c r="CT179" s="36" t="s">
        <v>4</v>
      </c>
      <c r="CU179" s="36" t="s">
        <v>438</v>
      </c>
      <c r="CV179" s="36" t="s">
        <v>4</v>
      </c>
      <c r="CW179" s="36" t="s">
        <v>438</v>
      </c>
      <c r="CX179" s="36" t="s">
        <v>4</v>
      </c>
      <c r="CY179" s="36" t="s">
        <v>438</v>
      </c>
      <c r="CZ179" s="36" t="s">
        <v>4</v>
      </c>
      <c r="DA179" s="36" t="s">
        <v>438</v>
      </c>
      <c r="DB179" s="36" t="s">
        <v>4</v>
      </c>
      <c r="DC179" s="36" t="s">
        <v>438</v>
      </c>
      <c r="DD179" s="36" t="s">
        <v>4</v>
      </c>
      <c r="DE179" s="36" t="s">
        <v>438</v>
      </c>
      <c r="DF179" s="36" t="s">
        <v>4</v>
      </c>
      <c r="DG179" s="36" t="s">
        <v>438</v>
      </c>
      <c r="DH179" s="36" t="s">
        <v>4</v>
      </c>
      <c r="DI179" s="36" t="s">
        <v>438</v>
      </c>
      <c r="DJ179" s="36" t="s">
        <v>4</v>
      </c>
      <c r="DK179" s="36" t="s">
        <v>438</v>
      </c>
      <c r="DL179" s="36" t="s">
        <v>4</v>
      </c>
      <c r="DM179" s="36" t="s">
        <v>438</v>
      </c>
      <c r="DN179" s="36" t="s">
        <v>4</v>
      </c>
      <c r="DO179" s="36" t="s">
        <v>438</v>
      </c>
      <c r="DP179" s="36" t="s">
        <v>4</v>
      </c>
      <c r="DQ179" s="36" t="s">
        <v>438</v>
      </c>
      <c r="DR179" s="36" t="s">
        <v>4</v>
      </c>
      <c r="DS179" s="36" t="s">
        <v>438</v>
      </c>
      <c r="DT179" s="36" t="s">
        <v>4</v>
      </c>
      <c r="DU179" s="36" t="s">
        <v>438</v>
      </c>
      <c r="DV179" s="36" t="s">
        <v>4</v>
      </c>
      <c r="DW179" s="36" t="s">
        <v>438</v>
      </c>
      <c r="DX179" s="36" t="s">
        <v>4</v>
      </c>
      <c r="DY179" s="36" t="s">
        <v>438</v>
      </c>
      <c r="DZ179" s="36" t="s">
        <v>4</v>
      </c>
      <c r="EA179" s="36" t="s">
        <v>438</v>
      </c>
      <c r="EB179" s="36" t="s">
        <v>4</v>
      </c>
      <c r="EC179" s="36" t="s">
        <v>438</v>
      </c>
      <c r="ED179" s="36" t="s">
        <v>4</v>
      </c>
      <c r="EE179" s="36" t="s">
        <v>438</v>
      </c>
      <c r="EF179" s="36" t="s">
        <v>4</v>
      </c>
      <c r="EG179" s="36" t="s">
        <v>438</v>
      </c>
      <c r="EH179" s="36" t="s">
        <v>4</v>
      </c>
      <c r="EI179" s="36" t="s">
        <v>438</v>
      </c>
      <c r="EJ179" s="36" t="s">
        <v>4</v>
      </c>
      <c r="EK179" s="36" t="s">
        <v>438</v>
      </c>
      <c r="EL179" s="36" t="s">
        <v>4</v>
      </c>
      <c r="EM179" s="36" t="s">
        <v>438</v>
      </c>
      <c r="EN179" s="36" t="s">
        <v>4</v>
      </c>
      <c r="EO179" s="36" t="s">
        <v>438</v>
      </c>
      <c r="EP179" s="36" t="s">
        <v>4</v>
      </c>
      <c r="EQ179" s="36" t="s">
        <v>438</v>
      </c>
      <c r="ER179" s="36" t="s">
        <v>4</v>
      </c>
      <c r="ES179" s="36" t="s">
        <v>438</v>
      </c>
      <c r="ET179" s="36" t="s">
        <v>4</v>
      </c>
      <c r="EU179" s="36" t="s">
        <v>438</v>
      </c>
      <c r="EV179" s="36" t="s">
        <v>4</v>
      </c>
      <c r="EW179" s="36" t="s">
        <v>438</v>
      </c>
      <c r="EX179" s="36" t="s">
        <v>4</v>
      </c>
      <c r="EY179" s="36" t="s">
        <v>438</v>
      </c>
      <c r="EZ179" s="36" t="s">
        <v>4</v>
      </c>
      <c r="FA179" s="36" t="s">
        <v>438</v>
      </c>
      <c r="FB179" s="36" t="s">
        <v>4</v>
      </c>
      <c r="FC179" s="36" t="s">
        <v>438</v>
      </c>
      <c r="FD179" s="36" t="s">
        <v>4</v>
      </c>
      <c r="FE179" s="41" t="s">
        <v>438</v>
      </c>
      <c r="FF179" s="36" t="s">
        <v>4</v>
      </c>
      <c r="FG179" s="36" t="s">
        <v>438</v>
      </c>
      <c r="FH179" s="36" t="s">
        <v>4</v>
      </c>
      <c r="FI179" s="36" t="s">
        <v>438</v>
      </c>
      <c r="FJ179" s="36" t="s">
        <v>4</v>
      </c>
      <c r="FK179" s="36" t="s">
        <v>438</v>
      </c>
      <c r="FL179" s="36" t="s">
        <v>4</v>
      </c>
    </row>
    <row r="180" spans="1:168" ht="14.25" x14ac:dyDescent="0.45">
      <c r="A180" s="34" t="s">
        <v>108</v>
      </c>
      <c r="B180" s="34" t="s">
        <v>454</v>
      </c>
      <c r="C180" s="23"/>
      <c r="D180" s="23"/>
      <c r="E180" s="39" t="s">
        <v>438</v>
      </c>
      <c r="F180" s="39" t="s">
        <v>4</v>
      </c>
      <c r="G180" s="39" t="s">
        <v>438</v>
      </c>
      <c r="H180" s="39" t="s">
        <v>4</v>
      </c>
      <c r="I180" s="39" t="s">
        <v>438</v>
      </c>
      <c r="J180" s="39" t="s">
        <v>4</v>
      </c>
      <c r="K180" s="39" t="s">
        <v>438</v>
      </c>
      <c r="L180" s="39" t="s">
        <v>4</v>
      </c>
      <c r="M180" s="39" t="s">
        <v>438</v>
      </c>
      <c r="N180" s="39" t="s">
        <v>4</v>
      </c>
      <c r="O180" s="39" t="s">
        <v>438</v>
      </c>
      <c r="P180" s="39" t="s">
        <v>4</v>
      </c>
      <c r="Q180" s="39" t="s">
        <v>438</v>
      </c>
      <c r="R180" s="39" t="s">
        <v>4</v>
      </c>
      <c r="S180" s="39" t="s">
        <v>438</v>
      </c>
      <c r="T180" s="39" t="s">
        <v>4</v>
      </c>
      <c r="U180" s="39" t="s">
        <v>438</v>
      </c>
      <c r="V180" s="39" t="s">
        <v>4</v>
      </c>
      <c r="W180" s="39" t="s">
        <v>438</v>
      </c>
      <c r="X180" s="39" t="s">
        <v>4</v>
      </c>
      <c r="Y180" s="39" t="s">
        <v>438</v>
      </c>
      <c r="Z180" s="39" t="s">
        <v>4</v>
      </c>
      <c r="AA180" s="39" t="s">
        <v>438</v>
      </c>
      <c r="AB180" s="39" t="s">
        <v>4</v>
      </c>
      <c r="AC180" s="39" t="s">
        <v>438</v>
      </c>
      <c r="AD180" s="39" t="s">
        <v>4</v>
      </c>
      <c r="AE180" s="39" t="s">
        <v>438</v>
      </c>
      <c r="AF180" s="39" t="s">
        <v>4</v>
      </c>
      <c r="AG180" s="39" t="s">
        <v>438</v>
      </c>
      <c r="AH180" s="39" t="s">
        <v>4</v>
      </c>
      <c r="AI180" s="39" t="s">
        <v>438</v>
      </c>
      <c r="AJ180" s="39" t="s">
        <v>4</v>
      </c>
      <c r="AK180" s="39" t="s">
        <v>438</v>
      </c>
      <c r="AL180" s="39" t="s">
        <v>4</v>
      </c>
      <c r="AM180" s="39" t="s">
        <v>438</v>
      </c>
      <c r="AN180" s="39" t="s">
        <v>4</v>
      </c>
      <c r="AO180" s="39" t="s">
        <v>438</v>
      </c>
      <c r="AP180" s="39" t="s">
        <v>4</v>
      </c>
      <c r="AQ180" s="39" t="s">
        <v>438</v>
      </c>
      <c r="AR180" s="39" t="s">
        <v>4</v>
      </c>
      <c r="AS180" s="39" t="s">
        <v>438</v>
      </c>
      <c r="AT180" s="39" t="s">
        <v>4</v>
      </c>
      <c r="AU180" s="39" t="s">
        <v>438</v>
      </c>
      <c r="AV180" s="39" t="s">
        <v>4</v>
      </c>
      <c r="AW180" s="39" t="s">
        <v>438</v>
      </c>
      <c r="AX180" s="39" t="s">
        <v>4</v>
      </c>
      <c r="AY180" s="39" t="s">
        <v>438</v>
      </c>
      <c r="AZ180" s="39" t="s">
        <v>4</v>
      </c>
      <c r="BA180" s="39" t="s">
        <v>438</v>
      </c>
      <c r="BB180" s="39" t="s">
        <v>4</v>
      </c>
      <c r="BC180" s="39" t="s">
        <v>438</v>
      </c>
      <c r="BD180" s="39" t="s">
        <v>4</v>
      </c>
      <c r="BE180" s="39" t="s">
        <v>438</v>
      </c>
      <c r="BF180" s="39" t="s">
        <v>4</v>
      </c>
      <c r="BG180" s="39" t="s">
        <v>438</v>
      </c>
      <c r="BH180" s="39" t="s">
        <v>4</v>
      </c>
      <c r="BI180" s="39" t="s">
        <v>438</v>
      </c>
      <c r="BJ180" s="39" t="s">
        <v>4</v>
      </c>
      <c r="BK180" s="39" t="s">
        <v>438</v>
      </c>
      <c r="BL180" s="39" t="s">
        <v>4</v>
      </c>
      <c r="BM180" s="39" t="s">
        <v>438</v>
      </c>
      <c r="BN180" s="39" t="s">
        <v>4</v>
      </c>
      <c r="BO180" s="39" t="s">
        <v>438</v>
      </c>
      <c r="BP180" s="39" t="s">
        <v>4</v>
      </c>
      <c r="BQ180" s="39" t="s">
        <v>438</v>
      </c>
      <c r="BR180" s="39" t="s">
        <v>4</v>
      </c>
      <c r="BS180" s="39" t="s">
        <v>438</v>
      </c>
      <c r="BT180" s="39" t="s">
        <v>4</v>
      </c>
      <c r="BU180" s="39" t="s">
        <v>438</v>
      </c>
      <c r="BV180" s="39" t="s">
        <v>4</v>
      </c>
      <c r="BW180" s="39" t="s">
        <v>438</v>
      </c>
      <c r="BX180" s="39" t="s">
        <v>4</v>
      </c>
      <c r="BY180" s="39" t="s">
        <v>438</v>
      </c>
      <c r="BZ180" s="39" t="s">
        <v>4</v>
      </c>
      <c r="CA180" s="39" t="s">
        <v>438</v>
      </c>
      <c r="CB180" s="39" t="s">
        <v>4</v>
      </c>
      <c r="CC180" s="39" t="s">
        <v>438</v>
      </c>
      <c r="CD180" s="39" t="s">
        <v>4</v>
      </c>
      <c r="CE180" s="39" t="s">
        <v>438</v>
      </c>
      <c r="CF180" s="39" t="s">
        <v>4</v>
      </c>
      <c r="CG180" s="39" t="s">
        <v>438</v>
      </c>
      <c r="CH180" s="39" t="s">
        <v>4</v>
      </c>
      <c r="CI180" s="39" t="s">
        <v>438</v>
      </c>
      <c r="CJ180" s="39" t="s">
        <v>4</v>
      </c>
      <c r="CK180" s="39" t="s">
        <v>438</v>
      </c>
      <c r="CL180" s="39" t="s">
        <v>4</v>
      </c>
      <c r="CM180" s="39" t="s">
        <v>438</v>
      </c>
      <c r="CN180" s="39" t="s">
        <v>4</v>
      </c>
      <c r="CO180" s="39" t="s">
        <v>438</v>
      </c>
      <c r="CP180" s="39" t="s">
        <v>4</v>
      </c>
      <c r="CQ180" s="39" t="s">
        <v>438</v>
      </c>
      <c r="CR180" s="39" t="s">
        <v>4</v>
      </c>
      <c r="CS180" s="39" t="s">
        <v>438</v>
      </c>
      <c r="CT180" s="39" t="s">
        <v>4</v>
      </c>
      <c r="CU180" s="39" t="s">
        <v>438</v>
      </c>
      <c r="CV180" s="39" t="s">
        <v>4</v>
      </c>
      <c r="CW180" s="39" t="s">
        <v>438</v>
      </c>
      <c r="CX180" s="39" t="s">
        <v>4</v>
      </c>
      <c r="CY180" s="39" t="s">
        <v>438</v>
      </c>
      <c r="CZ180" s="39" t="s">
        <v>4</v>
      </c>
      <c r="DA180" s="39" t="s">
        <v>438</v>
      </c>
      <c r="DB180" s="39" t="s">
        <v>4</v>
      </c>
      <c r="DC180" s="39" t="s">
        <v>438</v>
      </c>
      <c r="DD180" s="39" t="s">
        <v>4</v>
      </c>
      <c r="DE180" s="39" t="s">
        <v>438</v>
      </c>
      <c r="DF180" s="39" t="s">
        <v>4</v>
      </c>
      <c r="DG180" s="39" t="s">
        <v>438</v>
      </c>
      <c r="DH180" s="39" t="s">
        <v>4</v>
      </c>
      <c r="DI180" s="39" t="s">
        <v>438</v>
      </c>
      <c r="DJ180" s="39" t="s">
        <v>4</v>
      </c>
      <c r="DK180" s="39" t="s">
        <v>438</v>
      </c>
      <c r="DL180" s="39" t="s">
        <v>4</v>
      </c>
      <c r="DM180" s="39" t="s">
        <v>438</v>
      </c>
      <c r="DN180" s="39" t="s">
        <v>4</v>
      </c>
      <c r="DO180" s="39" t="s">
        <v>438</v>
      </c>
      <c r="DP180" s="39" t="s">
        <v>4</v>
      </c>
      <c r="DQ180" s="39" t="s">
        <v>438</v>
      </c>
      <c r="DR180" s="39" t="s">
        <v>4</v>
      </c>
      <c r="DS180" s="39" t="s">
        <v>438</v>
      </c>
      <c r="DT180" s="39" t="s">
        <v>4</v>
      </c>
      <c r="DU180" s="39" t="s">
        <v>438</v>
      </c>
      <c r="DV180" s="39" t="s">
        <v>4</v>
      </c>
      <c r="DW180" s="39" t="s">
        <v>438</v>
      </c>
      <c r="DX180" s="39" t="s">
        <v>4</v>
      </c>
      <c r="DY180" s="39" t="s">
        <v>438</v>
      </c>
      <c r="DZ180" s="39" t="s">
        <v>4</v>
      </c>
      <c r="EA180" s="39" t="s">
        <v>438</v>
      </c>
      <c r="EB180" s="39" t="s">
        <v>4</v>
      </c>
      <c r="EC180" s="39" t="s">
        <v>438</v>
      </c>
      <c r="ED180" s="39" t="s">
        <v>4</v>
      </c>
      <c r="EE180" s="39" t="s">
        <v>438</v>
      </c>
      <c r="EF180" s="39" t="s">
        <v>4</v>
      </c>
      <c r="EG180" s="39" t="s">
        <v>438</v>
      </c>
      <c r="EH180" s="39" t="s">
        <v>4</v>
      </c>
      <c r="EI180" s="39" t="s">
        <v>438</v>
      </c>
      <c r="EJ180" s="39" t="s">
        <v>4</v>
      </c>
      <c r="EK180" s="39" t="s">
        <v>438</v>
      </c>
      <c r="EL180" s="39" t="s">
        <v>4</v>
      </c>
      <c r="EM180" s="39" t="s">
        <v>438</v>
      </c>
      <c r="EN180" s="39" t="s">
        <v>4</v>
      </c>
      <c r="EO180" s="39" t="s">
        <v>438</v>
      </c>
      <c r="EP180" s="39" t="s">
        <v>4</v>
      </c>
      <c r="EQ180" s="39" t="s">
        <v>438</v>
      </c>
      <c r="ER180" s="39" t="s">
        <v>4</v>
      </c>
      <c r="ES180" s="39" t="s">
        <v>438</v>
      </c>
      <c r="ET180" s="39" t="s">
        <v>4</v>
      </c>
      <c r="EU180" s="39" t="s">
        <v>438</v>
      </c>
      <c r="EV180" s="39" t="s">
        <v>4</v>
      </c>
      <c r="EW180" s="39" t="s">
        <v>438</v>
      </c>
      <c r="EX180" s="39" t="s">
        <v>4</v>
      </c>
      <c r="EY180" s="39" t="s">
        <v>438</v>
      </c>
      <c r="EZ180" s="39" t="s">
        <v>4</v>
      </c>
      <c r="FA180" s="39" t="s">
        <v>438</v>
      </c>
      <c r="FB180" s="39" t="s">
        <v>4</v>
      </c>
      <c r="FC180" s="39" t="s">
        <v>438</v>
      </c>
      <c r="FD180" s="39" t="s">
        <v>4</v>
      </c>
      <c r="FE180" s="42" t="s">
        <v>438</v>
      </c>
      <c r="FF180" s="39" t="s">
        <v>4</v>
      </c>
      <c r="FG180" s="39" t="s">
        <v>438</v>
      </c>
      <c r="FH180" s="39" t="s">
        <v>4</v>
      </c>
      <c r="FI180" s="39" t="s">
        <v>438</v>
      </c>
      <c r="FJ180" s="39" t="s">
        <v>4</v>
      </c>
      <c r="FK180" s="39" t="s">
        <v>438</v>
      </c>
      <c r="FL180" s="39" t="s">
        <v>4</v>
      </c>
    </row>
    <row r="181" spans="1:168" ht="14.25" x14ac:dyDescent="0.45">
      <c r="A181" s="34" t="s">
        <v>107</v>
      </c>
      <c r="B181" s="34" t="s">
        <v>377</v>
      </c>
      <c r="C181" s="23" t="str">
        <f>'Correspondance tables'!J3</f>
        <v>ISIC 1</v>
      </c>
      <c r="D181" s="23" t="str">
        <f>VLOOKUP(C181, 'Correspondance tables'!$N$3:$O$73, 2, FALSE)</f>
        <v>ISIC 01T03</v>
      </c>
      <c r="E181" s="35">
        <v>54190.17</v>
      </c>
      <c r="F181" s="36" t="s">
        <v>4</v>
      </c>
      <c r="G181" s="35">
        <v>527.4</v>
      </c>
      <c r="H181" s="36" t="s">
        <v>4</v>
      </c>
      <c r="I181" s="35">
        <v>53.42</v>
      </c>
      <c r="J181" s="36" t="s">
        <v>4</v>
      </c>
      <c r="K181" s="35">
        <v>10.8</v>
      </c>
      <c r="L181" s="36" t="s">
        <v>4</v>
      </c>
      <c r="M181" s="35">
        <v>191254.28</v>
      </c>
      <c r="N181" s="36" t="s">
        <v>4</v>
      </c>
      <c r="O181" s="35">
        <v>1443.91</v>
      </c>
      <c r="P181" s="36" t="s">
        <v>4</v>
      </c>
      <c r="Q181" s="35">
        <v>33.19</v>
      </c>
      <c r="R181" s="36" t="s">
        <v>4</v>
      </c>
      <c r="S181" s="35">
        <v>33.76</v>
      </c>
      <c r="T181" s="36" t="s">
        <v>4</v>
      </c>
      <c r="U181" s="35">
        <v>2.2799999999999998</v>
      </c>
      <c r="V181" s="36" t="s">
        <v>4</v>
      </c>
      <c r="W181" s="35">
        <v>9.14</v>
      </c>
      <c r="X181" s="36" t="s">
        <v>4</v>
      </c>
      <c r="Y181" s="35">
        <v>1017.13</v>
      </c>
      <c r="Z181" s="36" t="s">
        <v>4</v>
      </c>
      <c r="AA181" s="35">
        <v>331.67</v>
      </c>
      <c r="AB181" s="36" t="s">
        <v>4</v>
      </c>
      <c r="AC181" s="35">
        <v>1103.56</v>
      </c>
      <c r="AD181" s="36" t="s">
        <v>4</v>
      </c>
      <c r="AE181" s="35">
        <v>6.32</v>
      </c>
      <c r="AF181" s="36" t="s">
        <v>4</v>
      </c>
      <c r="AG181" s="35">
        <v>2.0699999999999998</v>
      </c>
      <c r="AH181" s="36" t="s">
        <v>4</v>
      </c>
      <c r="AI181" s="35">
        <v>13.09</v>
      </c>
      <c r="AJ181" s="36" t="s">
        <v>4</v>
      </c>
      <c r="AK181" s="35">
        <v>101.55</v>
      </c>
      <c r="AL181" s="36" t="s">
        <v>4</v>
      </c>
      <c r="AM181" s="35">
        <v>3.05</v>
      </c>
      <c r="AN181" s="36" t="s">
        <v>4</v>
      </c>
      <c r="AO181" s="35">
        <v>14.03</v>
      </c>
      <c r="AP181" s="36" t="s">
        <v>4</v>
      </c>
      <c r="AQ181" s="35">
        <v>11.65</v>
      </c>
      <c r="AR181" s="36" t="s">
        <v>4</v>
      </c>
      <c r="AS181" s="35">
        <v>0.5</v>
      </c>
      <c r="AT181" s="36" t="s">
        <v>4</v>
      </c>
      <c r="AU181" s="35">
        <v>86.06</v>
      </c>
      <c r="AV181" s="36" t="s">
        <v>4</v>
      </c>
      <c r="AW181" s="35">
        <v>2.78</v>
      </c>
      <c r="AX181" s="36" t="s">
        <v>4</v>
      </c>
      <c r="AY181" s="35">
        <v>461.68</v>
      </c>
      <c r="AZ181" s="36" t="s">
        <v>4</v>
      </c>
      <c r="BA181" s="35">
        <v>14.44</v>
      </c>
      <c r="BB181" s="36" t="s">
        <v>4</v>
      </c>
      <c r="BC181" s="35">
        <v>31.52</v>
      </c>
      <c r="BD181" s="36" t="s">
        <v>4</v>
      </c>
      <c r="BE181" s="35">
        <v>252.69</v>
      </c>
      <c r="BF181" s="36" t="s">
        <v>4</v>
      </c>
      <c r="BG181" s="35">
        <v>8.5299999999999994</v>
      </c>
      <c r="BH181" s="36" t="s">
        <v>4</v>
      </c>
      <c r="BI181" s="35">
        <v>3106.6</v>
      </c>
      <c r="BJ181" s="36" t="s">
        <v>4</v>
      </c>
      <c r="BK181" s="35">
        <v>1858.38</v>
      </c>
      <c r="BL181" s="36" t="s">
        <v>4</v>
      </c>
      <c r="BM181" s="35">
        <v>42.85</v>
      </c>
      <c r="BN181" s="36" t="s">
        <v>4</v>
      </c>
      <c r="BO181" s="35">
        <v>44.71</v>
      </c>
      <c r="BP181" s="36" t="s">
        <v>4</v>
      </c>
      <c r="BQ181" s="35">
        <v>3.56</v>
      </c>
      <c r="BR181" s="36" t="s">
        <v>4</v>
      </c>
      <c r="BS181" s="35">
        <v>27.9</v>
      </c>
      <c r="BT181" s="36" t="s">
        <v>4</v>
      </c>
      <c r="BU181" s="35">
        <v>0.13</v>
      </c>
      <c r="BV181" s="36" t="s">
        <v>4</v>
      </c>
      <c r="BW181" s="35">
        <v>7451.72</v>
      </c>
      <c r="BX181" s="36" t="s">
        <v>4</v>
      </c>
      <c r="BY181" s="35">
        <v>0.13</v>
      </c>
      <c r="BZ181" s="36" t="s">
        <v>4</v>
      </c>
      <c r="CA181" s="35">
        <v>18.11</v>
      </c>
      <c r="CB181" s="36" t="s">
        <v>4</v>
      </c>
      <c r="CC181" s="35">
        <v>3.06</v>
      </c>
      <c r="CD181" s="36" t="s">
        <v>4</v>
      </c>
      <c r="CE181" s="35">
        <v>1.84</v>
      </c>
      <c r="CF181" s="36" t="s">
        <v>4</v>
      </c>
      <c r="CG181" s="35">
        <v>2.38</v>
      </c>
      <c r="CH181" s="36" t="s">
        <v>4</v>
      </c>
      <c r="CI181" s="35">
        <v>11.7</v>
      </c>
      <c r="CJ181" s="36" t="s">
        <v>4</v>
      </c>
      <c r="CK181" s="35">
        <v>4.5599999999999996</v>
      </c>
      <c r="CL181" s="36" t="s">
        <v>4</v>
      </c>
      <c r="CM181" s="35">
        <v>50.8</v>
      </c>
      <c r="CN181" s="36" t="s">
        <v>4</v>
      </c>
      <c r="CO181" s="36">
        <v>0</v>
      </c>
      <c r="CP181" s="36" t="s">
        <v>4</v>
      </c>
      <c r="CQ181" s="35">
        <v>27.3</v>
      </c>
      <c r="CR181" s="36" t="s">
        <v>4</v>
      </c>
      <c r="CS181" s="35">
        <v>82.46</v>
      </c>
      <c r="CT181" s="36" t="s">
        <v>4</v>
      </c>
      <c r="CU181" s="35">
        <v>53.6</v>
      </c>
      <c r="CV181" s="36" t="s">
        <v>4</v>
      </c>
      <c r="CW181" s="35">
        <v>3.79</v>
      </c>
      <c r="CX181" s="36" t="s">
        <v>4</v>
      </c>
      <c r="CY181" s="35">
        <v>20.67</v>
      </c>
      <c r="CZ181" s="36" t="s">
        <v>4</v>
      </c>
      <c r="DA181" s="35">
        <v>4.87</v>
      </c>
      <c r="DB181" s="36" t="s">
        <v>4</v>
      </c>
      <c r="DC181" s="35">
        <v>3.27</v>
      </c>
      <c r="DD181" s="36" t="s">
        <v>4</v>
      </c>
      <c r="DE181" s="35">
        <v>2.19</v>
      </c>
      <c r="DF181" s="36" t="s">
        <v>4</v>
      </c>
      <c r="DG181" s="35">
        <v>1420.94</v>
      </c>
      <c r="DH181" s="36" t="s">
        <v>4</v>
      </c>
      <c r="DI181" s="35">
        <v>680.22</v>
      </c>
      <c r="DJ181" s="36" t="s">
        <v>4</v>
      </c>
      <c r="DK181" s="35">
        <v>139.55000000000001</v>
      </c>
      <c r="DL181" s="36" t="s">
        <v>4</v>
      </c>
      <c r="DM181" s="35">
        <v>523.51</v>
      </c>
      <c r="DN181" s="36" t="s">
        <v>4</v>
      </c>
      <c r="DO181" s="35">
        <v>502.03</v>
      </c>
      <c r="DP181" s="36" t="s">
        <v>4</v>
      </c>
      <c r="DQ181" s="35">
        <v>146.62</v>
      </c>
      <c r="DR181" s="36" t="s">
        <v>4</v>
      </c>
      <c r="DS181" s="35">
        <v>203.75</v>
      </c>
      <c r="DT181" s="36" t="s">
        <v>4</v>
      </c>
      <c r="DU181" s="35">
        <v>56.62</v>
      </c>
      <c r="DV181" s="36" t="s">
        <v>4</v>
      </c>
      <c r="DW181" s="35">
        <v>3.48</v>
      </c>
      <c r="DX181" s="36" t="s">
        <v>4</v>
      </c>
      <c r="DY181" s="35">
        <v>92.69</v>
      </c>
      <c r="DZ181" s="36" t="s">
        <v>4</v>
      </c>
      <c r="EA181" s="36">
        <v>0</v>
      </c>
      <c r="EB181" s="36" t="s">
        <v>4</v>
      </c>
      <c r="EC181" s="36">
        <v>0</v>
      </c>
      <c r="ED181" s="36" t="s">
        <v>4</v>
      </c>
      <c r="EE181" s="35">
        <v>267616.67</v>
      </c>
      <c r="EF181" s="36" t="s">
        <v>4</v>
      </c>
      <c r="EG181" s="35">
        <v>94110.52</v>
      </c>
      <c r="EH181" s="36" t="s">
        <v>4</v>
      </c>
      <c r="EI181" s="35">
        <v>-17.32</v>
      </c>
      <c r="EJ181" s="36" t="s">
        <v>4</v>
      </c>
      <c r="EK181" s="35">
        <v>827.45</v>
      </c>
      <c r="EL181" s="36" t="s">
        <v>4</v>
      </c>
      <c r="EM181" s="35">
        <v>94920.65</v>
      </c>
      <c r="EN181" s="36" t="s">
        <v>4</v>
      </c>
      <c r="EO181" s="35">
        <v>7506.94</v>
      </c>
      <c r="EP181" s="36" t="s">
        <v>4</v>
      </c>
      <c r="EQ181" s="36">
        <v>0</v>
      </c>
      <c r="ER181" s="36" t="s">
        <v>4</v>
      </c>
      <c r="ES181" s="35">
        <v>6565.59</v>
      </c>
      <c r="ET181" s="36" t="s">
        <v>4</v>
      </c>
      <c r="EU181" s="35">
        <v>6565.59</v>
      </c>
      <c r="EV181" s="36" t="s">
        <v>4</v>
      </c>
      <c r="EW181" s="35">
        <v>14072.54</v>
      </c>
      <c r="EX181" s="36" t="s">
        <v>4</v>
      </c>
      <c r="EY181" s="36">
        <v>0</v>
      </c>
      <c r="EZ181" s="36" t="s">
        <v>4</v>
      </c>
      <c r="FA181" s="36">
        <v>0</v>
      </c>
      <c r="FB181" s="36" t="s">
        <v>4</v>
      </c>
      <c r="FC181" s="36">
        <v>0</v>
      </c>
      <c r="FD181" s="36" t="s">
        <v>4</v>
      </c>
      <c r="FE181" s="37">
        <v>22974.86</v>
      </c>
      <c r="FF181" s="36" t="s">
        <v>4</v>
      </c>
      <c r="FG181" s="35">
        <v>22974.86</v>
      </c>
      <c r="FH181" s="36" t="s">
        <v>4</v>
      </c>
      <c r="FI181" s="35">
        <v>131968.04</v>
      </c>
      <c r="FJ181" s="36" t="s">
        <v>4</v>
      </c>
      <c r="FK181" s="35">
        <v>399584.72</v>
      </c>
      <c r="FL181" s="36" t="s">
        <v>4</v>
      </c>
    </row>
    <row r="182" spans="1:168" ht="14.25" x14ac:dyDescent="0.45">
      <c r="A182" s="34" t="s">
        <v>107</v>
      </c>
      <c r="B182" s="34" t="s">
        <v>378</v>
      </c>
      <c r="C182" s="23" t="str">
        <f>'Correspondance tables'!J4</f>
        <v>ISIC 2</v>
      </c>
      <c r="D182" s="23" t="str">
        <f>VLOOKUP(C182, 'Correspondance tables'!$N$3:$O$73, 2, FALSE)</f>
        <v>ISIC 01T03</v>
      </c>
      <c r="E182" s="38">
        <v>617.89</v>
      </c>
      <c r="F182" s="39" t="s">
        <v>4</v>
      </c>
      <c r="G182" s="38">
        <v>11378.04</v>
      </c>
      <c r="H182" s="39" t="s">
        <v>4</v>
      </c>
      <c r="I182" s="38">
        <v>11.38</v>
      </c>
      <c r="J182" s="39" t="s">
        <v>4</v>
      </c>
      <c r="K182" s="38">
        <v>57.77</v>
      </c>
      <c r="L182" s="39" t="s">
        <v>4</v>
      </c>
      <c r="M182" s="38">
        <v>351.91</v>
      </c>
      <c r="N182" s="39" t="s">
        <v>4</v>
      </c>
      <c r="O182" s="38">
        <v>7.23</v>
      </c>
      <c r="P182" s="39" t="s">
        <v>4</v>
      </c>
      <c r="Q182" s="38">
        <v>14392.59</v>
      </c>
      <c r="R182" s="39" t="s">
        <v>4</v>
      </c>
      <c r="S182" s="38">
        <v>5203.3999999999996</v>
      </c>
      <c r="T182" s="39" t="s">
        <v>4</v>
      </c>
      <c r="U182" s="38">
        <v>20.11</v>
      </c>
      <c r="V182" s="39" t="s">
        <v>4</v>
      </c>
      <c r="W182" s="38">
        <v>2.25</v>
      </c>
      <c r="X182" s="39" t="s">
        <v>4</v>
      </c>
      <c r="Y182" s="38">
        <v>95.32</v>
      </c>
      <c r="Z182" s="39" t="s">
        <v>4</v>
      </c>
      <c r="AA182" s="38">
        <v>16.61</v>
      </c>
      <c r="AB182" s="39" t="s">
        <v>4</v>
      </c>
      <c r="AC182" s="38">
        <v>101.14</v>
      </c>
      <c r="AD182" s="39" t="s">
        <v>4</v>
      </c>
      <c r="AE182" s="38">
        <v>18.68</v>
      </c>
      <c r="AF182" s="39" t="s">
        <v>4</v>
      </c>
      <c r="AG182" s="38">
        <v>20.59</v>
      </c>
      <c r="AH182" s="39" t="s">
        <v>4</v>
      </c>
      <c r="AI182" s="38">
        <v>14.87</v>
      </c>
      <c r="AJ182" s="39" t="s">
        <v>4</v>
      </c>
      <c r="AK182" s="38">
        <v>0.2</v>
      </c>
      <c r="AL182" s="39" t="s">
        <v>4</v>
      </c>
      <c r="AM182" s="38">
        <v>3.4</v>
      </c>
      <c r="AN182" s="39" t="s">
        <v>4</v>
      </c>
      <c r="AO182" s="38">
        <v>5.85</v>
      </c>
      <c r="AP182" s="39" t="s">
        <v>4</v>
      </c>
      <c r="AQ182" s="38">
        <v>5.09</v>
      </c>
      <c r="AR182" s="39" t="s">
        <v>4</v>
      </c>
      <c r="AS182" s="38">
        <v>6.38</v>
      </c>
      <c r="AT182" s="39" t="s">
        <v>4</v>
      </c>
      <c r="AU182" s="38">
        <v>271.38</v>
      </c>
      <c r="AV182" s="39" t="s">
        <v>4</v>
      </c>
      <c r="AW182" s="38">
        <v>1.47</v>
      </c>
      <c r="AX182" s="39" t="s">
        <v>4</v>
      </c>
      <c r="AY182" s="38">
        <v>1118.0899999999999</v>
      </c>
      <c r="AZ182" s="39" t="s">
        <v>4</v>
      </c>
      <c r="BA182" s="38">
        <v>3.43</v>
      </c>
      <c r="BB182" s="39" t="s">
        <v>4</v>
      </c>
      <c r="BC182" s="38">
        <v>3.32</v>
      </c>
      <c r="BD182" s="39" t="s">
        <v>4</v>
      </c>
      <c r="BE182" s="38">
        <v>408.62</v>
      </c>
      <c r="BF182" s="39" t="s">
        <v>4</v>
      </c>
      <c r="BG182" s="38">
        <v>11.13</v>
      </c>
      <c r="BH182" s="39" t="s">
        <v>4</v>
      </c>
      <c r="BI182" s="38">
        <v>190.27</v>
      </c>
      <c r="BJ182" s="39" t="s">
        <v>4</v>
      </c>
      <c r="BK182" s="38">
        <v>37.76</v>
      </c>
      <c r="BL182" s="39" t="s">
        <v>4</v>
      </c>
      <c r="BM182" s="38">
        <v>33.18</v>
      </c>
      <c r="BN182" s="39" t="s">
        <v>4</v>
      </c>
      <c r="BO182" s="38">
        <v>0.24</v>
      </c>
      <c r="BP182" s="39" t="s">
        <v>4</v>
      </c>
      <c r="BQ182" s="38">
        <v>0.05</v>
      </c>
      <c r="BR182" s="39" t="s">
        <v>4</v>
      </c>
      <c r="BS182" s="38">
        <v>9.5299999999999994</v>
      </c>
      <c r="BT182" s="39" t="s">
        <v>4</v>
      </c>
      <c r="BU182" s="38">
        <v>0.16</v>
      </c>
      <c r="BV182" s="39" t="s">
        <v>4</v>
      </c>
      <c r="BW182" s="38">
        <v>37.11</v>
      </c>
      <c r="BX182" s="39" t="s">
        <v>4</v>
      </c>
      <c r="BY182" s="38">
        <v>0.7</v>
      </c>
      <c r="BZ182" s="39" t="s">
        <v>4</v>
      </c>
      <c r="CA182" s="38">
        <v>5.3</v>
      </c>
      <c r="CB182" s="39" t="s">
        <v>4</v>
      </c>
      <c r="CC182" s="38">
        <v>0.09</v>
      </c>
      <c r="CD182" s="39" t="s">
        <v>4</v>
      </c>
      <c r="CE182" s="38">
        <v>1.41</v>
      </c>
      <c r="CF182" s="39" t="s">
        <v>4</v>
      </c>
      <c r="CG182" s="38">
        <v>1.44</v>
      </c>
      <c r="CH182" s="39" t="s">
        <v>4</v>
      </c>
      <c r="CI182" s="38">
        <v>0.02</v>
      </c>
      <c r="CJ182" s="39" t="s">
        <v>4</v>
      </c>
      <c r="CK182" s="38">
        <v>3.17</v>
      </c>
      <c r="CL182" s="39" t="s">
        <v>4</v>
      </c>
      <c r="CM182" s="38">
        <v>44.99</v>
      </c>
      <c r="CN182" s="39" t="s">
        <v>4</v>
      </c>
      <c r="CO182" s="39">
        <v>0</v>
      </c>
      <c r="CP182" s="39" t="s">
        <v>4</v>
      </c>
      <c r="CQ182" s="38">
        <v>8.35</v>
      </c>
      <c r="CR182" s="39" t="s">
        <v>4</v>
      </c>
      <c r="CS182" s="38">
        <v>17.260000000000002</v>
      </c>
      <c r="CT182" s="39" t="s">
        <v>4</v>
      </c>
      <c r="CU182" s="38">
        <v>4.2699999999999996</v>
      </c>
      <c r="CV182" s="39" t="s">
        <v>4</v>
      </c>
      <c r="CW182" s="38">
        <v>3.45</v>
      </c>
      <c r="CX182" s="39" t="s">
        <v>4</v>
      </c>
      <c r="CY182" s="38">
        <v>3.44</v>
      </c>
      <c r="CZ182" s="39" t="s">
        <v>4</v>
      </c>
      <c r="DA182" s="38">
        <v>1.19</v>
      </c>
      <c r="DB182" s="39" t="s">
        <v>4</v>
      </c>
      <c r="DC182" s="38">
        <v>1.07</v>
      </c>
      <c r="DD182" s="39" t="s">
        <v>4</v>
      </c>
      <c r="DE182" s="38">
        <v>0.04</v>
      </c>
      <c r="DF182" s="39" t="s">
        <v>4</v>
      </c>
      <c r="DG182" s="38">
        <v>236.33</v>
      </c>
      <c r="DH182" s="39" t="s">
        <v>4</v>
      </c>
      <c r="DI182" s="38">
        <v>153.13999999999999</v>
      </c>
      <c r="DJ182" s="39" t="s">
        <v>4</v>
      </c>
      <c r="DK182" s="38">
        <v>13.96</v>
      </c>
      <c r="DL182" s="39" t="s">
        <v>4</v>
      </c>
      <c r="DM182" s="38">
        <v>12.15</v>
      </c>
      <c r="DN182" s="39" t="s">
        <v>4</v>
      </c>
      <c r="DO182" s="38">
        <v>3.86</v>
      </c>
      <c r="DP182" s="39" t="s">
        <v>4</v>
      </c>
      <c r="DQ182" s="38">
        <v>13.01</v>
      </c>
      <c r="DR182" s="39" t="s">
        <v>4</v>
      </c>
      <c r="DS182" s="38">
        <v>37.14</v>
      </c>
      <c r="DT182" s="39" t="s">
        <v>4</v>
      </c>
      <c r="DU182" s="38">
        <v>8.57</v>
      </c>
      <c r="DV182" s="39" t="s">
        <v>4</v>
      </c>
      <c r="DW182" s="38">
        <v>4.07</v>
      </c>
      <c r="DX182" s="39" t="s">
        <v>4</v>
      </c>
      <c r="DY182" s="38">
        <v>15.33</v>
      </c>
      <c r="DZ182" s="39" t="s">
        <v>4</v>
      </c>
      <c r="EA182" s="39">
        <v>0</v>
      </c>
      <c r="EB182" s="39" t="s">
        <v>4</v>
      </c>
      <c r="EC182" s="39">
        <v>0</v>
      </c>
      <c r="ED182" s="39" t="s">
        <v>4</v>
      </c>
      <c r="EE182" s="38">
        <v>35050.199999999997</v>
      </c>
      <c r="EF182" s="39" t="s">
        <v>4</v>
      </c>
      <c r="EG182" s="38">
        <v>6224.33</v>
      </c>
      <c r="EH182" s="39" t="s">
        <v>4</v>
      </c>
      <c r="EI182" s="38">
        <v>-83.78</v>
      </c>
      <c r="EJ182" s="39" t="s">
        <v>4</v>
      </c>
      <c r="EK182" s="38">
        <v>871.57</v>
      </c>
      <c r="EL182" s="39" t="s">
        <v>4</v>
      </c>
      <c r="EM182" s="38">
        <v>7012.12</v>
      </c>
      <c r="EN182" s="39" t="s">
        <v>4</v>
      </c>
      <c r="EO182" s="38">
        <v>497.69</v>
      </c>
      <c r="EP182" s="39" t="s">
        <v>4</v>
      </c>
      <c r="EQ182" s="39">
        <v>0</v>
      </c>
      <c r="ER182" s="39" t="s">
        <v>4</v>
      </c>
      <c r="ES182" s="38">
        <v>5331.71</v>
      </c>
      <c r="ET182" s="39" t="s">
        <v>4</v>
      </c>
      <c r="EU182" s="38">
        <v>5331.71</v>
      </c>
      <c r="EV182" s="39" t="s">
        <v>4</v>
      </c>
      <c r="EW182" s="38">
        <v>5829.4</v>
      </c>
      <c r="EX182" s="39" t="s">
        <v>4</v>
      </c>
      <c r="EY182" s="39">
        <v>0</v>
      </c>
      <c r="EZ182" s="39" t="s">
        <v>4</v>
      </c>
      <c r="FA182" s="39">
        <v>0</v>
      </c>
      <c r="FB182" s="39" t="s">
        <v>4</v>
      </c>
      <c r="FC182" s="39">
        <v>0</v>
      </c>
      <c r="FD182" s="39" t="s">
        <v>4</v>
      </c>
      <c r="FE182" s="40">
        <v>601.98</v>
      </c>
      <c r="FF182" s="39" t="s">
        <v>4</v>
      </c>
      <c r="FG182" s="38">
        <v>601.98</v>
      </c>
      <c r="FH182" s="39" t="s">
        <v>4</v>
      </c>
      <c r="FI182" s="38">
        <v>13443.5</v>
      </c>
      <c r="FJ182" s="39" t="s">
        <v>4</v>
      </c>
      <c r="FK182" s="38">
        <v>48493.7</v>
      </c>
      <c r="FL182" s="39" t="s">
        <v>4</v>
      </c>
    </row>
    <row r="183" spans="1:168" ht="14.25" x14ac:dyDescent="0.45">
      <c r="A183" s="34" t="s">
        <v>107</v>
      </c>
      <c r="B183" s="34" t="s">
        <v>379</v>
      </c>
      <c r="C183" s="23" t="str">
        <f>'Correspondance tables'!J5</f>
        <v>ISIC 3</v>
      </c>
      <c r="D183" s="23" t="str">
        <f>VLOOKUP(C183, 'Correspondance tables'!$N$3:$O$73, 2, FALSE)</f>
        <v>ISIC 01T03</v>
      </c>
      <c r="E183" s="35">
        <v>5.7</v>
      </c>
      <c r="F183" s="36" t="s">
        <v>4</v>
      </c>
      <c r="G183" s="35">
        <v>3.7</v>
      </c>
      <c r="H183" s="36" t="s">
        <v>4</v>
      </c>
      <c r="I183" s="35">
        <v>664.41</v>
      </c>
      <c r="J183" s="36" t="s">
        <v>4</v>
      </c>
      <c r="K183" s="35">
        <v>6.32</v>
      </c>
      <c r="L183" s="36" t="s">
        <v>4</v>
      </c>
      <c r="M183" s="35">
        <v>4180.6000000000004</v>
      </c>
      <c r="N183" s="36" t="s">
        <v>4</v>
      </c>
      <c r="O183" s="35">
        <v>5.62</v>
      </c>
      <c r="P183" s="36" t="s">
        <v>4</v>
      </c>
      <c r="Q183" s="35">
        <v>0.1</v>
      </c>
      <c r="R183" s="36" t="s">
        <v>4</v>
      </c>
      <c r="S183" s="36">
        <v>0</v>
      </c>
      <c r="T183" s="36" t="s">
        <v>4</v>
      </c>
      <c r="U183" s="36">
        <v>0</v>
      </c>
      <c r="V183" s="36" t="s">
        <v>4</v>
      </c>
      <c r="W183" s="36">
        <v>0</v>
      </c>
      <c r="X183" s="36" t="s">
        <v>4</v>
      </c>
      <c r="Y183" s="35">
        <v>22.49</v>
      </c>
      <c r="Z183" s="36" t="s">
        <v>4</v>
      </c>
      <c r="AA183" s="35">
        <v>4.6399999999999997</v>
      </c>
      <c r="AB183" s="36" t="s">
        <v>4</v>
      </c>
      <c r="AC183" s="36">
        <v>0</v>
      </c>
      <c r="AD183" s="36" t="s">
        <v>4</v>
      </c>
      <c r="AE183" s="35">
        <v>0.1</v>
      </c>
      <c r="AF183" s="36" t="s">
        <v>4</v>
      </c>
      <c r="AG183" s="36">
        <v>0</v>
      </c>
      <c r="AH183" s="36" t="s">
        <v>4</v>
      </c>
      <c r="AI183" s="35">
        <v>0.43</v>
      </c>
      <c r="AJ183" s="36" t="s">
        <v>4</v>
      </c>
      <c r="AK183" s="35">
        <v>0.02</v>
      </c>
      <c r="AL183" s="36" t="s">
        <v>4</v>
      </c>
      <c r="AM183" s="36">
        <v>0</v>
      </c>
      <c r="AN183" s="36" t="s">
        <v>4</v>
      </c>
      <c r="AO183" s="35">
        <v>0.02</v>
      </c>
      <c r="AP183" s="36" t="s">
        <v>4</v>
      </c>
      <c r="AQ183" s="35">
        <v>0.03</v>
      </c>
      <c r="AR183" s="36" t="s">
        <v>4</v>
      </c>
      <c r="AS183" s="35">
        <v>0.01</v>
      </c>
      <c r="AT183" s="36" t="s">
        <v>4</v>
      </c>
      <c r="AU183" s="35">
        <v>19.55</v>
      </c>
      <c r="AV183" s="36" t="s">
        <v>4</v>
      </c>
      <c r="AW183" s="36">
        <v>0</v>
      </c>
      <c r="AX183" s="36" t="s">
        <v>4</v>
      </c>
      <c r="AY183" s="35">
        <v>12.33</v>
      </c>
      <c r="AZ183" s="36" t="s">
        <v>4</v>
      </c>
      <c r="BA183" s="35">
        <v>0.03</v>
      </c>
      <c r="BB183" s="36" t="s">
        <v>4</v>
      </c>
      <c r="BC183" s="35">
        <v>1.79</v>
      </c>
      <c r="BD183" s="36" t="s">
        <v>4</v>
      </c>
      <c r="BE183" s="35">
        <v>70.569999999999993</v>
      </c>
      <c r="BF183" s="36" t="s">
        <v>4</v>
      </c>
      <c r="BG183" s="35">
        <v>0.28999999999999998</v>
      </c>
      <c r="BH183" s="36" t="s">
        <v>4</v>
      </c>
      <c r="BI183" s="35">
        <v>31.53</v>
      </c>
      <c r="BJ183" s="36" t="s">
        <v>4</v>
      </c>
      <c r="BK183" s="35">
        <v>8.65</v>
      </c>
      <c r="BL183" s="36" t="s">
        <v>4</v>
      </c>
      <c r="BM183" s="35">
        <v>0.97</v>
      </c>
      <c r="BN183" s="36" t="s">
        <v>4</v>
      </c>
      <c r="BO183" s="35">
        <v>84.84</v>
      </c>
      <c r="BP183" s="36" t="s">
        <v>4</v>
      </c>
      <c r="BQ183" s="35">
        <v>0.18</v>
      </c>
      <c r="BR183" s="36" t="s">
        <v>4</v>
      </c>
      <c r="BS183" s="35">
        <v>4.6399999999999997</v>
      </c>
      <c r="BT183" s="36" t="s">
        <v>4</v>
      </c>
      <c r="BU183" s="35">
        <v>0.03</v>
      </c>
      <c r="BV183" s="36" t="s">
        <v>4</v>
      </c>
      <c r="BW183" s="35">
        <v>2069.69</v>
      </c>
      <c r="BX183" s="36" t="s">
        <v>4</v>
      </c>
      <c r="BY183" s="35">
        <v>0.15</v>
      </c>
      <c r="BZ183" s="36" t="s">
        <v>4</v>
      </c>
      <c r="CA183" s="35">
        <v>3.63</v>
      </c>
      <c r="CB183" s="36" t="s">
        <v>4</v>
      </c>
      <c r="CC183" s="35">
        <v>0.9</v>
      </c>
      <c r="CD183" s="36" t="s">
        <v>4</v>
      </c>
      <c r="CE183" s="35">
        <v>1.06</v>
      </c>
      <c r="CF183" s="36" t="s">
        <v>4</v>
      </c>
      <c r="CG183" s="35">
        <v>0.49</v>
      </c>
      <c r="CH183" s="36" t="s">
        <v>4</v>
      </c>
      <c r="CI183" s="35">
        <v>0.47</v>
      </c>
      <c r="CJ183" s="36" t="s">
        <v>4</v>
      </c>
      <c r="CK183" s="35">
        <v>0.23</v>
      </c>
      <c r="CL183" s="36" t="s">
        <v>4</v>
      </c>
      <c r="CM183" s="35">
        <v>18.37</v>
      </c>
      <c r="CN183" s="36" t="s">
        <v>4</v>
      </c>
      <c r="CO183" s="36">
        <v>0</v>
      </c>
      <c r="CP183" s="36" t="s">
        <v>4</v>
      </c>
      <c r="CQ183" s="35">
        <v>0.66</v>
      </c>
      <c r="CR183" s="36" t="s">
        <v>4</v>
      </c>
      <c r="CS183" s="35">
        <v>0.65</v>
      </c>
      <c r="CT183" s="36" t="s">
        <v>4</v>
      </c>
      <c r="CU183" s="35">
        <v>0.54</v>
      </c>
      <c r="CV183" s="36" t="s">
        <v>4</v>
      </c>
      <c r="CW183" s="35">
        <v>0.56999999999999995</v>
      </c>
      <c r="CX183" s="36" t="s">
        <v>4</v>
      </c>
      <c r="CY183" s="35">
        <v>4.5</v>
      </c>
      <c r="CZ183" s="36" t="s">
        <v>4</v>
      </c>
      <c r="DA183" s="35">
        <v>0.97</v>
      </c>
      <c r="DB183" s="36" t="s">
        <v>4</v>
      </c>
      <c r="DC183" s="35">
        <v>0.06</v>
      </c>
      <c r="DD183" s="36" t="s">
        <v>4</v>
      </c>
      <c r="DE183" s="35">
        <v>0.25</v>
      </c>
      <c r="DF183" s="36" t="s">
        <v>4</v>
      </c>
      <c r="DG183" s="35">
        <v>3.78</v>
      </c>
      <c r="DH183" s="36" t="s">
        <v>4</v>
      </c>
      <c r="DI183" s="35">
        <v>15.72</v>
      </c>
      <c r="DJ183" s="36" t="s">
        <v>4</v>
      </c>
      <c r="DK183" s="35">
        <v>15.86</v>
      </c>
      <c r="DL183" s="36" t="s">
        <v>4</v>
      </c>
      <c r="DM183" s="35">
        <v>25.79</v>
      </c>
      <c r="DN183" s="36" t="s">
        <v>4</v>
      </c>
      <c r="DO183" s="35">
        <v>24.82</v>
      </c>
      <c r="DP183" s="36" t="s">
        <v>4</v>
      </c>
      <c r="DQ183" s="35">
        <v>2.99</v>
      </c>
      <c r="DR183" s="36" t="s">
        <v>4</v>
      </c>
      <c r="DS183" s="35">
        <v>5.44</v>
      </c>
      <c r="DT183" s="36" t="s">
        <v>4</v>
      </c>
      <c r="DU183" s="35">
        <v>16.579999999999998</v>
      </c>
      <c r="DV183" s="36" t="s">
        <v>4</v>
      </c>
      <c r="DW183" s="36">
        <v>0</v>
      </c>
      <c r="DX183" s="36" t="s">
        <v>4</v>
      </c>
      <c r="DY183" s="36">
        <v>2</v>
      </c>
      <c r="DZ183" s="36" t="s">
        <v>4</v>
      </c>
      <c r="EA183" s="36">
        <v>0</v>
      </c>
      <c r="EB183" s="36" t="s">
        <v>4</v>
      </c>
      <c r="EC183" s="36">
        <v>0</v>
      </c>
      <c r="ED183" s="36" t="s">
        <v>4</v>
      </c>
      <c r="EE183" s="35">
        <v>7345.75</v>
      </c>
      <c r="EF183" s="36" t="s">
        <v>4</v>
      </c>
      <c r="EG183" s="35">
        <v>5154.71</v>
      </c>
      <c r="EH183" s="36" t="s">
        <v>4</v>
      </c>
      <c r="EI183" s="35">
        <v>1.1100000000000001</v>
      </c>
      <c r="EJ183" s="36" t="s">
        <v>4</v>
      </c>
      <c r="EK183" s="35">
        <v>11.37</v>
      </c>
      <c r="EL183" s="36" t="s">
        <v>4</v>
      </c>
      <c r="EM183" s="35">
        <v>5167.1899999999996</v>
      </c>
      <c r="EN183" s="36" t="s">
        <v>4</v>
      </c>
      <c r="EO183" s="35">
        <v>19.649999999999999</v>
      </c>
      <c r="EP183" s="36" t="s">
        <v>4</v>
      </c>
      <c r="EQ183" s="36">
        <v>0</v>
      </c>
      <c r="ER183" s="36" t="s">
        <v>4</v>
      </c>
      <c r="ES183" s="35">
        <v>-104.6</v>
      </c>
      <c r="ET183" s="36" t="s">
        <v>4</v>
      </c>
      <c r="EU183" s="35">
        <v>-104.6</v>
      </c>
      <c r="EV183" s="36" t="s">
        <v>4</v>
      </c>
      <c r="EW183" s="35">
        <v>-84.95</v>
      </c>
      <c r="EX183" s="36" t="s">
        <v>4</v>
      </c>
      <c r="EY183" s="36">
        <v>0</v>
      </c>
      <c r="EZ183" s="36" t="s">
        <v>4</v>
      </c>
      <c r="FA183" s="36">
        <v>0</v>
      </c>
      <c r="FB183" s="36" t="s">
        <v>4</v>
      </c>
      <c r="FC183" s="36">
        <v>0</v>
      </c>
      <c r="FD183" s="36" t="s">
        <v>4</v>
      </c>
      <c r="FE183" s="37">
        <v>1623.58</v>
      </c>
      <c r="FF183" s="36" t="s">
        <v>4</v>
      </c>
      <c r="FG183" s="35">
        <v>1623.58</v>
      </c>
      <c r="FH183" s="36" t="s">
        <v>4</v>
      </c>
      <c r="FI183" s="35">
        <v>6705.82</v>
      </c>
      <c r="FJ183" s="36" t="s">
        <v>4</v>
      </c>
      <c r="FK183" s="35">
        <v>14051.57</v>
      </c>
      <c r="FL183" s="36" t="s">
        <v>4</v>
      </c>
    </row>
    <row r="184" spans="1:168" ht="14.25" x14ac:dyDescent="0.45">
      <c r="A184" s="34" t="s">
        <v>107</v>
      </c>
      <c r="B184" s="34" t="s">
        <v>55</v>
      </c>
      <c r="C184" s="23" t="str">
        <f>'Correspondance tables'!J6</f>
        <v>ISIC 05-09</v>
      </c>
      <c r="D184" s="23" t="str">
        <f>VLOOKUP(C184, 'Correspondance tables'!$N$3:$O$73, 2, FALSE)</f>
        <v>ISIC 05T09</v>
      </c>
      <c r="E184" s="38">
        <v>867.17</v>
      </c>
      <c r="F184" s="39" t="s">
        <v>4</v>
      </c>
      <c r="G184" s="38">
        <v>26.53</v>
      </c>
      <c r="H184" s="39" t="s">
        <v>4</v>
      </c>
      <c r="I184" s="38">
        <v>52.73</v>
      </c>
      <c r="J184" s="39" t="s">
        <v>4</v>
      </c>
      <c r="K184" s="38">
        <v>12688.47</v>
      </c>
      <c r="L184" s="39" t="s">
        <v>4</v>
      </c>
      <c r="M184" s="38">
        <v>1407.61</v>
      </c>
      <c r="N184" s="39" t="s">
        <v>4</v>
      </c>
      <c r="O184" s="38">
        <v>94.46</v>
      </c>
      <c r="P184" s="39" t="s">
        <v>4</v>
      </c>
      <c r="Q184" s="38">
        <v>29.82</v>
      </c>
      <c r="R184" s="39" t="s">
        <v>4</v>
      </c>
      <c r="S184" s="38">
        <v>575.58000000000004</v>
      </c>
      <c r="T184" s="39" t="s">
        <v>4</v>
      </c>
      <c r="U184" s="39">
        <v>34</v>
      </c>
      <c r="V184" s="39" t="s">
        <v>4</v>
      </c>
      <c r="W184" s="38">
        <v>30217.8</v>
      </c>
      <c r="X184" s="39" t="s">
        <v>4</v>
      </c>
      <c r="Y184" s="38">
        <v>3668.8</v>
      </c>
      <c r="Z184" s="39" t="s">
        <v>4</v>
      </c>
      <c r="AA184" s="38">
        <v>110.55</v>
      </c>
      <c r="AB184" s="39" t="s">
        <v>4</v>
      </c>
      <c r="AC184" s="38">
        <v>200.6</v>
      </c>
      <c r="AD184" s="39" t="s">
        <v>4</v>
      </c>
      <c r="AE184" s="38">
        <v>8464.81</v>
      </c>
      <c r="AF184" s="39" t="s">
        <v>4</v>
      </c>
      <c r="AG184" s="38">
        <v>5702.66</v>
      </c>
      <c r="AH184" s="39" t="s">
        <v>4</v>
      </c>
      <c r="AI184" s="38">
        <v>754.85</v>
      </c>
      <c r="AJ184" s="39" t="s">
        <v>4</v>
      </c>
      <c r="AK184" s="38">
        <v>34.64</v>
      </c>
      <c r="AL184" s="39" t="s">
        <v>4</v>
      </c>
      <c r="AM184" s="38">
        <v>164.25</v>
      </c>
      <c r="AN184" s="39" t="s">
        <v>4</v>
      </c>
      <c r="AO184" s="38">
        <v>238.77</v>
      </c>
      <c r="AP184" s="39" t="s">
        <v>4</v>
      </c>
      <c r="AQ184" s="38">
        <v>238.25</v>
      </c>
      <c r="AR184" s="39" t="s">
        <v>4</v>
      </c>
      <c r="AS184" s="38">
        <v>80.08</v>
      </c>
      <c r="AT184" s="39" t="s">
        <v>4</v>
      </c>
      <c r="AU184" s="38">
        <v>308.17</v>
      </c>
      <c r="AV184" s="39" t="s">
        <v>4</v>
      </c>
      <c r="AW184" s="38">
        <v>89.2</v>
      </c>
      <c r="AX184" s="39" t="s">
        <v>4</v>
      </c>
      <c r="AY184" s="38">
        <v>19186.189999999999</v>
      </c>
      <c r="AZ184" s="39" t="s">
        <v>4</v>
      </c>
      <c r="BA184" s="38">
        <v>113.79</v>
      </c>
      <c r="BB184" s="39" t="s">
        <v>4</v>
      </c>
      <c r="BC184" s="38">
        <v>271.19</v>
      </c>
      <c r="BD184" s="39" t="s">
        <v>4</v>
      </c>
      <c r="BE184" s="38">
        <v>10722.66</v>
      </c>
      <c r="BF184" s="39" t="s">
        <v>4</v>
      </c>
      <c r="BG184" s="38">
        <v>48.8</v>
      </c>
      <c r="BH184" s="39" t="s">
        <v>4</v>
      </c>
      <c r="BI184" s="38">
        <v>485.76</v>
      </c>
      <c r="BJ184" s="39" t="s">
        <v>4</v>
      </c>
      <c r="BK184" s="38">
        <v>121.19</v>
      </c>
      <c r="BL184" s="39" t="s">
        <v>4</v>
      </c>
      <c r="BM184" s="38">
        <v>376.65</v>
      </c>
      <c r="BN184" s="39" t="s">
        <v>4</v>
      </c>
      <c r="BO184" s="38">
        <v>5.72</v>
      </c>
      <c r="BP184" s="39" t="s">
        <v>4</v>
      </c>
      <c r="BQ184" s="38">
        <v>6.7</v>
      </c>
      <c r="BR184" s="39" t="s">
        <v>4</v>
      </c>
      <c r="BS184" s="38">
        <v>333.63</v>
      </c>
      <c r="BT184" s="39" t="s">
        <v>4</v>
      </c>
      <c r="BU184" s="38">
        <v>10.87</v>
      </c>
      <c r="BV184" s="39" t="s">
        <v>4</v>
      </c>
      <c r="BW184" s="38">
        <v>360.33</v>
      </c>
      <c r="BX184" s="39" t="s">
        <v>4</v>
      </c>
      <c r="BY184" s="38">
        <v>3.74</v>
      </c>
      <c r="BZ184" s="39" t="s">
        <v>4</v>
      </c>
      <c r="CA184" s="38">
        <v>9.9</v>
      </c>
      <c r="CB184" s="39" t="s">
        <v>4</v>
      </c>
      <c r="CC184" s="38">
        <v>13.97</v>
      </c>
      <c r="CD184" s="39" t="s">
        <v>4</v>
      </c>
      <c r="CE184" s="38">
        <v>21.62</v>
      </c>
      <c r="CF184" s="39" t="s">
        <v>4</v>
      </c>
      <c r="CG184" s="38">
        <v>46.05</v>
      </c>
      <c r="CH184" s="39" t="s">
        <v>4</v>
      </c>
      <c r="CI184" s="38">
        <v>12.02</v>
      </c>
      <c r="CJ184" s="39" t="s">
        <v>4</v>
      </c>
      <c r="CK184" s="38">
        <v>12.35</v>
      </c>
      <c r="CL184" s="39" t="s">
        <v>4</v>
      </c>
      <c r="CM184" s="38">
        <v>455.58</v>
      </c>
      <c r="CN184" s="39" t="s">
        <v>4</v>
      </c>
      <c r="CO184" s="39">
        <v>0</v>
      </c>
      <c r="CP184" s="39" t="s">
        <v>4</v>
      </c>
      <c r="CQ184" s="38">
        <v>56.62</v>
      </c>
      <c r="CR184" s="39" t="s">
        <v>4</v>
      </c>
      <c r="CS184" s="38">
        <v>129.29</v>
      </c>
      <c r="CT184" s="39" t="s">
        <v>4</v>
      </c>
      <c r="CU184" s="38">
        <v>29.6</v>
      </c>
      <c r="CV184" s="39" t="s">
        <v>4</v>
      </c>
      <c r="CW184" s="38">
        <v>7.96</v>
      </c>
      <c r="CX184" s="39" t="s">
        <v>4</v>
      </c>
      <c r="CY184" s="38">
        <v>19.350000000000001</v>
      </c>
      <c r="CZ184" s="39" t="s">
        <v>4</v>
      </c>
      <c r="DA184" s="38">
        <v>27.79</v>
      </c>
      <c r="DB184" s="39" t="s">
        <v>4</v>
      </c>
      <c r="DC184" s="38">
        <v>12.68</v>
      </c>
      <c r="DD184" s="39" t="s">
        <v>4</v>
      </c>
      <c r="DE184" s="38">
        <v>3.11</v>
      </c>
      <c r="DF184" s="39" t="s">
        <v>4</v>
      </c>
      <c r="DG184" s="38">
        <v>571.58000000000004</v>
      </c>
      <c r="DH184" s="39" t="s">
        <v>4</v>
      </c>
      <c r="DI184" s="38">
        <v>717.75</v>
      </c>
      <c r="DJ184" s="39" t="s">
        <v>4</v>
      </c>
      <c r="DK184" s="38">
        <v>172.37</v>
      </c>
      <c r="DL184" s="39" t="s">
        <v>4</v>
      </c>
      <c r="DM184" s="38">
        <v>128.16999999999999</v>
      </c>
      <c r="DN184" s="39" t="s">
        <v>4</v>
      </c>
      <c r="DO184" s="38">
        <v>133.03</v>
      </c>
      <c r="DP184" s="39" t="s">
        <v>4</v>
      </c>
      <c r="DQ184" s="38">
        <v>44.69</v>
      </c>
      <c r="DR184" s="39" t="s">
        <v>4</v>
      </c>
      <c r="DS184" s="38">
        <v>67.87</v>
      </c>
      <c r="DT184" s="39" t="s">
        <v>4</v>
      </c>
      <c r="DU184" s="38">
        <v>76.55</v>
      </c>
      <c r="DV184" s="39" t="s">
        <v>4</v>
      </c>
      <c r="DW184" s="38">
        <v>10.95</v>
      </c>
      <c r="DX184" s="39" t="s">
        <v>4</v>
      </c>
      <c r="DY184" s="38">
        <v>33.67</v>
      </c>
      <c r="DZ184" s="39" t="s">
        <v>4</v>
      </c>
      <c r="EA184" s="39">
        <v>0</v>
      </c>
      <c r="EB184" s="39" t="s">
        <v>4</v>
      </c>
      <c r="EC184" s="39">
        <v>0</v>
      </c>
      <c r="ED184" s="39" t="s">
        <v>4</v>
      </c>
      <c r="EE184" s="38">
        <v>100911.53</v>
      </c>
      <c r="EF184" s="39" t="s">
        <v>4</v>
      </c>
      <c r="EG184" s="38">
        <v>6359.69</v>
      </c>
      <c r="EH184" s="39" t="s">
        <v>4</v>
      </c>
      <c r="EI184" s="38">
        <v>0.56000000000000005</v>
      </c>
      <c r="EJ184" s="39" t="s">
        <v>4</v>
      </c>
      <c r="EK184" s="38">
        <v>185.74</v>
      </c>
      <c r="EL184" s="39" t="s">
        <v>4</v>
      </c>
      <c r="EM184" s="38">
        <v>6545.99</v>
      </c>
      <c r="EN184" s="39" t="s">
        <v>4</v>
      </c>
      <c r="EO184" s="38">
        <v>1159.3</v>
      </c>
      <c r="EP184" s="39" t="s">
        <v>4</v>
      </c>
      <c r="EQ184" s="38">
        <v>-1.64</v>
      </c>
      <c r="ER184" s="39" t="s">
        <v>4</v>
      </c>
      <c r="ES184" s="38">
        <v>-868.53</v>
      </c>
      <c r="ET184" s="39" t="s">
        <v>4</v>
      </c>
      <c r="EU184" s="38">
        <v>-870.17</v>
      </c>
      <c r="EV184" s="39" t="s">
        <v>4</v>
      </c>
      <c r="EW184" s="38">
        <v>289.13</v>
      </c>
      <c r="EX184" s="39" t="s">
        <v>4</v>
      </c>
      <c r="EY184" s="39">
        <v>0</v>
      </c>
      <c r="EZ184" s="39" t="s">
        <v>4</v>
      </c>
      <c r="FA184" s="39">
        <v>0</v>
      </c>
      <c r="FB184" s="39" t="s">
        <v>4</v>
      </c>
      <c r="FC184" s="39">
        <v>0</v>
      </c>
      <c r="FD184" s="39" t="s">
        <v>4</v>
      </c>
      <c r="FE184" s="40">
        <v>18440.62</v>
      </c>
      <c r="FF184" s="39" t="s">
        <v>4</v>
      </c>
      <c r="FG184" s="38">
        <v>18440.62</v>
      </c>
      <c r="FH184" s="39" t="s">
        <v>4</v>
      </c>
      <c r="FI184" s="38">
        <v>25275.74</v>
      </c>
      <c r="FJ184" s="39" t="s">
        <v>4</v>
      </c>
      <c r="FK184" s="38">
        <v>126187.27</v>
      </c>
      <c r="FL184" s="39" t="s">
        <v>4</v>
      </c>
    </row>
    <row r="185" spans="1:168" ht="14.25" x14ac:dyDescent="0.45">
      <c r="A185" s="34" t="s">
        <v>107</v>
      </c>
      <c r="B185" s="34" t="s">
        <v>380</v>
      </c>
      <c r="C185" s="23" t="str">
        <f>'Correspondance tables'!J7</f>
        <v>ISIC 10-12</v>
      </c>
      <c r="D185" s="23" t="str">
        <f>VLOOKUP(C185, 'Correspondance tables'!$N$3:$O$73, 2, FALSE)</f>
        <v>ISIC 10T12</v>
      </c>
      <c r="E185" s="35">
        <v>42923.34</v>
      </c>
      <c r="F185" s="36" t="s">
        <v>4</v>
      </c>
      <c r="G185" s="35">
        <v>50.14</v>
      </c>
      <c r="H185" s="36" t="s">
        <v>4</v>
      </c>
      <c r="I185" s="35">
        <v>1001.41</v>
      </c>
      <c r="J185" s="36" t="s">
        <v>4</v>
      </c>
      <c r="K185" s="35">
        <v>174.06</v>
      </c>
      <c r="L185" s="36" t="s">
        <v>4</v>
      </c>
      <c r="M185" s="35">
        <v>213338.29</v>
      </c>
      <c r="N185" s="36" t="s">
        <v>4</v>
      </c>
      <c r="O185" s="35">
        <v>1812.43</v>
      </c>
      <c r="P185" s="36" t="s">
        <v>4</v>
      </c>
      <c r="Q185" s="35">
        <v>78.44</v>
      </c>
      <c r="R185" s="36" t="s">
        <v>4</v>
      </c>
      <c r="S185" s="35">
        <v>659.01</v>
      </c>
      <c r="T185" s="36" t="s">
        <v>4</v>
      </c>
      <c r="U185" s="35">
        <v>37.869999999999997</v>
      </c>
      <c r="V185" s="36" t="s">
        <v>4</v>
      </c>
      <c r="W185" s="35">
        <v>644.79</v>
      </c>
      <c r="X185" s="36" t="s">
        <v>4</v>
      </c>
      <c r="Y185" s="35">
        <v>7288.41</v>
      </c>
      <c r="Z185" s="36" t="s">
        <v>4</v>
      </c>
      <c r="AA185" s="35">
        <v>2097.3000000000002</v>
      </c>
      <c r="AB185" s="36" t="s">
        <v>4</v>
      </c>
      <c r="AC185" s="35">
        <v>239.64</v>
      </c>
      <c r="AD185" s="36" t="s">
        <v>4</v>
      </c>
      <c r="AE185" s="35">
        <v>102.41</v>
      </c>
      <c r="AF185" s="36" t="s">
        <v>4</v>
      </c>
      <c r="AG185" s="35">
        <v>267.91000000000003</v>
      </c>
      <c r="AH185" s="36" t="s">
        <v>4</v>
      </c>
      <c r="AI185" s="35">
        <v>140.88</v>
      </c>
      <c r="AJ185" s="36" t="s">
        <v>4</v>
      </c>
      <c r="AK185" s="35">
        <v>332.03</v>
      </c>
      <c r="AL185" s="36" t="s">
        <v>4</v>
      </c>
      <c r="AM185" s="35">
        <v>286.22000000000003</v>
      </c>
      <c r="AN185" s="36" t="s">
        <v>4</v>
      </c>
      <c r="AO185" s="35">
        <v>683.69</v>
      </c>
      <c r="AP185" s="36" t="s">
        <v>4</v>
      </c>
      <c r="AQ185" s="35">
        <v>273.79000000000002</v>
      </c>
      <c r="AR185" s="36" t="s">
        <v>4</v>
      </c>
      <c r="AS185" s="35">
        <v>56.86</v>
      </c>
      <c r="AT185" s="36" t="s">
        <v>4</v>
      </c>
      <c r="AU185" s="35">
        <v>393.14</v>
      </c>
      <c r="AV185" s="36" t="s">
        <v>4</v>
      </c>
      <c r="AW185" s="35">
        <v>118.32</v>
      </c>
      <c r="AX185" s="36" t="s">
        <v>4</v>
      </c>
      <c r="AY185" s="35">
        <v>679.87</v>
      </c>
      <c r="AZ185" s="36" t="s">
        <v>4</v>
      </c>
      <c r="BA185" s="35">
        <v>42.96</v>
      </c>
      <c r="BB185" s="36" t="s">
        <v>4</v>
      </c>
      <c r="BC185" s="35">
        <v>633.20000000000005</v>
      </c>
      <c r="BD185" s="36" t="s">
        <v>4</v>
      </c>
      <c r="BE185" s="35">
        <v>825.82</v>
      </c>
      <c r="BF185" s="36" t="s">
        <v>4</v>
      </c>
      <c r="BG185" s="35">
        <v>861.9</v>
      </c>
      <c r="BH185" s="36" t="s">
        <v>4</v>
      </c>
      <c r="BI185" s="35">
        <v>6833.96</v>
      </c>
      <c r="BJ185" s="36" t="s">
        <v>4</v>
      </c>
      <c r="BK185" s="35">
        <v>4620.6899999999996</v>
      </c>
      <c r="BL185" s="36" t="s">
        <v>4</v>
      </c>
      <c r="BM185" s="35">
        <v>2017.37</v>
      </c>
      <c r="BN185" s="36" t="s">
        <v>4</v>
      </c>
      <c r="BO185" s="35">
        <v>1033.8599999999999</v>
      </c>
      <c r="BP185" s="36" t="s">
        <v>4</v>
      </c>
      <c r="BQ185" s="35">
        <v>390.1</v>
      </c>
      <c r="BR185" s="36" t="s">
        <v>4</v>
      </c>
      <c r="BS185" s="36">
        <v>1525</v>
      </c>
      <c r="BT185" s="36" t="s">
        <v>4</v>
      </c>
      <c r="BU185" s="35">
        <v>146.88</v>
      </c>
      <c r="BV185" s="36" t="s">
        <v>4</v>
      </c>
      <c r="BW185" s="35">
        <v>110709.93</v>
      </c>
      <c r="BX185" s="36" t="s">
        <v>4</v>
      </c>
      <c r="BY185" s="35">
        <v>330.92</v>
      </c>
      <c r="BZ185" s="36" t="s">
        <v>4</v>
      </c>
      <c r="CA185" s="35">
        <v>925.24</v>
      </c>
      <c r="CB185" s="36" t="s">
        <v>4</v>
      </c>
      <c r="CC185" s="35">
        <v>335.66</v>
      </c>
      <c r="CD185" s="36" t="s">
        <v>4</v>
      </c>
      <c r="CE185" s="35">
        <v>666.99</v>
      </c>
      <c r="CF185" s="36" t="s">
        <v>4</v>
      </c>
      <c r="CG185" s="35">
        <v>379.22</v>
      </c>
      <c r="CH185" s="36" t="s">
        <v>4</v>
      </c>
      <c r="CI185" s="35">
        <v>240.12</v>
      </c>
      <c r="CJ185" s="36" t="s">
        <v>4</v>
      </c>
      <c r="CK185" s="35">
        <v>146.72</v>
      </c>
      <c r="CL185" s="36" t="s">
        <v>4</v>
      </c>
      <c r="CM185" s="35">
        <v>648.16</v>
      </c>
      <c r="CN185" s="36" t="s">
        <v>4</v>
      </c>
      <c r="CO185" s="36">
        <v>0</v>
      </c>
      <c r="CP185" s="36" t="s">
        <v>4</v>
      </c>
      <c r="CQ185" s="35">
        <v>846.64</v>
      </c>
      <c r="CR185" s="36" t="s">
        <v>4</v>
      </c>
      <c r="CS185" s="35">
        <v>362.54</v>
      </c>
      <c r="CT185" s="36" t="s">
        <v>4</v>
      </c>
      <c r="CU185" s="35">
        <v>712.03</v>
      </c>
      <c r="CV185" s="36" t="s">
        <v>4</v>
      </c>
      <c r="CW185" s="35">
        <v>320.33999999999997</v>
      </c>
      <c r="CX185" s="36" t="s">
        <v>4</v>
      </c>
      <c r="CY185" s="35">
        <v>282.76</v>
      </c>
      <c r="CZ185" s="36" t="s">
        <v>4</v>
      </c>
      <c r="DA185" s="35">
        <v>435.56</v>
      </c>
      <c r="DB185" s="36" t="s">
        <v>4</v>
      </c>
      <c r="DC185" s="35">
        <v>183.38</v>
      </c>
      <c r="DD185" s="36" t="s">
        <v>4</v>
      </c>
      <c r="DE185" s="35">
        <v>111.19</v>
      </c>
      <c r="DF185" s="36" t="s">
        <v>4</v>
      </c>
      <c r="DG185" s="35">
        <v>1395.04</v>
      </c>
      <c r="DH185" s="36" t="s">
        <v>4</v>
      </c>
      <c r="DI185" s="35">
        <v>4458.08</v>
      </c>
      <c r="DJ185" s="36" t="s">
        <v>4</v>
      </c>
      <c r="DK185" s="35">
        <v>6207.69</v>
      </c>
      <c r="DL185" s="36" t="s">
        <v>4</v>
      </c>
      <c r="DM185" s="35">
        <v>10130.93</v>
      </c>
      <c r="DN185" s="36" t="s">
        <v>4</v>
      </c>
      <c r="DO185" s="35">
        <v>6624.93</v>
      </c>
      <c r="DP185" s="36" t="s">
        <v>4</v>
      </c>
      <c r="DQ185" s="35">
        <v>767.19</v>
      </c>
      <c r="DR185" s="36" t="s">
        <v>4</v>
      </c>
      <c r="DS185" s="35">
        <v>2391.3200000000002</v>
      </c>
      <c r="DT185" s="36" t="s">
        <v>4</v>
      </c>
      <c r="DU185" s="35">
        <v>902.09</v>
      </c>
      <c r="DV185" s="36" t="s">
        <v>4</v>
      </c>
      <c r="DW185" s="35">
        <v>155.09</v>
      </c>
      <c r="DX185" s="36" t="s">
        <v>4</v>
      </c>
      <c r="DY185" s="35">
        <v>375.64</v>
      </c>
      <c r="DZ185" s="36" t="s">
        <v>4</v>
      </c>
      <c r="EA185" s="36">
        <v>0</v>
      </c>
      <c r="EB185" s="36" t="s">
        <v>4</v>
      </c>
      <c r="EC185" s="36">
        <v>0</v>
      </c>
      <c r="ED185" s="36" t="s">
        <v>4</v>
      </c>
      <c r="EE185" s="35">
        <v>443657.41</v>
      </c>
      <c r="EF185" s="36" t="s">
        <v>4</v>
      </c>
      <c r="EG185" s="35">
        <v>537038.63</v>
      </c>
      <c r="EH185" s="36" t="s">
        <v>4</v>
      </c>
      <c r="EI185" s="35">
        <v>10.27</v>
      </c>
      <c r="EJ185" s="36" t="s">
        <v>4</v>
      </c>
      <c r="EK185" s="35">
        <v>1077.74</v>
      </c>
      <c r="EL185" s="36" t="s">
        <v>4</v>
      </c>
      <c r="EM185" s="35">
        <v>538126.64</v>
      </c>
      <c r="EN185" s="36" t="s">
        <v>4</v>
      </c>
      <c r="EO185" s="35">
        <v>31.96</v>
      </c>
      <c r="EP185" s="36" t="s">
        <v>4</v>
      </c>
      <c r="EQ185" s="35">
        <v>1.3</v>
      </c>
      <c r="ER185" s="36" t="s">
        <v>4</v>
      </c>
      <c r="ES185" s="35">
        <v>88.6</v>
      </c>
      <c r="ET185" s="36" t="s">
        <v>4</v>
      </c>
      <c r="EU185" s="35">
        <v>89.9</v>
      </c>
      <c r="EV185" s="36" t="s">
        <v>4</v>
      </c>
      <c r="EW185" s="35">
        <v>121.85</v>
      </c>
      <c r="EX185" s="36" t="s">
        <v>4</v>
      </c>
      <c r="EY185" s="36">
        <v>0</v>
      </c>
      <c r="EZ185" s="36" t="s">
        <v>4</v>
      </c>
      <c r="FA185" s="36">
        <v>0</v>
      </c>
      <c r="FB185" s="36" t="s">
        <v>4</v>
      </c>
      <c r="FC185" s="36">
        <v>0</v>
      </c>
      <c r="FD185" s="36" t="s">
        <v>4</v>
      </c>
      <c r="FE185" s="37">
        <v>96237.14</v>
      </c>
      <c r="FF185" s="36" t="s">
        <v>4</v>
      </c>
      <c r="FG185" s="35">
        <v>96237.14</v>
      </c>
      <c r="FH185" s="36" t="s">
        <v>4</v>
      </c>
      <c r="FI185" s="35">
        <v>634485.64</v>
      </c>
      <c r="FJ185" s="36" t="s">
        <v>4</v>
      </c>
      <c r="FK185" s="35">
        <v>1078143.05</v>
      </c>
      <c r="FL185" s="36" t="s">
        <v>4</v>
      </c>
    </row>
    <row r="186" spans="1:168" ht="14.25" x14ac:dyDescent="0.45">
      <c r="A186" s="34" t="s">
        <v>107</v>
      </c>
      <c r="B186" s="34" t="s">
        <v>381</v>
      </c>
      <c r="C186" s="23" t="str">
        <f>'Correspondance tables'!J8</f>
        <v>ISIC 13-15</v>
      </c>
      <c r="D186" s="23" t="str">
        <f>VLOOKUP(C186, 'Correspondance tables'!$N$3:$O$73, 2, FALSE)</f>
        <v>ISIC 13T15</v>
      </c>
      <c r="E186" s="38">
        <v>442.82</v>
      </c>
      <c r="F186" s="39" t="s">
        <v>4</v>
      </c>
      <c r="G186" s="38">
        <v>42.4</v>
      </c>
      <c r="H186" s="39" t="s">
        <v>4</v>
      </c>
      <c r="I186" s="38">
        <v>171.17</v>
      </c>
      <c r="J186" s="39" t="s">
        <v>4</v>
      </c>
      <c r="K186" s="38">
        <v>68.86</v>
      </c>
      <c r="L186" s="39" t="s">
        <v>4</v>
      </c>
      <c r="M186" s="38">
        <v>488.5</v>
      </c>
      <c r="N186" s="39" t="s">
        <v>4</v>
      </c>
      <c r="O186" s="38">
        <v>41687.06</v>
      </c>
      <c r="P186" s="39" t="s">
        <v>4</v>
      </c>
      <c r="Q186" s="38">
        <v>279.97000000000003</v>
      </c>
      <c r="R186" s="39" t="s">
        <v>4</v>
      </c>
      <c r="S186" s="38">
        <v>812.26</v>
      </c>
      <c r="T186" s="39" t="s">
        <v>4</v>
      </c>
      <c r="U186" s="38">
        <v>212.37</v>
      </c>
      <c r="V186" s="39" t="s">
        <v>4</v>
      </c>
      <c r="W186" s="38">
        <v>77.7</v>
      </c>
      <c r="X186" s="39" t="s">
        <v>4</v>
      </c>
      <c r="Y186" s="38">
        <v>490.54</v>
      </c>
      <c r="Z186" s="39" t="s">
        <v>4</v>
      </c>
      <c r="AA186" s="38">
        <v>254.76</v>
      </c>
      <c r="AB186" s="39" t="s">
        <v>4</v>
      </c>
      <c r="AC186" s="38">
        <v>1547.62</v>
      </c>
      <c r="AD186" s="39" t="s">
        <v>4</v>
      </c>
      <c r="AE186" s="38">
        <v>219.07</v>
      </c>
      <c r="AF186" s="39" t="s">
        <v>4</v>
      </c>
      <c r="AG186" s="38">
        <v>219.91</v>
      </c>
      <c r="AH186" s="39" t="s">
        <v>4</v>
      </c>
      <c r="AI186" s="38">
        <v>548.51</v>
      </c>
      <c r="AJ186" s="39" t="s">
        <v>4</v>
      </c>
      <c r="AK186" s="38">
        <v>176.63</v>
      </c>
      <c r="AL186" s="39" t="s">
        <v>4</v>
      </c>
      <c r="AM186" s="38">
        <v>197.42</v>
      </c>
      <c r="AN186" s="39" t="s">
        <v>4</v>
      </c>
      <c r="AO186" s="38">
        <v>547.97</v>
      </c>
      <c r="AP186" s="39" t="s">
        <v>4</v>
      </c>
      <c r="AQ186" s="38">
        <v>3147.51</v>
      </c>
      <c r="AR186" s="39" t="s">
        <v>4</v>
      </c>
      <c r="AS186" s="38">
        <v>419.69</v>
      </c>
      <c r="AT186" s="39" t="s">
        <v>4</v>
      </c>
      <c r="AU186" s="38">
        <v>2332.9699999999998</v>
      </c>
      <c r="AV186" s="39" t="s">
        <v>4</v>
      </c>
      <c r="AW186" s="38">
        <v>256.58999999999997</v>
      </c>
      <c r="AX186" s="39" t="s">
        <v>4</v>
      </c>
      <c r="AY186" s="38">
        <v>145.51</v>
      </c>
      <c r="AZ186" s="39" t="s">
        <v>4</v>
      </c>
      <c r="BA186" s="38">
        <v>23.57</v>
      </c>
      <c r="BB186" s="39" t="s">
        <v>4</v>
      </c>
      <c r="BC186" s="38">
        <v>174.5</v>
      </c>
      <c r="BD186" s="39" t="s">
        <v>4</v>
      </c>
      <c r="BE186" s="38">
        <v>2076.52</v>
      </c>
      <c r="BF186" s="39" t="s">
        <v>4</v>
      </c>
      <c r="BG186" s="38">
        <v>288.18</v>
      </c>
      <c r="BH186" s="39" t="s">
        <v>4</v>
      </c>
      <c r="BI186" s="38">
        <v>2188.42</v>
      </c>
      <c r="BJ186" s="39" t="s">
        <v>4</v>
      </c>
      <c r="BK186" s="38">
        <v>917.71</v>
      </c>
      <c r="BL186" s="39" t="s">
        <v>4</v>
      </c>
      <c r="BM186" s="38">
        <v>196.05</v>
      </c>
      <c r="BN186" s="39" t="s">
        <v>4</v>
      </c>
      <c r="BO186" s="38">
        <v>44.28</v>
      </c>
      <c r="BP186" s="39" t="s">
        <v>4</v>
      </c>
      <c r="BQ186" s="38">
        <v>36.090000000000003</v>
      </c>
      <c r="BR186" s="39" t="s">
        <v>4</v>
      </c>
      <c r="BS186" s="38">
        <v>163.66999999999999</v>
      </c>
      <c r="BT186" s="39" t="s">
        <v>4</v>
      </c>
      <c r="BU186" s="38">
        <v>44.4</v>
      </c>
      <c r="BV186" s="39" t="s">
        <v>4</v>
      </c>
      <c r="BW186" s="38">
        <v>893.72</v>
      </c>
      <c r="BX186" s="39" t="s">
        <v>4</v>
      </c>
      <c r="BY186" s="38">
        <v>28.85</v>
      </c>
      <c r="BZ186" s="39" t="s">
        <v>4</v>
      </c>
      <c r="CA186" s="38">
        <v>363.96</v>
      </c>
      <c r="CB186" s="39" t="s">
        <v>4</v>
      </c>
      <c r="CC186" s="38">
        <v>128.94999999999999</v>
      </c>
      <c r="CD186" s="39" t="s">
        <v>4</v>
      </c>
      <c r="CE186" s="38">
        <v>66.569999999999993</v>
      </c>
      <c r="CF186" s="39" t="s">
        <v>4</v>
      </c>
      <c r="CG186" s="38">
        <v>101.63</v>
      </c>
      <c r="CH186" s="39" t="s">
        <v>4</v>
      </c>
      <c r="CI186" s="38">
        <v>40.03</v>
      </c>
      <c r="CJ186" s="39" t="s">
        <v>4</v>
      </c>
      <c r="CK186" s="38">
        <v>23.48</v>
      </c>
      <c r="CL186" s="39" t="s">
        <v>4</v>
      </c>
      <c r="CM186" s="38">
        <v>333.63</v>
      </c>
      <c r="CN186" s="39" t="s">
        <v>4</v>
      </c>
      <c r="CO186" s="39">
        <v>0</v>
      </c>
      <c r="CP186" s="39" t="s">
        <v>4</v>
      </c>
      <c r="CQ186" s="38">
        <v>257.60000000000002</v>
      </c>
      <c r="CR186" s="39" t="s">
        <v>4</v>
      </c>
      <c r="CS186" s="38">
        <v>326.8</v>
      </c>
      <c r="CT186" s="39" t="s">
        <v>4</v>
      </c>
      <c r="CU186" s="38">
        <v>74.08</v>
      </c>
      <c r="CV186" s="39" t="s">
        <v>4</v>
      </c>
      <c r="CW186" s="38">
        <v>63.18</v>
      </c>
      <c r="CX186" s="39" t="s">
        <v>4</v>
      </c>
      <c r="CY186" s="38">
        <v>323.72000000000003</v>
      </c>
      <c r="CZ186" s="39" t="s">
        <v>4</v>
      </c>
      <c r="DA186" s="38">
        <v>100.94</v>
      </c>
      <c r="DB186" s="39" t="s">
        <v>4</v>
      </c>
      <c r="DC186" s="38">
        <v>43.01</v>
      </c>
      <c r="DD186" s="39" t="s">
        <v>4</v>
      </c>
      <c r="DE186" s="38">
        <v>32.82</v>
      </c>
      <c r="DF186" s="39" t="s">
        <v>4</v>
      </c>
      <c r="DG186" s="38">
        <v>690.86</v>
      </c>
      <c r="DH186" s="39" t="s">
        <v>4</v>
      </c>
      <c r="DI186" s="38">
        <v>1186.3399999999999</v>
      </c>
      <c r="DJ186" s="39" t="s">
        <v>4</v>
      </c>
      <c r="DK186" s="38">
        <v>268.92</v>
      </c>
      <c r="DL186" s="39" t="s">
        <v>4</v>
      </c>
      <c r="DM186" s="38">
        <v>1402.78</v>
      </c>
      <c r="DN186" s="39" t="s">
        <v>4</v>
      </c>
      <c r="DO186" s="38">
        <v>341.2</v>
      </c>
      <c r="DP186" s="39" t="s">
        <v>4</v>
      </c>
      <c r="DQ186" s="38">
        <v>173.84</v>
      </c>
      <c r="DR186" s="39" t="s">
        <v>4</v>
      </c>
      <c r="DS186" s="38">
        <v>293.5</v>
      </c>
      <c r="DT186" s="39" t="s">
        <v>4</v>
      </c>
      <c r="DU186" s="38">
        <v>123.49</v>
      </c>
      <c r="DV186" s="39" t="s">
        <v>4</v>
      </c>
      <c r="DW186" s="38">
        <v>182.98</v>
      </c>
      <c r="DX186" s="39" t="s">
        <v>4</v>
      </c>
      <c r="DY186" s="38">
        <v>597.1</v>
      </c>
      <c r="DZ186" s="39" t="s">
        <v>4</v>
      </c>
      <c r="EA186" s="39">
        <v>0</v>
      </c>
      <c r="EB186" s="39" t="s">
        <v>4</v>
      </c>
      <c r="EC186" s="39">
        <v>0</v>
      </c>
      <c r="ED186" s="39" t="s">
        <v>4</v>
      </c>
      <c r="EE186" s="38">
        <v>69405.179999999993</v>
      </c>
      <c r="EF186" s="39" t="s">
        <v>4</v>
      </c>
      <c r="EG186" s="38">
        <v>80724.649999999994</v>
      </c>
      <c r="EH186" s="39" t="s">
        <v>4</v>
      </c>
      <c r="EI186" s="38">
        <v>1.17</v>
      </c>
      <c r="EJ186" s="39" t="s">
        <v>4</v>
      </c>
      <c r="EK186" s="38">
        <v>95.49</v>
      </c>
      <c r="EL186" s="39" t="s">
        <v>4</v>
      </c>
      <c r="EM186" s="38">
        <v>80821.31</v>
      </c>
      <c r="EN186" s="39" t="s">
        <v>4</v>
      </c>
      <c r="EO186" s="38">
        <v>1433.34</v>
      </c>
      <c r="EP186" s="39" t="s">
        <v>4</v>
      </c>
      <c r="EQ186" s="38">
        <v>1.6</v>
      </c>
      <c r="ER186" s="39" t="s">
        <v>4</v>
      </c>
      <c r="ES186" s="38">
        <v>2640.27</v>
      </c>
      <c r="ET186" s="39" t="s">
        <v>4</v>
      </c>
      <c r="EU186" s="38">
        <v>2641.87</v>
      </c>
      <c r="EV186" s="39" t="s">
        <v>4</v>
      </c>
      <c r="EW186" s="38">
        <v>4075.21</v>
      </c>
      <c r="EX186" s="39" t="s">
        <v>4</v>
      </c>
      <c r="EY186" s="39">
        <v>0</v>
      </c>
      <c r="EZ186" s="39" t="s">
        <v>4</v>
      </c>
      <c r="FA186" s="39">
        <v>0</v>
      </c>
      <c r="FB186" s="39" t="s">
        <v>4</v>
      </c>
      <c r="FC186" s="39">
        <v>0</v>
      </c>
      <c r="FD186" s="39" t="s">
        <v>4</v>
      </c>
      <c r="FE186" s="40">
        <v>47412.14</v>
      </c>
      <c r="FF186" s="39" t="s">
        <v>4</v>
      </c>
      <c r="FG186" s="38">
        <v>47412.14</v>
      </c>
      <c r="FH186" s="39" t="s">
        <v>4</v>
      </c>
      <c r="FI186" s="38">
        <v>132308.66</v>
      </c>
      <c r="FJ186" s="39" t="s">
        <v>4</v>
      </c>
      <c r="FK186" s="38">
        <v>201713.83</v>
      </c>
      <c r="FL186" s="39" t="s">
        <v>4</v>
      </c>
    </row>
    <row r="187" spans="1:168" ht="14.25" x14ac:dyDescent="0.45">
      <c r="A187" s="34" t="s">
        <v>107</v>
      </c>
      <c r="B187" s="34" t="s">
        <v>382</v>
      </c>
      <c r="C187" s="23" t="str">
        <f>'Correspondance tables'!J9</f>
        <v>ISIC 16</v>
      </c>
      <c r="D187" s="23" t="str">
        <f>VLOOKUP(C187, 'Correspondance tables'!$N$3:$O$73, 2, FALSE)</f>
        <v>ISIC 16</v>
      </c>
      <c r="E187" s="35">
        <v>945.51</v>
      </c>
      <c r="F187" s="36" t="s">
        <v>4</v>
      </c>
      <c r="G187" s="35">
        <v>193.05</v>
      </c>
      <c r="H187" s="36" t="s">
        <v>4</v>
      </c>
      <c r="I187" s="35">
        <v>62.83</v>
      </c>
      <c r="J187" s="36" t="s">
        <v>4</v>
      </c>
      <c r="K187" s="35">
        <v>242.3</v>
      </c>
      <c r="L187" s="36" t="s">
        <v>4</v>
      </c>
      <c r="M187" s="35">
        <v>1735.23</v>
      </c>
      <c r="N187" s="36" t="s">
        <v>4</v>
      </c>
      <c r="O187" s="35">
        <v>146.31</v>
      </c>
      <c r="P187" s="36" t="s">
        <v>4</v>
      </c>
      <c r="Q187" s="35">
        <v>25782.3</v>
      </c>
      <c r="R187" s="36" t="s">
        <v>4</v>
      </c>
      <c r="S187" s="35">
        <v>3479.52</v>
      </c>
      <c r="T187" s="36" t="s">
        <v>4</v>
      </c>
      <c r="U187" s="35">
        <v>84.42</v>
      </c>
      <c r="V187" s="36" t="s">
        <v>4</v>
      </c>
      <c r="W187" s="35">
        <v>49.64</v>
      </c>
      <c r="X187" s="36" t="s">
        <v>4</v>
      </c>
      <c r="Y187" s="35">
        <v>609.39</v>
      </c>
      <c r="Z187" s="36" t="s">
        <v>4</v>
      </c>
      <c r="AA187" s="35">
        <v>168.18</v>
      </c>
      <c r="AB187" s="36" t="s">
        <v>4</v>
      </c>
      <c r="AC187" s="35">
        <v>448.92</v>
      </c>
      <c r="AD187" s="36" t="s">
        <v>4</v>
      </c>
      <c r="AE187" s="35">
        <v>1025.56</v>
      </c>
      <c r="AF187" s="36" t="s">
        <v>4</v>
      </c>
      <c r="AG187" s="35">
        <v>581.35</v>
      </c>
      <c r="AH187" s="36" t="s">
        <v>4</v>
      </c>
      <c r="AI187" s="35">
        <v>1313.44</v>
      </c>
      <c r="AJ187" s="36" t="s">
        <v>4</v>
      </c>
      <c r="AK187" s="35">
        <v>271.13</v>
      </c>
      <c r="AL187" s="36" t="s">
        <v>4</v>
      </c>
      <c r="AM187" s="35">
        <v>442.3</v>
      </c>
      <c r="AN187" s="36" t="s">
        <v>4</v>
      </c>
      <c r="AO187" s="35">
        <v>863.39</v>
      </c>
      <c r="AP187" s="36" t="s">
        <v>4</v>
      </c>
      <c r="AQ187" s="35">
        <v>1504.75</v>
      </c>
      <c r="AR187" s="36" t="s">
        <v>4</v>
      </c>
      <c r="AS187" s="35">
        <v>991.88</v>
      </c>
      <c r="AT187" s="36" t="s">
        <v>4</v>
      </c>
      <c r="AU187" s="35">
        <v>14074.35</v>
      </c>
      <c r="AV187" s="36" t="s">
        <v>4</v>
      </c>
      <c r="AW187" s="35">
        <v>322.58999999999997</v>
      </c>
      <c r="AX187" s="36" t="s">
        <v>4</v>
      </c>
      <c r="AY187" s="35">
        <v>1510.49</v>
      </c>
      <c r="AZ187" s="36" t="s">
        <v>4</v>
      </c>
      <c r="BA187" s="35">
        <v>21.03</v>
      </c>
      <c r="BB187" s="36" t="s">
        <v>4</v>
      </c>
      <c r="BC187" s="35">
        <v>265.73</v>
      </c>
      <c r="BD187" s="36" t="s">
        <v>4</v>
      </c>
      <c r="BE187" s="35">
        <v>30069.040000000001</v>
      </c>
      <c r="BF187" s="36" t="s">
        <v>4</v>
      </c>
      <c r="BG187" s="35">
        <v>95.08</v>
      </c>
      <c r="BH187" s="36" t="s">
        <v>4</v>
      </c>
      <c r="BI187" s="35">
        <v>1245.3499999999999</v>
      </c>
      <c r="BJ187" s="36" t="s">
        <v>4</v>
      </c>
      <c r="BK187" s="35">
        <v>498.74</v>
      </c>
      <c r="BL187" s="36" t="s">
        <v>4</v>
      </c>
      <c r="BM187" s="35">
        <v>249.47</v>
      </c>
      <c r="BN187" s="36" t="s">
        <v>4</v>
      </c>
      <c r="BO187" s="35">
        <v>20.68</v>
      </c>
      <c r="BP187" s="36" t="s">
        <v>4</v>
      </c>
      <c r="BQ187" s="35">
        <v>8.9600000000000009</v>
      </c>
      <c r="BR187" s="36" t="s">
        <v>4</v>
      </c>
      <c r="BS187" s="35">
        <v>343.24</v>
      </c>
      <c r="BT187" s="36" t="s">
        <v>4</v>
      </c>
      <c r="BU187" s="35">
        <v>10.91</v>
      </c>
      <c r="BV187" s="36" t="s">
        <v>4</v>
      </c>
      <c r="BW187" s="35">
        <v>404.99</v>
      </c>
      <c r="BX187" s="36" t="s">
        <v>4</v>
      </c>
      <c r="BY187" s="35">
        <v>73.430000000000007</v>
      </c>
      <c r="BZ187" s="36" t="s">
        <v>4</v>
      </c>
      <c r="CA187" s="35">
        <v>257.04000000000002</v>
      </c>
      <c r="CB187" s="36" t="s">
        <v>4</v>
      </c>
      <c r="CC187" s="35">
        <v>144.83000000000001</v>
      </c>
      <c r="CD187" s="36" t="s">
        <v>4</v>
      </c>
      <c r="CE187" s="35">
        <v>46.95</v>
      </c>
      <c r="CF187" s="36" t="s">
        <v>4</v>
      </c>
      <c r="CG187" s="35">
        <v>23.78</v>
      </c>
      <c r="CH187" s="36" t="s">
        <v>4</v>
      </c>
      <c r="CI187" s="35">
        <v>14.08</v>
      </c>
      <c r="CJ187" s="36" t="s">
        <v>4</v>
      </c>
      <c r="CK187" s="35">
        <v>26.86</v>
      </c>
      <c r="CL187" s="36" t="s">
        <v>4</v>
      </c>
      <c r="CM187" s="35">
        <v>1751.32</v>
      </c>
      <c r="CN187" s="36" t="s">
        <v>4</v>
      </c>
      <c r="CO187" s="36">
        <v>0</v>
      </c>
      <c r="CP187" s="36" t="s">
        <v>4</v>
      </c>
      <c r="CQ187" s="35">
        <v>129.12</v>
      </c>
      <c r="CR187" s="36" t="s">
        <v>4</v>
      </c>
      <c r="CS187" s="35">
        <v>206.79</v>
      </c>
      <c r="CT187" s="36" t="s">
        <v>4</v>
      </c>
      <c r="CU187" s="35">
        <v>40.85</v>
      </c>
      <c r="CV187" s="36" t="s">
        <v>4</v>
      </c>
      <c r="CW187" s="35">
        <v>94.47</v>
      </c>
      <c r="CX187" s="36" t="s">
        <v>4</v>
      </c>
      <c r="CY187" s="35">
        <v>107.58</v>
      </c>
      <c r="CZ187" s="36" t="s">
        <v>4</v>
      </c>
      <c r="DA187" s="35">
        <v>75.81</v>
      </c>
      <c r="DB187" s="36" t="s">
        <v>4</v>
      </c>
      <c r="DC187" s="35">
        <v>13.73</v>
      </c>
      <c r="DD187" s="36" t="s">
        <v>4</v>
      </c>
      <c r="DE187" s="35">
        <v>7.55</v>
      </c>
      <c r="DF187" s="36" t="s">
        <v>4</v>
      </c>
      <c r="DG187" s="35">
        <v>1057.48</v>
      </c>
      <c r="DH187" s="36" t="s">
        <v>4</v>
      </c>
      <c r="DI187" s="35">
        <v>244.15</v>
      </c>
      <c r="DJ187" s="36" t="s">
        <v>4</v>
      </c>
      <c r="DK187" s="35">
        <v>312.47000000000003</v>
      </c>
      <c r="DL187" s="36" t="s">
        <v>4</v>
      </c>
      <c r="DM187" s="35">
        <v>55.55</v>
      </c>
      <c r="DN187" s="36" t="s">
        <v>4</v>
      </c>
      <c r="DO187" s="35">
        <v>71.69</v>
      </c>
      <c r="DP187" s="36" t="s">
        <v>4</v>
      </c>
      <c r="DQ187" s="35">
        <v>174.91</v>
      </c>
      <c r="DR187" s="36" t="s">
        <v>4</v>
      </c>
      <c r="DS187" s="35">
        <v>102.43</v>
      </c>
      <c r="DT187" s="36" t="s">
        <v>4</v>
      </c>
      <c r="DU187" s="36">
        <v>61</v>
      </c>
      <c r="DV187" s="36" t="s">
        <v>4</v>
      </c>
      <c r="DW187" s="35">
        <v>131.16999999999999</v>
      </c>
      <c r="DX187" s="36" t="s">
        <v>4</v>
      </c>
      <c r="DY187" s="35">
        <v>1227.29</v>
      </c>
      <c r="DZ187" s="36" t="s">
        <v>4</v>
      </c>
      <c r="EA187" s="36">
        <v>0</v>
      </c>
      <c r="EB187" s="36" t="s">
        <v>4</v>
      </c>
      <c r="EC187" s="36">
        <v>0</v>
      </c>
      <c r="ED187" s="36" t="s">
        <v>4</v>
      </c>
      <c r="EE187" s="35">
        <v>96534.43</v>
      </c>
      <c r="EF187" s="36" t="s">
        <v>4</v>
      </c>
      <c r="EG187" s="35">
        <v>7489.15</v>
      </c>
      <c r="EH187" s="36" t="s">
        <v>4</v>
      </c>
      <c r="EI187" s="36">
        <v>0</v>
      </c>
      <c r="EJ187" s="36" t="s">
        <v>4</v>
      </c>
      <c r="EK187" s="35">
        <v>0.2</v>
      </c>
      <c r="EL187" s="36" t="s">
        <v>4</v>
      </c>
      <c r="EM187" s="35">
        <v>7489.35</v>
      </c>
      <c r="EN187" s="36" t="s">
        <v>4</v>
      </c>
      <c r="EO187" s="35">
        <v>6007.58</v>
      </c>
      <c r="EP187" s="36" t="s">
        <v>4</v>
      </c>
      <c r="EQ187" s="36">
        <v>0</v>
      </c>
      <c r="ER187" s="36" t="s">
        <v>4</v>
      </c>
      <c r="ES187" s="35">
        <v>1094.23</v>
      </c>
      <c r="ET187" s="36" t="s">
        <v>4</v>
      </c>
      <c r="EU187" s="35">
        <v>1094.23</v>
      </c>
      <c r="EV187" s="36" t="s">
        <v>4</v>
      </c>
      <c r="EW187" s="35">
        <v>7101.81</v>
      </c>
      <c r="EX187" s="36" t="s">
        <v>4</v>
      </c>
      <c r="EY187" s="36">
        <v>0</v>
      </c>
      <c r="EZ187" s="36" t="s">
        <v>4</v>
      </c>
      <c r="FA187" s="36">
        <v>0</v>
      </c>
      <c r="FB187" s="36" t="s">
        <v>4</v>
      </c>
      <c r="FC187" s="36">
        <v>0</v>
      </c>
      <c r="FD187" s="36" t="s">
        <v>4</v>
      </c>
      <c r="FE187" s="37">
        <v>11340.43</v>
      </c>
      <c r="FF187" s="36" t="s">
        <v>4</v>
      </c>
      <c r="FG187" s="35">
        <v>11340.43</v>
      </c>
      <c r="FH187" s="36" t="s">
        <v>4</v>
      </c>
      <c r="FI187" s="35">
        <v>25931.59</v>
      </c>
      <c r="FJ187" s="36" t="s">
        <v>4</v>
      </c>
      <c r="FK187" s="35">
        <v>122466.02</v>
      </c>
      <c r="FL187" s="36" t="s">
        <v>4</v>
      </c>
    </row>
    <row r="188" spans="1:168" ht="14.25" x14ac:dyDescent="0.45">
      <c r="A188" s="34" t="s">
        <v>107</v>
      </c>
      <c r="B188" s="34" t="s">
        <v>101</v>
      </c>
      <c r="C188" s="23" t="str">
        <f>'Correspondance tables'!J10</f>
        <v>ISIC 17</v>
      </c>
      <c r="D188" s="23" t="str">
        <f>VLOOKUP(C188, 'Correspondance tables'!$N$3:$O$73, 2, FALSE)</f>
        <v>ISIC 17T18</v>
      </c>
      <c r="E188" s="38">
        <v>618.69000000000005</v>
      </c>
      <c r="F188" s="39" t="s">
        <v>4</v>
      </c>
      <c r="G188" s="38">
        <v>27.08</v>
      </c>
      <c r="H188" s="39" t="s">
        <v>4</v>
      </c>
      <c r="I188" s="38">
        <v>38.81</v>
      </c>
      <c r="J188" s="39" t="s">
        <v>4</v>
      </c>
      <c r="K188" s="38">
        <v>174.64</v>
      </c>
      <c r="L188" s="39" t="s">
        <v>4</v>
      </c>
      <c r="M188" s="38">
        <v>13499.91</v>
      </c>
      <c r="N188" s="39" t="s">
        <v>4</v>
      </c>
      <c r="O188" s="38">
        <v>922.78</v>
      </c>
      <c r="P188" s="39" t="s">
        <v>4</v>
      </c>
      <c r="Q188" s="38">
        <v>971.06</v>
      </c>
      <c r="R188" s="39" t="s">
        <v>4</v>
      </c>
      <c r="S188" s="38">
        <v>37498.97</v>
      </c>
      <c r="T188" s="39" t="s">
        <v>4</v>
      </c>
      <c r="U188" s="38">
        <v>11537.75</v>
      </c>
      <c r="V188" s="39" t="s">
        <v>4</v>
      </c>
      <c r="W188" s="38">
        <v>155.13</v>
      </c>
      <c r="X188" s="39" t="s">
        <v>4</v>
      </c>
      <c r="Y188" s="38">
        <v>3823.71</v>
      </c>
      <c r="Z188" s="39" t="s">
        <v>4</v>
      </c>
      <c r="AA188" s="38">
        <v>1685.29</v>
      </c>
      <c r="AB188" s="39" t="s">
        <v>4</v>
      </c>
      <c r="AC188" s="38">
        <v>2512.6999999999998</v>
      </c>
      <c r="AD188" s="39" t="s">
        <v>4</v>
      </c>
      <c r="AE188" s="38">
        <v>1277.23</v>
      </c>
      <c r="AF188" s="39" t="s">
        <v>4</v>
      </c>
      <c r="AG188" s="38">
        <v>495.44</v>
      </c>
      <c r="AH188" s="39" t="s">
        <v>4</v>
      </c>
      <c r="AI188" s="38">
        <v>1066.1300000000001</v>
      </c>
      <c r="AJ188" s="39" t="s">
        <v>4</v>
      </c>
      <c r="AK188" s="38">
        <v>862.95</v>
      </c>
      <c r="AL188" s="39" t="s">
        <v>4</v>
      </c>
      <c r="AM188" s="38">
        <v>1358.41</v>
      </c>
      <c r="AN188" s="39" t="s">
        <v>4</v>
      </c>
      <c r="AO188" s="38">
        <v>1263.0899999999999</v>
      </c>
      <c r="AP188" s="39" t="s">
        <v>4</v>
      </c>
      <c r="AQ188" s="38">
        <v>923.27</v>
      </c>
      <c r="AR188" s="39" t="s">
        <v>4</v>
      </c>
      <c r="AS188" s="38">
        <v>243.1</v>
      </c>
      <c r="AT188" s="39" t="s">
        <v>4</v>
      </c>
      <c r="AU188" s="38">
        <v>1772.53</v>
      </c>
      <c r="AV188" s="39" t="s">
        <v>4</v>
      </c>
      <c r="AW188" s="38">
        <v>304.43</v>
      </c>
      <c r="AX188" s="39" t="s">
        <v>4</v>
      </c>
      <c r="AY188" s="38">
        <v>440.29</v>
      </c>
      <c r="AZ188" s="39" t="s">
        <v>4</v>
      </c>
      <c r="BA188" s="38">
        <v>63.4</v>
      </c>
      <c r="BB188" s="39" t="s">
        <v>4</v>
      </c>
      <c r="BC188" s="38">
        <v>1127.1199999999999</v>
      </c>
      <c r="BD188" s="39" t="s">
        <v>4</v>
      </c>
      <c r="BE188" s="38">
        <v>1624.79</v>
      </c>
      <c r="BF188" s="39" t="s">
        <v>4</v>
      </c>
      <c r="BG188" s="38">
        <v>402.23</v>
      </c>
      <c r="BH188" s="39" t="s">
        <v>4</v>
      </c>
      <c r="BI188" s="38">
        <v>3677.9</v>
      </c>
      <c r="BJ188" s="39" t="s">
        <v>4</v>
      </c>
      <c r="BK188" s="38">
        <v>2258.14</v>
      </c>
      <c r="BL188" s="39" t="s">
        <v>4</v>
      </c>
      <c r="BM188" s="38">
        <v>647.69000000000005</v>
      </c>
      <c r="BN188" s="39" t="s">
        <v>4</v>
      </c>
      <c r="BO188" s="38">
        <v>64.28</v>
      </c>
      <c r="BP188" s="39" t="s">
        <v>4</v>
      </c>
      <c r="BQ188" s="38">
        <v>34.770000000000003</v>
      </c>
      <c r="BR188" s="39" t="s">
        <v>4</v>
      </c>
      <c r="BS188" s="38">
        <v>1129.3399999999999</v>
      </c>
      <c r="BT188" s="39" t="s">
        <v>4</v>
      </c>
      <c r="BU188" s="38">
        <v>215.45</v>
      </c>
      <c r="BV188" s="39" t="s">
        <v>4</v>
      </c>
      <c r="BW188" s="38">
        <v>1581.41</v>
      </c>
      <c r="BX188" s="39" t="s">
        <v>4</v>
      </c>
      <c r="BY188" s="38">
        <v>4657.1099999999997</v>
      </c>
      <c r="BZ188" s="39" t="s">
        <v>4</v>
      </c>
      <c r="CA188" s="38">
        <v>1056.76</v>
      </c>
      <c r="CB188" s="39" t="s">
        <v>4</v>
      </c>
      <c r="CC188" s="38">
        <v>444.06</v>
      </c>
      <c r="CD188" s="39" t="s">
        <v>4</v>
      </c>
      <c r="CE188" s="38">
        <v>613.33000000000004</v>
      </c>
      <c r="CF188" s="39" t="s">
        <v>4</v>
      </c>
      <c r="CG188" s="38">
        <v>979.98</v>
      </c>
      <c r="CH188" s="39" t="s">
        <v>4</v>
      </c>
      <c r="CI188" s="38">
        <v>521.66</v>
      </c>
      <c r="CJ188" s="39" t="s">
        <v>4</v>
      </c>
      <c r="CK188" s="38">
        <v>689.13</v>
      </c>
      <c r="CL188" s="39" t="s">
        <v>4</v>
      </c>
      <c r="CM188" s="38">
        <v>713.43</v>
      </c>
      <c r="CN188" s="39" t="s">
        <v>4</v>
      </c>
      <c r="CO188" s="39">
        <v>0</v>
      </c>
      <c r="CP188" s="39" t="s">
        <v>4</v>
      </c>
      <c r="CQ188" s="38">
        <v>2126.3200000000002</v>
      </c>
      <c r="CR188" s="39" t="s">
        <v>4</v>
      </c>
      <c r="CS188" s="38">
        <v>1420.18</v>
      </c>
      <c r="CT188" s="39" t="s">
        <v>4</v>
      </c>
      <c r="CU188" s="38">
        <v>386.47</v>
      </c>
      <c r="CV188" s="39" t="s">
        <v>4</v>
      </c>
      <c r="CW188" s="38">
        <v>875.49</v>
      </c>
      <c r="CX188" s="39" t="s">
        <v>4</v>
      </c>
      <c r="CY188" s="38">
        <v>938.16</v>
      </c>
      <c r="CZ188" s="39" t="s">
        <v>4</v>
      </c>
      <c r="DA188" s="38">
        <v>374.98</v>
      </c>
      <c r="DB188" s="39" t="s">
        <v>4</v>
      </c>
      <c r="DC188" s="38">
        <v>84.52</v>
      </c>
      <c r="DD188" s="39" t="s">
        <v>4</v>
      </c>
      <c r="DE188" s="38">
        <v>560.24</v>
      </c>
      <c r="DF188" s="39" t="s">
        <v>4</v>
      </c>
      <c r="DG188" s="38">
        <v>3562.73</v>
      </c>
      <c r="DH188" s="39" t="s">
        <v>4</v>
      </c>
      <c r="DI188" s="38">
        <v>2157.8000000000002</v>
      </c>
      <c r="DJ188" s="39" t="s">
        <v>4</v>
      </c>
      <c r="DK188" s="38">
        <v>2140.87</v>
      </c>
      <c r="DL188" s="39" t="s">
        <v>4</v>
      </c>
      <c r="DM188" s="38">
        <v>1927.43</v>
      </c>
      <c r="DN188" s="39" t="s">
        <v>4</v>
      </c>
      <c r="DO188" s="38">
        <v>885.14</v>
      </c>
      <c r="DP188" s="39" t="s">
        <v>4</v>
      </c>
      <c r="DQ188" s="38">
        <v>504.93</v>
      </c>
      <c r="DR188" s="39" t="s">
        <v>4</v>
      </c>
      <c r="DS188" s="38">
        <v>554.79</v>
      </c>
      <c r="DT188" s="39" t="s">
        <v>4</v>
      </c>
      <c r="DU188" s="38">
        <v>354.15</v>
      </c>
      <c r="DV188" s="39" t="s">
        <v>4</v>
      </c>
      <c r="DW188" s="38">
        <v>81.88</v>
      </c>
      <c r="DX188" s="39" t="s">
        <v>4</v>
      </c>
      <c r="DY188" s="38">
        <v>451.94</v>
      </c>
      <c r="DZ188" s="39" t="s">
        <v>4</v>
      </c>
      <c r="EA188" s="39">
        <v>0</v>
      </c>
      <c r="EB188" s="39" t="s">
        <v>4</v>
      </c>
      <c r="EC188" s="39">
        <v>0</v>
      </c>
      <c r="ED188" s="39" t="s">
        <v>4</v>
      </c>
      <c r="EE188" s="38">
        <v>125363.39</v>
      </c>
      <c r="EF188" s="39" t="s">
        <v>4</v>
      </c>
      <c r="EG188" s="38">
        <v>19759.18</v>
      </c>
      <c r="EH188" s="39" t="s">
        <v>4</v>
      </c>
      <c r="EI188" s="39">
        <v>0</v>
      </c>
      <c r="EJ188" s="39" t="s">
        <v>4</v>
      </c>
      <c r="EK188" s="38">
        <v>125.56</v>
      </c>
      <c r="EL188" s="39" t="s">
        <v>4</v>
      </c>
      <c r="EM188" s="38">
        <v>19884.740000000002</v>
      </c>
      <c r="EN188" s="39" t="s">
        <v>4</v>
      </c>
      <c r="EO188" s="38">
        <v>0.15</v>
      </c>
      <c r="EP188" s="39" t="s">
        <v>4</v>
      </c>
      <c r="EQ188" s="39">
        <v>0</v>
      </c>
      <c r="ER188" s="39" t="s">
        <v>4</v>
      </c>
      <c r="ES188" s="38">
        <v>1445.46</v>
      </c>
      <c r="ET188" s="39" t="s">
        <v>4</v>
      </c>
      <c r="EU188" s="38">
        <v>1445.46</v>
      </c>
      <c r="EV188" s="39" t="s">
        <v>4</v>
      </c>
      <c r="EW188" s="38">
        <v>1445.61</v>
      </c>
      <c r="EX188" s="39" t="s">
        <v>4</v>
      </c>
      <c r="EY188" s="39">
        <v>0</v>
      </c>
      <c r="EZ188" s="39" t="s">
        <v>4</v>
      </c>
      <c r="FA188" s="39">
        <v>0</v>
      </c>
      <c r="FB188" s="39" t="s">
        <v>4</v>
      </c>
      <c r="FC188" s="39">
        <v>0</v>
      </c>
      <c r="FD188" s="39" t="s">
        <v>4</v>
      </c>
      <c r="FE188" s="40">
        <v>23550.26</v>
      </c>
      <c r="FF188" s="39" t="s">
        <v>4</v>
      </c>
      <c r="FG188" s="38">
        <v>23550.26</v>
      </c>
      <c r="FH188" s="39" t="s">
        <v>4</v>
      </c>
      <c r="FI188" s="38">
        <v>44880.61</v>
      </c>
      <c r="FJ188" s="39" t="s">
        <v>4</v>
      </c>
      <c r="FK188" s="39">
        <v>170244</v>
      </c>
      <c r="FL188" s="39" t="s">
        <v>4</v>
      </c>
    </row>
    <row r="189" spans="1:168" ht="14.25" x14ac:dyDescent="0.45">
      <c r="A189" s="34" t="s">
        <v>107</v>
      </c>
      <c r="B189" s="34" t="s">
        <v>383</v>
      </c>
      <c r="C189" s="23" t="str">
        <f>'Correspondance tables'!J11</f>
        <v>ISIC 18</v>
      </c>
      <c r="D189" s="23" t="str">
        <f>VLOOKUP(C189, 'Correspondance tables'!$N$3:$O$73, 2, FALSE)</f>
        <v>ISIC 17T18</v>
      </c>
      <c r="E189" s="35">
        <v>69.16</v>
      </c>
      <c r="F189" s="36" t="s">
        <v>4</v>
      </c>
      <c r="G189" s="35">
        <v>13.1</v>
      </c>
      <c r="H189" s="36" t="s">
        <v>4</v>
      </c>
      <c r="I189" s="35">
        <v>9.7200000000000006</v>
      </c>
      <c r="J189" s="36" t="s">
        <v>4</v>
      </c>
      <c r="K189" s="35">
        <v>38.700000000000003</v>
      </c>
      <c r="L189" s="36" t="s">
        <v>4</v>
      </c>
      <c r="M189" s="35">
        <v>1030.47</v>
      </c>
      <c r="N189" s="36" t="s">
        <v>4</v>
      </c>
      <c r="O189" s="35">
        <v>250.57</v>
      </c>
      <c r="P189" s="36" t="s">
        <v>4</v>
      </c>
      <c r="Q189" s="35">
        <v>96.42</v>
      </c>
      <c r="R189" s="36" t="s">
        <v>4</v>
      </c>
      <c r="S189" s="35">
        <v>876.79</v>
      </c>
      <c r="T189" s="36" t="s">
        <v>4</v>
      </c>
      <c r="U189" s="35">
        <v>7078.77</v>
      </c>
      <c r="V189" s="36" t="s">
        <v>4</v>
      </c>
      <c r="W189" s="35">
        <v>70.95</v>
      </c>
      <c r="X189" s="36" t="s">
        <v>4</v>
      </c>
      <c r="Y189" s="35">
        <v>760.67</v>
      </c>
      <c r="Z189" s="36" t="s">
        <v>4</v>
      </c>
      <c r="AA189" s="35">
        <v>580.80999999999995</v>
      </c>
      <c r="AB189" s="36" t="s">
        <v>4</v>
      </c>
      <c r="AC189" s="35">
        <v>352.1</v>
      </c>
      <c r="AD189" s="36" t="s">
        <v>4</v>
      </c>
      <c r="AE189" s="35">
        <v>173.81</v>
      </c>
      <c r="AF189" s="36" t="s">
        <v>4</v>
      </c>
      <c r="AG189" s="35">
        <v>204.66</v>
      </c>
      <c r="AH189" s="36" t="s">
        <v>4</v>
      </c>
      <c r="AI189" s="35">
        <v>369.61</v>
      </c>
      <c r="AJ189" s="36" t="s">
        <v>4</v>
      </c>
      <c r="AK189" s="35">
        <v>273.22000000000003</v>
      </c>
      <c r="AL189" s="36" t="s">
        <v>4</v>
      </c>
      <c r="AM189" s="35">
        <v>280.64999999999998</v>
      </c>
      <c r="AN189" s="36" t="s">
        <v>4</v>
      </c>
      <c r="AO189" s="35">
        <v>529.82000000000005</v>
      </c>
      <c r="AP189" s="36" t="s">
        <v>4</v>
      </c>
      <c r="AQ189" s="35">
        <v>714.35</v>
      </c>
      <c r="AR189" s="36" t="s">
        <v>4</v>
      </c>
      <c r="AS189" s="35">
        <v>114.26</v>
      </c>
      <c r="AT189" s="36" t="s">
        <v>4</v>
      </c>
      <c r="AU189" s="35">
        <v>337.4</v>
      </c>
      <c r="AV189" s="36" t="s">
        <v>4</v>
      </c>
      <c r="AW189" s="35">
        <v>124.9</v>
      </c>
      <c r="AX189" s="36" t="s">
        <v>4</v>
      </c>
      <c r="AY189" s="35">
        <v>284.17</v>
      </c>
      <c r="AZ189" s="36" t="s">
        <v>4</v>
      </c>
      <c r="BA189" s="35">
        <v>54.95</v>
      </c>
      <c r="BB189" s="36" t="s">
        <v>4</v>
      </c>
      <c r="BC189" s="35">
        <v>196.73</v>
      </c>
      <c r="BD189" s="36" t="s">
        <v>4</v>
      </c>
      <c r="BE189" s="35">
        <v>520.61</v>
      </c>
      <c r="BF189" s="36" t="s">
        <v>4</v>
      </c>
      <c r="BG189" s="35">
        <v>619.54</v>
      </c>
      <c r="BH189" s="36" t="s">
        <v>4</v>
      </c>
      <c r="BI189" s="35">
        <v>3210.97</v>
      </c>
      <c r="BJ189" s="36" t="s">
        <v>4</v>
      </c>
      <c r="BK189" s="35">
        <v>3830.55</v>
      </c>
      <c r="BL189" s="36" t="s">
        <v>4</v>
      </c>
      <c r="BM189" s="35">
        <v>432.22</v>
      </c>
      <c r="BN189" s="36" t="s">
        <v>4</v>
      </c>
      <c r="BO189" s="35">
        <v>44.57</v>
      </c>
      <c r="BP189" s="36" t="s">
        <v>4</v>
      </c>
      <c r="BQ189" s="35">
        <v>39.799999999999997</v>
      </c>
      <c r="BR189" s="36" t="s">
        <v>4</v>
      </c>
      <c r="BS189" s="35">
        <v>417.08</v>
      </c>
      <c r="BT189" s="36" t="s">
        <v>4</v>
      </c>
      <c r="BU189" s="35">
        <v>291.61</v>
      </c>
      <c r="BV189" s="36" t="s">
        <v>4</v>
      </c>
      <c r="BW189" s="35">
        <v>659.69</v>
      </c>
      <c r="BX189" s="36" t="s">
        <v>4</v>
      </c>
      <c r="BY189" s="35">
        <v>10371.89</v>
      </c>
      <c r="BZ189" s="36" t="s">
        <v>4</v>
      </c>
      <c r="CA189" s="35">
        <v>2106.81</v>
      </c>
      <c r="CB189" s="36" t="s">
        <v>4</v>
      </c>
      <c r="CC189" s="35">
        <v>1389.17</v>
      </c>
      <c r="CD189" s="36" t="s">
        <v>4</v>
      </c>
      <c r="CE189" s="35">
        <v>1742.29</v>
      </c>
      <c r="CF189" s="36" t="s">
        <v>4</v>
      </c>
      <c r="CG189" s="35">
        <v>2523.36</v>
      </c>
      <c r="CH189" s="36" t="s">
        <v>4</v>
      </c>
      <c r="CI189" s="35">
        <v>2549.3000000000002</v>
      </c>
      <c r="CJ189" s="36" t="s">
        <v>4</v>
      </c>
      <c r="CK189" s="35">
        <v>842.79</v>
      </c>
      <c r="CL189" s="36" t="s">
        <v>4</v>
      </c>
      <c r="CM189" s="35">
        <v>618.74</v>
      </c>
      <c r="CN189" s="36" t="s">
        <v>4</v>
      </c>
      <c r="CO189" s="36">
        <v>0</v>
      </c>
      <c r="CP189" s="36" t="s">
        <v>4</v>
      </c>
      <c r="CQ189" s="35">
        <v>2658.58</v>
      </c>
      <c r="CR189" s="36" t="s">
        <v>4</v>
      </c>
      <c r="CS189" s="35">
        <v>2084.5700000000002</v>
      </c>
      <c r="CT189" s="36" t="s">
        <v>4</v>
      </c>
      <c r="CU189" s="35">
        <v>739.59</v>
      </c>
      <c r="CV189" s="36" t="s">
        <v>4</v>
      </c>
      <c r="CW189" s="35">
        <v>1956.2</v>
      </c>
      <c r="CX189" s="36" t="s">
        <v>4</v>
      </c>
      <c r="CY189" s="35">
        <v>850.99</v>
      </c>
      <c r="CZ189" s="36" t="s">
        <v>4</v>
      </c>
      <c r="DA189" s="35">
        <v>409.62</v>
      </c>
      <c r="DB189" s="36" t="s">
        <v>4</v>
      </c>
      <c r="DC189" s="35">
        <v>105.64</v>
      </c>
      <c r="DD189" s="36" t="s">
        <v>4</v>
      </c>
      <c r="DE189" s="35">
        <v>2213.29</v>
      </c>
      <c r="DF189" s="36" t="s">
        <v>4</v>
      </c>
      <c r="DG189" s="35">
        <v>2930.25</v>
      </c>
      <c r="DH189" s="36" t="s">
        <v>4</v>
      </c>
      <c r="DI189" s="35">
        <v>3280.37</v>
      </c>
      <c r="DJ189" s="36" t="s">
        <v>4</v>
      </c>
      <c r="DK189" s="35">
        <v>3070.6</v>
      </c>
      <c r="DL189" s="36" t="s">
        <v>4</v>
      </c>
      <c r="DM189" s="35">
        <v>1541.06</v>
      </c>
      <c r="DN189" s="36" t="s">
        <v>4</v>
      </c>
      <c r="DO189" s="35">
        <v>590.45000000000005</v>
      </c>
      <c r="DP189" s="36" t="s">
        <v>4</v>
      </c>
      <c r="DQ189" s="35">
        <v>1106.3399999999999</v>
      </c>
      <c r="DR189" s="36" t="s">
        <v>4</v>
      </c>
      <c r="DS189" s="35">
        <v>959.05</v>
      </c>
      <c r="DT189" s="36" t="s">
        <v>4</v>
      </c>
      <c r="DU189" s="35">
        <v>743.48</v>
      </c>
      <c r="DV189" s="36" t="s">
        <v>4</v>
      </c>
      <c r="DW189" s="35">
        <v>61.79</v>
      </c>
      <c r="DX189" s="36" t="s">
        <v>4</v>
      </c>
      <c r="DY189" s="35">
        <v>264.33999999999997</v>
      </c>
      <c r="DZ189" s="36" t="s">
        <v>4</v>
      </c>
      <c r="EA189" s="36">
        <v>0</v>
      </c>
      <c r="EB189" s="36" t="s">
        <v>4</v>
      </c>
      <c r="EC189" s="36">
        <v>0</v>
      </c>
      <c r="ED189" s="36" t="s">
        <v>4</v>
      </c>
      <c r="EE189" s="35">
        <v>72663.960000000006</v>
      </c>
      <c r="EF189" s="36" t="s">
        <v>4</v>
      </c>
      <c r="EG189" s="35">
        <v>5127.78</v>
      </c>
      <c r="EH189" s="36" t="s">
        <v>4</v>
      </c>
      <c r="EI189" s="35">
        <v>2.34</v>
      </c>
      <c r="EJ189" s="36" t="s">
        <v>4</v>
      </c>
      <c r="EK189" s="35">
        <v>5.08</v>
      </c>
      <c r="EL189" s="36" t="s">
        <v>4</v>
      </c>
      <c r="EM189" s="35">
        <v>5135.21</v>
      </c>
      <c r="EN189" s="36" t="s">
        <v>4</v>
      </c>
      <c r="EO189" s="35">
        <v>13.42</v>
      </c>
      <c r="EP189" s="36" t="s">
        <v>4</v>
      </c>
      <c r="EQ189" s="36">
        <v>0</v>
      </c>
      <c r="ER189" s="36" t="s">
        <v>4</v>
      </c>
      <c r="ES189" s="35">
        <v>-681.57</v>
      </c>
      <c r="ET189" s="36" t="s">
        <v>4</v>
      </c>
      <c r="EU189" s="35">
        <v>-681.57</v>
      </c>
      <c r="EV189" s="36" t="s">
        <v>4</v>
      </c>
      <c r="EW189" s="35">
        <v>-668.15</v>
      </c>
      <c r="EX189" s="36" t="s">
        <v>4</v>
      </c>
      <c r="EY189" s="36">
        <v>0</v>
      </c>
      <c r="EZ189" s="36" t="s">
        <v>4</v>
      </c>
      <c r="FA189" s="36">
        <v>0</v>
      </c>
      <c r="FB189" s="36" t="s">
        <v>4</v>
      </c>
      <c r="FC189" s="36">
        <v>0</v>
      </c>
      <c r="FD189" s="36" t="s">
        <v>4</v>
      </c>
      <c r="FE189" s="37">
        <v>1634.43</v>
      </c>
      <c r="FF189" s="36" t="s">
        <v>4</v>
      </c>
      <c r="FG189" s="35">
        <v>1634.43</v>
      </c>
      <c r="FH189" s="36" t="s">
        <v>4</v>
      </c>
      <c r="FI189" s="35">
        <v>6101.49</v>
      </c>
      <c r="FJ189" s="36" t="s">
        <v>4</v>
      </c>
      <c r="FK189" s="35">
        <v>78765.45</v>
      </c>
      <c r="FL189" s="36" t="s">
        <v>4</v>
      </c>
    </row>
    <row r="190" spans="1:168" ht="14.25" x14ac:dyDescent="0.45">
      <c r="A190" s="34" t="s">
        <v>107</v>
      </c>
      <c r="B190" s="34" t="s">
        <v>384</v>
      </c>
      <c r="C190" s="23" t="str">
        <f>'Correspondance tables'!J12</f>
        <v>ISIC 19</v>
      </c>
      <c r="D190" s="23" t="str">
        <f>VLOOKUP(C190, 'Correspondance tables'!$N$3:$O$73, 2, FALSE)</f>
        <v>ISIC 19</v>
      </c>
      <c r="E190" s="38">
        <v>7463.27</v>
      </c>
      <c r="F190" s="39" t="s">
        <v>4</v>
      </c>
      <c r="G190" s="38">
        <v>472.66</v>
      </c>
      <c r="H190" s="39" t="s">
        <v>4</v>
      </c>
      <c r="I190" s="38">
        <v>486.03</v>
      </c>
      <c r="J190" s="39" t="s">
        <v>4</v>
      </c>
      <c r="K190" s="38">
        <v>1149.6500000000001</v>
      </c>
      <c r="L190" s="39" t="s">
        <v>4</v>
      </c>
      <c r="M190" s="38">
        <v>1826.5</v>
      </c>
      <c r="N190" s="39" t="s">
        <v>4</v>
      </c>
      <c r="O190" s="38">
        <v>259.8</v>
      </c>
      <c r="P190" s="39" t="s">
        <v>4</v>
      </c>
      <c r="Q190" s="38">
        <v>332.32</v>
      </c>
      <c r="R190" s="39" t="s">
        <v>4</v>
      </c>
      <c r="S190" s="38">
        <v>384.29</v>
      </c>
      <c r="T190" s="39" t="s">
        <v>4</v>
      </c>
      <c r="U190" s="38">
        <v>100.1</v>
      </c>
      <c r="V190" s="39" t="s">
        <v>4</v>
      </c>
      <c r="W190" s="38">
        <v>27203.47</v>
      </c>
      <c r="X190" s="39" t="s">
        <v>4</v>
      </c>
      <c r="Y190" s="38">
        <v>14149.46</v>
      </c>
      <c r="Z190" s="39" t="s">
        <v>4</v>
      </c>
      <c r="AA190" s="38">
        <v>257.14999999999998</v>
      </c>
      <c r="AB190" s="39" t="s">
        <v>4</v>
      </c>
      <c r="AC190" s="38">
        <v>417.69</v>
      </c>
      <c r="AD190" s="39" t="s">
        <v>4</v>
      </c>
      <c r="AE190" s="38">
        <v>2047.82</v>
      </c>
      <c r="AF190" s="39" t="s">
        <v>4</v>
      </c>
      <c r="AG190" s="38">
        <v>3353.39</v>
      </c>
      <c r="AH190" s="39" t="s">
        <v>4</v>
      </c>
      <c r="AI190" s="38">
        <v>680.24</v>
      </c>
      <c r="AJ190" s="39" t="s">
        <v>4</v>
      </c>
      <c r="AK190" s="38">
        <v>121.28</v>
      </c>
      <c r="AL190" s="39" t="s">
        <v>4</v>
      </c>
      <c r="AM190" s="38">
        <v>385.02</v>
      </c>
      <c r="AN190" s="39" t="s">
        <v>4</v>
      </c>
      <c r="AO190" s="38">
        <v>700.93</v>
      </c>
      <c r="AP190" s="39" t="s">
        <v>4</v>
      </c>
      <c r="AQ190" s="38">
        <v>639.35</v>
      </c>
      <c r="AR190" s="39" t="s">
        <v>4</v>
      </c>
      <c r="AS190" s="38">
        <v>152.11000000000001</v>
      </c>
      <c r="AT190" s="39" t="s">
        <v>4</v>
      </c>
      <c r="AU190" s="38">
        <v>460.91</v>
      </c>
      <c r="AV190" s="39" t="s">
        <v>4</v>
      </c>
      <c r="AW190" s="38">
        <v>508.93</v>
      </c>
      <c r="AX190" s="39" t="s">
        <v>4</v>
      </c>
      <c r="AY190" s="38">
        <v>7095.48</v>
      </c>
      <c r="AZ190" s="39" t="s">
        <v>4</v>
      </c>
      <c r="BA190" s="38">
        <v>186.52</v>
      </c>
      <c r="BB190" s="39" t="s">
        <v>4</v>
      </c>
      <c r="BC190" s="38">
        <v>1258.81</v>
      </c>
      <c r="BD190" s="39" t="s">
        <v>4</v>
      </c>
      <c r="BE190" s="38">
        <v>9726.9500000000007</v>
      </c>
      <c r="BF190" s="39" t="s">
        <v>4</v>
      </c>
      <c r="BG190" s="38">
        <v>1357.65</v>
      </c>
      <c r="BH190" s="39" t="s">
        <v>4</v>
      </c>
      <c r="BI190" s="38">
        <v>8326.15</v>
      </c>
      <c r="BJ190" s="39" t="s">
        <v>4</v>
      </c>
      <c r="BK190" s="38">
        <v>2508.4699999999998</v>
      </c>
      <c r="BL190" s="39" t="s">
        <v>4</v>
      </c>
      <c r="BM190" s="38">
        <v>21660.3</v>
      </c>
      <c r="BN190" s="39" t="s">
        <v>4</v>
      </c>
      <c r="BO190" s="38">
        <v>4781.43</v>
      </c>
      <c r="BP190" s="39" t="s">
        <v>4</v>
      </c>
      <c r="BQ190" s="38">
        <v>13786.19</v>
      </c>
      <c r="BR190" s="39" t="s">
        <v>4</v>
      </c>
      <c r="BS190" s="38">
        <v>3823.49</v>
      </c>
      <c r="BT190" s="39" t="s">
        <v>4</v>
      </c>
      <c r="BU190" s="38">
        <v>844.64</v>
      </c>
      <c r="BV190" s="39" t="s">
        <v>4</v>
      </c>
      <c r="BW190" s="38">
        <v>948.37</v>
      </c>
      <c r="BX190" s="39" t="s">
        <v>4</v>
      </c>
      <c r="BY190" s="38">
        <v>104.1</v>
      </c>
      <c r="BZ190" s="39" t="s">
        <v>4</v>
      </c>
      <c r="CA190" s="38">
        <v>278.5</v>
      </c>
      <c r="CB190" s="39" t="s">
        <v>4</v>
      </c>
      <c r="CC190" s="38">
        <v>361.19</v>
      </c>
      <c r="CD190" s="39" t="s">
        <v>4</v>
      </c>
      <c r="CE190" s="38">
        <v>393.83</v>
      </c>
      <c r="CF190" s="39" t="s">
        <v>4</v>
      </c>
      <c r="CG190" s="38">
        <v>437.78</v>
      </c>
      <c r="CH190" s="39" t="s">
        <v>4</v>
      </c>
      <c r="CI190" s="38">
        <v>531.59</v>
      </c>
      <c r="CJ190" s="39" t="s">
        <v>4</v>
      </c>
      <c r="CK190" s="38">
        <v>224.67</v>
      </c>
      <c r="CL190" s="39" t="s">
        <v>4</v>
      </c>
      <c r="CM190" s="38">
        <v>813.29</v>
      </c>
      <c r="CN190" s="39" t="s">
        <v>4</v>
      </c>
      <c r="CO190" s="39">
        <v>0</v>
      </c>
      <c r="CP190" s="39" t="s">
        <v>4</v>
      </c>
      <c r="CQ190" s="38">
        <v>901.08</v>
      </c>
      <c r="CR190" s="39" t="s">
        <v>4</v>
      </c>
      <c r="CS190" s="38">
        <v>549.01</v>
      </c>
      <c r="CT190" s="39" t="s">
        <v>4</v>
      </c>
      <c r="CU190" s="38">
        <v>250.41</v>
      </c>
      <c r="CV190" s="39" t="s">
        <v>4</v>
      </c>
      <c r="CW190" s="38">
        <v>237.18</v>
      </c>
      <c r="CX190" s="39" t="s">
        <v>4</v>
      </c>
      <c r="CY190" s="38">
        <v>315.27999999999997</v>
      </c>
      <c r="CZ190" s="39" t="s">
        <v>4</v>
      </c>
      <c r="DA190" s="38">
        <v>1085.27</v>
      </c>
      <c r="DB190" s="39" t="s">
        <v>4</v>
      </c>
      <c r="DC190" s="38">
        <v>91.9</v>
      </c>
      <c r="DD190" s="39" t="s">
        <v>4</v>
      </c>
      <c r="DE190" s="38">
        <v>345.78</v>
      </c>
      <c r="DF190" s="39" t="s">
        <v>4</v>
      </c>
      <c r="DG190" s="38">
        <v>1210.6400000000001</v>
      </c>
      <c r="DH190" s="39" t="s">
        <v>4</v>
      </c>
      <c r="DI190" s="38">
        <v>3017.48</v>
      </c>
      <c r="DJ190" s="39" t="s">
        <v>4</v>
      </c>
      <c r="DK190" s="38">
        <v>1210.8599999999999</v>
      </c>
      <c r="DL190" s="39" t="s">
        <v>4</v>
      </c>
      <c r="DM190" s="38">
        <v>1073.3699999999999</v>
      </c>
      <c r="DN190" s="39" t="s">
        <v>4</v>
      </c>
      <c r="DO190" s="38">
        <v>768.43</v>
      </c>
      <c r="DP190" s="39" t="s">
        <v>4</v>
      </c>
      <c r="DQ190" s="38">
        <v>300.76</v>
      </c>
      <c r="DR190" s="39" t="s">
        <v>4</v>
      </c>
      <c r="DS190" s="38">
        <v>369.96</v>
      </c>
      <c r="DT190" s="39" t="s">
        <v>4</v>
      </c>
      <c r="DU190" s="38">
        <v>316.14</v>
      </c>
      <c r="DV190" s="39" t="s">
        <v>4</v>
      </c>
      <c r="DW190" s="38">
        <v>93.01</v>
      </c>
      <c r="DX190" s="39" t="s">
        <v>4</v>
      </c>
      <c r="DY190" s="38">
        <v>458.38</v>
      </c>
      <c r="DZ190" s="39" t="s">
        <v>4</v>
      </c>
      <c r="EA190" s="39">
        <v>0</v>
      </c>
      <c r="EB190" s="39" t="s">
        <v>4</v>
      </c>
      <c r="EC190" s="39">
        <v>0</v>
      </c>
      <c r="ED190" s="39" t="s">
        <v>4</v>
      </c>
      <c r="EE190" s="38">
        <v>155596.68</v>
      </c>
      <c r="EF190" s="39" t="s">
        <v>4</v>
      </c>
      <c r="EG190" s="38">
        <v>94623.73</v>
      </c>
      <c r="EH190" s="39" t="s">
        <v>4</v>
      </c>
      <c r="EI190" s="38">
        <v>1.01</v>
      </c>
      <c r="EJ190" s="39" t="s">
        <v>4</v>
      </c>
      <c r="EK190" s="38">
        <v>200.81</v>
      </c>
      <c r="EL190" s="39" t="s">
        <v>4</v>
      </c>
      <c r="EM190" s="38">
        <v>94825.55</v>
      </c>
      <c r="EN190" s="39" t="s">
        <v>4</v>
      </c>
      <c r="EO190" s="39">
        <v>0</v>
      </c>
      <c r="EP190" s="39" t="s">
        <v>4</v>
      </c>
      <c r="EQ190" s="39">
        <v>0</v>
      </c>
      <c r="ER190" s="39" t="s">
        <v>4</v>
      </c>
      <c r="ES190" s="38">
        <v>761.81</v>
      </c>
      <c r="ET190" s="39" t="s">
        <v>4</v>
      </c>
      <c r="EU190" s="38">
        <v>761.81</v>
      </c>
      <c r="EV190" s="39" t="s">
        <v>4</v>
      </c>
      <c r="EW190" s="38">
        <v>761.81</v>
      </c>
      <c r="EX190" s="39" t="s">
        <v>4</v>
      </c>
      <c r="EY190" s="39">
        <v>0</v>
      </c>
      <c r="EZ190" s="39" t="s">
        <v>4</v>
      </c>
      <c r="FA190" s="39">
        <v>0</v>
      </c>
      <c r="FB190" s="39" t="s">
        <v>4</v>
      </c>
      <c r="FC190" s="39">
        <v>0</v>
      </c>
      <c r="FD190" s="39" t="s">
        <v>4</v>
      </c>
      <c r="FE190" s="40">
        <v>65730.02</v>
      </c>
      <c r="FF190" s="39" t="s">
        <v>4</v>
      </c>
      <c r="FG190" s="38">
        <v>65730.02</v>
      </c>
      <c r="FH190" s="39" t="s">
        <v>4</v>
      </c>
      <c r="FI190" s="38">
        <v>161317.37</v>
      </c>
      <c r="FJ190" s="39" t="s">
        <v>4</v>
      </c>
      <c r="FK190" s="38">
        <v>316914.06</v>
      </c>
      <c r="FL190" s="39" t="s">
        <v>4</v>
      </c>
    </row>
    <row r="191" spans="1:168" ht="14.25" x14ac:dyDescent="0.45">
      <c r="A191" s="34" t="s">
        <v>107</v>
      </c>
      <c r="B191" s="34" t="s">
        <v>385</v>
      </c>
      <c r="C191" s="23" t="str">
        <f>'Correspondance tables'!J13</f>
        <v>ISIC 20</v>
      </c>
      <c r="D191" s="23" t="str">
        <f>VLOOKUP(C191, 'Correspondance tables'!$N$3:$O$73, 2, FALSE)</f>
        <v>ISIC 20</v>
      </c>
      <c r="E191" s="35">
        <v>18172.849999999999</v>
      </c>
      <c r="F191" s="36" t="s">
        <v>4</v>
      </c>
      <c r="G191" s="35">
        <v>179.13</v>
      </c>
      <c r="H191" s="36" t="s">
        <v>4</v>
      </c>
      <c r="I191" s="35">
        <v>244.29</v>
      </c>
      <c r="J191" s="36" t="s">
        <v>4</v>
      </c>
      <c r="K191" s="35">
        <v>1251.94</v>
      </c>
      <c r="L191" s="36" t="s">
        <v>4</v>
      </c>
      <c r="M191" s="35">
        <v>7577.73</v>
      </c>
      <c r="N191" s="36" t="s">
        <v>4</v>
      </c>
      <c r="O191" s="35">
        <v>7480.59</v>
      </c>
      <c r="P191" s="36" t="s">
        <v>4</v>
      </c>
      <c r="Q191" s="35">
        <v>3372.12</v>
      </c>
      <c r="R191" s="36" t="s">
        <v>4</v>
      </c>
      <c r="S191" s="35">
        <v>6997.47</v>
      </c>
      <c r="T191" s="36" t="s">
        <v>4</v>
      </c>
      <c r="U191" s="35">
        <v>2487.92</v>
      </c>
      <c r="V191" s="36" t="s">
        <v>4</v>
      </c>
      <c r="W191" s="35">
        <v>12641.75</v>
      </c>
      <c r="X191" s="36" t="s">
        <v>4</v>
      </c>
      <c r="Y191" s="35">
        <v>117204.77</v>
      </c>
      <c r="Z191" s="36" t="s">
        <v>4</v>
      </c>
      <c r="AA191" s="35">
        <v>10428.18</v>
      </c>
      <c r="AB191" s="36" t="s">
        <v>4</v>
      </c>
      <c r="AC191" s="35">
        <v>46826.84</v>
      </c>
      <c r="AD191" s="36" t="s">
        <v>4</v>
      </c>
      <c r="AE191" s="35">
        <v>4361.17</v>
      </c>
      <c r="AF191" s="36" t="s">
        <v>4</v>
      </c>
      <c r="AG191" s="35">
        <v>6391.38</v>
      </c>
      <c r="AH191" s="36" t="s">
        <v>4</v>
      </c>
      <c r="AI191" s="35">
        <v>5410.62</v>
      </c>
      <c r="AJ191" s="36" t="s">
        <v>4</v>
      </c>
      <c r="AK191" s="35">
        <v>2500.17</v>
      </c>
      <c r="AL191" s="36" t="s">
        <v>4</v>
      </c>
      <c r="AM191" s="35">
        <v>3969.74</v>
      </c>
      <c r="AN191" s="36" t="s">
        <v>4</v>
      </c>
      <c r="AO191" s="35">
        <v>3742.33</v>
      </c>
      <c r="AP191" s="36" t="s">
        <v>4</v>
      </c>
      <c r="AQ191" s="35">
        <v>8814.94</v>
      </c>
      <c r="AR191" s="36" t="s">
        <v>4</v>
      </c>
      <c r="AS191" s="35">
        <v>2055.44</v>
      </c>
      <c r="AT191" s="36" t="s">
        <v>4</v>
      </c>
      <c r="AU191" s="35">
        <v>4544.8599999999997</v>
      </c>
      <c r="AV191" s="36" t="s">
        <v>4</v>
      </c>
      <c r="AW191" s="35">
        <v>1376.01</v>
      </c>
      <c r="AX191" s="36" t="s">
        <v>4</v>
      </c>
      <c r="AY191" s="35">
        <v>5719.53</v>
      </c>
      <c r="AZ191" s="36" t="s">
        <v>4</v>
      </c>
      <c r="BA191" s="35">
        <v>1159.17</v>
      </c>
      <c r="BB191" s="36" t="s">
        <v>4</v>
      </c>
      <c r="BC191" s="35">
        <v>1118.6600000000001</v>
      </c>
      <c r="BD191" s="36" t="s">
        <v>4</v>
      </c>
      <c r="BE191" s="35">
        <v>12291.79</v>
      </c>
      <c r="BF191" s="36" t="s">
        <v>4</v>
      </c>
      <c r="BG191" s="35">
        <v>1639.56</v>
      </c>
      <c r="BH191" s="36" t="s">
        <v>4</v>
      </c>
      <c r="BI191" s="35">
        <v>2438.88</v>
      </c>
      <c r="BJ191" s="36" t="s">
        <v>4</v>
      </c>
      <c r="BK191" s="35">
        <v>856.59</v>
      </c>
      <c r="BL191" s="36" t="s">
        <v>4</v>
      </c>
      <c r="BM191" s="35">
        <v>768.27</v>
      </c>
      <c r="BN191" s="36" t="s">
        <v>4</v>
      </c>
      <c r="BO191" s="35">
        <v>73.44</v>
      </c>
      <c r="BP191" s="36" t="s">
        <v>4</v>
      </c>
      <c r="BQ191" s="35">
        <v>98.79</v>
      </c>
      <c r="BR191" s="36" t="s">
        <v>4</v>
      </c>
      <c r="BS191" s="35">
        <v>460.59</v>
      </c>
      <c r="BT191" s="36" t="s">
        <v>4</v>
      </c>
      <c r="BU191" s="35">
        <v>31.94</v>
      </c>
      <c r="BV191" s="36" t="s">
        <v>4</v>
      </c>
      <c r="BW191" s="35">
        <v>2166.7399999999998</v>
      </c>
      <c r="BX191" s="36" t="s">
        <v>4</v>
      </c>
      <c r="BY191" s="35">
        <v>604.41999999999996</v>
      </c>
      <c r="BZ191" s="36" t="s">
        <v>4</v>
      </c>
      <c r="CA191" s="35">
        <v>531.98</v>
      </c>
      <c r="CB191" s="36" t="s">
        <v>4</v>
      </c>
      <c r="CC191" s="35">
        <v>94.36</v>
      </c>
      <c r="CD191" s="36" t="s">
        <v>4</v>
      </c>
      <c r="CE191" s="35">
        <v>271.7</v>
      </c>
      <c r="CF191" s="36" t="s">
        <v>4</v>
      </c>
      <c r="CG191" s="35">
        <v>109.46</v>
      </c>
      <c r="CH191" s="36" t="s">
        <v>4</v>
      </c>
      <c r="CI191" s="35">
        <v>63.43</v>
      </c>
      <c r="CJ191" s="36" t="s">
        <v>4</v>
      </c>
      <c r="CK191" s="35">
        <v>58.81</v>
      </c>
      <c r="CL191" s="36" t="s">
        <v>4</v>
      </c>
      <c r="CM191" s="35">
        <v>1732.82</v>
      </c>
      <c r="CN191" s="36" t="s">
        <v>4</v>
      </c>
      <c r="CO191" s="36">
        <v>0</v>
      </c>
      <c r="CP191" s="36" t="s">
        <v>4</v>
      </c>
      <c r="CQ191" s="35">
        <v>316.08</v>
      </c>
      <c r="CR191" s="36" t="s">
        <v>4</v>
      </c>
      <c r="CS191" s="35">
        <v>1718.31</v>
      </c>
      <c r="CT191" s="36" t="s">
        <v>4</v>
      </c>
      <c r="CU191" s="35">
        <v>1121.01</v>
      </c>
      <c r="CV191" s="36" t="s">
        <v>4</v>
      </c>
      <c r="CW191" s="35">
        <v>216.1</v>
      </c>
      <c r="CX191" s="36" t="s">
        <v>4</v>
      </c>
      <c r="CY191" s="35">
        <v>489.88</v>
      </c>
      <c r="CZ191" s="36" t="s">
        <v>4</v>
      </c>
      <c r="DA191" s="35">
        <v>222.62</v>
      </c>
      <c r="DB191" s="36" t="s">
        <v>4</v>
      </c>
      <c r="DC191" s="35">
        <v>42.55</v>
      </c>
      <c r="DD191" s="36" t="s">
        <v>4</v>
      </c>
      <c r="DE191" s="35">
        <v>54.05</v>
      </c>
      <c r="DF191" s="36" t="s">
        <v>4</v>
      </c>
      <c r="DG191" s="35">
        <v>2634.61</v>
      </c>
      <c r="DH191" s="36" t="s">
        <v>4</v>
      </c>
      <c r="DI191" s="35">
        <v>1379.42</v>
      </c>
      <c r="DJ191" s="36" t="s">
        <v>4</v>
      </c>
      <c r="DK191" s="35">
        <v>898.88</v>
      </c>
      <c r="DL191" s="36" t="s">
        <v>4</v>
      </c>
      <c r="DM191" s="35">
        <v>7123.19</v>
      </c>
      <c r="DN191" s="36" t="s">
        <v>4</v>
      </c>
      <c r="DO191" s="35">
        <v>822.83</v>
      </c>
      <c r="DP191" s="36" t="s">
        <v>4</v>
      </c>
      <c r="DQ191" s="35">
        <v>321.62</v>
      </c>
      <c r="DR191" s="36" t="s">
        <v>4</v>
      </c>
      <c r="DS191" s="35">
        <v>335.73</v>
      </c>
      <c r="DT191" s="36" t="s">
        <v>4</v>
      </c>
      <c r="DU191" s="35">
        <v>229.53</v>
      </c>
      <c r="DV191" s="36" t="s">
        <v>4</v>
      </c>
      <c r="DW191" s="35">
        <v>102.92</v>
      </c>
      <c r="DX191" s="36" t="s">
        <v>4</v>
      </c>
      <c r="DY191" s="35">
        <v>2103.96</v>
      </c>
      <c r="DZ191" s="36" t="s">
        <v>4</v>
      </c>
      <c r="EA191" s="36">
        <v>0</v>
      </c>
      <c r="EB191" s="36" t="s">
        <v>4</v>
      </c>
      <c r="EC191" s="36">
        <v>0</v>
      </c>
      <c r="ED191" s="36" t="s">
        <v>4</v>
      </c>
      <c r="EE191" s="35">
        <v>330456.44</v>
      </c>
      <c r="EF191" s="36" t="s">
        <v>4</v>
      </c>
      <c r="EG191" s="35">
        <v>42290.16</v>
      </c>
      <c r="EH191" s="36" t="s">
        <v>4</v>
      </c>
      <c r="EI191" s="35">
        <v>0.14000000000000001</v>
      </c>
      <c r="EJ191" s="36" t="s">
        <v>4</v>
      </c>
      <c r="EK191" s="35">
        <v>398.44</v>
      </c>
      <c r="EL191" s="36" t="s">
        <v>4</v>
      </c>
      <c r="EM191" s="35">
        <v>42688.74</v>
      </c>
      <c r="EN191" s="36" t="s">
        <v>4</v>
      </c>
      <c r="EO191" s="35">
        <v>801.12</v>
      </c>
      <c r="EP191" s="36" t="s">
        <v>4</v>
      </c>
      <c r="EQ191" s="36">
        <v>0</v>
      </c>
      <c r="ER191" s="36" t="s">
        <v>4</v>
      </c>
      <c r="ES191" s="35">
        <v>3216.95</v>
      </c>
      <c r="ET191" s="36" t="s">
        <v>4</v>
      </c>
      <c r="EU191" s="35">
        <v>3216.95</v>
      </c>
      <c r="EV191" s="36" t="s">
        <v>4</v>
      </c>
      <c r="EW191" s="35">
        <v>4018.07</v>
      </c>
      <c r="EX191" s="36" t="s">
        <v>4</v>
      </c>
      <c r="EY191" s="36">
        <v>0</v>
      </c>
      <c r="EZ191" s="36" t="s">
        <v>4</v>
      </c>
      <c r="FA191" s="36">
        <v>0</v>
      </c>
      <c r="FB191" s="36" t="s">
        <v>4</v>
      </c>
      <c r="FC191" s="36">
        <v>0</v>
      </c>
      <c r="FD191" s="36" t="s">
        <v>4</v>
      </c>
      <c r="FE191" s="37">
        <v>134715.04999999999</v>
      </c>
      <c r="FF191" s="36" t="s">
        <v>4</v>
      </c>
      <c r="FG191" s="35">
        <v>134715.04999999999</v>
      </c>
      <c r="FH191" s="36" t="s">
        <v>4</v>
      </c>
      <c r="FI191" s="35">
        <v>181421.86</v>
      </c>
      <c r="FJ191" s="36" t="s">
        <v>4</v>
      </c>
      <c r="FK191" s="35">
        <v>511878.3</v>
      </c>
      <c r="FL191" s="36" t="s">
        <v>4</v>
      </c>
    </row>
    <row r="192" spans="1:168" ht="14.25" x14ac:dyDescent="0.45">
      <c r="A192" s="34" t="s">
        <v>107</v>
      </c>
      <c r="B192" s="34" t="s">
        <v>386</v>
      </c>
      <c r="C192" s="23" t="str">
        <f>'Correspondance tables'!J14</f>
        <v>ISIC 21</v>
      </c>
      <c r="D192" s="23" t="str">
        <f>VLOOKUP(C192, 'Correspondance tables'!$N$3:$O$73, 2, FALSE)</f>
        <v>ISIC 21</v>
      </c>
      <c r="E192" s="38">
        <v>862.72</v>
      </c>
      <c r="F192" s="39" t="s">
        <v>4</v>
      </c>
      <c r="G192" s="38">
        <v>0.2</v>
      </c>
      <c r="H192" s="39" t="s">
        <v>4</v>
      </c>
      <c r="I192" s="38">
        <v>19.87</v>
      </c>
      <c r="J192" s="39" t="s">
        <v>4</v>
      </c>
      <c r="K192" s="38">
        <v>0.64</v>
      </c>
      <c r="L192" s="39" t="s">
        <v>4</v>
      </c>
      <c r="M192" s="38">
        <v>863.95</v>
      </c>
      <c r="N192" s="39" t="s">
        <v>4</v>
      </c>
      <c r="O192" s="38">
        <v>10.42</v>
      </c>
      <c r="P192" s="39" t="s">
        <v>4</v>
      </c>
      <c r="Q192" s="38">
        <v>0.73</v>
      </c>
      <c r="R192" s="39" t="s">
        <v>4</v>
      </c>
      <c r="S192" s="38">
        <v>3.87</v>
      </c>
      <c r="T192" s="39" t="s">
        <v>4</v>
      </c>
      <c r="U192" s="38">
        <v>0.11</v>
      </c>
      <c r="V192" s="39" t="s">
        <v>4</v>
      </c>
      <c r="W192" s="38">
        <v>2.94</v>
      </c>
      <c r="X192" s="39" t="s">
        <v>4</v>
      </c>
      <c r="Y192" s="38">
        <v>701.15</v>
      </c>
      <c r="Z192" s="39" t="s">
        <v>4</v>
      </c>
      <c r="AA192" s="38">
        <v>13435.97</v>
      </c>
      <c r="AB192" s="39" t="s">
        <v>4</v>
      </c>
      <c r="AC192" s="38">
        <v>122.36</v>
      </c>
      <c r="AD192" s="39" t="s">
        <v>4</v>
      </c>
      <c r="AE192" s="38">
        <v>33.69</v>
      </c>
      <c r="AF192" s="39" t="s">
        <v>4</v>
      </c>
      <c r="AG192" s="38">
        <v>1.18</v>
      </c>
      <c r="AH192" s="39" t="s">
        <v>4</v>
      </c>
      <c r="AI192" s="38">
        <v>1.76</v>
      </c>
      <c r="AJ192" s="39" t="s">
        <v>4</v>
      </c>
      <c r="AK192" s="38">
        <v>3.61</v>
      </c>
      <c r="AL192" s="39" t="s">
        <v>4</v>
      </c>
      <c r="AM192" s="38">
        <v>3.06</v>
      </c>
      <c r="AN192" s="39" t="s">
        <v>4</v>
      </c>
      <c r="AO192" s="38">
        <v>83.16</v>
      </c>
      <c r="AP192" s="39" t="s">
        <v>4</v>
      </c>
      <c r="AQ192" s="38">
        <v>33.56</v>
      </c>
      <c r="AR192" s="39" t="s">
        <v>4</v>
      </c>
      <c r="AS192" s="38">
        <v>0.76</v>
      </c>
      <c r="AT192" s="39" t="s">
        <v>4</v>
      </c>
      <c r="AU192" s="38">
        <v>87.24</v>
      </c>
      <c r="AV192" s="39" t="s">
        <v>4</v>
      </c>
      <c r="AW192" s="38">
        <v>0.9</v>
      </c>
      <c r="AX192" s="39" t="s">
        <v>4</v>
      </c>
      <c r="AY192" s="38">
        <v>45.31</v>
      </c>
      <c r="AZ192" s="39" t="s">
        <v>4</v>
      </c>
      <c r="BA192" s="38">
        <v>3.66</v>
      </c>
      <c r="BB192" s="39" t="s">
        <v>4</v>
      </c>
      <c r="BC192" s="38">
        <v>10.050000000000001</v>
      </c>
      <c r="BD192" s="39" t="s">
        <v>4</v>
      </c>
      <c r="BE192" s="38">
        <v>3.88</v>
      </c>
      <c r="BF192" s="39" t="s">
        <v>4</v>
      </c>
      <c r="BG192" s="38">
        <v>1.87</v>
      </c>
      <c r="BH192" s="39" t="s">
        <v>4</v>
      </c>
      <c r="BI192" s="38">
        <v>197.8</v>
      </c>
      <c r="BJ192" s="39" t="s">
        <v>4</v>
      </c>
      <c r="BK192" s="38">
        <v>28.33</v>
      </c>
      <c r="BL192" s="39" t="s">
        <v>4</v>
      </c>
      <c r="BM192" s="38">
        <v>4.09</v>
      </c>
      <c r="BN192" s="39" t="s">
        <v>4</v>
      </c>
      <c r="BO192" s="38">
        <v>1.58</v>
      </c>
      <c r="BP192" s="39" t="s">
        <v>4</v>
      </c>
      <c r="BQ192" s="38">
        <v>1.63</v>
      </c>
      <c r="BR192" s="39" t="s">
        <v>4</v>
      </c>
      <c r="BS192" s="38">
        <v>6.89</v>
      </c>
      <c r="BT192" s="39" t="s">
        <v>4</v>
      </c>
      <c r="BU192" s="38">
        <v>0.33</v>
      </c>
      <c r="BV192" s="39" t="s">
        <v>4</v>
      </c>
      <c r="BW192" s="38">
        <v>5.51</v>
      </c>
      <c r="BX192" s="39" t="s">
        <v>4</v>
      </c>
      <c r="BY192" s="38">
        <v>0.28000000000000003</v>
      </c>
      <c r="BZ192" s="39" t="s">
        <v>4</v>
      </c>
      <c r="CA192" s="38">
        <v>0.9</v>
      </c>
      <c r="CB192" s="39" t="s">
        <v>4</v>
      </c>
      <c r="CC192" s="38">
        <v>0.6</v>
      </c>
      <c r="CD192" s="39" t="s">
        <v>4</v>
      </c>
      <c r="CE192" s="38">
        <v>4.3600000000000003</v>
      </c>
      <c r="CF192" s="39" t="s">
        <v>4</v>
      </c>
      <c r="CG192" s="38">
        <v>5.0999999999999996</v>
      </c>
      <c r="CH192" s="39" t="s">
        <v>4</v>
      </c>
      <c r="CI192" s="38">
        <v>1.68</v>
      </c>
      <c r="CJ192" s="39" t="s">
        <v>4</v>
      </c>
      <c r="CK192" s="38">
        <v>1.62</v>
      </c>
      <c r="CL192" s="39" t="s">
        <v>4</v>
      </c>
      <c r="CM192" s="38">
        <v>25.28</v>
      </c>
      <c r="CN192" s="39" t="s">
        <v>4</v>
      </c>
      <c r="CO192" s="39">
        <v>0</v>
      </c>
      <c r="CP192" s="39" t="s">
        <v>4</v>
      </c>
      <c r="CQ192" s="38">
        <v>34.090000000000003</v>
      </c>
      <c r="CR192" s="39" t="s">
        <v>4</v>
      </c>
      <c r="CS192" s="38">
        <v>20.420000000000002</v>
      </c>
      <c r="CT192" s="39" t="s">
        <v>4</v>
      </c>
      <c r="CU192" s="38">
        <v>809.37</v>
      </c>
      <c r="CV192" s="39" t="s">
        <v>4</v>
      </c>
      <c r="CW192" s="38">
        <v>13.14</v>
      </c>
      <c r="CX192" s="39" t="s">
        <v>4</v>
      </c>
      <c r="CY192" s="38">
        <v>790.87</v>
      </c>
      <c r="CZ192" s="39" t="s">
        <v>4</v>
      </c>
      <c r="DA192" s="38">
        <v>9.16</v>
      </c>
      <c r="DB192" s="39" t="s">
        <v>4</v>
      </c>
      <c r="DC192" s="38">
        <v>1.1299999999999999</v>
      </c>
      <c r="DD192" s="39" t="s">
        <v>4</v>
      </c>
      <c r="DE192" s="38">
        <v>0.33</v>
      </c>
      <c r="DF192" s="39" t="s">
        <v>4</v>
      </c>
      <c r="DG192" s="38">
        <v>19.95</v>
      </c>
      <c r="DH192" s="39" t="s">
        <v>4</v>
      </c>
      <c r="DI192" s="38">
        <v>424.83</v>
      </c>
      <c r="DJ192" s="39" t="s">
        <v>4</v>
      </c>
      <c r="DK192" s="38">
        <v>208.56</v>
      </c>
      <c r="DL192" s="39" t="s">
        <v>4</v>
      </c>
      <c r="DM192" s="38">
        <v>30449.45</v>
      </c>
      <c r="DN192" s="39" t="s">
        <v>4</v>
      </c>
      <c r="DO192" s="38">
        <v>1172.06</v>
      </c>
      <c r="DP192" s="39" t="s">
        <v>4</v>
      </c>
      <c r="DQ192" s="38">
        <v>5.16</v>
      </c>
      <c r="DR192" s="39" t="s">
        <v>4</v>
      </c>
      <c r="DS192" s="38">
        <v>11.65</v>
      </c>
      <c r="DT192" s="39" t="s">
        <v>4</v>
      </c>
      <c r="DU192" s="38">
        <v>65.91</v>
      </c>
      <c r="DV192" s="39" t="s">
        <v>4</v>
      </c>
      <c r="DW192" s="38">
        <v>0.22</v>
      </c>
      <c r="DX192" s="39" t="s">
        <v>4</v>
      </c>
      <c r="DY192" s="38">
        <v>7.61</v>
      </c>
      <c r="DZ192" s="39" t="s">
        <v>4</v>
      </c>
      <c r="EA192" s="39">
        <v>0</v>
      </c>
      <c r="EB192" s="39" t="s">
        <v>4</v>
      </c>
      <c r="EC192" s="39">
        <v>0</v>
      </c>
      <c r="ED192" s="39" t="s">
        <v>4</v>
      </c>
      <c r="EE192" s="38">
        <v>50668.49</v>
      </c>
      <c r="EF192" s="39" t="s">
        <v>4</v>
      </c>
      <c r="EG192" s="38">
        <v>32849.269999999997</v>
      </c>
      <c r="EH192" s="39" t="s">
        <v>4</v>
      </c>
      <c r="EI192" s="38">
        <v>1.07</v>
      </c>
      <c r="EJ192" s="39" t="s">
        <v>4</v>
      </c>
      <c r="EK192" s="38">
        <v>48097.01</v>
      </c>
      <c r="EL192" s="39" t="s">
        <v>4</v>
      </c>
      <c r="EM192" s="38">
        <v>80947.360000000001</v>
      </c>
      <c r="EN192" s="39" t="s">
        <v>4</v>
      </c>
      <c r="EO192" s="38">
        <v>504.55</v>
      </c>
      <c r="EP192" s="39" t="s">
        <v>4</v>
      </c>
      <c r="EQ192" s="39">
        <v>0</v>
      </c>
      <c r="ER192" s="39" t="s">
        <v>4</v>
      </c>
      <c r="ES192" s="38">
        <v>-23725.05</v>
      </c>
      <c r="ET192" s="39" t="s">
        <v>4</v>
      </c>
      <c r="EU192" s="38">
        <v>-23725.05</v>
      </c>
      <c r="EV192" s="39" t="s">
        <v>4</v>
      </c>
      <c r="EW192" s="38">
        <v>-23220.5</v>
      </c>
      <c r="EX192" s="39" t="s">
        <v>4</v>
      </c>
      <c r="EY192" s="39">
        <v>0</v>
      </c>
      <c r="EZ192" s="39" t="s">
        <v>4</v>
      </c>
      <c r="FA192" s="39">
        <v>0</v>
      </c>
      <c r="FB192" s="39" t="s">
        <v>4</v>
      </c>
      <c r="FC192" s="39">
        <v>0</v>
      </c>
      <c r="FD192" s="39" t="s">
        <v>4</v>
      </c>
      <c r="FE192" s="40">
        <v>108565.54</v>
      </c>
      <c r="FF192" s="39" t="s">
        <v>4</v>
      </c>
      <c r="FG192" s="38">
        <v>108565.54</v>
      </c>
      <c r="FH192" s="39" t="s">
        <v>4</v>
      </c>
      <c r="FI192" s="38">
        <v>166292.39000000001</v>
      </c>
      <c r="FJ192" s="39" t="s">
        <v>4</v>
      </c>
      <c r="FK192" s="38">
        <v>216960.88</v>
      </c>
      <c r="FL192" s="39" t="s">
        <v>4</v>
      </c>
    </row>
    <row r="193" spans="1:168" ht="14.25" x14ac:dyDescent="0.45">
      <c r="A193" s="34" t="s">
        <v>107</v>
      </c>
      <c r="B193" s="34" t="s">
        <v>387</v>
      </c>
      <c r="C193" s="23" t="str">
        <f>'Correspondance tables'!J15</f>
        <v>ISIC 22</v>
      </c>
      <c r="D193" s="23" t="str">
        <f>VLOOKUP(C193, 'Correspondance tables'!$N$3:$O$73, 2, FALSE)</f>
        <v>ISIC 22</v>
      </c>
      <c r="E193" s="35">
        <v>2499.2800000000002</v>
      </c>
      <c r="F193" s="36" t="s">
        <v>4</v>
      </c>
      <c r="G193" s="35">
        <v>65.44</v>
      </c>
      <c r="H193" s="36" t="s">
        <v>4</v>
      </c>
      <c r="I193" s="35">
        <v>110.2</v>
      </c>
      <c r="J193" s="36" t="s">
        <v>4</v>
      </c>
      <c r="K193" s="35">
        <v>396.64</v>
      </c>
      <c r="L193" s="36" t="s">
        <v>4</v>
      </c>
      <c r="M193" s="35">
        <v>14193.03</v>
      </c>
      <c r="N193" s="36" t="s">
        <v>4</v>
      </c>
      <c r="O193" s="35">
        <v>2498.33</v>
      </c>
      <c r="P193" s="36" t="s">
        <v>4</v>
      </c>
      <c r="Q193" s="35">
        <v>989.22</v>
      </c>
      <c r="R193" s="36" t="s">
        <v>4</v>
      </c>
      <c r="S193" s="35">
        <v>2951.5</v>
      </c>
      <c r="T193" s="36" t="s">
        <v>4</v>
      </c>
      <c r="U193" s="35">
        <v>1186.54</v>
      </c>
      <c r="V193" s="36" t="s">
        <v>4</v>
      </c>
      <c r="W193" s="35">
        <v>1358.45</v>
      </c>
      <c r="X193" s="36" t="s">
        <v>4</v>
      </c>
      <c r="Y193" s="35">
        <v>6932.39</v>
      </c>
      <c r="Z193" s="36" t="s">
        <v>4</v>
      </c>
      <c r="AA193" s="35">
        <v>2985.08</v>
      </c>
      <c r="AB193" s="36" t="s">
        <v>4</v>
      </c>
      <c r="AC193" s="35">
        <v>34690.01</v>
      </c>
      <c r="AD193" s="36" t="s">
        <v>4</v>
      </c>
      <c r="AE193" s="35">
        <v>2127.5300000000002</v>
      </c>
      <c r="AF193" s="36" t="s">
        <v>4</v>
      </c>
      <c r="AG193" s="35">
        <v>1296.17</v>
      </c>
      <c r="AH193" s="36" t="s">
        <v>4</v>
      </c>
      <c r="AI193" s="35">
        <v>5526.15</v>
      </c>
      <c r="AJ193" s="36" t="s">
        <v>4</v>
      </c>
      <c r="AK193" s="35">
        <v>3461.63</v>
      </c>
      <c r="AL193" s="36" t="s">
        <v>4</v>
      </c>
      <c r="AM193" s="35">
        <v>6797.3</v>
      </c>
      <c r="AN193" s="36" t="s">
        <v>4</v>
      </c>
      <c r="AO193" s="35">
        <v>11192.43</v>
      </c>
      <c r="AP193" s="36" t="s">
        <v>4</v>
      </c>
      <c r="AQ193" s="35">
        <v>32195.06</v>
      </c>
      <c r="AR193" s="36" t="s">
        <v>4</v>
      </c>
      <c r="AS193" s="35">
        <v>3508.76</v>
      </c>
      <c r="AT193" s="36" t="s">
        <v>4</v>
      </c>
      <c r="AU193" s="35">
        <v>4428.8</v>
      </c>
      <c r="AV193" s="36" t="s">
        <v>4</v>
      </c>
      <c r="AW193" s="35">
        <v>2621.3000000000002</v>
      </c>
      <c r="AX193" s="36" t="s">
        <v>4</v>
      </c>
      <c r="AY193" s="35">
        <v>967.41</v>
      </c>
      <c r="AZ193" s="36" t="s">
        <v>4</v>
      </c>
      <c r="BA193" s="35">
        <v>136.21</v>
      </c>
      <c r="BB193" s="36" t="s">
        <v>4</v>
      </c>
      <c r="BC193" s="35">
        <v>1202.1099999999999</v>
      </c>
      <c r="BD193" s="36" t="s">
        <v>4</v>
      </c>
      <c r="BE193" s="35">
        <v>33181.42</v>
      </c>
      <c r="BF193" s="36" t="s">
        <v>4</v>
      </c>
      <c r="BG193" s="35">
        <v>3751.07</v>
      </c>
      <c r="BH193" s="36" t="s">
        <v>4</v>
      </c>
      <c r="BI193" s="35">
        <v>4981.41</v>
      </c>
      <c r="BJ193" s="36" t="s">
        <v>4</v>
      </c>
      <c r="BK193" s="35">
        <v>3916.93</v>
      </c>
      <c r="BL193" s="36" t="s">
        <v>4</v>
      </c>
      <c r="BM193" s="35">
        <v>3965.14</v>
      </c>
      <c r="BN193" s="36" t="s">
        <v>4</v>
      </c>
      <c r="BO193" s="35">
        <v>108.45</v>
      </c>
      <c r="BP193" s="36" t="s">
        <v>4</v>
      </c>
      <c r="BQ193" s="35">
        <v>171.51</v>
      </c>
      <c r="BR193" s="36" t="s">
        <v>4</v>
      </c>
      <c r="BS193" s="35">
        <v>1437.9</v>
      </c>
      <c r="BT193" s="36" t="s">
        <v>4</v>
      </c>
      <c r="BU193" s="35">
        <v>141.66</v>
      </c>
      <c r="BV193" s="36" t="s">
        <v>4</v>
      </c>
      <c r="BW193" s="35">
        <v>757.48</v>
      </c>
      <c r="BX193" s="36" t="s">
        <v>4</v>
      </c>
      <c r="BY193" s="35">
        <v>278.95999999999998</v>
      </c>
      <c r="BZ193" s="36" t="s">
        <v>4</v>
      </c>
      <c r="CA193" s="35">
        <v>299.45</v>
      </c>
      <c r="CB193" s="36" t="s">
        <v>4</v>
      </c>
      <c r="CC193" s="35">
        <v>847.76</v>
      </c>
      <c r="CD193" s="36" t="s">
        <v>4</v>
      </c>
      <c r="CE193" s="35">
        <v>500.25</v>
      </c>
      <c r="CF193" s="36" t="s">
        <v>4</v>
      </c>
      <c r="CG193" s="35">
        <v>374.19</v>
      </c>
      <c r="CH193" s="36" t="s">
        <v>4</v>
      </c>
      <c r="CI193" s="35">
        <v>192.4</v>
      </c>
      <c r="CJ193" s="36" t="s">
        <v>4</v>
      </c>
      <c r="CK193" s="35">
        <v>179.95</v>
      </c>
      <c r="CL193" s="36" t="s">
        <v>4</v>
      </c>
      <c r="CM193" s="35">
        <v>1137.9100000000001</v>
      </c>
      <c r="CN193" s="36" t="s">
        <v>4</v>
      </c>
      <c r="CO193" s="36">
        <v>0</v>
      </c>
      <c r="CP193" s="36" t="s">
        <v>4</v>
      </c>
      <c r="CQ193" s="35">
        <v>730.11</v>
      </c>
      <c r="CR193" s="36" t="s">
        <v>4</v>
      </c>
      <c r="CS193" s="36">
        <v>1116</v>
      </c>
      <c r="CT193" s="36" t="s">
        <v>4</v>
      </c>
      <c r="CU193" s="35">
        <v>266.18</v>
      </c>
      <c r="CV193" s="36" t="s">
        <v>4</v>
      </c>
      <c r="CW193" s="35">
        <v>289.33</v>
      </c>
      <c r="CX193" s="36" t="s">
        <v>4</v>
      </c>
      <c r="CY193" s="35">
        <v>358.76</v>
      </c>
      <c r="CZ193" s="36" t="s">
        <v>4</v>
      </c>
      <c r="DA193" s="35">
        <v>393.68</v>
      </c>
      <c r="DB193" s="36" t="s">
        <v>4</v>
      </c>
      <c r="DC193" s="35">
        <v>38.69</v>
      </c>
      <c r="DD193" s="36" t="s">
        <v>4</v>
      </c>
      <c r="DE193" s="35">
        <v>144.04</v>
      </c>
      <c r="DF193" s="36" t="s">
        <v>4</v>
      </c>
      <c r="DG193" s="35">
        <v>3069.87</v>
      </c>
      <c r="DH193" s="36" t="s">
        <v>4</v>
      </c>
      <c r="DI193" s="35">
        <v>787.89</v>
      </c>
      <c r="DJ193" s="36" t="s">
        <v>4</v>
      </c>
      <c r="DK193" s="35">
        <v>368.43</v>
      </c>
      <c r="DL193" s="36" t="s">
        <v>4</v>
      </c>
      <c r="DM193" s="35">
        <v>2148.8200000000002</v>
      </c>
      <c r="DN193" s="36" t="s">
        <v>4</v>
      </c>
      <c r="DO193" s="35">
        <v>550.99</v>
      </c>
      <c r="DP193" s="36" t="s">
        <v>4</v>
      </c>
      <c r="DQ193" s="35">
        <v>527.85</v>
      </c>
      <c r="DR193" s="36" t="s">
        <v>4</v>
      </c>
      <c r="DS193" s="35">
        <v>182.16</v>
      </c>
      <c r="DT193" s="36" t="s">
        <v>4</v>
      </c>
      <c r="DU193" s="35">
        <v>172.88</v>
      </c>
      <c r="DV193" s="36" t="s">
        <v>4</v>
      </c>
      <c r="DW193" s="35">
        <v>278.88</v>
      </c>
      <c r="DX193" s="36" t="s">
        <v>4</v>
      </c>
      <c r="DY193" s="35">
        <v>413.86</v>
      </c>
      <c r="DZ193" s="36" t="s">
        <v>4</v>
      </c>
      <c r="EA193" s="36">
        <v>0</v>
      </c>
      <c r="EB193" s="36" t="s">
        <v>4</v>
      </c>
      <c r="EC193" s="36">
        <v>0</v>
      </c>
      <c r="ED193" s="36" t="s">
        <v>4</v>
      </c>
      <c r="EE193" s="35">
        <v>214379.23</v>
      </c>
      <c r="EF193" s="36" t="s">
        <v>4</v>
      </c>
      <c r="EG193" s="35">
        <v>19698.71</v>
      </c>
      <c r="EH193" s="36" t="s">
        <v>4</v>
      </c>
      <c r="EI193" s="35">
        <v>0.13</v>
      </c>
      <c r="EJ193" s="36" t="s">
        <v>4</v>
      </c>
      <c r="EK193" s="35">
        <v>94.8</v>
      </c>
      <c r="EL193" s="36" t="s">
        <v>4</v>
      </c>
      <c r="EM193" s="35">
        <v>19793.64</v>
      </c>
      <c r="EN193" s="36" t="s">
        <v>4</v>
      </c>
      <c r="EO193" s="35">
        <v>2404.77</v>
      </c>
      <c r="EP193" s="36" t="s">
        <v>4</v>
      </c>
      <c r="EQ193" s="36">
        <v>0</v>
      </c>
      <c r="ER193" s="36" t="s">
        <v>4</v>
      </c>
      <c r="ES193" s="35">
        <v>2376.3200000000002</v>
      </c>
      <c r="ET193" s="36" t="s">
        <v>4</v>
      </c>
      <c r="EU193" s="35">
        <v>2376.3200000000002</v>
      </c>
      <c r="EV193" s="36" t="s">
        <v>4</v>
      </c>
      <c r="EW193" s="35">
        <v>4781.09</v>
      </c>
      <c r="EX193" s="36" t="s">
        <v>4</v>
      </c>
      <c r="EY193" s="36">
        <v>0</v>
      </c>
      <c r="EZ193" s="36" t="s">
        <v>4</v>
      </c>
      <c r="FA193" s="36">
        <v>0</v>
      </c>
      <c r="FB193" s="36" t="s">
        <v>4</v>
      </c>
      <c r="FC193" s="36">
        <v>0</v>
      </c>
      <c r="FD193" s="36" t="s">
        <v>4</v>
      </c>
      <c r="FE193" s="37">
        <v>37572.42</v>
      </c>
      <c r="FF193" s="36" t="s">
        <v>4</v>
      </c>
      <c r="FG193" s="35">
        <v>37572.42</v>
      </c>
      <c r="FH193" s="36" t="s">
        <v>4</v>
      </c>
      <c r="FI193" s="35">
        <v>62147.15</v>
      </c>
      <c r="FJ193" s="36" t="s">
        <v>4</v>
      </c>
      <c r="FK193" s="35">
        <v>276526.38</v>
      </c>
      <c r="FL193" s="36" t="s">
        <v>4</v>
      </c>
    </row>
    <row r="194" spans="1:168" ht="14.25" x14ac:dyDescent="0.45">
      <c r="A194" s="34" t="s">
        <v>107</v>
      </c>
      <c r="B194" s="34" t="s">
        <v>102</v>
      </c>
      <c r="C194" s="23" t="str">
        <f>'Correspondance tables'!J16</f>
        <v>ISIC 23</v>
      </c>
      <c r="D194" s="23" t="str">
        <f>VLOOKUP(C194, 'Correspondance tables'!$N$3:$O$73, 2, FALSE)</f>
        <v>ISIC 23</v>
      </c>
      <c r="E194" s="38">
        <v>1296.3900000000001</v>
      </c>
      <c r="F194" s="39" t="s">
        <v>4</v>
      </c>
      <c r="G194" s="38">
        <v>44.88</v>
      </c>
      <c r="H194" s="39" t="s">
        <v>4</v>
      </c>
      <c r="I194" s="38">
        <v>57.44</v>
      </c>
      <c r="J194" s="39" t="s">
        <v>4</v>
      </c>
      <c r="K194" s="38">
        <v>1094.46</v>
      </c>
      <c r="L194" s="39" t="s">
        <v>4</v>
      </c>
      <c r="M194" s="38">
        <v>4682.8100000000004</v>
      </c>
      <c r="N194" s="39" t="s">
        <v>4</v>
      </c>
      <c r="O194" s="38">
        <v>319.70999999999998</v>
      </c>
      <c r="P194" s="39" t="s">
        <v>4</v>
      </c>
      <c r="Q194" s="38">
        <v>1461.14</v>
      </c>
      <c r="R194" s="39" t="s">
        <v>4</v>
      </c>
      <c r="S194" s="38">
        <v>127.9</v>
      </c>
      <c r="T194" s="39" t="s">
        <v>4</v>
      </c>
      <c r="U194" s="38">
        <v>26.63</v>
      </c>
      <c r="V194" s="39" t="s">
        <v>4</v>
      </c>
      <c r="W194" s="38">
        <v>141.54</v>
      </c>
      <c r="X194" s="39" t="s">
        <v>4</v>
      </c>
      <c r="Y194" s="38">
        <v>1895.03</v>
      </c>
      <c r="Z194" s="39" t="s">
        <v>4</v>
      </c>
      <c r="AA194" s="38">
        <v>693.54</v>
      </c>
      <c r="AB194" s="39" t="s">
        <v>4</v>
      </c>
      <c r="AC194" s="38">
        <v>1479.27</v>
      </c>
      <c r="AD194" s="39" t="s">
        <v>4</v>
      </c>
      <c r="AE194" s="38">
        <v>22820.54</v>
      </c>
      <c r="AF194" s="39" t="s">
        <v>4</v>
      </c>
      <c r="AG194" s="38">
        <v>2149.84</v>
      </c>
      <c r="AH194" s="39" t="s">
        <v>4</v>
      </c>
      <c r="AI194" s="38">
        <v>2559.6</v>
      </c>
      <c r="AJ194" s="39" t="s">
        <v>4</v>
      </c>
      <c r="AK194" s="38">
        <v>1182.2</v>
      </c>
      <c r="AL194" s="39" t="s">
        <v>4</v>
      </c>
      <c r="AM194" s="38">
        <v>1835.76</v>
      </c>
      <c r="AN194" s="39" t="s">
        <v>4</v>
      </c>
      <c r="AO194" s="38">
        <v>1566.9</v>
      </c>
      <c r="AP194" s="39" t="s">
        <v>4</v>
      </c>
      <c r="AQ194" s="38">
        <v>4429.8999999999996</v>
      </c>
      <c r="AR194" s="39" t="s">
        <v>4</v>
      </c>
      <c r="AS194" s="38">
        <v>793.46</v>
      </c>
      <c r="AT194" s="39" t="s">
        <v>4</v>
      </c>
      <c r="AU194" s="38">
        <v>1252.18</v>
      </c>
      <c r="AV194" s="39" t="s">
        <v>4</v>
      </c>
      <c r="AW194" s="38">
        <v>662.52</v>
      </c>
      <c r="AX194" s="39" t="s">
        <v>4</v>
      </c>
      <c r="AY194" s="38">
        <v>1761.48</v>
      </c>
      <c r="AZ194" s="39" t="s">
        <v>4</v>
      </c>
      <c r="BA194" s="38">
        <v>250.79</v>
      </c>
      <c r="BB194" s="39" t="s">
        <v>4</v>
      </c>
      <c r="BC194" s="38">
        <v>593.51</v>
      </c>
      <c r="BD194" s="39" t="s">
        <v>4</v>
      </c>
      <c r="BE194" s="38">
        <v>84243.09</v>
      </c>
      <c r="BF194" s="39" t="s">
        <v>4</v>
      </c>
      <c r="BG194" s="38">
        <v>819.39</v>
      </c>
      <c r="BH194" s="39" t="s">
        <v>4</v>
      </c>
      <c r="BI194" s="38">
        <v>1673.62</v>
      </c>
      <c r="BJ194" s="39" t="s">
        <v>4</v>
      </c>
      <c r="BK194" s="38">
        <v>640.62</v>
      </c>
      <c r="BL194" s="39" t="s">
        <v>4</v>
      </c>
      <c r="BM194" s="38">
        <v>429.07</v>
      </c>
      <c r="BN194" s="39" t="s">
        <v>4</v>
      </c>
      <c r="BO194" s="38">
        <v>52.93</v>
      </c>
      <c r="BP194" s="39" t="s">
        <v>4</v>
      </c>
      <c r="BQ194" s="38">
        <v>17.12</v>
      </c>
      <c r="BR194" s="39" t="s">
        <v>4</v>
      </c>
      <c r="BS194" s="38">
        <v>267.94</v>
      </c>
      <c r="BT194" s="39" t="s">
        <v>4</v>
      </c>
      <c r="BU194" s="38">
        <v>7.31</v>
      </c>
      <c r="BV194" s="39" t="s">
        <v>4</v>
      </c>
      <c r="BW194" s="38">
        <v>1016.92</v>
      </c>
      <c r="BX194" s="39" t="s">
        <v>4</v>
      </c>
      <c r="BY194" s="38">
        <v>21.1</v>
      </c>
      <c r="BZ194" s="39" t="s">
        <v>4</v>
      </c>
      <c r="CA194" s="38">
        <v>23.67</v>
      </c>
      <c r="CB194" s="39" t="s">
        <v>4</v>
      </c>
      <c r="CC194" s="39">
        <v>247</v>
      </c>
      <c r="CD194" s="39" t="s">
        <v>4</v>
      </c>
      <c r="CE194" s="38">
        <v>71.760000000000005</v>
      </c>
      <c r="CF194" s="39" t="s">
        <v>4</v>
      </c>
      <c r="CG194" s="38">
        <v>52.41</v>
      </c>
      <c r="CH194" s="39" t="s">
        <v>4</v>
      </c>
      <c r="CI194" s="38">
        <v>2.2799999999999998</v>
      </c>
      <c r="CJ194" s="39" t="s">
        <v>4</v>
      </c>
      <c r="CK194" s="38">
        <v>16.89</v>
      </c>
      <c r="CL194" s="39" t="s">
        <v>4</v>
      </c>
      <c r="CM194" s="38">
        <v>2567.0500000000002</v>
      </c>
      <c r="CN194" s="39" t="s">
        <v>4</v>
      </c>
      <c r="CO194" s="39">
        <v>0</v>
      </c>
      <c r="CP194" s="39" t="s">
        <v>4</v>
      </c>
      <c r="CQ194" s="38">
        <v>200.34</v>
      </c>
      <c r="CR194" s="39" t="s">
        <v>4</v>
      </c>
      <c r="CS194" s="38">
        <v>297.95</v>
      </c>
      <c r="CT194" s="39" t="s">
        <v>4</v>
      </c>
      <c r="CU194" s="38">
        <v>299.61</v>
      </c>
      <c r="CV194" s="39" t="s">
        <v>4</v>
      </c>
      <c r="CW194" s="38">
        <v>71.55</v>
      </c>
      <c r="CX194" s="39" t="s">
        <v>4</v>
      </c>
      <c r="CY194" s="38">
        <v>98.76</v>
      </c>
      <c r="CZ194" s="39" t="s">
        <v>4</v>
      </c>
      <c r="DA194" s="38">
        <v>127.94</v>
      </c>
      <c r="DB194" s="39" t="s">
        <v>4</v>
      </c>
      <c r="DC194" s="38">
        <v>20.82</v>
      </c>
      <c r="DD194" s="39" t="s">
        <v>4</v>
      </c>
      <c r="DE194" s="38">
        <v>5.65</v>
      </c>
      <c r="DF194" s="39" t="s">
        <v>4</v>
      </c>
      <c r="DG194" s="38">
        <v>1100.69</v>
      </c>
      <c r="DH194" s="39" t="s">
        <v>4</v>
      </c>
      <c r="DI194" s="38">
        <v>750.39</v>
      </c>
      <c r="DJ194" s="39" t="s">
        <v>4</v>
      </c>
      <c r="DK194" s="38">
        <v>611.04999999999995</v>
      </c>
      <c r="DL194" s="39" t="s">
        <v>4</v>
      </c>
      <c r="DM194" s="38">
        <v>845.15</v>
      </c>
      <c r="DN194" s="39" t="s">
        <v>4</v>
      </c>
      <c r="DO194" s="38">
        <v>125.14</v>
      </c>
      <c r="DP194" s="39" t="s">
        <v>4</v>
      </c>
      <c r="DQ194" s="38">
        <v>257.2</v>
      </c>
      <c r="DR194" s="39" t="s">
        <v>4</v>
      </c>
      <c r="DS194" s="38">
        <v>176.12</v>
      </c>
      <c r="DT194" s="39" t="s">
        <v>4</v>
      </c>
      <c r="DU194" s="38">
        <v>172.3</v>
      </c>
      <c r="DV194" s="39" t="s">
        <v>4</v>
      </c>
      <c r="DW194" s="38">
        <v>78.47</v>
      </c>
      <c r="DX194" s="39" t="s">
        <v>4</v>
      </c>
      <c r="DY194" s="38">
        <v>389.15</v>
      </c>
      <c r="DZ194" s="39" t="s">
        <v>4</v>
      </c>
      <c r="EA194" s="39">
        <v>0</v>
      </c>
      <c r="EB194" s="39" t="s">
        <v>4</v>
      </c>
      <c r="EC194" s="39">
        <v>0</v>
      </c>
      <c r="ED194" s="39" t="s">
        <v>4</v>
      </c>
      <c r="EE194" s="38">
        <v>152977.88</v>
      </c>
      <c r="EF194" s="39" t="s">
        <v>4</v>
      </c>
      <c r="EG194" s="38">
        <v>14527.65</v>
      </c>
      <c r="EH194" s="39" t="s">
        <v>4</v>
      </c>
      <c r="EI194" s="39">
        <v>0</v>
      </c>
      <c r="EJ194" s="39" t="s">
        <v>4</v>
      </c>
      <c r="EK194" s="39">
        <v>0</v>
      </c>
      <c r="EL194" s="39" t="s">
        <v>4</v>
      </c>
      <c r="EM194" s="38">
        <v>14527.65</v>
      </c>
      <c r="EN194" s="39" t="s">
        <v>4</v>
      </c>
      <c r="EO194" s="38">
        <v>4660.9399999999996</v>
      </c>
      <c r="EP194" s="39" t="s">
        <v>4</v>
      </c>
      <c r="EQ194" s="39">
        <v>0</v>
      </c>
      <c r="ER194" s="39" t="s">
        <v>4</v>
      </c>
      <c r="ES194" s="38">
        <v>-5415.85</v>
      </c>
      <c r="ET194" s="39" t="s">
        <v>4</v>
      </c>
      <c r="EU194" s="38">
        <v>-5415.85</v>
      </c>
      <c r="EV194" s="39" t="s">
        <v>4</v>
      </c>
      <c r="EW194" s="38">
        <v>-754.91</v>
      </c>
      <c r="EX194" s="39" t="s">
        <v>4</v>
      </c>
      <c r="EY194" s="39">
        <v>0</v>
      </c>
      <c r="EZ194" s="39" t="s">
        <v>4</v>
      </c>
      <c r="FA194" s="39">
        <v>0</v>
      </c>
      <c r="FB194" s="39" t="s">
        <v>4</v>
      </c>
      <c r="FC194" s="39">
        <v>0</v>
      </c>
      <c r="FD194" s="39" t="s">
        <v>4</v>
      </c>
      <c r="FE194" s="40">
        <v>20488.27</v>
      </c>
      <c r="FF194" s="39" t="s">
        <v>4</v>
      </c>
      <c r="FG194" s="38">
        <v>20488.27</v>
      </c>
      <c r="FH194" s="39" t="s">
        <v>4</v>
      </c>
      <c r="FI194" s="38">
        <v>34261.01</v>
      </c>
      <c r="FJ194" s="39" t="s">
        <v>4</v>
      </c>
      <c r="FK194" s="38">
        <v>187238.89</v>
      </c>
      <c r="FL194" s="39" t="s">
        <v>4</v>
      </c>
    </row>
    <row r="195" spans="1:168" ht="14.25" x14ac:dyDescent="0.45">
      <c r="A195" s="34" t="s">
        <v>107</v>
      </c>
      <c r="B195" s="34" t="s">
        <v>388</v>
      </c>
      <c r="C195" s="23" t="str">
        <f>'Correspondance tables'!J17</f>
        <v>ISIC 24</v>
      </c>
      <c r="D195" s="23" t="str">
        <f>VLOOKUP(C195, 'Correspondance tables'!$N$3:$O$73, 2, FALSE)</f>
        <v>ISIC 24</v>
      </c>
      <c r="E195" s="35">
        <v>132.37</v>
      </c>
      <c r="F195" s="36" t="s">
        <v>4</v>
      </c>
      <c r="G195" s="35">
        <v>19.07</v>
      </c>
      <c r="H195" s="36" t="s">
        <v>4</v>
      </c>
      <c r="I195" s="35">
        <v>5.68</v>
      </c>
      <c r="J195" s="36" t="s">
        <v>4</v>
      </c>
      <c r="K195" s="35">
        <v>768.28</v>
      </c>
      <c r="L195" s="36" t="s">
        <v>4</v>
      </c>
      <c r="M195" s="35">
        <v>795.67</v>
      </c>
      <c r="N195" s="36" t="s">
        <v>4</v>
      </c>
      <c r="O195" s="35">
        <v>202.54</v>
      </c>
      <c r="P195" s="36" t="s">
        <v>4</v>
      </c>
      <c r="Q195" s="35">
        <v>339.38</v>
      </c>
      <c r="R195" s="36" t="s">
        <v>4</v>
      </c>
      <c r="S195" s="35">
        <v>313.58999999999997</v>
      </c>
      <c r="T195" s="36" t="s">
        <v>4</v>
      </c>
      <c r="U195" s="35">
        <v>153.30000000000001</v>
      </c>
      <c r="V195" s="36" t="s">
        <v>4</v>
      </c>
      <c r="W195" s="35">
        <v>368.3</v>
      </c>
      <c r="X195" s="36" t="s">
        <v>4</v>
      </c>
      <c r="Y195" s="35">
        <v>3438.09</v>
      </c>
      <c r="Z195" s="36" t="s">
        <v>4</v>
      </c>
      <c r="AA195" s="35">
        <v>456.31</v>
      </c>
      <c r="AB195" s="36" t="s">
        <v>4</v>
      </c>
      <c r="AC195" s="35">
        <v>1792.26</v>
      </c>
      <c r="AD195" s="36" t="s">
        <v>4</v>
      </c>
      <c r="AE195" s="35">
        <v>2083.92</v>
      </c>
      <c r="AF195" s="36" t="s">
        <v>4</v>
      </c>
      <c r="AG195" s="35">
        <v>84070.21</v>
      </c>
      <c r="AH195" s="36" t="s">
        <v>4</v>
      </c>
      <c r="AI195" s="35">
        <v>51167.94</v>
      </c>
      <c r="AJ195" s="36" t="s">
        <v>4</v>
      </c>
      <c r="AK195" s="35">
        <v>3605.76</v>
      </c>
      <c r="AL195" s="36" t="s">
        <v>4</v>
      </c>
      <c r="AM195" s="35">
        <v>17613.080000000002</v>
      </c>
      <c r="AN195" s="36" t="s">
        <v>4</v>
      </c>
      <c r="AO195" s="35">
        <v>28328.89</v>
      </c>
      <c r="AP195" s="36" t="s">
        <v>4</v>
      </c>
      <c r="AQ195" s="35">
        <v>31047.14</v>
      </c>
      <c r="AR195" s="36" t="s">
        <v>4</v>
      </c>
      <c r="AS195" s="35">
        <v>7081.76</v>
      </c>
      <c r="AT195" s="36" t="s">
        <v>4</v>
      </c>
      <c r="AU195" s="35">
        <v>5289.48</v>
      </c>
      <c r="AV195" s="36" t="s">
        <v>4</v>
      </c>
      <c r="AW195" s="35">
        <v>5723.67</v>
      </c>
      <c r="AX195" s="36" t="s">
        <v>4</v>
      </c>
      <c r="AY195" s="35">
        <v>937.71</v>
      </c>
      <c r="AZ195" s="36" t="s">
        <v>4</v>
      </c>
      <c r="BA195" s="35">
        <v>257.12</v>
      </c>
      <c r="BB195" s="36" t="s">
        <v>4</v>
      </c>
      <c r="BC195" s="35">
        <v>2475.19</v>
      </c>
      <c r="BD195" s="36" t="s">
        <v>4</v>
      </c>
      <c r="BE195" s="35">
        <v>18549.04</v>
      </c>
      <c r="BF195" s="36" t="s">
        <v>4</v>
      </c>
      <c r="BG195" s="35">
        <v>649.63</v>
      </c>
      <c r="BH195" s="36" t="s">
        <v>4</v>
      </c>
      <c r="BI195" s="35">
        <v>1244.46</v>
      </c>
      <c r="BJ195" s="36" t="s">
        <v>4</v>
      </c>
      <c r="BK195" s="35">
        <v>211.49</v>
      </c>
      <c r="BL195" s="36" t="s">
        <v>4</v>
      </c>
      <c r="BM195" s="35">
        <v>456.86</v>
      </c>
      <c r="BN195" s="36" t="s">
        <v>4</v>
      </c>
      <c r="BO195" s="35">
        <v>8.57</v>
      </c>
      <c r="BP195" s="36" t="s">
        <v>4</v>
      </c>
      <c r="BQ195" s="35">
        <v>3.08</v>
      </c>
      <c r="BR195" s="36" t="s">
        <v>4</v>
      </c>
      <c r="BS195" s="35">
        <v>231.13</v>
      </c>
      <c r="BT195" s="36" t="s">
        <v>4</v>
      </c>
      <c r="BU195" s="35">
        <v>4.2</v>
      </c>
      <c r="BV195" s="36" t="s">
        <v>4</v>
      </c>
      <c r="BW195" s="35">
        <v>42.14</v>
      </c>
      <c r="BX195" s="36" t="s">
        <v>4</v>
      </c>
      <c r="BY195" s="35">
        <v>44.17</v>
      </c>
      <c r="BZ195" s="36" t="s">
        <v>4</v>
      </c>
      <c r="CA195" s="35">
        <v>19.39</v>
      </c>
      <c r="CB195" s="36" t="s">
        <v>4</v>
      </c>
      <c r="CC195" s="35">
        <v>166.82</v>
      </c>
      <c r="CD195" s="36" t="s">
        <v>4</v>
      </c>
      <c r="CE195" s="35">
        <v>47.46</v>
      </c>
      <c r="CF195" s="36" t="s">
        <v>4</v>
      </c>
      <c r="CG195" s="35">
        <v>16.57</v>
      </c>
      <c r="CH195" s="36" t="s">
        <v>4</v>
      </c>
      <c r="CI195" s="35">
        <v>35.29</v>
      </c>
      <c r="CJ195" s="36" t="s">
        <v>4</v>
      </c>
      <c r="CK195" s="35">
        <v>4.4800000000000004</v>
      </c>
      <c r="CL195" s="36" t="s">
        <v>4</v>
      </c>
      <c r="CM195" s="35">
        <v>673.09</v>
      </c>
      <c r="CN195" s="36" t="s">
        <v>4</v>
      </c>
      <c r="CO195" s="36">
        <v>0</v>
      </c>
      <c r="CP195" s="36" t="s">
        <v>4</v>
      </c>
      <c r="CQ195" s="35">
        <v>163.46</v>
      </c>
      <c r="CR195" s="36" t="s">
        <v>4</v>
      </c>
      <c r="CS195" s="35">
        <v>784.1</v>
      </c>
      <c r="CT195" s="36" t="s">
        <v>4</v>
      </c>
      <c r="CU195" s="35">
        <v>149.6</v>
      </c>
      <c r="CV195" s="36" t="s">
        <v>4</v>
      </c>
      <c r="CW195" s="35">
        <v>62.16</v>
      </c>
      <c r="CX195" s="36" t="s">
        <v>4</v>
      </c>
      <c r="CY195" s="35">
        <v>149.04</v>
      </c>
      <c r="CZ195" s="36" t="s">
        <v>4</v>
      </c>
      <c r="DA195" s="35">
        <v>133.93</v>
      </c>
      <c r="DB195" s="36" t="s">
        <v>4</v>
      </c>
      <c r="DC195" s="35">
        <v>9.09</v>
      </c>
      <c r="DD195" s="36" t="s">
        <v>4</v>
      </c>
      <c r="DE195" s="35">
        <v>0.72</v>
      </c>
      <c r="DF195" s="36" t="s">
        <v>4</v>
      </c>
      <c r="DG195" s="35">
        <v>286.69</v>
      </c>
      <c r="DH195" s="36" t="s">
        <v>4</v>
      </c>
      <c r="DI195" s="35">
        <v>147.55000000000001</v>
      </c>
      <c r="DJ195" s="36" t="s">
        <v>4</v>
      </c>
      <c r="DK195" s="35">
        <v>31.86</v>
      </c>
      <c r="DL195" s="36" t="s">
        <v>4</v>
      </c>
      <c r="DM195" s="35">
        <v>1015.39</v>
      </c>
      <c r="DN195" s="36" t="s">
        <v>4</v>
      </c>
      <c r="DO195" s="35">
        <v>2.5</v>
      </c>
      <c r="DP195" s="36" t="s">
        <v>4</v>
      </c>
      <c r="DQ195" s="35">
        <v>88.58</v>
      </c>
      <c r="DR195" s="36" t="s">
        <v>4</v>
      </c>
      <c r="DS195" s="35">
        <v>9.6199999999999992</v>
      </c>
      <c r="DT195" s="36" t="s">
        <v>4</v>
      </c>
      <c r="DU195" s="35">
        <v>9.2899999999999991</v>
      </c>
      <c r="DV195" s="36" t="s">
        <v>4</v>
      </c>
      <c r="DW195" s="35">
        <v>160.24</v>
      </c>
      <c r="DX195" s="36" t="s">
        <v>4</v>
      </c>
      <c r="DY195" s="35">
        <v>77.599999999999994</v>
      </c>
      <c r="DZ195" s="36" t="s">
        <v>4</v>
      </c>
      <c r="EA195" s="36">
        <v>0</v>
      </c>
      <c r="EB195" s="36" t="s">
        <v>4</v>
      </c>
      <c r="EC195" s="36">
        <v>0</v>
      </c>
      <c r="ED195" s="36" t="s">
        <v>4</v>
      </c>
      <c r="EE195" s="35">
        <v>274156.01</v>
      </c>
      <c r="EF195" s="36" t="s">
        <v>4</v>
      </c>
      <c r="EG195" s="35">
        <v>159.22999999999999</v>
      </c>
      <c r="EH195" s="36" t="s">
        <v>4</v>
      </c>
      <c r="EI195" s="36">
        <v>0</v>
      </c>
      <c r="EJ195" s="36" t="s">
        <v>4</v>
      </c>
      <c r="EK195" s="35">
        <v>2.57</v>
      </c>
      <c r="EL195" s="36" t="s">
        <v>4</v>
      </c>
      <c r="EM195" s="35">
        <v>161.79</v>
      </c>
      <c r="EN195" s="36" t="s">
        <v>4</v>
      </c>
      <c r="EO195" s="35">
        <v>2296.9499999999998</v>
      </c>
      <c r="EP195" s="36" t="s">
        <v>4</v>
      </c>
      <c r="EQ195" s="35">
        <v>1275.71</v>
      </c>
      <c r="ER195" s="36" t="s">
        <v>4</v>
      </c>
      <c r="ES195" s="35">
        <v>2059.0500000000002</v>
      </c>
      <c r="ET195" s="36" t="s">
        <v>4</v>
      </c>
      <c r="EU195" s="35">
        <v>3334.76</v>
      </c>
      <c r="EV195" s="36" t="s">
        <v>4</v>
      </c>
      <c r="EW195" s="35">
        <v>5631.71</v>
      </c>
      <c r="EX195" s="36" t="s">
        <v>4</v>
      </c>
      <c r="EY195" s="36">
        <v>0</v>
      </c>
      <c r="EZ195" s="36" t="s">
        <v>4</v>
      </c>
      <c r="FA195" s="36">
        <v>0</v>
      </c>
      <c r="FB195" s="36" t="s">
        <v>4</v>
      </c>
      <c r="FC195" s="36">
        <v>0</v>
      </c>
      <c r="FD195" s="36" t="s">
        <v>4</v>
      </c>
      <c r="FE195" s="37">
        <v>61089.3</v>
      </c>
      <c r="FF195" s="36" t="s">
        <v>4</v>
      </c>
      <c r="FG195" s="35">
        <v>61089.3</v>
      </c>
      <c r="FH195" s="36" t="s">
        <v>4</v>
      </c>
      <c r="FI195" s="35">
        <v>66882.81</v>
      </c>
      <c r="FJ195" s="36" t="s">
        <v>4</v>
      </c>
      <c r="FK195" s="35">
        <v>341038.82</v>
      </c>
      <c r="FL195" s="36" t="s">
        <v>4</v>
      </c>
    </row>
    <row r="196" spans="1:168" ht="14.25" x14ac:dyDescent="0.45">
      <c r="A196" s="34" t="s">
        <v>107</v>
      </c>
      <c r="B196" s="34" t="s">
        <v>389</v>
      </c>
      <c r="C196" s="23" t="str">
        <f>'Correspondance tables'!J18</f>
        <v>ISIC 25</v>
      </c>
      <c r="D196" s="23" t="str">
        <f>VLOOKUP(C196, 'Correspondance tables'!$N$3:$O$73, 2, FALSE)</f>
        <v>ISIC 25</v>
      </c>
      <c r="E196" s="38">
        <v>1778.25</v>
      </c>
      <c r="F196" s="39" t="s">
        <v>4</v>
      </c>
      <c r="G196" s="38">
        <v>107.13</v>
      </c>
      <c r="H196" s="39" t="s">
        <v>4</v>
      </c>
      <c r="I196" s="38">
        <v>86.4</v>
      </c>
      <c r="J196" s="39" t="s">
        <v>4</v>
      </c>
      <c r="K196" s="38">
        <v>1313.6</v>
      </c>
      <c r="L196" s="39" t="s">
        <v>4</v>
      </c>
      <c r="M196" s="38">
        <v>6208.95</v>
      </c>
      <c r="N196" s="39" t="s">
        <v>4</v>
      </c>
      <c r="O196" s="38">
        <v>842.26</v>
      </c>
      <c r="P196" s="39" t="s">
        <v>4</v>
      </c>
      <c r="Q196" s="38">
        <v>1436.1</v>
      </c>
      <c r="R196" s="39" t="s">
        <v>4</v>
      </c>
      <c r="S196" s="38">
        <v>858.82</v>
      </c>
      <c r="T196" s="39" t="s">
        <v>4</v>
      </c>
      <c r="U196" s="38">
        <v>393.13</v>
      </c>
      <c r="V196" s="39" t="s">
        <v>4</v>
      </c>
      <c r="W196" s="38">
        <v>1451.33</v>
      </c>
      <c r="X196" s="39" t="s">
        <v>4</v>
      </c>
      <c r="Y196" s="38">
        <v>3115.23</v>
      </c>
      <c r="Z196" s="39" t="s">
        <v>4</v>
      </c>
      <c r="AA196" s="38">
        <v>746.05</v>
      </c>
      <c r="AB196" s="39" t="s">
        <v>4</v>
      </c>
      <c r="AC196" s="38">
        <v>3629.92</v>
      </c>
      <c r="AD196" s="39" t="s">
        <v>4</v>
      </c>
      <c r="AE196" s="38">
        <v>1866.33</v>
      </c>
      <c r="AF196" s="39" t="s">
        <v>4</v>
      </c>
      <c r="AG196" s="38">
        <v>9578.2999999999993</v>
      </c>
      <c r="AH196" s="39" t="s">
        <v>4</v>
      </c>
      <c r="AI196" s="38">
        <v>76717.19</v>
      </c>
      <c r="AJ196" s="39" t="s">
        <v>4</v>
      </c>
      <c r="AK196" s="38">
        <v>5262.02</v>
      </c>
      <c r="AL196" s="39" t="s">
        <v>4</v>
      </c>
      <c r="AM196" s="38">
        <v>10881.58</v>
      </c>
      <c r="AN196" s="39" t="s">
        <v>4</v>
      </c>
      <c r="AO196" s="38">
        <v>57105.08</v>
      </c>
      <c r="AP196" s="39" t="s">
        <v>4</v>
      </c>
      <c r="AQ196" s="38">
        <v>42940.25</v>
      </c>
      <c r="AR196" s="39" t="s">
        <v>4</v>
      </c>
      <c r="AS196" s="38">
        <v>10977.97</v>
      </c>
      <c r="AT196" s="39" t="s">
        <v>4</v>
      </c>
      <c r="AU196" s="38">
        <v>5503.39</v>
      </c>
      <c r="AV196" s="39" t="s">
        <v>4</v>
      </c>
      <c r="AW196" s="38">
        <v>10001.14</v>
      </c>
      <c r="AX196" s="39" t="s">
        <v>4</v>
      </c>
      <c r="AY196" s="38">
        <v>3380.54</v>
      </c>
      <c r="AZ196" s="39" t="s">
        <v>4</v>
      </c>
      <c r="BA196" s="38">
        <v>622.29</v>
      </c>
      <c r="BB196" s="39" t="s">
        <v>4</v>
      </c>
      <c r="BC196" s="38">
        <v>3421.94</v>
      </c>
      <c r="BD196" s="39" t="s">
        <v>4</v>
      </c>
      <c r="BE196" s="38">
        <v>56041.96</v>
      </c>
      <c r="BF196" s="39" t="s">
        <v>4</v>
      </c>
      <c r="BG196" s="38">
        <v>1948.93</v>
      </c>
      <c r="BH196" s="39" t="s">
        <v>4</v>
      </c>
      <c r="BI196" s="38">
        <v>2482.9</v>
      </c>
      <c r="BJ196" s="39" t="s">
        <v>4</v>
      </c>
      <c r="BK196" s="38">
        <v>741.29</v>
      </c>
      <c r="BL196" s="39" t="s">
        <v>4</v>
      </c>
      <c r="BM196" s="38">
        <v>1370.89</v>
      </c>
      <c r="BN196" s="39" t="s">
        <v>4</v>
      </c>
      <c r="BO196" s="38">
        <v>346.22</v>
      </c>
      <c r="BP196" s="39" t="s">
        <v>4</v>
      </c>
      <c r="BQ196" s="38">
        <v>63.89</v>
      </c>
      <c r="BR196" s="39" t="s">
        <v>4</v>
      </c>
      <c r="BS196" s="38">
        <v>1070.3900000000001</v>
      </c>
      <c r="BT196" s="39" t="s">
        <v>4</v>
      </c>
      <c r="BU196" s="38">
        <v>47.29</v>
      </c>
      <c r="BV196" s="39" t="s">
        <v>4</v>
      </c>
      <c r="BW196" s="38">
        <v>730.09</v>
      </c>
      <c r="BX196" s="39" t="s">
        <v>4</v>
      </c>
      <c r="BY196" s="38">
        <v>93.47</v>
      </c>
      <c r="BZ196" s="39" t="s">
        <v>4</v>
      </c>
      <c r="CA196" s="38">
        <v>83.59</v>
      </c>
      <c r="CB196" s="39" t="s">
        <v>4</v>
      </c>
      <c r="CC196" s="38">
        <v>601.14</v>
      </c>
      <c r="CD196" s="39" t="s">
        <v>4</v>
      </c>
      <c r="CE196" s="38">
        <v>442.84</v>
      </c>
      <c r="CF196" s="39" t="s">
        <v>4</v>
      </c>
      <c r="CG196" s="38">
        <v>130.53</v>
      </c>
      <c r="CH196" s="39" t="s">
        <v>4</v>
      </c>
      <c r="CI196" s="38">
        <v>80.45</v>
      </c>
      <c r="CJ196" s="39" t="s">
        <v>4</v>
      </c>
      <c r="CK196" s="38">
        <v>81.52</v>
      </c>
      <c r="CL196" s="39" t="s">
        <v>4</v>
      </c>
      <c r="CM196" s="38">
        <v>1624.52</v>
      </c>
      <c r="CN196" s="39" t="s">
        <v>4</v>
      </c>
      <c r="CO196" s="39">
        <v>0</v>
      </c>
      <c r="CP196" s="39" t="s">
        <v>4</v>
      </c>
      <c r="CQ196" s="38">
        <v>498.2</v>
      </c>
      <c r="CR196" s="39" t="s">
        <v>4</v>
      </c>
      <c r="CS196" s="38">
        <v>1310.6099999999999</v>
      </c>
      <c r="CT196" s="39" t="s">
        <v>4</v>
      </c>
      <c r="CU196" s="38">
        <v>214.46</v>
      </c>
      <c r="CV196" s="39" t="s">
        <v>4</v>
      </c>
      <c r="CW196" s="38">
        <v>223.86</v>
      </c>
      <c r="CX196" s="39" t="s">
        <v>4</v>
      </c>
      <c r="CY196" s="38">
        <v>208.97</v>
      </c>
      <c r="CZ196" s="39" t="s">
        <v>4</v>
      </c>
      <c r="DA196" s="38">
        <v>428.95</v>
      </c>
      <c r="DB196" s="39" t="s">
        <v>4</v>
      </c>
      <c r="DC196" s="38">
        <v>53.63</v>
      </c>
      <c r="DD196" s="39" t="s">
        <v>4</v>
      </c>
      <c r="DE196" s="38">
        <v>60.27</v>
      </c>
      <c r="DF196" s="39" t="s">
        <v>4</v>
      </c>
      <c r="DG196" s="38">
        <v>2739.33</v>
      </c>
      <c r="DH196" s="39" t="s">
        <v>4</v>
      </c>
      <c r="DI196" s="38">
        <v>3876.25</v>
      </c>
      <c r="DJ196" s="39" t="s">
        <v>4</v>
      </c>
      <c r="DK196" s="38">
        <v>423.11</v>
      </c>
      <c r="DL196" s="39" t="s">
        <v>4</v>
      </c>
      <c r="DM196" s="38">
        <v>525.67999999999995</v>
      </c>
      <c r="DN196" s="39" t="s">
        <v>4</v>
      </c>
      <c r="DO196" s="38">
        <v>215.32</v>
      </c>
      <c r="DP196" s="39" t="s">
        <v>4</v>
      </c>
      <c r="DQ196" s="38">
        <v>191.91</v>
      </c>
      <c r="DR196" s="39" t="s">
        <v>4</v>
      </c>
      <c r="DS196" s="39">
        <v>153</v>
      </c>
      <c r="DT196" s="39" t="s">
        <v>4</v>
      </c>
      <c r="DU196" s="38">
        <v>109.27</v>
      </c>
      <c r="DV196" s="39" t="s">
        <v>4</v>
      </c>
      <c r="DW196" s="38">
        <v>267.02999999999997</v>
      </c>
      <c r="DX196" s="39" t="s">
        <v>4</v>
      </c>
      <c r="DY196" s="38">
        <v>227.36</v>
      </c>
      <c r="DZ196" s="39" t="s">
        <v>4</v>
      </c>
      <c r="EA196" s="39">
        <v>0</v>
      </c>
      <c r="EB196" s="39" t="s">
        <v>4</v>
      </c>
      <c r="EC196" s="39">
        <v>0</v>
      </c>
      <c r="ED196" s="39" t="s">
        <v>4</v>
      </c>
      <c r="EE196" s="38">
        <v>339934.33</v>
      </c>
      <c r="EF196" s="39" t="s">
        <v>4</v>
      </c>
      <c r="EG196" s="38">
        <v>16748.38</v>
      </c>
      <c r="EH196" s="39" t="s">
        <v>4</v>
      </c>
      <c r="EI196" s="38">
        <v>0.3</v>
      </c>
      <c r="EJ196" s="39" t="s">
        <v>4</v>
      </c>
      <c r="EK196" s="38">
        <v>112.3</v>
      </c>
      <c r="EL196" s="39" t="s">
        <v>4</v>
      </c>
      <c r="EM196" s="38">
        <v>16860.98</v>
      </c>
      <c r="EN196" s="39" t="s">
        <v>4</v>
      </c>
      <c r="EO196" s="38">
        <v>51409.83</v>
      </c>
      <c r="EP196" s="39" t="s">
        <v>4</v>
      </c>
      <c r="EQ196" s="39">
        <v>0</v>
      </c>
      <c r="ER196" s="39" t="s">
        <v>4</v>
      </c>
      <c r="ES196" s="38">
        <v>6883.06</v>
      </c>
      <c r="ET196" s="39" t="s">
        <v>4</v>
      </c>
      <c r="EU196" s="38">
        <v>6883.06</v>
      </c>
      <c r="EV196" s="39" t="s">
        <v>4</v>
      </c>
      <c r="EW196" s="38">
        <v>58292.89</v>
      </c>
      <c r="EX196" s="39" t="s">
        <v>4</v>
      </c>
      <c r="EY196" s="39">
        <v>0</v>
      </c>
      <c r="EZ196" s="39" t="s">
        <v>4</v>
      </c>
      <c r="FA196" s="39">
        <v>0</v>
      </c>
      <c r="FB196" s="39" t="s">
        <v>4</v>
      </c>
      <c r="FC196" s="39">
        <v>0</v>
      </c>
      <c r="FD196" s="39" t="s">
        <v>4</v>
      </c>
      <c r="FE196" s="40">
        <v>46732.5</v>
      </c>
      <c r="FF196" s="39" t="s">
        <v>4</v>
      </c>
      <c r="FG196" s="38">
        <v>46732.5</v>
      </c>
      <c r="FH196" s="39" t="s">
        <v>4</v>
      </c>
      <c r="FI196" s="38">
        <v>121886.37</v>
      </c>
      <c r="FJ196" s="39" t="s">
        <v>4</v>
      </c>
      <c r="FK196" s="38">
        <v>461820.69</v>
      </c>
      <c r="FL196" s="39" t="s">
        <v>4</v>
      </c>
    </row>
    <row r="197" spans="1:168" ht="14.25" x14ac:dyDescent="0.45">
      <c r="A197" s="34" t="s">
        <v>107</v>
      </c>
      <c r="B197" s="34" t="s">
        <v>390</v>
      </c>
      <c r="C197" s="23" t="str">
        <f>'Correspondance tables'!J19</f>
        <v>ISIC 26</v>
      </c>
      <c r="D197" s="23" t="str">
        <f>VLOOKUP(C197, 'Correspondance tables'!$N$3:$O$73, 2, FALSE)</f>
        <v>ISIC 26</v>
      </c>
      <c r="E197" s="35">
        <v>71.91</v>
      </c>
      <c r="F197" s="36" t="s">
        <v>4</v>
      </c>
      <c r="G197" s="35">
        <v>9.73</v>
      </c>
      <c r="H197" s="36" t="s">
        <v>4</v>
      </c>
      <c r="I197" s="35">
        <v>31.71</v>
      </c>
      <c r="J197" s="36" t="s">
        <v>4</v>
      </c>
      <c r="K197" s="35">
        <v>109.4</v>
      </c>
      <c r="L197" s="36" t="s">
        <v>4</v>
      </c>
      <c r="M197" s="35">
        <v>301.31</v>
      </c>
      <c r="N197" s="36" t="s">
        <v>4</v>
      </c>
      <c r="O197" s="35">
        <v>51.46</v>
      </c>
      <c r="P197" s="36" t="s">
        <v>4</v>
      </c>
      <c r="Q197" s="35">
        <v>53.82</v>
      </c>
      <c r="R197" s="36" t="s">
        <v>4</v>
      </c>
      <c r="S197" s="35">
        <v>84.41</v>
      </c>
      <c r="T197" s="36" t="s">
        <v>4</v>
      </c>
      <c r="U197" s="35">
        <v>265.75</v>
      </c>
      <c r="V197" s="36" t="s">
        <v>4</v>
      </c>
      <c r="W197" s="35">
        <v>128.72999999999999</v>
      </c>
      <c r="X197" s="36" t="s">
        <v>4</v>
      </c>
      <c r="Y197" s="35">
        <v>345.42</v>
      </c>
      <c r="Z197" s="36" t="s">
        <v>4</v>
      </c>
      <c r="AA197" s="35">
        <v>386.26</v>
      </c>
      <c r="AB197" s="36" t="s">
        <v>4</v>
      </c>
      <c r="AC197" s="35">
        <v>234.77</v>
      </c>
      <c r="AD197" s="36" t="s">
        <v>4</v>
      </c>
      <c r="AE197" s="35">
        <v>168.91</v>
      </c>
      <c r="AF197" s="36" t="s">
        <v>4</v>
      </c>
      <c r="AG197" s="35">
        <v>227.6</v>
      </c>
      <c r="AH197" s="36" t="s">
        <v>4</v>
      </c>
      <c r="AI197" s="35">
        <v>761.62</v>
      </c>
      <c r="AJ197" s="36" t="s">
        <v>4</v>
      </c>
      <c r="AK197" s="35">
        <v>26503.79</v>
      </c>
      <c r="AL197" s="36" t="s">
        <v>4</v>
      </c>
      <c r="AM197" s="35">
        <v>4727.79</v>
      </c>
      <c r="AN197" s="36" t="s">
        <v>4</v>
      </c>
      <c r="AO197" s="35">
        <v>3744.52</v>
      </c>
      <c r="AP197" s="36" t="s">
        <v>4</v>
      </c>
      <c r="AQ197" s="35">
        <v>4949.92</v>
      </c>
      <c r="AR197" s="36" t="s">
        <v>4</v>
      </c>
      <c r="AS197" s="35">
        <v>3003.02</v>
      </c>
      <c r="AT197" s="36" t="s">
        <v>4</v>
      </c>
      <c r="AU197" s="35">
        <v>1361.91</v>
      </c>
      <c r="AV197" s="36" t="s">
        <v>4</v>
      </c>
      <c r="AW197" s="35">
        <v>2062.11</v>
      </c>
      <c r="AX197" s="36" t="s">
        <v>4</v>
      </c>
      <c r="AY197" s="35">
        <v>1621.91</v>
      </c>
      <c r="AZ197" s="36" t="s">
        <v>4</v>
      </c>
      <c r="BA197" s="35">
        <v>137.54</v>
      </c>
      <c r="BB197" s="36" t="s">
        <v>4</v>
      </c>
      <c r="BC197" s="35">
        <v>156.74</v>
      </c>
      <c r="BD197" s="36" t="s">
        <v>4</v>
      </c>
      <c r="BE197" s="35">
        <v>3501.08</v>
      </c>
      <c r="BF197" s="36" t="s">
        <v>4</v>
      </c>
      <c r="BG197" s="35">
        <v>371.2</v>
      </c>
      <c r="BH197" s="36" t="s">
        <v>4</v>
      </c>
      <c r="BI197" s="35">
        <v>1469.38</v>
      </c>
      <c r="BJ197" s="36" t="s">
        <v>4</v>
      </c>
      <c r="BK197" s="35">
        <v>339.11</v>
      </c>
      <c r="BL197" s="36" t="s">
        <v>4</v>
      </c>
      <c r="BM197" s="35">
        <v>409.29</v>
      </c>
      <c r="BN197" s="36" t="s">
        <v>4</v>
      </c>
      <c r="BO197" s="35">
        <v>30.87</v>
      </c>
      <c r="BP197" s="36" t="s">
        <v>4</v>
      </c>
      <c r="BQ197" s="35">
        <v>84.32</v>
      </c>
      <c r="BR197" s="36" t="s">
        <v>4</v>
      </c>
      <c r="BS197" s="35">
        <v>392.61</v>
      </c>
      <c r="BT197" s="36" t="s">
        <v>4</v>
      </c>
      <c r="BU197" s="35">
        <v>169.27</v>
      </c>
      <c r="BV197" s="36" t="s">
        <v>4</v>
      </c>
      <c r="BW197" s="35">
        <v>292.64</v>
      </c>
      <c r="BX197" s="36" t="s">
        <v>4</v>
      </c>
      <c r="BY197" s="35">
        <v>384.85</v>
      </c>
      <c r="BZ197" s="36" t="s">
        <v>4</v>
      </c>
      <c r="CA197" s="35">
        <v>1311.22</v>
      </c>
      <c r="CB197" s="36" t="s">
        <v>4</v>
      </c>
      <c r="CC197" s="35">
        <v>5413.28</v>
      </c>
      <c r="CD197" s="36" t="s">
        <v>4</v>
      </c>
      <c r="CE197" s="35">
        <v>2729.87</v>
      </c>
      <c r="CF197" s="36" t="s">
        <v>4</v>
      </c>
      <c r="CG197" s="35">
        <v>299.76</v>
      </c>
      <c r="CH197" s="36" t="s">
        <v>4</v>
      </c>
      <c r="CI197" s="35">
        <v>100.93</v>
      </c>
      <c r="CJ197" s="36" t="s">
        <v>4</v>
      </c>
      <c r="CK197" s="35">
        <v>136.11000000000001</v>
      </c>
      <c r="CL197" s="36" t="s">
        <v>4</v>
      </c>
      <c r="CM197" s="35">
        <v>245.23</v>
      </c>
      <c r="CN197" s="36" t="s">
        <v>4</v>
      </c>
      <c r="CO197" s="36">
        <v>0</v>
      </c>
      <c r="CP197" s="36" t="s">
        <v>4</v>
      </c>
      <c r="CQ197" s="35">
        <v>617.54</v>
      </c>
      <c r="CR197" s="36" t="s">
        <v>4</v>
      </c>
      <c r="CS197" s="35">
        <v>1477.14</v>
      </c>
      <c r="CT197" s="36" t="s">
        <v>4</v>
      </c>
      <c r="CU197" s="35">
        <v>931.03</v>
      </c>
      <c r="CV197" s="36" t="s">
        <v>4</v>
      </c>
      <c r="CW197" s="35">
        <v>188.97</v>
      </c>
      <c r="CX197" s="36" t="s">
        <v>4</v>
      </c>
      <c r="CY197" s="35">
        <v>543.02</v>
      </c>
      <c r="CZ197" s="36" t="s">
        <v>4</v>
      </c>
      <c r="DA197" s="35">
        <v>253.96</v>
      </c>
      <c r="DB197" s="36" t="s">
        <v>4</v>
      </c>
      <c r="DC197" s="35">
        <v>132.24</v>
      </c>
      <c r="DD197" s="36" t="s">
        <v>4</v>
      </c>
      <c r="DE197" s="35">
        <v>55.58</v>
      </c>
      <c r="DF197" s="36" t="s">
        <v>4</v>
      </c>
      <c r="DG197" s="35">
        <v>1036.25</v>
      </c>
      <c r="DH197" s="36" t="s">
        <v>4</v>
      </c>
      <c r="DI197" s="35">
        <v>5309.67</v>
      </c>
      <c r="DJ197" s="36" t="s">
        <v>4</v>
      </c>
      <c r="DK197" s="35">
        <v>1207.3499999999999</v>
      </c>
      <c r="DL197" s="36" t="s">
        <v>4</v>
      </c>
      <c r="DM197" s="35">
        <v>6244.72</v>
      </c>
      <c r="DN197" s="36" t="s">
        <v>4</v>
      </c>
      <c r="DO197" s="35">
        <v>591.42999999999995</v>
      </c>
      <c r="DP197" s="36" t="s">
        <v>4</v>
      </c>
      <c r="DQ197" s="35">
        <v>564.22</v>
      </c>
      <c r="DR197" s="36" t="s">
        <v>4</v>
      </c>
      <c r="DS197" s="35">
        <v>155.52000000000001</v>
      </c>
      <c r="DT197" s="36" t="s">
        <v>4</v>
      </c>
      <c r="DU197" s="35">
        <v>160.04</v>
      </c>
      <c r="DV197" s="36" t="s">
        <v>4</v>
      </c>
      <c r="DW197" s="35">
        <v>648.15</v>
      </c>
      <c r="DX197" s="36" t="s">
        <v>4</v>
      </c>
      <c r="DY197" s="35">
        <v>226.37</v>
      </c>
      <c r="DZ197" s="36" t="s">
        <v>4</v>
      </c>
      <c r="EA197" s="36">
        <v>0</v>
      </c>
      <c r="EB197" s="36" t="s">
        <v>4</v>
      </c>
      <c r="EC197" s="36">
        <v>0</v>
      </c>
      <c r="ED197" s="36" t="s">
        <v>4</v>
      </c>
      <c r="EE197" s="35">
        <v>89526.28</v>
      </c>
      <c r="EF197" s="36" t="s">
        <v>4</v>
      </c>
      <c r="EG197" s="35">
        <v>39267.17</v>
      </c>
      <c r="EH197" s="36" t="s">
        <v>4</v>
      </c>
      <c r="EI197" s="35">
        <v>2.29</v>
      </c>
      <c r="EJ197" s="36" t="s">
        <v>4</v>
      </c>
      <c r="EK197" s="35">
        <v>1114.1099999999999</v>
      </c>
      <c r="EL197" s="36" t="s">
        <v>4</v>
      </c>
      <c r="EM197" s="35">
        <v>40383.57</v>
      </c>
      <c r="EN197" s="36" t="s">
        <v>4</v>
      </c>
      <c r="EO197" s="35">
        <v>56011.519999999997</v>
      </c>
      <c r="EP197" s="36" t="s">
        <v>4</v>
      </c>
      <c r="EQ197" s="35">
        <v>25.65</v>
      </c>
      <c r="ER197" s="36" t="s">
        <v>4</v>
      </c>
      <c r="ES197" s="35">
        <v>-7137.7</v>
      </c>
      <c r="ET197" s="36" t="s">
        <v>4</v>
      </c>
      <c r="EU197" s="35">
        <v>-7112.05</v>
      </c>
      <c r="EV197" s="36" t="s">
        <v>4</v>
      </c>
      <c r="EW197" s="35">
        <v>48899.47</v>
      </c>
      <c r="EX197" s="36" t="s">
        <v>4</v>
      </c>
      <c r="EY197" s="36">
        <v>0</v>
      </c>
      <c r="EZ197" s="36" t="s">
        <v>4</v>
      </c>
      <c r="FA197" s="36">
        <v>0</v>
      </c>
      <c r="FB197" s="36" t="s">
        <v>4</v>
      </c>
      <c r="FC197" s="36">
        <v>0</v>
      </c>
      <c r="FD197" s="36" t="s">
        <v>4</v>
      </c>
      <c r="FE197" s="37">
        <v>119887.29</v>
      </c>
      <c r="FF197" s="36" t="s">
        <v>4</v>
      </c>
      <c r="FG197" s="35">
        <v>119887.29</v>
      </c>
      <c r="FH197" s="36" t="s">
        <v>4</v>
      </c>
      <c r="FI197" s="35">
        <v>209170.33</v>
      </c>
      <c r="FJ197" s="36" t="s">
        <v>4</v>
      </c>
      <c r="FK197" s="35">
        <v>298696.59999999998</v>
      </c>
      <c r="FL197" s="36" t="s">
        <v>4</v>
      </c>
    </row>
    <row r="198" spans="1:168" ht="14.25" x14ac:dyDescent="0.45">
      <c r="A198" s="34" t="s">
        <v>107</v>
      </c>
      <c r="B198" s="34" t="s">
        <v>391</v>
      </c>
      <c r="C198" s="23" t="str">
        <f>'Correspondance tables'!J20</f>
        <v>ISIC 27</v>
      </c>
      <c r="D198" s="23" t="str">
        <f>VLOOKUP(C198, 'Correspondance tables'!$N$3:$O$73, 2, FALSE)</f>
        <v>ISIC 27</v>
      </c>
      <c r="E198" s="38">
        <v>230.11</v>
      </c>
      <c r="F198" s="39" t="s">
        <v>4</v>
      </c>
      <c r="G198" s="38">
        <v>16.04</v>
      </c>
      <c r="H198" s="39" t="s">
        <v>4</v>
      </c>
      <c r="I198" s="38">
        <v>32.46</v>
      </c>
      <c r="J198" s="39" t="s">
        <v>4</v>
      </c>
      <c r="K198" s="38">
        <v>167.11</v>
      </c>
      <c r="L198" s="39" t="s">
        <v>4</v>
      </c>
      <c r="M198" s="38">
        <v>555.96</v>
      </c>
      <c r="N198" s="39" t="s">
        <v>4</v>
      </c>
      <c r="O198" s="38">
        <v>117.96</v>
      </c>
      <c r="P198" s="39" t="s">
        <v>4</v>
      </c>
      <c r="Q198" s="38">
        <v>95.96</v>
      </c>
      <c r="R198" s="39" t="s">
        <v>4</v>
      </c>
      <c r="S198" s="38">
        <v>145.75</v>
      </c>
      <c r="T198" s="39" t="s">
        <v>4</v>
      </c>
      <c r="U198" s="38">
        <v>56.17</v>
      </c>
      <c r="V198" s="39" t="s">
        <v>4</v>
      </c>
      <c r="W198" s="38">
        <v>260.98</v>
      </c>
      <c r="X198" s="39" t="s">
        <v>4</v>
      </c>
      <c r="Y198" s="38">
        <v>502.22</v>
      </c>
      <c r="Z198" s="39" t="s">
        <v>4</v>
      </c>
      <c r="AA198" s="38">
        <v>70.16</v>
      </c>
      <c r="AB198" s="39" t="s">
        <v>4</v>
      </c>
      <c r="AC198" s="38">
        <v>452.72</v>
      </c>
      <c r="AD198" s="39" t="s">
        <v>4</v>
      </c>
      <c r="AE198" s="38">
        <v>287.67</v>
      </c>
      <c r="AF198" s="39" t="s">
        <v>4</v>
      </c>
      <c r="AG198" s="38">
        <v>920.2</v>
      </c>
      <c r="AH198" s="39" t="s">
        <v>4</v>
      </c>
      <c r="AI198" s="38">
        <v>2477.31</v>
      </c>
      <c r="AJ198" s="39" t="s">
        <v>4</v>
      </c>
      <c r="AK198" s="38">
        <v>5087.84</v>
      </c>
      <c r="AL198" s="39" t="s">
        <v>4</v>
      </c>
      <c r="AM198" s="38">
        <v>32232.35</v>
      </c>
      <c r="AN198" s="39" t="s">
        <v>4</v>
      </c>
      <c r="AO198" s="38">
        <v>10509.26</v>
      </c>
      <c r="AP198" s="39" t="s">
        <v>4</v>
      </c>
      <c r="AQ198" s="38">
        <v>12605.21</v>
      </c>
      <c r="AR198" s="39" t="s">
        <v>4</v>
      </c>
      <c r="AS198" s="38">
        <v>4810.67</v>
      </c>
      <c r="AT198" s="39" t="s">
        <v>4</v>
      </c>
      <c r="AU198" s="38">
        <v>1124.1099999999999</v>
      </c>
      <c r="AV198" s="39" t="s">
        <v>4</v>
      </c>
      <c r="AW198" s="38">
        <v>3380.34</v>
      </c>
      <c r="AX198" s="39" t="s">
        <v>4</v>
      </c>
      <c r="AY198" s="38">
        <v>5257.29</v>
      </c>
      <c r="AZ198" s="39" t="s">
        <v>4</v>
      </c>
      <c r="BA198" s="38">
        <v>248.19</v>
      </c>
      <c r="BB198" s="39" t="s">
        <v>4</v>
      </c>
      <c r="BC198" s="38">
        <v>265.27999999999997</v>
      </c>
      <c r="BD198" s="39" t="s">
        <v>4</v>
      </c>
      <c r="BE198" s="38">
        <v>26346.59</v>
      </c>
      <c r="BF198" s="39" t="s">
        <v>4</v>
      </c>
      <c r="BG198" s="38">
        <v>770.99</v>
      </c>
      <c r="BH198" s="39" t="s">
        <v>4</v>
      </c>
      <c r="BI198" s="38">
        <v>1371.19</v>
      </c>
      <c r="BJ198" s="39" t="s">
        <v>4</v>
      </c>
      <c r="BK198" s="38">
        <v>458.27</v>
      </c>
      <c r="BL198" s="39" t="s">
        <v>4</v>
      </c>
      <c r="BM198" s="38">
        <v>768.75</v>
      </c>
      <c r="BN198" s="39" t="s">
        <v>4</v>
      </c>
      <c r="BO198" s="38">
        <v>39.07</v>
      </c>
      <c r="BP198" s="39" t="s">
        <v>4</v>
      </c>
      <c r="BQ198" s="38">
        <v>55.69</v>
      </c>
      <c r="BR198" s="39" t="s">
        <v>4</v>
      </c>
      <c r="BS198" s="38">
        <v>561.26</v>
      </c>
      <c r="BT198" s="39" t="s">
        <v>4</v>
      </c>
      <c r="BU198" s="38">
        <v>78.790000000000006</v>
      </c>
      <c r="BV198" s="39" t="s">
        <v>4</v>
      </c>
      <c r="BW198" s="38">
        <v>982.83</v>
      </c>
      <c r="BX198" s="39" t="s">
        <v>4</v>
      </c>
      <c r="BY198" s="38">
        <v>50.76</v>
      </c>
      <c r="BZ198" s="39" t="s">
        <v>4</v>
      </c>
      <c r="CA198" s="38">
        <v>123.4</v>
      </c>
      <c r="CB198" s="39" t="s">
        <v>4</v>
      </c>
      <c r="CC198" s="38">
        <v>1819.56</v>
      </c>
      <c r="CD198" s="39" t="s">
        <v>4</v>
      </c>
      <c r="CE198" s="38">
        <v>710.96</v>
      </c>
      <c r="CF198" s="39" t="s">
        <v>4</v>
      </c>
      <c r="CG198" s="38">
        <v>119.74</v>
      </c>
      <c r="CH198" s="39" t="s">
        <v>4</v>
      </c>
      <c r="CI198" s="38">
        <v>62.58</v>
      </c>
      <c r="CJ198" s="39" t="s">
        <v>4</v>
      </c>
      <c r="CK198" s="38">
        <v>50.54</v>
      </c>
      <c r="CL198" s="39" t="s">
        <v>4</v>
      </c>
      <c r="CM198" s="38">
        <v>830.29</v>
      </c>
      <c r="CN198" s="39" t="s">
        <v>4</v>
      </c>
      <c r="CO198" s="39">
        <v>0</v>
      </c>
      <c r="CP198" s="39" t="s">
        <v>4</v>
      </c>
      <c r="CQ198" s="38">
        <v>591.01</v>
      </c>
      <c r="CR198" s="39" t="s">
        <v>4</v>
      </c>
      <c r="CS198" s="38">
        <v>898.88</v>
      </c>
      <c r="CT198" s="39" t="s">
        <v>4</v>
      </c>
      <c r="CU198" s="38">
        <v>349.63</v>
      </c>
      <c r="CV198" s="39" t="s">
        <v>4</v>
      </c>
      <c r="CW198" s="38">
        <v>101.14</v>
      </c>
      <c r="CX198" s="39" t="s">
        <v>4</v>
      </c>
      <c r="CY198" s="38">
        <v>114.28</v>
      </c>
      <c r="CZ198" s="39" t="s">
        <v>4</v>
      </c>
      <c r="DA198" s="38">
        <v>437.26</v>
      </c>
      <c r="DB198" s="39" t="s">
        <v>4</v>
      </c>
      <c r="DC198" s="38">
        <v>26.5</v>
      </c>
      <c r="DD198" s="39" t="s">
        <v>4</v>
      </c>
      <c r="DE198" s="38">
        <v>28.25</v>
      </c>
      <c r="DF198" s="39" t="s">
        <v>4</v>
      </c>
      <c r="DG198" s="38">
        <v>890.55</v>
      </c>
      <c r="DH198" s="39" t="s">
        <v>4</v>
      </c>
      <c r="DI198" s="38">
        <v>961.4</v>
      </c>
      <c r="DJ198" s="39" t="s">
        <v>4</v>
      </c>
      <c r="DK198" s="38">
        <v>259.86</v>
      </c>
      <c r="DL198" s="39" t="s">
        <v>4</v>
      </c>
      <c r="DM198" s="38">
        <v>261.01</v>
      </c>
      <c r="DN198" s="39" t="s">
        <v>4</v>
      </c>
      <c r="DO198" s="38">
        <v>190.74</v>
      </c>
      <c r="DP198" s="39" t="s">
        <v>4</v>
      </c>
      <c r="DQ198" s="38">
        <v>178.3</v>
      </c>
      <c r="DR198" s="39" t="s">
        <v>4</v>
      </c>
      <c r="DS198" s="38">
        <v>186.82</v>
      </c>
      <c r="DT198" s="39" t="s">
        <v>4</v>
      </c>
      <c r="DU198" s="38">
        <v>49.82</v>
      </c>
      <c r="DV198" s="39" t="s">
        <v>4</v>
      </c>
      <c r="DW198" s="38">
        <v>313.63</v>
      </c>
      <c r="DX198" s="39" t="s">
        <v>4</v>
      </c>
      <c r="DY198" s="38">
        <v>330.14</v>
      </c>
      <c r="DZ198" s="39" t="s">
        <v>4</v>
      </c>
      <c r="EA198" s="39">
        <v>0</v>
      </c>
      <c r="EB198" s="39" t="s">
        <v>4</v>
      </c>
      <c r="EC198" s="39">
        <v>0</v>
      </c>
      <c r="ED198" s="39" t="s">
        <v>4</v>
      </c>
      <c r="EE198" s="38">
        <v>123279.79</v>
      </c>
      <c r="EF198" s="39" t="s">
        <v>4</v>
      </c>
      <c r="EG198" s="38">
        <v>29486.97</v>
      </c>
      <c r="EH198" s="39" t="s">
        <v>4</v>
      </c>
      <c r="EI198" s="38">
        <v>0.96</v>
      </c>
      <c r="EJ198" s="39" t="s">
        <v>4</v>
      </c>
      <c r="EK198" s="38">
        <v>53.63</v>
      </c>
      <c r="EL198" s="39" t="s">
        <v>4</v>
      </c>
      <c r="EM198" s="38">
        <v>29541.55</v>
      </c>
      <c r="EN198" s="39" t="s">
        <v>4</v>
      </c>
      <c r="EO198" s="38">
        <v>27567.38</v>
      </c>
      <c r="EP198" s="39" t="s">
        <v>4</v>
      </c>
      <c r="EQ198" s="39">
        <v>0</v>
      </c>
      <c r="ER198" s="39" t="s">
        <v>4</v>
      </c>
      <c r="ES198" s="38">
        <v>4210.8599999999997</v>
      </c>
      <c r="ET198" s="39" t="s">
        <v>4</v>
      </c>
      <c r="EU198" s="38">
        <v>4210.8599999999997</v>
      </c>
      <c r="EV198" s="39" t="s">
        <v>4</v>
      </c>
      <c r="EW198" s="38">
        <v>31778.240000000002</v>
      </c>
      <c r="EX198" s="39" t="s">
        <v>4</v>
      </c>
      <c r="EY198" s="39">
        <v>0</v>
      </c>
      <c r="EZ198" s="39" t="s">
        <v>4</v>
      </c>
      <c r="FA198" s="39">
        <v>0</v>
      </c>
      <c r="FB198" s="39" t="s">
        <v>4</v>
      </c>
      <c r="FC198" s="39">
        <v>0</v>
      </c>
      <c r="FD198" s="39" t="s">
        <v>4</v>
      </c>
      <c r="FE198" s="40">
        <v>71843.91</v>
      </c>
      <c r="FF198" s="39" t="s">
        <v>4</v>
      </c>
      <c r="FG198" s="38">
        <v>71843.91</v>
      </c>
      <c r="FH198" s="39" t="s">
        <v>4</v>
      </c>
      <c r="FI198" s="38">
        <v>133163.70000000001</v>
      </c>
      <c r="FJ198" s="39" t="s">
        <v>4</v>
      </c>
      <c r="FK198" s="38">
        <v>256443.49</v>
      </c>
      <c r="FL198" s="39" t="s">
        <v>4</v>
      </c>
    </row>
    <row r="199" spans="1:168" ht="14.25" x14ac:dyDescent="0.45">
      <c r="A199" s="34" t="s">
        <v>107</v>
      </c>
      <c r="B199" s="34" t="s">
        <v>392</v>
      </c>
      <c r="C199" s="23" t="str">
        <f>'Correspondance tables'!J21</f>
        <v>ISIC 28</v>
      </c>
      <c r="D199" s="23" t="str">
        <f>VLOOKUP(C199, 'Correspondance tables'!$N$3:$O$73, 2, FALSE)</f>
        <v>ISIC 28</v>
      </c>
      <c r="E199" s="35">
        <v>1753.59</v>
      </c>
      <c r="F199" s="36" t="s">
        <v>4</v>
      </c>
      <c r="G199" s="35">
        <v>402.62</v>
      </c>
      <c r="H199" s="36" t="s">
        <v>4</v>
      </c>
      <c r="I199" s="35">
        <v>87.25</v>
      </c>
      <c r="J199" s="36" t="s">
        <v>4</v>
      </c>
      <c r="K199" s="35">
        <v>4244.1499999999996</v>
      </c>
      <c r="L199" s="36" t="s">
        <v>4</v>
      </c>
      <c r="M199" s="35">
        <v>3043.23</v>
      </c>
      <c r="N199" s="36" t="s">
        <v>4</v>
      </c>
      <c r="O199" s="35">
        <v>926.46</v>
      </c>
      <c r="P199" s="36" t="s">
        <v>4</v>
      </c>
      <c r="Q199" s="35">
        <v>400.42</v>
      </c>
      <c r="R199" s="36" t="s">
        <v>4</v>
      </c>
      <c r="S199" s="35">
        <v>751.11</v>
      </c>
      <c r="T199" s="36" t="s">
        <v>4</v>
      </c>
      <c r="U199" s="35">
        <v>498.97</v>
      </c>
      <c r="V199" s="36" t="s">
        <v>4</v>
      </c>
      <c r="W199" s="35">
        <v>852.3</v>
      </c>
      <c r="X199" s="36" t="s">
        <v>4</v>
      </c>
      <c r="Y199" s="35">
        <v>1526.78</v>
      </c>
      <c r="Z199" s="36" t="s">
        <v>4</v>
      </c>
      <c r="AA199" s="35">
        <v>1222.01</v>
      </c>
      <c r="AB199" s="36" t="s">
        <v>4</v>
      </c>
      <c r="AC199" s="35">
        <v>1469.49</v>
      </c>
      <c r="AD199" s="36" t="s">
        <v>4</v>
      </c>
      <c r="AE199" s="35">
        <v>1148.74</v>
      </c>
      <c r="AF199" s="36" t="s">
        <v>4</v>
      </c>
      <c r="AG199" s="35">
        <v>2304.75</v>
      </c>
      <c r="AH199" s="36" t="s">
        <v>4</v>
      </c>
      <c r="AI199" s="35">
        <v>4916.63</v>
      </c>
      <c r="AJ199" s="36" t="s">
        <v>4</v>
      </c>
      <c r="AK199" s="35">
        <v>1610.07</v>
      </c>
      <c r="AL199" s="36" t="s">
        <v>4</v>
      </c>
      <c r="AM199" s="35">
        <v>4747.3999999999996</v>
      </c>
      <c r="AN199" s="36" t="s">
        <v>4</v>
      </c>
      <c r="AO199" s="35">
        <v>79499.19</v>
      </c>
      <c r="AP199" s="36" t="s">
        <v>4</v>
      </c>
      <c r="AQ199" s="35">
        <v>28220.94</v>
      </c>
      <c r="AR199" s="36" t="s">
        <v>4</v>
      </c>
      <c r="AS199" s="35">
        <v>5928.33</v>
      </c>
      <c r="AT199" s="36" t="s">
        <v>4</v>
      </c>
      <c r="AU199" s="35">
        <v>1002.19</v>
      </c>
      <c r="AV199" s="36" t="s">
        <v>4</v>
      </c>
      <c r="AW199" s="35">
        <v>7792.82</v>
      </c>
      <c r="AX199" s="36" t="s">
        <v>4</v>
      </c>
      <c r="AY199" s="35">
        <v>2717.82</v>
      </c>
      <c r="AZ199" s="36" t="s">
        <v>4</v>
      </c>
      <c r="BA199" s="35">
        <v>1014.03</v>
      </c>
      <c r="BB199" s="36" t="s">
        <v>4</v>
      </c>
      <c r="BC199" s="35">
        <v>981.41</v>
      </c>
      <c r="BD199" s="36" t="s">
        <v>4</v>
      </c>
      <c r="BE199" s="35">
        <v>16048.36</v>
      </c>
      <c r="BF199" s="36" t="s">
        <v>4</v>
      </c>
      <c r="BG199" s="35">
        <v>2119.5300000000002</v>
      </c>
      <c r="BH199" s="36" t="s">
        <v>4</v>
      </c>
      <c r="BI199" s="35">
        <v>2247.66</v>
      </c>
      <c r="BJ199" s="36" t="s">
        <v>4</v>
      </c>
      <c r="BK199" s="35">
        <v>1020.93</v>
      </c>
      <c r="BL199" s="36" t="s">
        <v>4</v>
      </c>
      <c r="BM199" s="35">
        <v>711.22</v>
      </c>
      <c r="BN199" s="36" t="s">
        <v>4</v>
      </c>
      <c r="BO199" s="35">
        <v>133.72</v>
      </c>
      <c r="BP199" s="36" t="s">
        <v>4</v>
      </c>
      <c r="BQ199" s="35">
        <v>118.66</v>
      </c>
      <c r="BR199" s="36" t="s">
        <v>4</v>
      </c>
      <c r="BS199" s="35">
        <v>683.18</v>
      </c>
      <c r="BT199" s="36" t="s">
        <v>4</v>
      </c>
      <c r="BU199" s="35">
        <v>54.93</v>
      </c>
      <c r="BV199" s="36" t="s">
        <v>4</v>
      </c>
      <c r="BW199" s="35">
        <v>597.27</v>
      </c>
      <c r="BX199" s="36" t="s">
        <v>4</v>
      </c>
      <c r="BY199" s="35">
        <v>90.33</v>
      </c>
      <c r="BZ199" s="36" t="s">
        <v>4</v>
      </c>
      <c r="CA199" s="35">
        <v>127.99</v>
      </c>
      <c r="CB199" s="36" t="s">
        <v>4</v>
      </c>
      <c r="CC199" s="35">
        <v>503.35</v>
      </c>
      <c r="CD199" s="36" t="s">
        <v>4</v>
      </c>
      <c r="CE199" s="35">
        <v>277.47000000000003</v>
      </c>
      <c r="CF199" s="36" t="s">
        <v>4</v>
      </c>
      <c r="CG199" s="35">
        <v>204.44</v>
      </c>
      <c r="CH199" s="36" t="s">
        <v>4</v>
      </c>
      <c r="CI199" s="35">
        <v>64.489999999999995</v>
      </c>
      <c r="CJ199" s="36" t="s">
        <v>4</v>
      </c>
      <c r="CK199" s="35">
        <v>34.69</v>
      </c>
      <c r="CL199" s="36" t="s">
        <v>4</v>
      </c>
      <c r="CM199" s="35">
        <v>295.31</v>
      </c>
      <c r="CN199" s="36" t="s">
        <v>4</v>
      </c>
      <c r="CO199" s="36">
        <v>0</v>
      </c>
      <c r="CP199" s="36" t="s">
        <v>4</v>
      </c>
      <c r="CQ199" s="35">
        <v>382.48</v>
      </c>
      <c r="CR199" s="36" t="s">
        <v>4</v>
      </c>
      <c r="CS199" s="35">
        <v>1120.58</v>
      </c>
      <c r="CT199" s="36" t="s">
        <v>4</v>
      </c>
      <c r="CU199" s="35">
        <v>262.58</v>
      </c>
      <c r="CV199" s="36" t="s">
        <v>4</v>
      </c>
      <c r="CW199" s="35">
        <v>130.24</v>
      </c>
      <c r="CX199" s="36" t="s">
        <v>4</v>
      </c>
      <c r="CY199" s="35">
        <v>151.19999999999999</v>
      </c>
      <c r="CZ199" s="36" t="s">
        <v>4</v>
      </c>
      <c r="DA199" s="35">
        <v>1387.49</v>
      </c>
      <c r="DB199" s="36" t="s">
        <v>4</v>
      </c>
      <c r="DC199" s="35">
        <v>39.94</v>
      </c>
      <c r="DD199" s="36" t="s">
        <v>4</v>
      </c>
      <c r="DE199" s="35">
        <v>89.5</v>
      </c>
      <c r="DF199" s="36" t="s">
        <v>4</v>
      </c>
      <c r="DG199" s="35">
        <v>1278.8800000000001</v>
      </c>
      <c r="DH199" s="36" t="s">
        <v>4</v>
      </c>
      <c r="DI199" s="35">
        <v>601.41</v>
      </c>
      <c r="DJ199" s="36" t="s">
        <v>4</v>
      </c>
      <c r="DK199" s="35">
        <v>116.44</v>
      </c>
      <c r="DL199" s="36" t="s">
        <v>4</v>
      </c>
      <c r="DM199" s="35">
        <v>418.13</v>
      </c>
      <c r="DN199" s="36" t="s">
        <v>4</v>
      </c>
      <c r="DO199" s="35">
        <v>271.14</v>
      </c>
      <c r="DP199" s="36" t="s">
        <v>4</v>
      </c>
      <c r="DQ199" s="35">
        <v>126.44</v>
      </c>
      <c r="DR199" s="36" t="s">
        <v>4</v>
      </c>
      <c r="DS199" s="35">
        <v>152.78</v>
      </c>
      <c r="DT199" s="36" t="s">
        <v>4</v>
      </c>
      <c r="DU199" s="35">
        <v>81.08</v>
      </c>
      <c r="DV199" s="36" t="s">
        <v>4</v>
      </c>
      <c r="DW199" s="35">
        <v>197.55</v>
      </c>
      <c r="DX199" s="36" t="s">
        <v>4</v>
      </c>
      <c r="DY199" s="35">
        <v>217.12</v>
      </c>
      <c r="DZ199" s="36" t="s">
        <v>4</v>
      </c>
      <c r="EA199" s="36">
        <v>0</v>
      </c>
      <c r="EB199" s="36" t="s">
        <v>4</v>
      </c>
      <c r="EC199" s="36">
        <v>0</v>
      </c>
      <c r="ED199" s="36" t="s">
        <v>4</v>
      </c>
      <c r="EE199" s="35">
        <v>191421.22</v>
      </c>
      <c r="EF199" s="36" t="s">
        <v>4</v>
      </c>
      <c r="EG199" s="35">
        <v>6088.28</v>
      </c>
      <c r="EH199" s="36" t="s">
        <v>4</v>
      </c>
      <c r="EI199" s="35">
        <v>0.56999999999999995</v>
      </c>
      <c r="EJ199" s="36" t="s">
        <v>4</v>
      </c>
      <c r="EK199" s="35">
        <v>7.47</v>
      </c>
      <c r="EL199" s="36" t="s">
        <v>4</v>
      </c>
      <c r="EM199" s="35">
        <v>6096.31</v>
      </c>
      <c r="EN199" s="36" t="s">
        <v>4</v>
      </c>
      <c r="EO199" s="35">
        <v>154913.57999999999</v>
      </c>
      <c r="EP199" s="36" t="s">
        <v>4</v>
      </c>
      <c r="EQ199" s="36">
        <v>0</v>
      </c>
      <c r="ER199" s="36" t="s">
        <v>4</v>
      </c>
      <c r="ES199" s="35">
        <v>-440.3</v>
      </c>
      <c r="ET199" s="36" t="s">
        <v>4</v>
      </c>
      <c r="EU199" s="35">
        <v>-440.3</v>
      </c>
      <c r="EV199" s="36" t="s">
        <v>4</v>
      </c>
      <c r="EW199" s="35">
        <v>154473.28</v>
      </c>
      <c r="EX199" s="36" t="s">
        <v>4</v>
      </c>
      <c r="EY199" s="36">
        <v>0</v>
      </c>
      <c r="EZ199" s="36" t="s">
        <v>4</v>
      </c>
      <c r="FA199" s="36">
        <v>0</v>
      </c>
      <c r="FB199" s="36" t="s">
        <v>4</v>
      </c>
      <c r="FC199" s="36">
        <v>0</v>
      </c>
      <c r="FD199" s="36" t="s">
        <v>4</v>
      </c>
      <c r="FE199" s="37">
        <v>221133.28</v>
      </c>
      <c r="FF199" s="36" t="s">
        <v>4</v>
      </c>
      <c r="FG199" s="35">
        <v>221133.28</v>
      </c>
      <c r="FH199" s="36" t="s">
        <v>4</v>
      </c>
      <c r="FI199" s="35">
        <v>381702.88</v>
      </c>
      <c r="FJ199" s="36" t="s">
        <v>4</v>
      </c>
      <c r="FK199" s="35">
        <v>573124.1</v>
      </c>
      <c r="FL199" s="36" t="s">
        <v>4</v>
      </c>
    </row>
    <row r="200" spans="1:168" ht="14.25" x14ac:dyDescent="0.45">
      <c r="A200" s="34" t="s">
        <v>107</v>
      </c>
      <c r="B200" s="34" t="s">
        <v>393</v>
      </c>
      <c r="C200" s="23" t="str">
        <f>'Correspondance tables'!J22</f>
        <v>ISIC 29</v>
      </c>
      <c r="D200" s="23" t="str">
        <f>VLOOKUP(C200, 'Correspondance tables'!$N$3:$O$73, 2, FALSE)</f>
        <v>ISIC 29</v>
      </c>
      <c r="E200" s="38">
        <v>483.42</v>
      </c>
      <c r="F200" s="39" t="s">
        <v>4</v>
      </c>
      <c r="G200" s="38">
        <v>164.17</v>
      </c>
      <c r="H200" s="39" t="s">
        <v>4</v>
      </c>
      <c r="I200" s="38">
        <v>2.5299999999999998</v>
      </c>
      <c r="J200" s="39" t="s">
        <v>4</v>
      </c>
      <c r="K200" s="38">
        <v>106.36</v>
      </c>
      <c r="L200" s="39" t="s">
        <v>4</v>
      </c>
      <c r="M200" s="38">
        <v>313.45</v>
      </c>
      <c r="N200" s="39" t="s">
        <v>4</v>
      </c>
      <c r="O200" s="38">
        <v>34.450000000000003</v>
      </c>
      <c r="P200" s="39" t="s">
        <v>4</v>
      </c>
      <c r="Q200" s="38">
        <v>103.71</v>
      </c>
      <c r="R200" s="39" t="s">
        <v>4</v>
      </c>
      <c r="S200" s="38">
        <v>19.329999999999998</v>
      </c>
      <c r="T200" s="39" t="s">
        <v>4</v>
      </c>
      <c r="U200" s="38">
        <v>5.38</v>
      </c>
      <c r="V200" s="39" t="s">
        <v>4</v>
      </c>
      <c r="W200" s="38">
        <v>214.64</v>
      </c>
      <c r="X200" s="39" t="s">
        <v>4</v>
      </c>
      <c r="Y200" s="38">
        <v>636.88</v>
      </c>
      <c r="Z200" s="39" t="s">
        <v>4</v>
      </c>
      <c r="AA200" s="38">
        <v>8.1</v>
      </c>
      <c r="AB200" s="39" t="s">
        <v>4</v>
      </c>
      <c r="AC200" s="38">
        <v>455.97</v>
      </c>
      <c r="AD200" s="39" t="s">
        <v>4</v>
      </c>
      <c r="AE200" s="38">
        <v>524.91999999999996</v>
      </c>
      <c r="AF200" s="39" t="s">
        <v>4</v>
      </c>
      <c r="AG200" s="38">
        <v>165.9</v>
      </c>
      <c r="AH200" s="39" t="s">
        <v>4</v>
      </c>
      <c r="AI200" s="38">
        <v>1190.1099999999999</v>
      </c>
      <c r="AJ200" s="39" t="s">
        <v>4</v>
      </c>
      <c r="AK200" s="38">
        <v>286.91000000000003</v>
      </c>
      <c r="AL200" s="39" t="s">
        <v>4</v>
      </c>
      <c r="AM200" s="39">
        <v>1791</v>
      </c>
      <c r="AN200" s="39" t="s">
        <v>4</v>
      </c>
      <c r="AO200" s="38">
        <v>11829.74</v>
      </c>
      <c r="AP200" s="39" t="s">
        <v>4</v>
      </c>
      <c r="AQ200" s="38">
        <v>209069.05</v>
      </c>
      <c r="AR200" s="39" t="s">
        <v>4</v>
      </c>
      <c r="AS200" s="38">
        <v>1038.8</v>
      </c>
      <c r="AT200" s="39" t="s">
        <v>4</v>
      </c>
      <c r="AU200" s="38">
        <v>278.95999999999998</v>
      </c>
      <c r="AV200" s="39" t="s">
        <v>4</v>
      </c>
      <c r="AW200" s="38">
        <v>1942.09</v>
      </c>
      <c r="AX200" s="39" t="s">
        <v>4</v>
      </c>
      <c r="AY200" s="38">
        <v>219.21</v>
      </c>
      <c r="AZ200" s="39" t="s">
        <v>4</v>
      </c>
      <c r="BA200" s="38">
        <v>56.64</v>
      </c>
      <c r="BB200" s="39" t="s">
        <v>4</v>
      </c>
      <c r="BC200" s="38">
        <v>971.51</v>
      </c>
      <c r="BD200" s="39" t="s">
        <v>4</v>
      </c>
      <c r="BE200" s="38">
        <v>2322.86</v>
      </c>
      <c r="BF200" s="39" t="s">
        <v>4</v>
      </c>
      <c r="BG200" s="38">
        <v>20592.23</v>
      </c>
      <c r="BH200" s="39" t="s">
        <v>4</v>
      </c>
      <c r="BI200" s="38">
        <v>1265.0999999999999</v>
      </c>
      <c r="BJ200" s="39" t="s">
        <v>4</v>
      </c>
      <c r="BK200" s="38">
        <v>459.57</v>
      </c>
      <c r="BL200" s="39" t="s">
        <v>4</v>
      </c>
      <c r="BM200" s="38">
        <v>6586.96</v>
      </c>
      <c r="BN200" s="39" t="s">
        <v>4</v>
      </c>
      <c r="BO200" s="38">
        <v>32.840000000000003</v>
      </c>
      <c r="BP200" s="39" t="s">
        <v>4</v>
      </c>
      <c r="BQ200" s="38">
        <v>63.23</v>
      </c>
      <c r="BR200" s="39" t="s">
        <v>4</v>
      </c>
      <c r="BS200" s="38">
        <v>1225.6500000000001</v>
      </c>
      <c r="BT200" s="39" t="s">
        <v>4</v>
      </c>
      <c r="BU200" s="38">
        <v>101.49</v>
      </c>
      <c r="BV200" s="39" t="s">
        <v>4</v>
      </c>
      <c r="BW200" s="38">
        <v>39.25</v>
      </c>
      <c r="BX200" s="39" t="s">
        <v>4</v>
      </c>
      <c r="BY200" s="38">
        <v>10.31</v>
      </c>
      <c r="BZ200" s="39" t="s">
        <v>4</v>
      </c>
      <c r="CA200" s="38">
        <v>67.87</v>
      </c>
      <c r="CB200" s="39" t="s">
        <v>4</v>
      </c>
      <c r="CC200" s="38">
        <v>168.89</v>
      </c>
      <c r="CD200" s="39" t="s">
        <v>4</v>
      </c>
      <c r="CE200" s="38">
        <v>89.16</v>
      </c>
      <c r="CF200" s="39" t="s">
        <v>4</v>
      </c>
      <c r="CG200" s="38">
        <v>222.39</v>
      </c>
      <c r="CH200" s="39" t="s">
        <v>4</v>
      </c>
      <c r="CI200" s="38">
        <v>138.61000000000001</v>
      </c>
      <c r="CJ200" s="39" t="s">
        <v>4</v>
      </c>
      <c r="CK200" s="38">
        <v>84.94</v>
      </c>
      <c r="CL200" s="39" t="s">
        <v>4</v>
      </c>
      <c r="CM200" s="38">
        <v>102.65</v>
      </c>
      <c r="CN200" s="39" t="s">
        <v>4</v>
      </c>
      <c r="CO200" s="39">
        <v>0</v>
      </c>
      <c r="CP200" s="39" t="s">
        <v>4</v>
      </c>
      <c r="CQ200" s="38">
        <v>330.31</v>
      </c>
      <c r="CR200" s="39" t="s">
        <v>4</v>
      </c>
      <c r="CS200" s="38">
        <v>104.02</v>
      </c>
      <c r="CT200" s="39" t="s">
        <v>4</v>
      </c>
      <c r="CU200" s="38">
        <v>150.02000000000001</v>
      </c>
      <c r="CV200" s="39" t="s">
        <v>4</v>
      </c>
      <c r="CW200" s="38">
        <v>51.81</v>
      </c>
      <c r="CX200" s="39" t="s">
        <v>4</v>
      </c>
      <c r="CY200" s="38">
        <v>76.53</v>
      </c>
      <c r="CZ200" s="39" t="s">
        <v>4</v>
      </c>
      <c r="DA200" s="38">
        <v>1483.41</v>
      </c>
      <c r="DB200" s="39" t="s">
        <v>4</v>
      </c>
      <c r="DC200" s="38">
        <v>25.74</v>
      </c>
      <c r="DD200" s="39" t="s">
        <v>4</v>
      </c>
      <c r="DE200" s="38">
        <v>52.18</v>
      </c>
      <c r="DF200" s="39" t="s">
        <v>4</v>
      </c>
      <c r="DG200" s="38">
        <v>285.33999999999997</v>
      </c>
      <c r="DH200" s="39" t="s">
        <v>4</v>
      </c>
      <c r="DI200" s="38">
        <v>608.84</v>
      </c>
      <c r="DJ200" s="39" t="s">
        <v>4</v>
      </c>
      <c r="DK200" s="38">
        <v>295.62</v>
      </c>
      <c r="DL200" s="39" t="s">
        <v>4</v>
      </c>
      <c r="DM200" s="38">
        <v>282.36</v>
      </c>
      <c r="DN200" s="39" t="s">
        <v>4</v>
      </c>
      <c r="DO200" s="38">
        <v>354.09</v>
      </c>
      <c r="DP200" s="39" t="s">
        <v>4</v>
      </c>
      <c r="DQ200" s="38">
        <v>52.4</v>
      </c>
      <c r="DR200" s="39" t="s">
        <v>4</v>
      </c>
      <c r="DS200" s="38">
        <v>179.33</v>
      </c>
      <c r="DT200" s="39" t="s">
        <v>4</v>
      </c>
      <c r="DU200" s="38">
        <v>101.4</v>
      </c>
      <c r="DV200" s="39" t="s">
        <v>4</v>
      </c>
      <c r="DW200" s="38">
        <v>11.13</v>
      </c>
      <c r="DX200" s="39" t="s">
        <v>4</v>
      </c>
      <c r="DY200" s="39">
        <v>46</v>
      </c>
      <c r="DZ200" s="39" t="s">
        <v>4</v>
      </c>
      <c r="EA200" s="39">
        <v>0</v>
      </c>
      <c r="EB200" s="39" t="s">
        <v>4</v>
      </c>
      <c r="EC200" s="39">
        <v>0</v>
      </c>
      <c r="ED200" s="39" t="s">
        <v>4</v>
      </c>
      <c r="EE200" s="38">
        <v>269977.76</v>
      </c>
      <c r="EF200" s="39" t="s">
        <v>4</v>
      </c>
      <c r="EG200" s="38">
        <v>171803.24</v>
      </c>
      <c r="EH200" s="39" t="s">
        <v>4</v>
      </c>
      <c r="EI200" s="38">
        <v>0.73</v>
      </c>
      <c r="EJ200" s="39" t="s">
        <v>4</v>
      </c>
      <c r="EK200" s="38">
        <v>37.700000000000003</v>
      </c>
      <c r="EL200" s="39" t="s">
        <v>4</v>
      </c>
      <c r="EM200" s="38">
        <v>171841.68</v>
      </c>
      <c r="EN200" s="39" t="s">
        <v>4</v>
      </c>
      <c r="EO200" s="38">
        <v>106357.47</v>
      </c>
      <c r="EP200" s="39" t="s">
        <v>4</v>
      </c>
      <c r="EQ200" s="39">
        <v>0</v>
      </c>
      <c r="ER200" s="39" t="s">
        <v>4</v>
      </c>
      <c r="ES200" s="38">
        <v>1034.9100000000001</v>
      </c>
      <c r="ET200" s="39" t="s">
        <v>4</v>
      </c>
      <c r="EU200" s="38">
        <v>1034.9100000000001</v>
      </c>
      <c r="EV200" s="39" t="s">
        <v>4</v>
      </c>
      <c r="EW200" s="38">
        <v>107392.38</v>
      </c>
      <c r="EX200" s="39" t="s">
        <v>4</v>
      </c>
      <c r="EY200" s="39">
        <v>0</v>
      </c>
      <c r="EZ200" s="39" t="s">
        <v>4</v>
      </c>
      <c r="FA200" s="39">
        <v>0</v>
      </c>
      <c r="FB200" s="39" t="s">
        <v>4</v>
      </c>
      <c r="FC200" s="39">
        <v>0</v>
      </c>
      <c r="FD200" s="39" t="s">
        <v>4</v>
      </c>
      <c r="FE200" s="40">
        <v>212982.42</v>
      </c>
      <c r="FF200" s="39" t="s">
        <v>4</v>
      </c>
      <c r="FG200" s="38">
        <v>212982.42</v>
      </c>
      <c r="FH200" s="39" t="s">
        <v>4</v>
      </c>
      <c r="FI200" s="38">
        <v>492216.48</v>
      </c>
      <c r="FJ200" s="39" t="s">
        <v>4</v>
      </c>
      <c r="FK200" s="38">
        <v>762194.24</v>
      </c>
      <c r="FL200" s="39" t="s">
        <v>4</v>
      </c>
    </row>
    <row r="201" spans="1:168" ht="14.25" x14ac:dyDescent="0.45">
      <c r="A201" s="34" t="s">
        <v>107</v>
      </c>
      <c r="B201" s="34" t="s">
        <v>394</v>
      </c>
      <c r="C201" s="23" t="str">
        <f>'Correspondance tables'!J23</f>
        <v>ISIC 30</v>
      </c>
      <c r="D201" s="23" t="str">
        <f>VLOOKUP(C201, 'Correspondance tables'!$N$3:$O$73, 2, FALSE)</f>
        <v>ISIC 30</v>
      </c>
      <c r="E201" s="35">
        <v>15.4</v>
      </c>
      <c r="F201" s="36" t="s">
        <v>4</v>
      </c>
      <c r="G201" s="35">
        <v>3.47</v>
      </c>
      <c r="H201" s="36" t="s">
        <v>4</v>
      </c>
      <c r="I201" s="35">
        <v>165.19</v>
      </c>
      <c r="J201" s="36" t="s">
        <v>4</v>
      </c>
      <c r="K201" s="35">
        <v>315.39999999999998</v>
      </c>
      <c r="L201" s="36" t="s">
        <v>4</v>
      </c>
      <c r="M201" s="35">
        <v>23.64</v>
      </c>
      <c r="N201" s="36" t="s">
        <v>4</v>
      </c>
      <c r="O201" s="35">
        <v>5.14</v>
      </c>
      <c r="P201" s="36" t="s">
        <v>4</v>
      </c>
      <c r="Q201" s="35">
        <v>13.9</v>
      </c>
      <c r="R201" s="36" t="s">
        <v>4</v>
      </c>
      <c r="S201" s="35">
        <v>3.67</v>
      </c>
      <c r="T201" s="36" t="s">
        <v>4</v>
      </c>
      <c r="U201" s="35">
        <v>2.25</v>
      </c>
      <c r="V201" s="36" t="s">
        <v>4</v>
      </c>
      <c r="W201" s="35">
        <v>3.98</v>
      </c>
      <c r="X201" s="36" t="s">
        <v>4</v>
      </c>
      <c r="Y201" s="35">
        <v>7.46</v>
      </c>
      <c r="Z201" s="36" t="s">
        <v>4</v>
      </c>
      <c r="AA201" s="35">
        <v>2.4700000000000002</v>
      </c>
      <c r="AB201" s="36" t="s">
        <v>4</v>
      </c>
      <c r="AC201" s="35">
        <v>95.26</v>
      </c>
      <c r="AD201" s="36" t="s">
        <v>4</v>
      </c>
      <c r="AE201" s="35">
        <v>10.5</v>
      </c>
      <c r="AF201" s="36" t="s">
        <v>4</v>
      </c>
      <c r="AG201" s="35">
        <v>28.66</v>
      </c>
      <c r="AH201" s="36" t="s">
        <v>4</v>
      </c>
      <c r="AI201" s="35">
        <v>103.99</v>
      </c>
      <c r="AJ201" s="36" t="s">
        <v>4</v>
      </c>
      <c r="AK201" s="35">
        <v>248.05</v>
      </c>
      <c r="AL201" s="36" t="s">
        <v>4</v>
      </c>
      <c r="AM201" s="35">
        <v>290.06</v>
      </c>
      <c r="AN201" s="36" t="s">
        <v>4</v>
      </c>
      <c r="AO201" s="35">
        <v>210.61</v>
      </c>
      <c r="AP201" s="36" t="s">
        <v>4</v>
      </c>
      <c r="AQ201" s="35">
        <v>686.78</v>
      </c>
      <c r="AR201" s="36" t="s">
        <v>4</v>
      </c>
      <c r="AS201" s="35">
        <v>36012.620000000003</v>
      </c>
      <c r="AT201" s="36" t="s">
        <v>4</v>
      </c>
      <c r="AU201" s="35">
        <v>336.31</v>
      </c>
      <c r="AV201" s="36" t="s">
        <v>4</v>
      </c>
      <c r="AW201" s="35">
        <v>6059.02</v>
      </c>
      <c r="AX201" s="36" t="s">
        <v>4</v>
      </c>
      <c r="AY201" s="35">
        <v>85.45</v>
      </c>
      <c r="AZ201" s="36" t="s">
        <v>4</v>
      </c>
      <c r="BA201" s="35">
        <v>1.1100000000000001</v>
      </c>
      <c r="BB201" s="36" t="s">
        <v>4</v>
      </c>
      <c r="BC201" s="35">
        <v>13.77</v>
      </c>
      <c r="BD201" s="36" t="s">
        <v>4</v>
      </c>
      <c r="BE201" s="36">
        <v>197</v>
      </c>
      <c r="BF201" s="36" t="s">
        <v>4</v>
      </c>
      <c r="BG201" s="35">
        <v>309.83</v>
      </c>
      <c r="BH201" s="36" t="s">
        <v>4</v>
      </c>
      <c r="BI201" s="35">
        <v>347.24</v>
      </c>
      <c r="BJ201" s="36" t="s">
        <v>4</v>
      </c>
      <c r="BK201" s="35">
        <v>30.29</v>
      </c>
      <c r="BL201" s="36" t="s">
        <v>4</v>
      </c>
      <c r="BM201" s="35">
        <v>1984.97</v>
      </c>
      <c r="BN201" s="36" t="s">
        <v>4</v>
      </c>
      <c r="BO201" s="35">
        <v>620.05999999999995</v>
      </c>
      <c r="BP201" s="36" t="s">
        <v>4</v>
      </c>
      <c r="BQ201" s="35">
        <v>1856.24</v>
      </c>
      <c r="BR201" s="36" t="s">
        <v>4</v>
      </c>
      <c r="BS201" s="35">
        <v>183.91</v>
      </c>
      <c r="BT201" s="36" t="s">
        <v>4</v>
      </c>
      <c r="BU201" s="35">
        <v>1.91</v>
      </c>
      <c r="BV201" s="36" t="s">
        <v>4</v>
      </c>
      <c r="BW201" s="35">
        <v>41.3</v>
      </c>
      <c r="BX201" s="36" t="s">
        <v>4</v>
      </c>
      <c r="BY201" s="35">
        <v>0.19</v>
      </c>
      <c r="BZ201" s="36" t="s">
        <v>4</v>
      </c>
      <c r="CA201" s="35">
        <v>2.31</v>
      </c>
      <c r="CB201" s="36" t="s">
        <v>4</v>
      </c>
      <c r="CC201" s="35">
        <v>5.4</v>
      </c>
      <c r="CD201" s="36" t="s">
        <v>4</v>
      </c>
      <c r="CE201" s="35">
        <v>61.52</v>
      </c>
      <c r="CF201" s="36" t="s">
        <v>4</v>
      </c>
      <c r="CG201" s="35">
        <v>4.28</v>
      </c>
      <c r="CH201" s="36" t="s">
        <v>4</v>
      </c>
      <c r="CI201" s="35">
        <v>40.06</v>
      </c>
      <c r="CJ201" s="36" t="s">
        <v>4</v>
      </c>
      <c r="CK201" s="35">
        <v>2.87</v>
      </c>
      <c r="CL201" s="36" t="s">
        <v>4</v>
      </c>
      <c r="CM201" s="35">
        <v>63.97</v>
      </c>
      <c r="CN201" s="36" t="s">
        <v>4</v>
      </c>
      <c r="CO201" s="36">
        <v>0</v>
      </c>
      <c r="CP201" s="36" t="s">
        <v>4</v>
      </c>
      <c r="CQ201" s="35">
        <v>4.3899999999999997</v>
      </c>
      <c r="CR201" s="36" t="s">
        <v>4</v>
      </c>
      <c r="CS201" s="35">
        <v>109.16</v>
      </c>
      <c r="CT201" s="36" t="s">
        <v>4</v>
      </c>
      <c r="CU201" s="35">
        <v>50.85</v>
      </c>
      <c r="CV201" s="36" t="s">
        <v>4</v>
      </c>
      <c r="CW201" s="35">
        <v>1.1299999999999999</v>
      </c>
      <c r="CX201" s="36" t="s">
        <v>4</v>
      </c>
      <c r="CY201" s="35">
        <v>47.38</v>
      </c>
      <c r="CZ201" s="36" t="s">
        <v>4</v>
      </c>
      <c r="DA201" s="35">
        <v>827.21</v>
      </c>
      <c r="DB201" s="36" t="s">
        <v>4</v>
      </c>
      <c r="DC201" s="35">
        <v>0.59</v>
      </c>
      <c r="DD201" s="36" t="s">
        <v>4</v>
      </c>
      <c r="DE201" s="35">
        <v>1.66</v>
      </c>
      <c r="DF201" s="36" t="s">
        <v>4</v>
      </c>
      <c r="DG201" s="35">
        <v>147.55000000000001</v>
      </c>
      <c r="DH201" s="36" t="s">
        <v>4</v>
      </c>
      <c r="DI201" s="35">
        <v>7668.36</v>
      </c>
      <c r="DJ201" s="36" t="s">
        <v>4</v>
      </c>
      <c r="DK201" s="35">
        <v>22.43</v>
      </c>
      <c r="DL201" s="36" t="s">
        <v>4</v>
      </c>
      <c r="DM201" s="35">
        <v>337.13</v>
      </c>
      <c r="DN201" s="36" t="s">
        <v>4</v>
      </c>
      <c r="DO201" s="35">
        <v>32.03</v>
      </c>
      <c r="DP201" s="36" t="s">
        <v>4</v>
      </c>
      <c r="DQ201" s="35">
        <v>45.87</v>
      </c>
      <c r="DR201" s="36" t="s">
        <v>4</v>
      </c>
      <c r="DS201" s="35">
        <v>101.69</v>
      </c>
      <c r="DT201" s="36" t="s">
        <v>4</v>
      </c>
      <c r="DU201" s="35">
        <v>18.7</v>
      </c>
      <c r="DV201" s="36" t="s">
        <v>4</v>
      </c>
      <c r="DW201" s="35">
        <v>12.35</v>
      </c>
      <c r="DX201" s="36" t="s">
        <v>4</v>
      </c>
      <c r="DY201" s="35">
        <v>91.39</v>
      </c>
      <c r="DZ201" s="36" t="s">
        <v>4</v>
      </c>
      <c r="EA201" s="36">
        <v>0</v>
      </c>
      <c r="EB201" s="36" t="s">
        <v>4</v>
      </c>
      <c r="EC201" s="36">
        <v>0</v>
      </c>
      <c r="ED201" s="36" t="s">
        <v>4</v>
      </c>
      <c r="EE201" s="35">
        <v>60017.35</v>
      </c>
      <c r="EF201" s="36" t="s">
        <v>4</v>
      </c>
      <c r="EG201" s="35">
        <v>11411.77</v>
      </c>
      <c r="EH201" s="36" t="s">
        <v>4</v>
      </c>
      <c r="EI201" s="35">
        <v>2.15</v>
      </c>
      <c r="EJ201" s="36" t="s">
        <v>4</v>
      </c>
      <c r="EK201" s="35">
        <v>403.71</v>
      </c>
      <c r="EL201" s="36" t="s">
        <v>4</v>
      </c>
      <c r="EM201" s="35">
        <v>11817.62</v>
      </c>
      <c r="EN201" s="36" t="s">
        <v>4</v>
      </c>
      <c r="EO201" s="35">
        <v>43126.98</v>
      </c>
      <c r="EP201" s="36" t="s">
        <v>4</v>
      </c>
      <c r="EQ201" s="36">
        <v>0</v>
      </c>
      <c r="ER201" s="36" t="s">
        <v>4</v>
      </c>
      <c r="ES201" s="35">
        <v>-8848.24</v>
      </c>
      <c r="ET201" s="36" t="s">
        <v>4</v>
      </c>
      <c r="EU201" s="35">
        <v>-8848.24</v>
      </c>
      <c r="EV201" s="36" t="s">
        <v>4</v>
      </c>
      <c r="EW201" s="35">
        <v>34278.75</v>
      </c>
      <c r="EX201" s="36" t="s">
        <v>4</v>
      </c>
      <c r="EY201" s="36">
        <v>0</v>
      </c>
      <c r="EZ201" s="36" t="s">
        <v>4</v>
      </c>
      <c r="FA201" s="36">
        <v>0</v>
      </c>
      <c r="FB201" s="36" t="s">
        <v>4</v>
      </c>
      <c r="FC201" s="36">
        <v>0</v>
      </c>
      <c r="FD201" s="36" t="s">
        <v>4</v>
      </c>
      <c r="FE201" s="37">
        <v>110076.63</v>
      </c>
      <c r="FF201" s="36" t="s">
        <v>4</v>
      </c>
      <c r="FG201" s="35">
        <v>110076.63</v>
      </c>
      <c r="FH201" s="36" t="s">
        <v>4</v>
      </c>
      <c r="FI201" s="36">
        <v>156173</v>
      </c>
      <c r="FJ201" s="36" t="s">
        <v>4</v>
      </c>
      <c r="FK201" s="35">
        <v>216190.35</v>
      </c>
      <c r="FL201" s="36" t="s">
        <v>4</v>
      </c>
    </row>
    <row r="202" spans="1:168" ht="14.25" x14ac:dyDescent="0.45">
      <c r="A202" s="34" t="s">
        <v>107</v>
      </c>
      <c r="B202" s="34" t="s">
        <v>395</v>
      </c>
      <c r="C202" s="23" t="str">
        <f>'Correspondance tables'!J24</f>
        <v>ISIC 31-32</v>
      </c>
      <c r="D202" s="23" t="str">
        <f>VLOOKUP(C202, 'Correspondance tables'!$N$3:$O$73, 2, FALSE)</f>
        <v>ISIC 31T33</v>
      </c>
      <c r="E202" s="38">
        <v>131.97</v>
      </c>
      <c r="F202" s="39" t="s">
        <v>4</v>
      </c>
      <c r="G202" s="38">
        <v>21.09</v>
      </c>
      <c r="H202" s="39" t="s">
        <v>4</v>
      </c>
      <c r="I202" s="38">
        <v>19.059999999999999</v>
      </c>
      <c r="J202" s="39" t="s">
        <v>4</v>
      </c>
      <c r="K202" s="38">
        <v>68.540000000000006</v>
      </c>
      <c r="L202" s="39" t="s">
        <v>4</v>
      </c>
      <c r="M202" s="38">
        <v>446.64</v>
      </c>
      <c r="N202" s="39" t="s">
        <v>4</v>
      </c>
      <c r="O202" s="38">
        <v>346.28</v>
      </c>
      <c r="P202" s="39" t="s">
        <v>4</v>
      </c>
      <c r="Q202" s="38">
        <v>371.65</v>
      </c>
      <c r="R202" s="39" t="s">
        <v>4</v>
      </c>
      <c r="S202" s="38">
        <v>62.68</v>
      </c>
      <c r="T202" s="39" t="s">
        <v>4</v>
      </c>
      <c r="U202" s="38">
        <v>70.78</v>
      </c>
      <c r="V202" s="39" t="s">
        <v>4</v>
      </c>
      <c r="W202" s="38">
        <v>67.3</v>
      </c>
      <c r="X202" s="39" t="s">
        <v>4</v>
      </c>
      <c r="Y202" s="38">
        <v>304.31</v>
      </c>
      <c r="Z202" s="39" t="s">
        <v>4</v>
      </c>
      <c r="AA202" s="38">
        <v>555.53</v>
      </c>
      <c r="AB202" s="39" t="s">
        <v>4</v>
      </c>
      <c r="AC202" s="38">
        <v>194.88</v>
      </c>
      <c r="AD202" s="39" t="s">
        <v>4</v>
      </c>
      <c r="AE202" s="38">
        <v>160.32</v>
      </c>
      <c r="AF202" s="39" t="s">
        <v>4</v>
      </c>
      <c r="AG202" s="38">
        <v>220.43</v>
      </c>
      <c r="AH202" s="39" t="s">
        <v>4</v>
      </c>
      <c r="AI202" s="38">
        <v>320.95999999999998</v>
      </c>
      <c r="AJ202" s="39" t="s">
        <v>4</v>
      </c>
      <c r="AK202" s="38">
        <v>1003.67</v>
      </c>
      <c r="AL202" s="39" t="s">
        <v>4</v>
      </c>
      <c r="AM202" s="38">
        <v>237.98</v>
      </c>
      <c r="AN202" s="39" t="s">
        <v>4</v>
      </c>
      <c r="AO202" s="38">
        <v>387.36</v>
      </c>
      <c r="AP202" s="39" t="s">
        <v>4</v>
      </c>
      <c r="AQ202" s="38">
        <v>1142.58</v>
      </c>
      <c r="AR202" s="39" t="s">
        <v>4</v>
      </c>
      <c r="AS202" s="38">
        <v>308.19</v>
      </c>
      <c r="AT202" s="39" t="s">
        <v>4</v>
      </c>
      <c r="AU202" s="38">
        <v>12600.94</v>
      </c>
      <c r="AV202" s="39" t="s">
        <v>4</v>
      </c>
      <c r="AW202" s="38">
        <v>582.79999999999995</v>
      </c>
      <c r="AX202" s="39" t="s">
        <v>4</v>
      </c>
      <c r="AY202" s="38">
        <v>199.3</v>
      </c>
      <c r="AZ202" s="39" t="s">
        <v>4</v>
      </c>
      <c r="BA202" s="38">
        <v>35.72</v>
      </c>
      <c r="BB202" s="39" t="s">
        <v>4</v>
      </c>
      <c r="BC202" s="38">
        <v>159.25</v>
      </c>
      <c r="BD202" s="39" t="s">
        <v>4</v>
      </c>
      <c r="BE202" s="38">
        <v>3850.45</v>
      </c>
      <c r="BF202" s="39" t="s">
        <v>4</v>
      </c>
      <c r="BG202" s="38">
        <v>149.03</v>
      </c>
      <c r="BH202" s="39" t="s">
        <v>4</v>
      </c>
      <c r="BI202" s="38">
        <v>819.71</v>
      </c>
      <c r="BJ202" s="39" t="s">
        <v>4</v>
      </c>
      <c r="BK202" s="38">
        <v>511.45</v>
      </c>
      <c r="BL202" s="39" t="s">
        <v>4</v>
      </c>
      <c r="BM202" s="38">
        <v>340.37</v>
      </c>
      <c r="BN202" s="39" t="s">
        <v>4</v>
      </c>
      <c r="BO202" s="38">
        <v>137.05000000000001</v>
      </c>
      <c r="BP202" s="39" t="s">
        <v>4</v>
      </c>
      <c r="BQ202" s="38">
        <v>69.930000000000007</v>
      </c>
      <c r="BR202" s="39" t="s">
        <v>4</v>
      </c>
      <c r="BS202" s="38">
        <v>309.58999999999997</v>
      </c>
      <c r="BT202" s="39" t="s">
        <v>4</v>
      </c>
      <c r="BU202" s="38">
        <v>72.08</v>
      </c>
      <c r="BV202" s="39" t="s">
        <v>4</v>
      </c>
      <c r="BW202" s="38">
        <v>864.35</v>
      </c>
      <c r="BX202" s="39" t="s">
        <v>4</v>
      </c>
      <c r="BY202" s="38">
        <v>88.85</v>
      </c>
      <c r="BZ202" s="39" t="s">
        <v>4</v>
      </c>
      <c r="CA202" s="38">
        <v>397.77</v>
      </c>
      <c r="CB202" s="39" t="s">
        <v>4</v>
      </c>
      <c r="CC202" s="38">
        <v>222.2</v>
      </c>
      <c r="CD202" s="39" t="s">
        <v>4</v>
      </c>
      <c r="CE202" s="38">
        <v>195.69</v>
      </c>
      <c r="CF202" s="39" t="s">
        <v>4</v>
      </c>
      <c r="CG202" s="38">
        <v>271.06</v>
      </c>
      <c r="CH202" s="39" t="s">
        <v>4</v>
      </c>
      <c r="CI202" s="38">
        <v>186.19</v>
      </c>
      <c r="CJ202" s="39" t="s">
        <v>4</v>
      </c>
      <c r="CK202" s="38">
        <v>183.92</v>
      </c>
      <c r="CL202" s="39" t="s">
        <v>4</v>
      </c>
      <c r="CM202" s="38">
        <v>597.88</v>
      </c>
      <c r="CN202" s="39" t="s">
        <v>4</v>
      </c>
      <c r="CO202" s="39">
        <v>0</v>
      </c>
      <c r="CP202" s="39" t="s">
        <v>4</v>
      </c>
      <c r="CQ202" s="38">
        <v>359.89</v>
      </c>
      <c r="CR202" s="39" t="s">
        <v>4</v>
      </c>
      <c r="CS202" s="38">
        <v>309.08999999999997</v>
      </c>
      <c r="CT202" s="39" t="s">
        <v>4</v>
      </c>
      <c r="CU202" s="38">
        <v>212.2</v>
      </c>
      <c r="CV202" s="39" t="s">
        <v>4</v>
      </c>
      <c r="CW202" s="38">
        <v>175.56</v>
      </c>
      <c r="CX202" s="39" t="s">
        <v>4</v>
      </c>
      <c r="CY202" s="38">
        <v>329.81</v>
      </c>
      <c r="CZ202" s="39" t="s">
        <v>4</v>
      </c>
      <c r="DA202" s="38">
        <v>195.61</v>
      </c>
      <c r="DB202" s="39" t="s">
        <v>4</v>
      </c>
      <c r="DC202" s="38">
        <v>35.299999999999997</v>
      </c>
      <c r="DD202" s="39" t="s">
        <v>4</v>
      </c>
      <c r="DE202" s="38">
        <v>85.05</v>
      </c>
      <c r="DF202" s="39" t="s">
        <v>4</v>
      </c>
      <c r="DG202" s="38">
        <v>531.5</v>
      </c>
      <c r="DH202" s="39" t="s">
        <v>4</v>
      </c>
      <c r="DI202" s="38">
        <v>1181.6300000000001</v>
      </c>
      <c r="DJ202" s="39" t="s">
        <v>4</v>
      </c>
      <c r="DK202" s="38">
        <v>1047.46</v>
      </c>
      <c r="DL202" s="39" t="s">
        <v>4</v>
      </c>
      <c r="DM202" s="38">
        <v>12342.19</v>
      </c>
      <c r="DN202" s="39" t="s">
        <v>4</v>
      </c>
      <c r="DO202" s="38">
        <v>756.84</v>
      </c>
      <c r="DP202" s="39" t="s">
        <v>4</v>
      </c>
      <c r="DQ202" s="38">
        <v>784.65</v>
      </c>
      <c r="DR202" s="39" t="s">
        <v>4</v>
      </c>
      <c r="DS202" s="38">
        <v>539.46</v>
      </c>
      <c r="DT202" s="39" t="s">
        <v>4</v>
      </c>
      <c r="DU202" s="38">
        <v>292.36</v>
      </c>
      <c r="DV202" s="39" t="s">
        <v>4</v>
      </c>
      <c r="DW202" s="38">
        <v>130.35</v>
      </c>
      <c r="DX202" s="39" t="s">
        <v>4</v>
      </c>
      <c r="DY202" s="38">
        <v>206.76</v>
      </c>
      <c r="DZ202" s="39" t="s">
        <v>4</v>
      </c>
      <c r="EA202" s="39">
        <v>0</v>
      </c>
      <c r="EB202" s="39" t="s">
        <v>4</v>
      </c>
      <c r="EC202" s="39">
        <v>0</v>
      </c>
      <c r="ED202" s="39" t="s">
        <v>4</v>
      </c>
      <c r="EE202" s="38">
        <v>48803.49</v>
      </c>
      <c r="EF202" s="39" t="s">
        <v>4</v>
      </c>
      <c r="EG202" s="38">
        <v>72222.55</v>
      </c>
      <c r="EH202" s="39" t="s">
        <v>4</v>
      </c>
      <c r="EI202" s="39">
        <v>1</v>
      </c>
      <c r="EJ202" s="39" t="s">
        <v>4</v>
      </c>
      <c r="EK202" s="38">
        <v>3155.71</v>
      </c>
      <c r="EL202" s="39" t="s">
        <v>4</v>
      </c>
      <c r="EM202" s="38">
        <v>75379.259999999995</v>
      </c>
      <c r="EN202" s="39" t="s">
        <v>4</v>
      </c>
      <c r="EO202" s="38">
        <v>31462.17</v>
      </c>
      <c r="EP202" s="39" t="s">
        <v>4</v>
      </c>
      <c r="EQ202" s="38">
        <v>6352.32</v>
      </c>
      <c r="ER202" s="39" t="s">
        <v>4</v>
      </c>
      <c r="ES202" s="38">
        <v>-26.44</v>
      </c>
      <c r="ET202" s="39" t="s">
        <v>4</v>
      </c>
      <c r="EU202" s="38">
        <v>6325.88</v>
      </c>
      <c r="EV202" s="39" t="s">
        <v>4</v>
      </c>
      <c r="EW202" s="38">
        <v>37788.050000000003</v>
      </c>
      <c r="EX202" s="39" t="s">
        <v>4</v>
      </c>
      <c r="EY202" s="39">
        <v>0</v>
      </c>
      <c r="EZ202" s="39" t="s">
        <v>4</v>
      </c>
      <c r="FA202" s="39">
        <v>0</v>
      </c>
      <c r="FB202" s="39" t="s">
        <v>4</v>
      </c>
      <c r="FC202" s="39">
        <v>0</v>
      </c>
      <c r="FD202" s="39" t="s">
        <v>4</v>
      </c>
      <c r="FE202" s="40">
        <v>51771.71</v>
      </c>
      <c r="FF202" s="39" t="s">
        <v>4</v>
      </c>
      <c r="FG202" s="38">
        <v>51771.71</v>
      </c>
      <c r="FH202" s="39" t="s">
        <v>4</v>
      </c>
      <c r="FI202" s="38">
        <v>164939.01999999999</v>
      </c>
      <c r="FJ202" s="39" t="s">
        <v>4</v>
      </c>
      <c r="FK202" s="38">
        <v>213742.5</v>
      </c>
      <c r="FL202" s="39" t="s">
        <v>4</v>
      </c>
    </row>
    <row r="203" spans="1:168" ht="14.25" x14ac:dyDescent="0.45">
      <c r="A203" s="34" t="s">
        <v>107</v>
      </c>
      <c r="B203" s="34" t="s">
        <v>396</v>
      </c>
      <c r="C203" s="23" t="str">
        <f>'Correspondance tables'!J25</f>
        <v>ISIC 33</v>
      </c>
      <c r="D203" s="23" t="str">
        <f>VLOOKUP(C203, 'Correspondance tables'!$N$3:$O$73, 2, FALSE)</f>
        <v>ISIC 31T33</v>
      </c>
      <c r="E203" s="35">
        <v>7170.27</v>
      </c>
      <c r="F203" s="36" t="s">
        <v>4</v>
      </c>
      <c r="G203" s="35">
        <v>381.97</v>
      </c>
      <c r="H203" s="36" t="s">
        <v>4</v>
      </c>
      <c r="I203" s="35">
        <v>364.15</v>
      </c>
      <c r="J203" s="36" t="s">
        <v>4</v>
      </c>
      <c r="K203" s="35">
        <v>4413.6000000000004</v>
      </c>
      <c r="L203" s="36" t="s">
        <v>4</v>
      </c>
      <c r="M203" s="35">
        <v>5366.7</v>
      </c>
      <c r="N203" s="36" t="s">
        <v>4</v>
      </c>
      <c r="O203" s="35">
        <v>1115.08</v>
      </c>
      <c r="P203" s="36" t="s">
        <v>4</v>
      </c>
      <c r="Q203" s="35">
        <v>1309.1300000000001</v>
      </c>
      <c r="R203" s="36" t="s">
        <v>4</v>
      </c>
      <c r="S203" s="35">
        <v>2258.23</v>
      </c>
      <c r="T203" s="36" t="s">
        <v>4</v>
      </c>
      <c r="U203" s="35">
        <v>772.92</v>
      </c>
      <c r="V203" s="36" t="s">
        <v>4</v>
      </c>
      <c r="W203" s="35">
        <v>1606.4</v>
      </c>
      <c r="X203" s="36" t="s">
        <v>4</v>
      </c>
      <c r="Y203" s="35">
        <v>4356.24</v>
      </c>
      <c r="Z203" s="36" t="s">
        <v>4</v>
      </c>
      <c r="AA203" s="35">
        <v>738.75</v>
      </c>
      <c r="AB203" s="36" t="s">
        <v>4</v>
      </c>
      <c r="AC203" s="35">
        <v>1736.73</v>
      </c>
      <c r="AD203" s="36" t="s">
        <v>4</v>
      </c>
      <c r="AE203" s="35">
        <v>2633.3</v>
      </c>
      <c r="AF203" s="36" t="s">
        <v>4</v>
      </c>
      <c r="AG203" s="35">
        <v>5576.37</v>
      </c>
      <c r="AH203" s="36" t="s">
        <v>4</v>
      </c>
      <c r="AI203" s="35">
        <v>5526.9</v>
      </c>
      <c r="AJ203" s="36" t="s">
        <v>4</v>
      </c>
      <c r="AK203" s="35">
        <v>1719.28</v>
      </c>
      <c r="AL203" s="36" t="s">
        <v>4</v>
      </c>
      <c r="AM203" s="35">
        <v>2747.94</v>
      </c>
      <c r="AN203" s="36" t="s">
        <v>4</v>
      </c>
      <c r="AO203" s="35">
        <v>7861.73</v>
      </c>
      <c r="AP203" s="36" t="s">
        <v>4</v>
      </c>
      <c r="AQ203" s="35">
        <v>8921.08</v>
      </c>
      <c r="AR203" s="36" t="s">
        <v>4</v>
      </c>
      <c r="AS203" s="35">
        <v>9841.15</v>
      </c>
      <c r="AT203" s="36" t="s">
        <v>4</v>
      </c>
      <c r="AU203" s="35">
        <v>1240.56</v>
      </c>
      <c r="AV203" s="36" t="s">
        <v>4</v>
      </c>
      <c r="AW203" s="35">
        <v>13492.4</v>
      </c>
      <c r="AX203" s="36" t="s">
        <v>4</v>
      </c>
      <c r="AY203" s="35">
        <v>10324.450000000001</v>
      </c>
      <c r="AZ203" s="36" t="s">
        <v>4</v>
      </c>
      <c r="BA203" s="35">
        <v>860.01</v>
      </c>
      <c r="BB203" s="36" t="s">
        <v>4</v>
      </c>
      <c r="BC203" s="35">
        <v>2004.32</v>
      </c>
      <c r="BD203" s="36" t="s">
        <v>4</v>
      </c>
      <c r="BE203" s="35">
        <v>9564.7999999999993</v>
      </c>
      <c r="BF203" s="36" t="s">
        <v>4</v>
      </c>
      <c r="BG203" s="35">
        <v>1802.85</v>
      </c>
      <c r="BH203" s="36" t="s">
        <v>4</v>
      </c>
      <c r="BI203" s="35">
        <v>5251.68</v>
      </c>
      <c r="BJ203" s="36" t="s">
        <v>4</v>
      </c>
      <c r="BK203" s="35">
        <v>3293.87</v>
      </c>
      <c r="BL203" s="36" t="s">
        <v>4</v>
      </c>
      <c r="BM203" s="35">
        <v>7155.56</v>
      </c>
      <c r="BN203" s="36" t="s">
        <v>4</v>
      </c>
      <c r="BO203" s="35">
        <v>2323.27</v>
      </c>
      <c r="BP203" s="36" t="s">
        <v>4</v>
      </c>
      <c r="BQ203" s="35">
        <v>8939.7999999999993</v>
      </c>
      <c r="BR203" s="36" t="s">
        <v>4</v>
      </c>
      <c r="BS203" s="35">
        <v>3408.65</v>
      </c>
      <c r="BT203" s="36" t="s">
        <v>4</v>
      </c>
      <c r="BU203" s="35">
        <v>323.51</v>
      </c>
      <c r="BV203" s="36" t="s">
        <v>4</v>
      </c>
      <c r="BW203" s="35">
        <v>2319.6</v>
      </c>
      <c r="BX203" s="36" t="s">
        <v>4</v>
      </c>
      <c r="BY203" s="35">
        <v>392.23</v>
      </c>
      <c r="BZ203" s="36" t="s">
        <v>4</v>
      </c>
      <c r="CA203" s="35">
        <v>304.06</v>
      </c>
      <c r="CB203" s="36" t="s">
        <v>4</v>
      </c>
      <c r="CC203" s="35">
        <v>3581.85</v>
      </c>
      <c r="CD203" s="36" t="s">
        <v>4</v>
      </c>
      <c r="CE203" s="35">
        <v>1230.98</v>
      </c>
      <c r="CF203" s="36" t="s">
        <v>4</v>
      </c>
      <c r="CG203" s="35">
        <v>407.17</v>
      </c>
      <c r="CH203" s="36" t="s">
        <v>4</v>
      </c>
      <c r="CI203" s="35">
        <v>148.04</v>
      </c>
      <c r="CJ203" s="36" t="s">
        <v>4</v>
      </c>
      <c r="CK203" s="35">
        <v>195.7</v>
      </c>
      <c r="CL203" s="36" t="s">
        <v>4</v>
      </c>
      <c r="CM203" s="35">
        <v>5211.79</v>
      </c>
      <c r="CN203" s="36" t="s">
        <v>4</v>
      </c>
      <c r="CO203" s="36">
        <v>0</v>
      </c>
      <c r="CP203" s="36" t="s">
        <v>4</v>
      </c>
      <c r="CQ203" s="35">
        <v>1437.74</v>
      </c>
      <c r="CR203" s="36" t="s">
        <v>4</v>
      </c>
      <c r="CS203" s="36">
        <v>844</v>
      </c>
      <c r="CT203" s="36" t="s">
        <v>4</v>
      </c>
      <c r="CU203" s="35">
        <v>773.88</v>
      </c>
      <c r="CV203" s="36" t="s">
        <v>4</v>
      </c>
      <c r="CW203" s="35">
        <v>246.82</v>
      </c>
      <c r="CX203" s="36" t="s">
        <v>4</v>
      </c>
      <c r="CY203" s="35">
        <v>484.13</v>
      </c>
      <c r="CZ203" s="36" t="s">
        <v>4</v>
      </c>
      <c r="DA203" s="35">
        <v>1999.94</v>
      </c>
      <c r="DB203" s="36" t="s">
        <v>4</v>
      </c>
      <c r="DC203" s="35">
        <v>138.46</v>
      </c>
      <c r="DD203" s="36" t="s">
        <v>4</v>
      </c>
      <c r="DE203" s="35">
        <v>254.81</v>
      </c>
      <c r="DF203" s="36" t="s">
        <v>4</v>
      </c>
      <c r="DG203" s="35">
        <v>2249.2399999999998</v>
      </c>
      <c r="DH203" s="36" t="s">
        <v>4</v>
      </c>
      <c r="DI203" s="35">
        <v>4907.1400000000003</v>
      </c>
      <c r="DJ203" s="36" t="s">
        <v>4</v>
      </c>
      <c r="DK203" s="35">
        <v>698.53</v>
      </c>
      <c r="DL203" s="36" t="s">
        <v>4</v>
      </c>
      <c r="DM203" s="35">
        <v>3863.85</v>
      </c>
      <c r="DN203" s="36" t="s">
        <v>4</v>
      </c>
      <c r="DO203" s="35">
        <v>1295.29</v>
      </c>
      <c r="DP203" s="36" t="s">
        <v>4</v>
      </c>
      <c r="DQ203" s="35">
        <v>821.41</v>
      </c>
      <c r="DR203" s="36" t="s">
        <v>4</v>
      </c>
      <c r="DS203" s="35">
        <v>975.05</v>
      </c>
      <c r="DT203" s="36" t="s">
        <v>4</v>
      </c>
      <c r="DU203" s="35">
        <v>241.47</v>
      </c>
      <c r="DV203" s="36" t="s">
        <v>4</v>
      </c>
      <c r="DW203" s="35">
        <v>102.09</v>
      </c>
      <c r="DX203" s="36" t="s">
        <v>4</v>
      </c>
      <c r="DY203" s="35">
        <v>466.74</v>
      </c>
      <c r="DZ203" s="36" t="s">
        <v>4</v>
      </c>
      <c r="EA203" s="36">
        <v>0</v>
      </c>
      <c r="EB203" s="36" t="s">
        <v>4</v>
      </c>
      <c r="EC203" s="36">
        <v>0</v>
      </c>
      <c r="ED203" s="36" t="s">
        <v>4</v>
      </c>
      <c r="EE203" s="35">
        <v>181995.66</v>
      </c>
      <c r="EF203" s="36" t="s">
        <v>4</v>
      </c>
      <c r="EG203" s="35">
        <v>2028.18</v>
      </c>
      <c r="EH203" s="36" t="s">
        <v>4</v>
      </c>
      <c r="EI203" s="36">
        <v>0</v>
      </c>
      <c r="EJ203" s="36" t="s">
        <v>4</v>
      </c>
      <c r="EK203" s="35">
        <v>58.56</v>
      </c>
      <c r="EL203" s="36" t="s">
        <v>4</v>
      </c>
      <c r="EM203" s="35">
        <v>2086.75</v>
      </c>
      <c r="EN203" s="36" t="s">
        <v>4</v>
      </c>
      <c r="EO203" s="35">
        <v>68163.199999999997</v>
      </c>
      <c r="EP203" s="36" t="s">
        <v>4</v>
      </c>
      <c r="EQ203" s="36">
        <v>0</v>
      </c>
      <c r="ER203" s="36" t="s">
        <v>4</v>
      </c>
      <c r="ES203" s="35">
        <v>879.9</v>
      </c>
      <c r="ET203" s="36" t="s">
        <v>4</v>
      </c>
      <c r="EU203" s="35">
        <v>879.9</v>
      </c>
      <c r="EV203" s="36" t="s">
        <v>4</v>
      </c>
      <c r="EW203" s="35">
        <v>69043.11</v>
      </c>
      <c r="EX203" s="36" t="s">
        <v>4</v>
      </c>
      <c r="EY203" s="36">
        <v>0</v>
      </c>
      <c r="EZ203" s="36" t="s">
        <v>4</v>
      </c>
      <c r="FA203" s="36">
        <v>0</v>
      </c>
      <c r="FB203" s="36" t="s">
        <v>4</v>
      </c>
      <c r="FC203" s="36">
        <v>0</v>
      </c>
      <c r="FD203" s="36" t="s">
        <v>4</v>
      </c>
      <c r="FE203" s="37">
        <v>11370.43</v>
      </c>
      <c r="FF203" s="36" t="s">
        <v>4</v>
      </c>
      <c r="FG203" s="35">
        <v>11370.43</v>
      </c>
      <c r="FH203" s="36" t="s">
        <v>4</v>
      </c>
      <c r="FI203" s="35">
        <v>82500.289999999994</v>
      </c>
      <c r="FJ203" s="36" t="s">
        <v>4</v>
      </c>
      <c r="FK203" s="35">
        <v>264495.94</v>
      </c>
      <c r="FL203" s="36" t="s">
        <v>4</v>
      </c>
    </row>
    <row r="204" spans="1:168" ht="14.25" x14ac:dyDescent="0.45">
      <c r="A204" s="34" t="s">
        <v>107</v>
      </c>
      <c r="B204" s="34" t="s">
        <v>397</v>
      </c>
      <c r="C204" s="23" t="str">
        <f>'Correspondance tables'!J26</f>
        <v>ISIC 35</v>
      </c>
      <c r="D204" s="23" t="str">
        <f>VLOOKUP(C204, 'Correspondance tables'!$N$3:$O$73, 2, FALSE)</f>
        <v>ISIC 35</v>
      </c>
      <c r="E204" s="38">
        <v>6691.28</v>
      </c>
      <c r="F204" s="39" t="s">
        <v>4</v>
      </c>
      <c r="G204" s="38">
        <v>154.44999999999999</v>
      </c>
      <c r="H204" s="39" t="s">
        <v>4</v>
      </c>
      <c r="I204" s="38">
        <v>265.27999999999997</v>
      </c>
      <c r="J204" s="39" t="s">
        <v>4</v>
      </c>
      <c r="K204" s="38">
        <v>4535.8900000000003</v>
      </c>
      <c r="L204" s="39" t="s">
        <v>4</v>
      </c>
      <c r="M204" s="38">
        <v>16228.44</v>
      </c>
      <c r="N204" s="39" t="s">
        <v>4</v>
      </c>
      <c r="O204" s="38">
        <v>2811.83</v>
      </c>
      <c r="P204" s="39" t="s">
        <v>4</v>
      </c>
      <c r="Q204" s="38">
        <v>2734.03</v>
      </c>
      <c r="R204" s="39" t="s">
        <v>4</v>
      </c>
      <c r="S204" s="38">
        <v>7642.71</v>
      </c>
      <c r="T204" s="39" t="s">
        <v>4</v>
      </c>
      <c r="U204" s="38">
        <v>1293.06</v>
      </c>
      <c r="V204" s="39" t="s">
        <v>4</v>
      </c>
      <c r="W204" s="38">
        <v>4644.78</v>
      </c>
      <c r="X204" s="39" t="s">
        <v>4</v>
      </c>
      <c r="Y204" s="38">
        <v>16942.669999999998</v>
      </c>
      <c r="Z204" s="39" t="s">
        <v>4</v>
      </c>
      <c r="AA204" s="38">
        <v>1828.02</v>
      </c>
      <c r="AB204" s="39" t="s">
        <v>4</v>
      </c>
      <c r="AC204" s="38">
        <v>6006.25</v>
      </c>
      <c r="AD204" s="39" t="s">
        <v>4</v>
      </c>
      <c r="AE204" s="38">
        <v>9446.67</v>
      </c>
      <c r="AF204" s="39" t="s">
        <v>4</v>
      </c>
      <c r="AG204" s="38">
        <v>18276.27</v>
      </c>
      <c r="AH204" s="39" t="s">
        <v>4</v>
      </c>
      <c r="AI204" s="38">
        <v>6474.71</v>
      </c>
      <c r="AJ204" s="39" t="s">
        <v>4</v>
      </c>
      <c r="AK204" s="38">
        <v>2120.64</v>
      </c>
      <c r="AL204" s="39" t="s">
        <v>4</v>
      </c>
      <c r="AM204" s="38">
        <v>2253.44</v>
      </c>
      <c r="AN204" s="39" t="s">
        <v>4</v>
      </c>
      <c r="AO204" s="38">
        <v>5181.83</v>
      </c>
      <c r="AP204" s="39" t="s">
        <v>4</v>
      </c>
      <c r="AQ204" s="38">
        <v>5828.49</v>
      </c>
      <c r="AR204" s="39" t="s">
        <v>4</v>
      </c>
      <c r="AS204" s="38">
        <v>1183.08</v>
      </c>
      <c r="AT204" s="39" t="s">
        <v>4</v>
      </c>
      <c r="AU204" s="38">
        <v>1989.27</v>
      </c>
      <c r="AV204" s="39" t="s">
        <v>4</v>
      </c>
      <c r="AW204" s="38">
        <v>1633.02</v>
      </c>
      <c r="AX204" s="39" t="s">
        <v>4</v>
      </c>
      <c r="AY204" s="38">
        <v>253388.71</v>
      </c>
      <c r="AZ204" s="39" t="s">
        <v>4</v>
      </c>
      <c r="BA204" s="38">
        <v>3637.18</v>
      </c>
      <c r="BB204" s="39" t="s">
        <v>4</v>
      </c>
      <c r="BC204" s="38">
        <v>2708.4</v>
      </c>
      <c r="BD204" s="39" t="s">
        <v>4</v>
      </c>
      <c r="BE204" s="38">
        <v>7340.59</v>
      </c>
      <c r="BF204" s="39" t="s">
        <v>4</v>
      </c>
      <c r="BG204" s="38">
        <v>2790.31</v>
      </c>
      <c r="BH204" s="39" t="s">
        <v>4</v>
      </c>
      <c r="BI204" s="38">
        <v>9630.94</v>
      </c>
      <c r="BJ204" s="39" t="s">
        <v>4</v>
      </c>
      <c r="BK204" s="38">
        <v>17972.07</v>
      </c>
      <c r="BL204" s="39" t="s">
        <v>4</v>
      </c>
      <c r="BM204" s="38">
        <v>9468.41</v>
      </c>
      <c r="BN204" s="39" t="s">
        <v>4</v>
      </c>
      <c r="BO204" s="38">
        <v>268.62</v>
      </c>
      <c r="BP204" s="39" t="s">
        <v>4</v>
      </c>
      <c r="BQ204" s="38">
        <v>453.64</v>
      </c>
      <c r="BR204" s="39" t="s">
        <v>4</v>
      </c>
      <c r="BS204" s="38">
        <v>5348.85</v>
      </c>
      <c r="BT204" s="39" t="s">
        <v>4</v>
      </c>
      <c r="BU204" s="38">
        <v>962.66</v>
      </c>
      <c r="BV204" s="39" t="s">
        <v>4</v>
      </c>
      <c r="BW204" s="38">
        <v>12877.72</v>
      </c>
      <c r="BX204" s="39" t="s">
        <v>4</v>
      </c>
      <c r="BY204" s="38">
        <v>537.19000000000005</v>
      </c>
      <c r="BZ204" s="39" t="s">
        <v>4</v>
      </c>
      <c r="CA204" s="38">
        <v>2357.77</v>
      </c>
      <c r="CB204" s="39" t="s">
        <v>4</v>
      </c>
      <c r="CC204" s="38">
        <v>4754.7700000000004</v>
      </c>
      <c r="CD204" s="39" t="s">
        <v>4</v>
      </c>
      <c r="CE204" s="38">
        <v>2353.52</v>
      </c>
      <c r="CF204" s="39" t="s">
        <v>4</v>
      </c>
      <c r="CG204" s="38">
        <v>2942.76</v>
      </c>
      <c r="CH204" s="39" t="s">
        <v>4</v>
      </c>
      <c r="CI204" s="38">
        <v>935.86</v>
      </c>
      <c r="CJ204" s="39" t="s">
        <v>4</v>
      </c>
      <c r="CK204" s="38">
        <v>878.32</v>
      </c>
      <c r="CL204" s="39" t="s">
        <v>4</v>
      </c>
      <c r="CM204" s="38">
        <v>10456.94</v>
      </c>
      <c r="CN204" s="39" t="s">
        <v>4</v>
      </c>
      <c r="CO204" s="39">
        <v>0</v>
      </c>
      <c r="CP204" s="39" t="s">
        <v>4</v>
      </c>
      <c r="CQ204" s="38">
        <v>3685.01</v>
      </c>
      <c r="CR204" s="39" t="s">
        <v>4</v>
      </c>
      <c r="CS204" s="38">
        <v>1367.39</v>
      </c>
      <c r="CT204" s="39" t="s">
        <v>4</v>
      </c>
      <c r="CU204" s="38">
        <v>1596.4</v>
      </c>
      <c r="CV204" s="39" t="s">
        <v>4</v>
      </c>
      <c r="CW204" s="38">
        <v>732.22</v>
      </c>
      <c r="CX204" s="39" t="s">
        <v>4</v>
      </c>
      <c r="CY204" s="38">
        <v>1701.01</v>
      </c>
      <c r="CZ204" s="39" t="s">
        <v>4</v>
      </c>
      <c r="DA204" s="38">
        <v>655.59</v>
      </c>
      <c r="DB204" s="39" t="s">
        <v>4</v>
      </c>
      <c r="DC204" s="38">
        <v>475.67</v>
      </c>
      <c r="DD204" s="39" t="s">
        <v>4</v>
      </c>
      <c r="DE204" s="38">
        <v>585.01</v>
      </c>
      <c r="DF204" s="39" t="s">
        <v>4</v>
      </c>
      <c r="DG204" s="38">
        <v>3028.02</v>
      </c>
      <c r="DH204" s="39" t="s">
        <v>4</v>
      </c>
      <c r="DI204" s="38">
        <v>11019.16</v>
      </c>
      <c r="DJ204" s="39" t="s">
        <v>4</v>
      </c>
      <c r="DK204" s="39">
        <v>7332</v>
      </c>
      <c r="DL204" s="39" t="s">
        <v>4</v>
      </c>
      <c r="DM204" s="38">
        <v>9668.09</v>
      </c>
      <c r="DN204" s="39" t="s">
        <v>4</v>
      </c>
      <c r="DO204" s="38">
        <v>3964.61</v>
      </c>
      <c r="DP204" s="39" t="s">
        <v>4</v>
      </c>
      <c r="DQ204" s="38">
        <v>2243.77</v>
      </c>
      <c r="DR204" s="39" t="s">
        <v>4</v>
      </c>
      <c r="DS204" s="38">
        <v>2596.89</v>
      </c>
      <c r="DT204" s="39" t="s">
        <v>4</v>
      </c>
      <c r="DU204" s="38">
        <v>1350.64</v>
      </c>
      <c r="DV204" s="39" t="s">
        <v>4</v>
      </c>
      <c r="DW204" s="38">
        <v>189.2</v>
      </c>
      <c r="DX204" s="39" t="s">
        <v>4</v>
      </c>
      <c r="DY204" s="38">
        <v>3986.54</v>
      </c>
      <c r="DZ204" s="39" t="s">
        <v>4</v>
      </c>
      <c r="EA204" s="39">
        <v>0</v>
      </c>
      <c r="EB204" s="39" t="s">
        <v>4</v>
      </c>
      <c r="EC204" s="39">
        <v>0</v>
      </c>
      <c r="ED204" s="39" t="s">
        <v>4</v>
      </c>
      <c r="EE204" s="38">
        <v>534408.55000000005</v>
      </c>
      <c r="EF204" s="39" t="s">
        <v>4</v>
      </c>
      <c r="EG204" s="38">
        <v>198508.14</v>
      </c>
      <c r="EH204" s="39" t="s">
        <v>4</v>
      </c>
      <c r="EI204" s="38">
        <v>-1.48</v>
      </c>
      <c r="EJ204" s="39" t="s">
        <v>4</v>
      </c>
      <c r="EK204" s="38">
        <v>811.66</v>
      </c>
      <c r="EL204" s="39" t="s">
        <v>4</v>
      </c>
      <c r="EM204" s="38">
        <v>199318.32</v>
      </c>
      <c r="EN204" s="39" t="s">
        <v>4</v>
      </c>
      <c r="EO204" s="38">
        <v>97.86</v>
      </c>
      <c r="EP204" s="39" t="s">
        <v>4</v>
      </c>
      <c r="EQ204" s="38">
        <v>0.02</v>
      </c>
      <c r="ER204" s="39" t="s">
        <v>4</v>
      </c>
      <c r="ES204" s="38">
        <v>-7450.22</v>
      </c>
      <c r="ET204" s="39" t="s">
        <v>4</v>
      </c>
      <c r="EU204" s="38">
        <v>-7450.2</v>
      </c>
      <c r="EV204" s="39" t="s">
        <v>4</v>
      </c>
      <c r="EW204" s="38">
        <v>-7352.34</v>
      </c>
      <c r="EX204" s="39" t="s">
        <v>4</v>
      </c>
      <c r="EY204" s="39">
        <v>0</v>
      </c>
      <c r="EZ204" s="39" t="s">
        <v>4</v>
      </c>
      <c r="FA204" s="39">
        <v>0</v>
      </c>
      <c r="FB204" s="39" t="s">
        <v>4</v>
      </c>
      <c r="FC204" s="39">
        <v>0</v>
      </c>
      <c r="FD204" s="39" t="s">
        <v>4</v>
      </c>
      <c r="FE204" s="40">
        <v>2815.18</v>
      </c>
      <c r="FF204" s="39" t="s">
        <v>4</v>
      </c>
      <c r="FG204" s="38">
        <v>2815.18</v>
      </c>
      <c r="FH204" s="39" t="s">
        <v>4</v>
      </c>
      <c r="FI204" s="38">
        <v>194781.16</v>
      </c>
      <c r="FJ204" s="39" t="s">
        <v>4</v>
      </c>
      <c r="FK204" s="38">
        <v>729189.71</v>
      </c>
      <c r="FL204" s="39" t="s">
        <v>4</v>
      </c>
    </row>
    <row r="205" spans="1:168" ht="14.25" x14ac:dyDescent="0.45">
      <c r="A205" s="34" t="s">
        <v>107</v>
      </c>
      <c r="B205" s="34" t="s">
        <v>398</v>
      </c>
      <c r="C205" s="23" t="str">
        <f>'Correspondance tables'!J27</f>
        <v>ISIC 36</v>
      </c>
      <c r="D205" s="23" t="str">
        <f>VLOOKUP(C205, 'Correspondance tables'!$N$3:$O$73, 2, FALSE)</f>
        <v>ISIC 36T39</v>
      </c>
      <c r="E205" s="35">
        <v>1759.65</v>
      </c>
      <c r="F205" s="36" t="s">
        <v>4</v>
      </c>
      <c r="G205" s="35">
        <v>21.62</v>
      </c>
      <c r="H205" s="36" t="s">
        <v>4</v>
      </c>
      <c r="I205" s="35">
        <v>47.79</v>
      </c>
      <c r="J205" s="36" t="s">
        <v>4</v>
      </c>
      <c r="K205" s="35">
        <v>145.51</v>
      </c>
      <c r="L205" s="36" t="s">
        <v>4</v>
      </c>
      <c r="M205" s="35">
        <v>1656.49</v>
      </c>
      <c r="N205" s="36" t="s">
        <v>4</v>
      </c>
      <c r="O205" s="35">
        <v>160.01</v>
      </c>
      <c r="P205" s="36" t="s">
        <v>4</v>
      </c>
      <c r="Q205" s="35">
        <v>92.07</v>
      </c>
      <c r="R205" s="36" t="s">
        <v>4</v>
      </c>
      <c r="S205" s="35">
        <v>250.81</v>
      </c>
      <c r="T205" s="36" t="s">
        <v>4</v>
      </c>
      <c r="U205" s="35">
        <v>71.48</v>
      </c>
      <c r="V205" s="36" t="s">
        <v>4</v>
      </c>
      <c r="W205" s="35">
        <v>237.76</v>
      </c>
      <c r="X205" s="36" t="s">
        <v>4</v>
      </c>
      <c r="Y205" s="35">
        <v>725.57</v>
      </c>
      <c r="Z205" s="36" t="s">
        <v>4</v>
      </c>
      <c r="AA205" s="35">
        <v>123.89</v>
      </c>
      <c r="AB205" s="36" t="s">
        <v>4</v>
      </c>
      <c r="AC205" s="35">
        <v>223.9</v>
      </c>
      <c r="AD205" s="36" t="s">
        <v>4</v>
      </c>
      <c r="AE205" s="35">
        <v>253.83</v>
      </c>
      <c r="AF205" s="36" t="s">
        <v>4</v>
      </c>
      <c r="AG205" s="35">
        <v>483.22</v>
      </c>
      <c r="AH205" s="36" t="s">
        <v>4</v>
      </c>
      <c r="AI205" s="35">
        <v>401.25</v>
      </c>
      <c r="AJ205" s="36" t="s">
        <v>4</v>
      </c>
      <c r="AK205" s="35">
        <v>156.03</v>
      </c>
      <c r="AL205" s="36" t="s">
        <v>4</v>
      </c>
      <c r="AM205" s="35">
        <v>127.26</v>
      </c>
      <c r="AN205" s="36" t="s">
        <v>4</v>
      </c>
      <c r="AO205" s="35">
        <v>283.13</v>
      </c>
      <c r="AP205" s="36" t="s">
        <v>4</v>
      </c>
      <c r="AQ205" s="35">
        <v>293.24</v>
      </c>
      <c r="AR205" s="36" t="s">
        <v>4</v>
      </c>
      <c r="AS205" s="35">
        <v>101.39</v>
      </c>
      <c r="AT205" s="36" t="s">
        <v>4</v>
      </c>
      <c r="AU205" s="35">
        <v>129.5</v>
      </c>
      <c r="AV205" s="36" t="s">
        <v>4</v>
      </c>
      <c r="AW205" s="35">
        <v>109.28</v>
      </c>
      <c r="AX205" s="36" t="s">
        <v>4</v>
      </c>
      <c r="AY205" s="35">
        <v>883.21</v>
      </c>
      <c r="AZ205" s="36" t="s">
        <v>4</v>
      </c>
      <c r="BA205" s="35">
        <v>3250.95</v>
      </c>
      <c r="BB205" s="36" t="s">
        <v>4</v>
      </c>
      <c r="BC205" s="35">
        <v>686.72</v>
      </c>
      <c r="BD205" s="36" t="s">
        <v>4</v>
      </c>
      <c r="BE205" s="35">
        <v>887.3</v>
      </c>
      <c r="BF205" s="36" t="s">
        <v>4</v>
      </c>
      <c r="BG205" s="35">
        <v>264.12</v>
      </c>
      <c r="BH205" s="36" t="s">
        <v>4</v>
      </c>
      <c r="BI205" s="35">
        <v>854.83</v>
      </c>
      <c r="BJ205" s="36" t="s">
        <v>4</v>
      </c>
      <c r="BK205" s="35">
        <v>1182.8900000000001</v>
      </c>
      <c r="BL205" s="36" t="s">
        <v>4</v>
      </c>
      <c r="BM205" s="35">
        <v>306.06</v>
      </c>
      <c r="BN205" s="36" t="s">
        <v>4</v>
      </c>
      <c r="BO205" s="35">
        <v>40.04</v>
      </c>
      <c r="BP205" s="36" t="s">
        <v>4</v>
      </c>
      <c r="BQ205" s="35">
        <v>21.52</v>
      </c>
      <c r="BR205" s="36" t="s">
        <v>4</v>
      </c>
      <c r="BS205" s="35">
        <v>356.79</v>
      </c>
      <c r="BT205" s="36" t="s">
        <v>4</v>
      </c>
      <c r="BU205" s="35">
        <v>63.92</v>
      </c>
      <c r="BV205" s="36" t="s">
        <v>4</v>
      </c>
      <c r="BW205" s="35">
        <v>2229.02</v>
      </c>
      <c r="BX205" s="36" t="s">
        <v>4</v>
      </c>
      <c r="BY205" s="35">
        <v>53.95</v>
      </c>
      <c r="BZ205" s="36" t="s">
        <v>4</v>
      </c>
      <c r="CA205" s="35">
        <v>350.76</v>
      </c>
      <c r="CB205" s="36" t="s">
        <v>4</v>
      </c>
      <c r="CC205" s="35">
        <v>571.53</v>
      </c>
      <c r="CD205" s="36" t="s">
        <v>4</v>
      </c>
      <c r="CE205" s="35">
        <v>157.71</v>
      </c>
      <c r="CF205" s="36" t="s">
        <v>4</v>
      </c>
      <c r="CG205" s="35">
        <v>198.15</v>
      </c>
      <c r="CH205" s="36" t="s">
        <v>4</v>
      </c>
      <c r="CI205" s="35">
        <v>509.49</v>
      </c>
      <c r="CJ205" s="36" t="s">
        <v>4</v>
      </c>
      <c r="CK205" s="35">
        <v>129.63</v>
      </c>
      <c r="CL205" s="36" t="s">
        <v>4</v>
      </c>
      <c r="CM205" s="35">
        <v>2237.7199999999998</v>
      </c>
      <c r="CN205" s="36" t="s">
        <v>4</v>
      </c>
      <c r="CO205" s="36">
        <v>0</v>
      </c>
      <c r="CP205" s="36" t="s">
        <v>4</v>
      </c>
      <c r="CQ205" s="35">
        <v>331.99</v>
      </c>
      <c r="CR205" s="36" t="s">
        <v>4</v>
      </c>
      <c r="CS205" s="35">
        <v>147.61000000000001</v>
      </c>
      <c r="CT205" s="36" t="s">
        <v>4</v>
      </c>
      <c r="CU205" s="35">
        <v>230.55</v>
      </c>
      <c r="CV205" s="36" t="s">
        <v>4</v>
      </c>
      <c r="CW205" s="35">
        <v>39.380000000000003</v>
      </c>
      <c r="CX205" s="36" t="s">
        <v>4</v>
      </c>
      <c r="CY205" s="35">
        <v>79.13</v>
      </c>
      <c r="CZ205" s="36" t="s">
        <v>4</v>
      </c>
      <c r="DA205" s="35">
        <v>103.66</v>
      </c>
      <c r="DB205" s="36" t="s">
        <v>4</v>
      </c>
      <c r="DC205" s="35">
        <v>26.17</v>
      </c>
      <c r="DD205" s="36" t="s">
        <v>4</v>
      </c>
      <c r="DE205" s="35">
        <v>55.63</v>
      </c>
      <c r="DF205" s="36" t="s">
        <v>4</v>
      </c>
      <c r="DG205" s="35">
        <v>327.85</v>
      </c>
      <c r="DH205" s="36" t="s">
        <v>4</v>
      </c>
      <c r="DI205" s="35">
        <v>2229.27</v>
      </c>
      <c r="DJ205" s="36" t="s">
        <v>4</v>
      </c>
      <c r="DK205" s="35">
        <v>1520.43</v>
      </c>
      <c r="DL205" s="36" t="s">
        <v>4</v>
      </c>
      <c r="DM205" s="35">
        <v>1553.27</v>
      </c>
      <c r="DN205" s="36" t="s">
        <v>4</v>
      </c>
      <c r="DO205" s="35">
        <v>899.07</v>
      </c>
      <c r="DP205" s="36" t="s">
        <v>4</v>
      </c>
      <c r="DQ205" s="35">
        <v>342.16</v>
      </c>
      <c r="DR205" s="36" t="s">
        <v>4</v>
      </c>
      <c r="DS205" s="35">
        <v>608.12</v>
      </c>
      <c r="DT205" s="36" t="s">
        <v>4</v>
      </c>
      <c r="DU205" s="35">
        <v>255.54</v>
      </c>
      <c r="DV205" s="36" t="s">
        <v>4</v>
      </c>
      <c r="DW205" s="35">
        <v>29.56</v>
      </c>
      <c r="DX205" s="36" t="s">
        <v>4</v>
      </c>
      <c r="DY205" s="35">
        <v>467.67</v>
      </c>
      <c r="DZ205" s="36" t="s">
        <v>4</v>
      </c>
      <c r="EA205" s="36">
        <v>0</v>
      </c>
      <c r="EB205" s="36" t="s">
        <v>4</v>
      </c>
      <c r="EC205" s="36">
        <v>0</v>
      </c>
      <c r="ED205" s="36" t="s">
        <v>4</v>
      </c>
      <c r="EE205" s="35">
        <v>32338.05</v>
      </c>
      <c r="EF205" s="36" t="s">
        <v>4</v>
      </c>
      <c r="EG205" s="35">
        <v>30485.200000000001</v>
      </c>
      <c r="EH205" s="36" t="s">
        <v>4</v>
      </c>
      <c r="EI205" s="36">
        <v>0</v>
      </c>
      <c r="EJ205" s="36" t="s">
        <v>4</v>
      </c>
      <c r="EK205" s="35">
        <v>1657.23</v>
      </c>
      <c r="EL205" s="36" t="s">
        <v>4</v>
      </c>
      <c r="EM205" s="35">
        <v>32142.43</v>
      </c>
      <c r="EN205" s="36" t="s">
        <v>4</v>
      </c>
      <c r="EO205" s="36">
        <v>0</v>
      </c>
      <c r="EP205" s="36" t="s">
        <v>4</v>
      </c>
      <c r="EQ205" s="36">
        <v>0</v>
      </c>
      <c r="ER205" s="36" t="s">
        <v>4</v>
      </c>
      <c r="ES205" s="35">
        <v>37.47</v>
      </c>
      <c r="ET205" s="36" t="s">
        <v>4</v>
      </c>
      <c r="EU205" s="35">
        <v>37.47</v>
      </c>
      <c r="EV205" s="36" t="s">
        <v>4</v>
      </c>
      <c r="EW205" s="35">
        <v>37.47</v>
      </c>
      <c r="EX205" s="36" t="s">
        <v>4</v>
      </c>
      <c r="EY205" s="36">
        <v>0</v>
      </c>
      <c r="EZ205" s="36" t="s">
        <v>4</v>
      </c>
      <c r="FA205" s="36">
        <v>0</v>
      </c>
      <c r="FB205" s="36" t="s">
        <v>4</v>
      </c>
      <c r="FC205" s="36">
        <v>0</v>
      </c>
      <c r="FD205" s="36" t="s">
        <v>4</v>
      </c>
      <c r="FE205" s="37">
        <v>10.6</v>
      </c>
      <c r="FF205" s="36" t="s">
        <v>4</v>
      </c>
      <c r="FG205" s="35">
        <v>10.6</v>
      </c>
      <c r="FH205" s="36" t="s">
        <v>4</v>
      </c>
      <c r="FI205" s="35">
        <v>32190.5</v>
      </c>
      <c r="FJ205" s="36" t="s">
        <v>4</v>
      </c>
      <c r="FK205" s="35">
        <v>64528.55</v>
      </c>
      <c r="FL205" s="36" t="s">
        <v>4</v>
      </c>
    </row>
    <row r="206" spans="1:168" ht="14.25" x14ac:dyDescent="0.45">
      <c r="A206" s="34" t="s">
        <v>107</v>
      </c>
      <c r="B206" s="34" t="s">
        <v>399</v>
      </c>
      <c r="C206" s="23" t="str">
        <f>'Correspondance tables'!J28</f>
        <v>ISIC 37-39</v>
      </c>
      <c r="D206" s="23" t="str">
        <f>VLOOKUP(C206, 'Correspondance tables'!$N$3:$O$73, 2, FALSE)</f>
        <v>ISIC 36T39</v>
      </c>
      <c r="E206" s="38">
        <v>1851.3</v>
      </c>
      <c r="F206" s="39" t="s">
        <v>4</v>
      </c>
      <c r="G206" s="38">
        <v>52.66</v>
      </c>
      <c r="H206" s="39" t="s">
        <v>4</v>
      </c>
      <c r="I206" s="38">
        <v>33.49</v>
      </c>
      <c r="J206" s="39" t="s">
        <v>4</v>
      </c>
      <c r="K206" s="38">
        <v>734.83</v>
      </c>
      <c r="L206" s="39" t="s">
        <v>4</v>
      </c>
      <c r="M206" s="38">
        <v>5697.29</v>
      </c>
      <c r="N206" s="39" t="s">
        <v>4</v>
      </c>
      <c r="O206" s="38">
        <v>1325.92</v>
      </c>
      <c r="P206" s="39" t="s">
        <v>4</v>
      </c>
      <c r="Q206" s="38">
        <v>1046.68</v>
      </c>
      <c r="R206" s="39" t="s">
        <v>4</v>
      </c>
      <c r="S206" s="38">
        <v>4735.97</v>
      </c>
      <c r="T206" s="39" t="s">
        <v>4</v>
      </c>
      <c r="U206" s="38">
        <v>305.24</v>
      </c>
      <c r="V206" s="39" t="s">
        <v>4</v>
      </c>
      <c r="W206" s="38">
        <v>1313.19</v>
      </c>
      <c r="X206" s="39" t="s">
        <v>4</v>
      </c>
      <c r="Y206" s="38">
        <v>3645.2</v>
      </c>
      <c r="Z206" s="39" t="s">
        <v>4</v>
      </c>
      <c r="AA206" s="38">
        <v>730.06</v>
      </c>
      <c r="AB206" s="39" t="s">
        <v>4</v>
      </c>
      <c r="AC206" s="38">
        <v>3826.14</v>
      </c>
      <c r="AD206" s="39" t="s">
        <v>4</v>
      </c>
      <c r="AE206" s="38">
        <v>2052.11</v>
      </c>
      <c r="AF206" s="39" t="s">
        <v>4</v>
      </c>
      <c r="AG206" s="38">
        <v>23984.76</v>
      </c>
      <c r="AH206" s="39" t="s">
        <v>4</v>
      </c>
      <c r="AI206" s="38">
        <v>5716.84</v>
      </c>
      <c r="AJ206" s="39" t="s">
        <v>4</v>
      </c>
      <c r="AK206" s="38">
        <v>461.63</v>
      </c>
      <c r="AL206" s="39" t="s">
        <v>4</v>
      </c>
      <c r="AM206" s="38">
        <v>618.58000000000004</v>
      </c>
      <c r="AN206" s="39" t="s">
        <v>4</v>
      </c>
      <c r="AO206" s="38">
        <v>1567.1</v>
      </c>
      <c r="AP206" s="39" t="s">
        <v>4</v>
      </c>
      <c r="AQ206" s="38">
        <v>1551.94</v>
      </c>
      <c r="AR206" s="39" t="s">
        <v>4</v>
      </c>
      <c r="AS206" s="38">
        <v>699.59</v>
      </c>
      <c r="AT206" s="39" t="s">
        <v>4</v>
      </c>
      <c r="AU206" s="38">
        <v>748.06</v>
      </c>
      <c r="AV206" s="39" t="s">
        <v>4</v>
      </c>
      <c r="AW206" s="38">
        <v>580.88</v>
      </c>
      <c r="AX206" s="39" t="s">
        <v>4</v>
      </c>
      <c r="AY206" s="38">
        <v>2602.9299999999998</v>
      </c>
      <c r="AZ206" s="39" t="s">
        <v>4</v>
      </c>
      <c r="BA206" s="38">
        <v>2755.8</v>
      </c>
      <c r="BB206" s="39" t="s">
        <v>4</v>
      </c>
      <c r="BC206" s="38">
        <v>40517.550000000003</v>
      </c>
      <c r="BD206" s="39" t="s">
        <v>4</v>
      </c>
      <c r="BE206" s="38">
        <v>6837.64</v>
      </c>
      <c r="BF206" s="39" t="s">
        <v>4</v>
      </c>
      <c r="BG206" s="38">
        <v>1088.1300000000001</v>
      </c>
      <c r="BH206" s="39" t="s">
        <v>4</v>
      </c>
      <c r="BI206" s="38">
        <v>3872.24</v>
      </c>
      <c r="BJ206" s="39" t="s">
        <v>4</v>
      </c>
      <c r="BK206" s="38">
        <v>3811.87</v>
      </c>
      <c r="BL206" s="39" t="s">
        <v>4</v>
      </c>
      <c r="BM206" s="38">
        <v>1008.4</v>
      </c>
      <c r="BN206" s="39" t="s">
        <v>4</v>
      </c>
      <c r="BO206" s="38">
        <v>248.98</v>
      </c>
      <c r="BP206" s="39" t="s">
        <v>4</v>
      </c>
      <c r="BQ206" s="38">
        <v>183.25</v>
      </c>
      <c r="BR206" s="39" t="s">
        <v>4</v>
      </c>
      <c r="BS206" s="38">
        <v>902.7</v>
      </c>
      <c r="BT206" s="39" t="s">
        <v>4</v>
      </c>
      <c r="BU206" s="38">
        <v>264.39999999999998</v>
      </c>
      <c r="BV206" s="39" t="s">
        <v>4</v>
      </c>
      <c r="BW206" s="38">
        <v>3928.63</v>
      </c>
      <c r="BX206" s="39" t="s">
        <v>4</v>
      </c>
      <c r="BY206" s="38">
        <v>287.83999999999997</v>
      </c>
      <c r="BZ206" s="39" t="s">
        <v>4</v>
      </c>
      <c r="CA206" s="38">
        <v>315.12</v>
      </c>
      <c r="CB206" s="39" t="s">
        <v>4</v>
      </c>
      <c r="CC206" s="38">
        <v>612.41999999999996</v>
      </c>
      <c r="CD206" s="39" t="s">
        <v>4</v>
      </c>
      <c r="CE206" s="38">
        <v>948.96</v>
      </c>
      <c r="CF206" s="39" t="s">
        <v>4</v>
      </c>
      <c r="CG206" s="38">
        <v>486.91</v>
      </c>
      <c r="CH206" s="39" t="s">
        <v>4</v>
      </c>
      <c r="CI206" s="38">
        <v>295.3</v>
      </c>
      <c r="CJ206" s="39" t="s">
        <v>4</v>
      </c>
      <c r="CK206" s="38">
        <v>247.31</v>
      </c>
      <c r="CL206" s="39" t="s">
        <v>4</v>
      </c>
      <c r="CM206" s="38">
        <v>7314.9</v>
      </c>
      <c r="CN206" s="39" t="s">
        <v>4</v>
      </c>
      <c r="CO206" s="39">
        <v>0</v>
      </c>
      <c r="CP206" s="39" t="s">
        <v>4</v>
      </c>
      <c r="CQ206" s="38">
        <v>1520.49</v>
      </c>
      <c r="CR206" s="39" t="s">
        <v>4</v>
      </c>
      <c r="CS206" s="38">
        <v>739.91</v>
      </c>
      <c r="CT206" s="39" t="s">
        <v>4</v>
      </c>
      <c r="CU206" s="38">
        <v>557.21</v>
      </c>
      <c r="CV206" s="39" t="s">
        <v>4</v>
      </c>
      <c r="CW206" s="38">
        <v>381.43</v>
      </c>
      <c r="CX206" s="39" t="s">
        <v>4</v>
      </c>
      <c r="CY206" s="38">
        <v>518.5</v>
      </c>
      <c r="CZ206" s="39" t="s">
        <v>4</v>
      </c>
      <c r="DA206" s="38">
        <v>522.74</v>
      </c>
      <c r="DB206" s="39" t="s">
        <v>4</v>
      </c>
      <c r="DC206" s="38">
        <v>104.84</v>
      </c>
      <c r="DD206" s="39" t="s">
        <v>4</v>
      </c>
      <c r="DE206" s="38">
        <v>170.7</v>
      </c>
      <c r="DF206" s="39" t="s">
        <v>4</v>
      </c>
      <c r="DG206" s="38">
        <v>2640.74</v>
      </c>
      <c r="DH206" s="39" t="s">
        <v>4</v>
      </c>
      <c r="DI206" s="38">
        <v>17129.669999999998</v>
      </c>
      <c r="DJ206" s="39" t="s">
        <v>4</v>
      </c>
      <c r="DK206" s="38">
        <v>1450.27</v>
      </c>
      <c r="DL206" s="39" t="s">
        <v>4</v>
      </c>
      <c r="DM206" s="38">
        <v>3855.5</v>
      </c>
      <c r="DN206" s="39" t="s">
        <v>4</v>
      </c>
      <c r="DO206" s="38">
        <v>1198.3</v>
      </c>
      <c r="DP206" s="39" t="s">
        <v>4</v>
      </c>
      <c r="DQ206" s="38">
        <v>588.98</v>
      </c>
      <c r="DR206" s="39" t="s">
        <v>4</v>
      </c>
      <c r="DS206" s="38">
        <v>631.63</v>
      </c>
      <c r="DT206" s="39" t="s">
        <v>4</v>
      </c>
      <c r="DU206" s="38">
        <v>311.77999999999997</v>
      </c>
      <c r="DV206" s="39" t="s">
        <v>4</v>
      </c>
      <c r="DW206" s="38">
        <v>85.54</v>
      </c>
      <c r="DX206" s="39" t="s">
        <v>4</v>
      </c>
      <c r="DY206" s="38">
        <v>714.38</v>
      </c>
      <c r="DZ206" s="39" t="s">
        <v>4</v>
      </c>
      <c r="EA206" s="39">
        <v>0</v>
      </c>
      <c r="EB206" s="39" t="s">
        <v>4</v>
      </c>
      <c r="EC206" s="39">
        <v>0</v>
      </c>
      <c r="ED206" s="39" t="s">
        <v>4</v>
      </c>
      <c r="EE206" s="38">
        <v>174933.36</v>
      </c>
      <c r="EF206" s="39" t="s">
        <v>4</v>
      </c>
      <c r="EG206" s="39">
        <v>46857</v>
      </c>
      <c r="EH206" s="39" t="s">
        <v>4</v>
      </c>
      <c r="EI206" s="38">
        <v>4.05</v>
      </c>
      <c r="EJ206" s="39" t="s">
        <v>4</v>
      </c>
      <c r="EK206" s="38">
        <v>18998.79</v>
      </c>
      <c r="EL206" s="39" t="s">
        <v>4</v>
      </c>
      <c r="EM206" s="38">
        <v>65859.850000000006</v>
      </c>
      <c r="EN206" s="39" t="s">
        <v>4</v>
      </c>
      <c r="EO206" s="38">
        <v>-697.26</v>
      </c>
      <c r="EP206" s="39" t="s">
        <v>4</v>
      </c>
      <c r="EQ206" s="38">
        <v>0.02</v>
      </c>
      <c r="ER206" s="39" t="s">
        <v>4</v>
      </c>
      <c r="ES206" s="38">
        <v>-666.3</v>
      </c>
      <c r="ET206" s="39" t="s">
        <v>4</v>
      </c>
      <c r="EU206" s="38">
        <v>-666.28</v>
      </c>
      <c r="EV206" s="39" t="s">
        <v>4</v>
      </c>
      <c r="EW206" s="38">
        <v>-1363.54</v>
      </c>
      <c r="EX206" s="39" t="s">
        <v>4</v>
      </c>
      <c r="EY206" s="39">
        <v>0</v>
      </c>
      <c r="EZ206" s="39" t="s">
        <v>4</v>
      </c>
      <c r="FA206" s="39">
        <v>0</v>
      </c>
      <c r="FB206" s="39" t="s">
        <v>4</v>
      </c>
      <c r="FC206" s="39">
        <v>0</v>
      </c>
      <c r="FD206" s="39" t="s">
        <v>4</v>
      </c>
      <c r="FE206" s="40">
        <v>11069.84</v>
      </c>
      <c r="FF206" s="39" t="s">
        <v>4</v>
      </c>
      <c r="FG206" s="38">
        <v>11069.84</v>
      </c>
      <c r="FH206" s="39" t="s">
        <v>4</v>
      </c>
      <c r="FI206" s="38">
        <v>75566.149999999994</v>
      </c>
      <c r="FJ206" s="39" t="s">
        <v>4</v>
      </c>
      <c r="FK206" s="38">
        <v>250499.51</v>
      </c>
      <c r="FL206" s="39" t="s">
        <v>4</v>
      </c>
    </row>
    <row r="207" spans="1:168" ht="14.25" x14ac:dyDescent="0.45">
      <c r="A207" s="34" t="s">
        <v>107</v>
      </c>
      <c r="B207" s="34" t="s">
        <v>400</v>
      </c>
      <c r="C207" s="23" t="str">
        <f>'Correspondance tables'!J29</f>
        <v>ISIC 41-43</v>
      </c>
      <c r="D207" s="23" t="str">
        <f>VLOOKUP(C207, 'Correspondance tables'!$N$3:$O$73, 2, FALSE)</f>
        <v>ISIC 41T43</v>
      </c>
      <c r="E207" s="35">
        <v>3852.9</v>
      </c>
      <c r="F207" s="36" t="s">
        <v>4</v>
      </c>
      <c r="G207" s="35">
        <v>485.78</v>
      </c>
      <c r="H207" s="36" t="s">
        <v>4</v>
      </c>
      <c r="I207" s="35">
        <v>81.88</v>
      </c>
      <c r="J207" s="36" t="s">
        <v>4</v>
      </c>
      <c r="K207" s="35">
        <v>2062.9899999999998</v>
      </c>
      <c r="L207" s="36" t="s">
        <v>4</v>
      </c>
      <c r="M207" s="35">
        <v>3499.33</v>
      </c>
      <c r="N207" s="36" t="s">
        <v>4</v>
      </c>
      <c r="O207" s="35">
        <v>768.19</v>
      </c>
      <c r="P207" s="36" t="s">
        <v>4</v>
      </c>
      <c r="Q207" s="35">
        <v>771.82</v>
      </c>
      <c r="R207" s="36" t="s">
        <v>4</v>
      </c>
      <c r="S207" s="35">
        <v>885.12</v>
      </c>
      <c r="T207" s="36" t="s">
        <v>4</v>
      </c>
      <c r="U207" s="35">
        <v>545.6</v>
      </c>
      <c r="V207" s="36" t="s">
        <v>4</v>
      </c>
      <c r="W207" s="35">
        <v>1650.84</v>
      </c>
      <c r="X207" s="36" t="s">
        <v>4</v>
      </c>
      <c r="Y207" s="35">
        <v>3178.58</v>
      </c>
      <c r="Z207" s="36" t="s">
        <v>4</v>
      </c>
      <c r="AA207" s="35">
        <v>1029.33</v>
      </c>
      <c r="AB207" s="36" t="s">
        <v>4</v>
      </c>
      <c r="AC207" s="35">
        <v>1572.24</v>
      </c>
      <c r="AD207" s="36" t="s">
        <v>4</v>
      </c>
      <c r="AE207" s="35">
        <v>1826.23</v>
      </c>
      <c r="AF207" s="36" t="s">
        <v>4</v>
      </c>
      <c r="AG207" s="35">
        <v>2382.48</v>
      </c>
      <c r="AH207" s="36" t="s">
        <v>4</v>
      </c>
      <c r="AI207" s="35">
        <v>3210.41</v>
      </c>
      <c r="AJ207" s="36" t="s">
        <v>4</v>
      </c>
      <c r="AK207" s="35">
        <v>874.68</v>
      </c>
      <c r="AL207" s="36" t="s">
        <v>4</v>
      </c>
      <c r="AM207" s="35">
        <v>1372.92</v>
      </c>
      <c r="AN207" s="36" t="s">
        <v>4</v>
      </c>
      <c r="AO207" s="35">
        <v>2854.03</v>
      </c>
      <c r="AP207" s="36" t="s">
        <v>4</v>
      </c>
      <c r="AQ207" s="35">
        <v>2620.39</v>
      </c>
      <c r="AR207" s="36" t="s">
        <v>4</v>
      </c>
      <c r="AS207" s="35">
        <v>1394.17</v>
      </c>
      <c r="AT207" s="36" t="s">
        <v>4</v>
      </c>
      <c r="AU207" s="35">
        <v>1097.6199999999999</v>
      </c>
      <c r="AV207" s="36" t="s">
        <v>4</v>
      </c>
      <c r="AW207" s="35">
        <v>2811.58</v>
      </c>
      <c r="AX207" s="36" t="s">
        <v>4</v>
      </c>
      <c r="AY207" s="35">
        <v>20572.43</v>
      </c>
      <c r="AZ207" s="36" t="s">
        <v>4</v>
      </c>
      <c r="BA207" s="35">
        <v>1641.06</v>
      </c>
      <c r="BB207" s="36" t="s">
        <v>4</v>
      </c>
      <c r="BC207" s="35">
        <v>5244.77</v>
      </c>
      <c r="BD207" s="36" t="s">
        <v>4</v>
      </c>
      <c r="BE207" s="36">
        <v>365749</v>
      </c>
      <c r="BF207" s="36" t="s">
        <v>4</v>
      </c>
      <c r="BG207" s="35">
        <v>1562.26</v>
      </c>
      <c r="BH207" s="36" t="s">
        <v>4</v>
      </c>
      <c r="BI207" s="35">
        <v>9415.76</v>
      </c>
      <c r="BJ207" s="36" t="s">
        <v>4</v>
      </c>
      <c r="BK207" s="35">
        <v>9564.48</v>
      </c>
      <c r="BL207" s="36" t="s">
        <v>4</v>
      </c>
      <c r="BM207" s="35">
        <v>5161.51</v>
      </c>
      <c r="BN207" s="36" t="s">
        <v>4</v>
      </c>
      <c r="BO207" s="35">
        <v>374.57</v>
      </c>
      <c r="BP207" s="36" t="s">
        <v>4</v>
      </c>
      <c r="BQ207" s="35">
        <v>448.73</v>
      </c>
      <c r="BR207" s="36" t="s">
        <v>4</v>
      </c>
      <c r="BS207" s="35">
        <v>10465.34</v>
      </c>
      <c r="BT207" s="36" t="s">
        <v>4</v>
      </c>
      <c r="BU207" s="35">
        <v>797.69</v>
      </c>
      <c r="BV207" s="36" t="s">
        <v>4</v>
      </c>
      <c r="BW207" s="35">
        <v>4850.2299999999996</v>
      </c>
      <c r="BX207" s="36" t="s">
        <v>4</v>
      </c>
      <c r="BY207" s="35">
        <v>536.30999999999995</v>
      </c>
      <c r="BZ207" s="36" t="s">
        <v>4</v>
      </c>
      <c r="CA207" s="35">
        <v>1137.96</v>
      </c>
      <c r="CB207" s="36" t="s">
        <v>4</v>
      </c>
      <c r="CC207" s="35">
        <v>3941.57</v>
      </c>
      <c r="CD207" s="36" t="s">
        <v>4</v>
      </c>
      <c r="CE207" s="35">
        <v>1908.11</v>
      </c>
      <c r="CF207" s="36" t="s">
        <v>4</v>
      </c>
      <c r="CG207" s="35">
        <v>4697.1000000000004</v>
      </c>
      <c r="CH207" s="36" t="s">
        <v>4</v>
      </c>
      <c r="CI207" s="35">
        <v>5667.58</v>
      </c>
      <c r="CJ207" s="36" t="s">
        <v>4</v>
      </c>
      <c r="CK207" s="35">
        <v>1226.18</v>
      </c>
      <c r="CL207" s="36" t="s">
        <v>4</v>
      </c>
      <c r="CM207" s="35">
        <v>102050.59</v>
      </c>
      <c r="CN207" s="36" t="s">
        <v>4</v>
      </c>
      <c r="CO207" s="36">
        <v>0</v>
      </c>
      <c r="CP207" s="36" t="s">
        <v>4</v>
      </c>
      <c r="CQ207" s="35">
        <v>5216.2700000000004</v>
      </c>
      <c r="CR207" s="36" t="s">
        <v>4</v>
      </c>
      <c r="CS207" s="35">
        <v>6052.62</v>
      </c>
      <c r="CT207" s="36" t="s">
        <v>4</v>
      </c>
      <c r="CU207" s="35">
        <v>1867.13</v>
      </c>
      <c r="CV207" s="36" t="s">
        <v>4</v>
      </c>
      <c r="CW207" s="35">
        <v>554.53</v>
      </c>
      <c r="CX207" s="36" t="s">
        <v>4</v>
      </c>
      <c r="CY207" s="35">
        <v>1509.01</v>
      </c>
      <c r="CZ207" s="36" t="s">
        <v>4</v>
      </c>
      <c r="DA207" s="35">
        <v>1176.8699999999999</v>
      </c>
      <c r="DB207" s="36" t="s">
        <v>4</v>
      </c>
      <c r="DC207" s="35">
        <v>503.61</v>
      </c>
      <c r="DD207" s="36" t="s">
        <v>4</v>
      </c>
      <c r="DE207" s="35">
        <v>377.23</v>
      </c>
      <c r="DF207" s="36" t="s">
        <v>4</v>
      </c>
      <c r="DG207" s="35">
        <v>4552.91</v>
      </c>
      <c r="DH207" s="36" t="s">
        <v>4</v>
      </c>
      <c r="DI207" s="35">
        <v>29021.439999999999</v>
      </c>
      <c r="DJ207" s="36" t="s">
        <v>4</v>
      </c>
      <c r="DK207" s="35">
        <v>8229.2099999999991</v>
      </c>
      <c r="DL207" s="36" t="s">
        <v>4</v>
      </c>
      <c r="DM207" s="35">
        <v>7472.14</v>
      </c>
      <c r="DN207" s="36" t="s">
        <v>4</v>
      </c>
      <c r="DO207" s="35">
        <v>3404.99</v>
      </c>
      <c r="DP207" s="36" t="s">
        <v>4</v>
      </c>
      <c r="DQ207" s="35">
        <v>2250.29</v>
      </c>
      <c r="DR207" s="36" t="s">
        <v>4</v>
      </c>
      <c r="DS207" s="35">
        <v>1593.77</v>
      </c>
      <c r="DT207" s="36" t="s">
        <v>4</v>
      </c>
      <c r="DU207" s="35">
        <v>1495.93</v>
      </c>
      <c r="DV207" s="36" t="s">
        <v>4</v>
      </c>
      <c r="DW207" s="35">
        <v>165.37</v>
      </c>
      <c r="DX207" s="36" t="s">
        <v>4</v>
      </c>
      <c r="DY207" s="35">
        <v>877.07</v>
      </c>
      <c r="DZ207" s="36" t="s">
        <v>4</v>
      </c>
      <c r="EA207" s="36">
        <v>0</v>
      </c>
      <c r="EB207" s="36" t="s">
        <v>4</v>
      </c>
      <c r="EC207" s="36">
        <v>0</v>
      </c>
      <c r="ED207" s="36" t="s">
        <v>4</v>
      </c>
      <c r="EE207" s="35">
        <v>674162.74</v>
      </c>
      <c r="EF207" s="36" t="s">
        <v>4</v>
      </c>
      <c r="EG207" s="35">
        <v>46643.19</v>
      </c>
      <c r="EH207" s="36" t="s">
        <v>4</v>
      </c>
      <c r="EI207" s="36">
        <v>0</v>
      </c>
      <c r="EJ207" s="36" t="s">
        <v>4</v>
      </c>
      <c r="EK207" s="35">
        <v>5200.59</v>
      </c>
      <c r="EL207" s="36" t="s">
        <v>4</v>
      </c>
      <c r="EM207" s="35">
        <v>51843.78</v>
      </c>
      <c r="EN207" s="36" t="s">
        <v>4</v>
      </c>
      <c r="EO207" s="35">
        <v>1087239.26</v>
      </c>
      <c r="EP207" s="36" t="s">
        <v>4</v>
      </c>
      <c r="EQ207" s="36">
        <v>0</v>
      </c>
      <c r="ER207" s="36" t="s">
        <v>4</v>
      </c>
      <c r="ES207" s="35">
        <v>14049.04</v>
      </c>
      <c r="ET207" s="36" t="s">
        <v>4</v>
      </c>
      <c r="EU207" s="35">
        <v>14049.04</v>
      </c>
      <c r="EV207" s="36" t="s">
        <v>4</v>
      </c>
      <c r="EW207" s="35">
        <v>1101288.29</v>
      </c>
      <c r="EX207" s="36" t="s">
        <v>4</v>
      </c>
      <c r="EY207" s="36">
        <v>0</v>
      </c>
      <c r="EZ207" s="36" t="s">
        <v>4</v>
      </c>
      <c r="FA207" s="36">
        <v>0</v>
      </c>
      <c r="FB207" s="36" t="s">
        <v>4</v>
      </c>
      <c r="FC207" s="36">
        <v>0</v>
      </c>
      <c r="FD207" s="36" t="s">
        <v>4</v>
      </c>
      <c r="FE207" s="37">
        <v>8967.08</v>
      </c>
      <c r="FF207" s="36" t="s">
        <v>4</v>
      </c>
      <c r="FG207" s="35">
        <v>8967.08</v>
      </c>
      <c r="FH207" s="36" t="s">
        <v>4</v>
      </c>
      <c r="FI207" s="35">
        <v>1162099.1599999999</v>
      </c>
      <c r="FJ207" s="36" t="s">
        <v>4</v>
      </c>
      <c r="FK207" s="35">
        <v>1836261.9</v>
      </c>
      <c r="FL207" s="36" t="s">
        <v>4</v>
      </c>
    </row>
    <row r="208" spans="1:168" ht="14.25" x14ac:dyDescent="0.45">
      <c r="A208" s="34" t="s">
        <v>107</v>
      </c>
      <c r="B208" s="34" t="s">
        <v>401</v>
      </c>
      <c r="C208" s="23" t="str">
        <f>'Correspondance tables'!J30</f>
        <v>ISIC 45</v>
      </c>
      <c r="D208" s="23" t="str">
        <f>VLOOKUP(C208, 'Correspondance tables'!$N$3:$O$73, 2, FALSE)</f>
        <v>ISIC 45T47</v>
      </c>
      <c r="E208" s="38">
        <v>1557.26</v>
      </c>
      <c r="F208" s="39" t="s">
        <v>4</v>
      </c>
      <c r="G208" s="38">
        <v>299.64999999999998</v>
      </c>
      <c r="H208" s="39" t="s">
        <v>4</v>
      </c>
      <c r="I208" s="38">
        <v>51.97</v>
      </c>
      <c r="J208" s="39" t="s">
        <v>4</v>
      </c>
      <c r="K208" s="38">
        <v>376.39</v>
      </c>
      <c r="L208" s="39" t="s">
        <v>4</v>
      </c>
      <c r="M208" s="38">
        <v>1509.57</v>
      </c>
      <c r="N208" s="39" t="s">
        <v>4</v>
      </c>
      <c r="O208" s="38">
        <v>310.39999999999998</v>
      </c>
      <c r="P208" s="39" t="s">
        <v>4</v>
      </c>
      <c r="Q208" s="38">
        <v>353.35</v>
      </c>
      <c r="R208" s="39" t="s">
        <v>4</v>
      </c>
      <c r="S208" s="38">
        <v>254.34</v>
      </c>
      <c r="T208" s="39" t="s">
        <v>4</v>
      </c>
      <c r="U208" s="38">
        <v>177.42</v>
      </c>
      <c r="V208" s="39" t="s">
        <v>4</v>
      </c>
      <c r="W208" s="38">
        <v>425.31</v>
      </c>
      <c r="X208" s="39" t="s">
        <v>4</v>
      </c>
      <c r="Y208" s="38">
        <v>735.28</v>
      </c>
      <c r="Z208" s="39" t="s">
        <v>4</v>
      </c>
      <c r="AA208" s="38">
        <v>213.17</v>
      </c>
      <c r="AB208" s="39" t="s">
        <v>4</v>
      </c>
      <c r="AC208" s="38">
        <v>601.22</v>
      </c>
      <c r="AD208" s="39" t="s">
        <v>4</v>
      </c>
      <c r="AE208" s="38">
        <v>867.72</v>
      </c>
      <c r="AF208" s="39" t="s">
        <v>4</v>
      </c>
      <c r="AG208" s="38">
        <v>512.23</v>
      </c>
      <c r="AH208" s="39" t="s">
        <v>4</v>
      </c>
      <c r="AI208" s="38">
        <v>1122.97</v>
      </c>
      <c r="AJ208" s="39" t="s">
        <v>4</v>
      </c>
      <c r="AK208" s="38">
        <v>519.05999999999995</v>
      </c>
      <c r="AL208" s="39" t="s">
        <v>4</v>
      </c>
      <c r="AM208" s="38">
        <v>708.26</v>
      </c>
      <c r="AN208" s="39" t="s">
        <v>4</v>
      </c>
      <c r="AO208" s="38">
        <v>3454.9</v>
      </c>
      <c r="AP208" s="39" t="s">
        <v>4</v>
      </c>
      <c r="AQ208" s="38">
        <v>29253.200000000001</v>
      </c>
      <c r="AR208" s="39" t="s">
        <v>4</v>
      </c>
      <c r="AS208" s="38">
        <v>2402.5</v>
      </c>
      <c r="AT208" s="39" t="s">
        <v>4</v>
      </c>
      <c r="AU208" s="38">
        <v>455.88</v>
      </c>
      <c r="AV208" s="39" t="s">
        <v>4</v>
      </c>
      <c r="AW208" s="38">
        <v>1046.9100000000001</v>
      </c>
      <c r="AX208" s="39" t="s">
        <v>4</v>
      </c>
      <c r="AY208" s="38">
        <v>713.27</v>
      </c>
      <c r="AZ208" s="39" t="s">
        <v>4</v>
      </c>
      <c r="BA208" s="38">
        <v>218.24</v>
      </c>
      <c r="BB208" s="39" t="s">
        <v>4</v>
      </c>
      <c r="BC208" s="38">
        <v>1932.81</v>
      </c>
      <c r="BD208" s="39" t="s">
        <v>4</v>
      </c>
      <c r="BE208" s="38">
        <v>4489.4799999999996</v>
      </c>
      <c r="BF208" s="39" t="s">
        <v>4</v>
      </c>
      <c r="BG208" s="38">
        <v>18325.68</v>
      </c>
      <c r="BH208" s="39" t="s">
        <v>4</v>
      </c>
      <c r="BI208" s="38">
        <v>6178.47</v>
      </c>
      <c r="BJ208" s="39" t="s">
        <v>4</v>
      </c>
      <c r="BK208" s="38">
        <v>4576.25</v>
      </c>
      <c r="BL208" s="39" t="s">
        <v>4</v>
      </c>
      <c r="BM208" s="38">
        <v>15016.92</v>
      </c>
      <c r="BN208" s="39" t="s">
        <v>4</v>
      </c>
      <c r="BO208" s="38">
        <v>105.97</v>
      </c>
      <c r="BP208" s="39" t="s">
        <v>4</v>
      </c>
      <c r="BQ208" s="38">
        <v>380.66</v>
      </c>
      <c r="BR208" s="39" t="s">
        <v>4</v>
      </c>
      <c r="BS208" s="38">
        <v>5446.66</v>
      </c>
      <c r="BT208" s="39" t="s">
        <v>4</v>
      </c>
      <c r="BU208" s="38">
        <v>3983.83</v>
      </c>
      <c r="BV208" s="39" t="s">
        <v>4</v>
      </c>
      <c r="BW208" s="38">
        <v>973.33</v>
      </c>
      <c r="BX208" s="39" t="s">
        <v>4</v>
      </c>
      <c r="BY208" s="38">
        <v>228.66</v>
      </c>
      <c r="BZ208" s="39" t="s">
        <v>4</v>
      </c>
      <c r="CA208" s="38">
        <v>322.69</v>
      </c>
      <c r="CB208" s="39" t="s">
        <v>4</v>
      </c>
      <c r="CC208" s="38">
        <v>696.79</v>
      </c>
      <c r="CD208" s="39" t="s">
        <v>4</v>
      </c>
      <c r="CE208" s="38">
        <v>680.78</v>
      </c>
      <c r="CF208" s="39" t="s">
        <v>4</v>
      </c>
      <c r="CG208" s="38">
        <v>983.31</v>
      </c>
      <c r="CH208" s="39" t="s">
        <v>4</v>
      </c>
      <c r="CI208" s="38">
        <v>1160.1500000000001</v>
      </c>
      <c r="CJ208" s="39" t="s">
        <v>4</v>
      </c>
      <c r="CK208" s="38">
        <v>263.69</v>
      </c>
      <c r="CL208" s="39" t="s">
        <v>4</v>
      </c>
      <c r="CM208" s="38">
        <v>397.64</v>
      </c>
      <c r="CN208" s="39" t="s">
        <v>4</v>
      </c>
      <c r="CO208" s="39">
        <v>0</v>
      </c>
      <c r="CP208" s="39" t="s">
        <v>4</v>
      </c>
      <c r="CQ208" s="38">
        <v>1227.56</v>
      </c>
      <c r="CR208" s="39" t="s">
        <v>4</v>
      </c>
      <c r="CS208" s="38">
        <v>511.16</v>
      </c>
      <c r="CT208" s="39" t="s">
        <v>4</v>
      </c>
      <c r="CU208" s="38">
        <v>295.68</v>
      </c>
      <c r="CV208" s="39" t="s">
        <v>4</v>
      </c>
      <c r="CW208" s="38">
        <v>220.38</v>
      </c>
      <c r="CX208" s="39" t="s">
        <v>4</v>
      </c>
      <c r="CY208" s="39">
        <v>363</v>
      </c>
      <c r="CZ208" s="39" t="s">
        <v>4</v>
      </c>
      <c r="DA208" s="38">
        <v>5806.32</v>
      </c>
      <c r="DB208" s="39" t="s">
        <v>4</v>
      </c>
      <c r="DC208" s="38">
        <v>208.55</v>
      </c>
      <c r="DD208" s="39" t="s">
        <v>4</v>
      </c>
      <c r="DE208" s="38">
        <v>137.19</v>
      </c>
      <c r="DF208" s="39" t="s">
        <v>4</v>
      </c>
      <c r="DG208" s="38">
        <v>1027.51</v>
      </c>
      <c r="DH208" s="39" t="s">
        <v>4</v>
      </c>
      <c r="DI208" s="38">
        <v>3247.95</v>
      </c>
      <c r="DJ208" s="39" t="s">
        <v>4</v>
      </c>
      <c r="DK208" s="38">
        <v>962.43</v>
      </c>
      <c r="DL208" s="39" t="s">
        <v>4</v>
      </c>
      <c r="DM208" s="38">
        <v>1395.45</v>
      </c>
      <c r="DN208" s="39" t="s">
        <v>4</v>
      </c>
      <c r="DO208" s="38">
        <v>841.41</v>
      </c>
      <c r="DP208" s="39" t="s">
        <v>4</v>
      </c>
      <c r="DQ208" s="38">
        <v>366.95</v>
      </c>
      <c r="DR208" s="39" t="s">
        <v>4</v>
      </c>
      <c r="DS208" s="38">
        <v>296.45999999999998</v>
      </c>
      <c r="DT208" s="39" t="s">
        <v>4</v>
      </c>
      <c r="DU208" s="38">
        <v>369.98</v>
      </c>
      <c r="DV208" s="39" t="s">
        <v>4</v>
      </c>
      <c r="DW208" s="38">
        <v>50.29</v>
      </c>
      <c r="DX208" s="39" t="s">
        <v>4</v>
      </c>
      <c r="DY208" s="38">
        <v>330.74</v>
      </c>
      <c r="DZ208" s="39" t="s">
        <v>4</v>
      </c>
      <c r="EA208" s="39">
        <v>0</v>
      </c>
      <c r="EB208" s="39" t="s">
        <v>4</v>
      </c>
      <c r="EC208" s="39">
        <v>0</v>
      </c>
      <c r="ED208" s="39" t="s">
        <v>4</v>
      </c>
      <c r="EE208" s="38">
        <v>131943.26999999999</v>
      </c>
      <c r="EF208" s="39" t="s">
        <v>4</v>
      </c>
      <c r="EG208" s="38">
        <v>173454.39</v>
      </c>
      <c r="EH208" s="39" t="s">
        <v>4</v>
      </c>
      <c r="EI208" s="38">
        <v>1.29</v>
      </c>
      <c r="EJ208" s="39" t="s">
        <v>4</v>
      </c>
      <c r="EK208" s="38">
        <v>248.33</v>
      </c>
      <c r="EL208" s="39" t="s">
        <v>4</v>
      </c>
      <c r="EM208" s="38">
        <v>173704.01</v>
      </c>
      <c r="EN208" s="39" t="s">
        <v>4</v>
      </c>
      <c r="EO208" s="38">
        <v>31489.16</v>
      </c>
      <c r="EP208" s="39" t="s">
        <v>4</v>
      </c>
      <c r="EQ208" s="38">
        <v>9.84</v>
      </c>
      <c r="ER208" s="39" t="s">
        <v>4</v>
      </c>
      <c r="ES208" s="38">
        <v>-379.71</v>
      </c>
      <c r="ET208" s="39" t="s">
        <v>4</v>
      </c>
      <c r="EU208" s="38">
        <v>-369.87</v>
      </c>
      <c r="EV208" s="39" t="s">
        <v>4</v>
      </c>
      <c r="EW208" s="38">
        <v>31119.29</v>
      </c>
      <c r="EX208" s="39" t="s">
        <v>4</v>
      </c>
      <c r="EY208" s="39">
        <v>0</v>
      </c>
      <c r="EZ208" s="39" t="s">
        <v>4</v>
      </c>
      <c r="FA208" s="39">
        <v>0</v>
      </c>
      <c r="FB208" s="39" t="s">
        <v>4</v>
      </c>
      <c r="FC208" s="39">
        <v>0</v>
      </c>
      <c r="FD208" s="39" t="s">
        <v>4</v>
      </c>
      <c r="FE208" s="40">
        <v>15867.15</v>
      </c>
      <c r="FF208" s="39" t="s">
        <v>4</v>
      </c>
      <c r="FG208" s="38">
        <v>15867.15</v>
      </c>
      <c r="FH208" s="39" t="s">
        <v>4</v>
      </c>
      <c r="FI208" s="38">
        <v>220690.45</v>
      </c>
      <c r="FJ208" s="39" t="s">
        <v>4</v>
      </c>
      <c r="FK208" s="38">
        <v>352633.72</v>
      </c>
      <c r="FL208" s="39" t="s">
        <v>4</v>
      </c>
    </row>
    <row r="209" spans="1:168" ht="14.25" x14ac:dyDescent="0.45">
      <c r="A209" s="34" t="s">
        <v>107</v>
      </c>
      <c r="B209" s="34" t="s">
        <v>402</v>
      </c>
      <c r="C209" s="23" t="str">
        <f>'Correspondance tables'!J31</f>
        <v>ISIC 46</v>
      </c>
      <c r="D209" s="23" t="str">
        <f>VLOOKUP(C209, 'Correspondance tables'!$N$3:$O$73, 2, FALSE)</f>
        <v>ISIC 45T47</v>
      </c>
      <c r="E209" s="35">
        <v>23622.62</v>
      </c>
      <c r="F209" s="36" t="s">
        <v>4</v>
      </c>
      <c r="G209" s="35">
        <v>1533.72</v>
      </c>
      <c r="H209" s="36" t="s">
        <v>4</v>
      </c>
      <c r="I209" s="35">
        <v>782.48</v>
      </c>
      <c r="J209" s="36" t="s">
        <v>4</v>
      </c>
      <c r="K209" s="35">
        <v>3650.14</v>
      </c>
      <c r="L209" s="36" t="s">
        <v>4</v>
      </c>
      <c r="M209" s="35">
        <v>82350.289999999994</v>
      </c>
      <c r="N209" s="36" t="s">
        <v>4</v>
      </c>
      <c r="O209" s="35">
        <v>14127.2</v>
      </c>
      <c r="P209" s="36" t="s">
        <v>4</v>
      </c>
      <c r="Q209" s="35">
        <v>8295.82</v>
      </c>
      <c r="R209" s="36" t="s">
        <v>4</v>
      </c>
      <c r="S209" s="35">
        <v>8924.85</v>
      </c>
      <c r="T209" s="36" t="s">
        <v>4</v>
      </c>
      <c r="U209" s="35">
        <v>4982.8</v>
      </c>
      <c r="V209" s="36" t="s">
        <v>4</v>
      </c>
      <c r="W209" s="35">
        <v>13040.5</v>
      </c>
      <c r="X209" s="36" t="s">
        <v>4</v>
      </c>
      <c r="Y209" s="35">
        <v>26858.240000000002</v>
      </c>
      <c r="Z209" s="36" t="s">
        <v>4</v>
      </c>
      <c r="AA209" s="35">
        <v>20864.18</v>
      </c>
      <c r="AB209" s="36" t="s">
        <v>4</v>
      </c>
      <c r="AC209" s="35">
        <v>12825.99</v>
      </c>
      <c r="AD209" s="36" t="s">
        <v>4</v>
      </c>
      <c r="AE209" s="35">
        <v>10932.39</v>
      </c>
      <c r="AF209" s="36" t="s">
        <v>4</v>
      </c>
      <c r="AG209" s="35">
        <v>17326.439999999999</v>
      </c>
      <c r="AH209" s="36" t="s">
        <v>4</v>
      </c>
      <c r="AI209" s="35">
        <v>21236.97</v>
      </c>
      <c r="AJ209" s="36" t="s">
        <v>4</v>
      </c>
      <c r="AK209" s="35">
        <v>31545.05</v>
      </c>
      <c r="AL209" s="36" t="s">
        <v>4</v>
      </c>
      <c r="AM209" s="35">
        <v>16049.98</v>
      </c>
      <c r="AN209" s="36" t="s">
        <v>4</v>
      </c>
      <c r="AO209" s="35">
        <v>33807.35</v>
      </c>
      <c r="AP209" s="36" t="s">
        <v>4</v>
      </c>
      <c r="AQ209" s="35">
        <v>31026.12</v>
      </c>
      <c r="AR209" s="36" t="s">
        <v>4</v>
      </c>
      <c r="AS209" s="35">
        <v>11376.06</v>
      </c>
      <c r="AT209" s="36" t="s">
        <v>4</v>
      </c>
      <c r="AU209" s="35">
        <v>17926.59</v>
      </c>
      <c r="AV209" s="36" t="s">
        <v>4</v>
      </c>
      <c r="AW209" s="35">
        <v>10219.66</v>
      </c>
      <c r="AX209" s="36" t="s">
        <v>4</v>
      </c>
      <c r="AY209" s="35">
        <v>11011.43</v>
      </c>
      <c r="AZ209" s="36" t="s">
        <v>4</v>
      </c>
      <c r="BA209" s="35">
        <v>1293.96</v>
      </c>
      <c r="BB209" s="36" t="s">
        <v>4</v>
      </c>
      <c r="BC209" s="35">
        <v>5222.63</v>
      </c>
      <c r="BD209" s="36" t="s">
        <v>4</v>
      </c>
      <c r="BE209" s="35">
        <v>78846.740000000005</v>
      </c>
      <c r="BF209" s="36" t="s">
        <v>4</v>
      </c>
      <c r="BG209" s="35">
        <v>7773.66</v>
      </c>
      <c r="BH209" s="36" t="s">
        <v>4</v>
      </c>
      <c r="BI209" s="35">
        <v>75386.8</v>
      </c>
      <c r="BJ209" s="36" t="s">
        <v>4</v>
      </c>
      <c r="BK209" s="35">
        <v>13070.85</v>
      </c>
      <c r="BL209" s="36" t="s">
        <v>4</v>
      </c>
      <c r="BM209" s="35">
        <v>7903.85</v>
      </c>
      <c r="BN209" s="36" t="s">
        <v>4</v>
      </c>
      <c r="BO209" s="35">
        <v>2154.1999999999998</v>
      </c>
      <c r="BP209" s="36" t="s">
        <v>4</v>
      </c>
      <c r="BQ209" s="35">
        <v>4116.46</v>
      </c>
      <c r="BR209" s="36" t="s">
        <v>4</v>
      </c>
      <c r="BS209" s="35">
        <v>4741.83</v>
      </c>
      <c r="BT209" s="36" t="s">
        <v>4</v>
      </c>
      <c r="BU209" s="35">
        <v>672.31</v>
      </c>
      <c r="BV209" s="36" t="s">
        <v>4</v>
      </c>
      <c r="BW209" s="35">
        <v>40171.370000000003</v>
      </c>
      <c r="BX209" s="36" t="s">
        <v>4</v>
      </c>
      <c r="BY209" s="35">
        <v>8855.69</v>
      </c>
      <c r="BZ209" s="36" t="s">
        <v>4</v>
      </c>
      <c r="CA209" s="35">
        <v>3557.22</v>
      </c>
      <c r="CB209" s="36" t="s">
        <v>4</v>
      </c>
      <c r="CC209" s="35">
        <v>7029.82</v>
      </c>
      <c r="CD209" s="36" t="s">
        <v>4</v>
      </c>
      <c r="CE209" s="35">
        <v>19812.62</v>
      </c>
      <c r="CF209" s="36" t="s">
        <v>4</v>
      </c>
      <c r="CG209" s="35">
        <v>1809.24</v>
      </c>
      <c r="CH209" s="36" t="s">
        <v>4</v>
      </c>
      <c r="CI209" s="35">
        <v>1444.66</v>
      </c>
      <c r="CJ209" s="36" t="s">
        <v>4</v>
      </c>
      <c r="CK209" s="35">
        <v>5092.8100000000004</v>
      </c>
      <c r="CL209" s="36" t="s">
        <v>4</v>
      </c>
      <c r="CM209" s="35">
        <v>4483.0600000000004</v>
      </c>
      <c r="CN209" s="36" t="s">
        <v>4</v>
      </c>
      <c r="CO209" s="36">
        <v>0</v>
      </c>
      <c r="CP209" s="36" t="s">
        <v>4</v>
      </c>
      <c r="CQ209" s="35">
        <v>4669.2299999999996</v>
      </c>
      <c r="CR209" s="36" t="s">
        <v>4</v>
      </c>
      <c r="CS209" s="35">
        <v>4256.2</v>
      </c>
      <c r="CT209" s="36" t="s">
        <v>4</v>
      </c>
      <c r="CU209" s="35">
        <v>2811.11</v>
      </c>
      <c r="CV209" s="36" t="s">
        <v>4</v>
      </c>
      <c r="CW209" s="35">
        <v>2898.74</v>
      </c>
      <c r="CX209" s="36" t="s">
        <v>4</v>
      </c>
      <c r="CY209" s="35">
        <v>2457.4899999999998</v>
      </c>
      <c r="CZ209" s="36" t="s">
        <v>4</v>
      </c>
      <c r="DA209" s="35">
        <v>2787.97</v>
      </c>
      <c r="DB209" s="36" t="s">
        <v>4</v>
      </c>
      <c r="DC209" s="35">
        <v>467.94</v>
      </c>
      <c r="DD209" s="36" t="s">
        <v>4</v>
      </c>
      <c r="DE209" s="35">
        <v>2316.09</v>
      </c>
      <c r="DF209" s="36" t="s">
        <v>4</v>
      </c>
      <c r="DG209" s="35">
        <v>7614.36</v>
      </c>
      <c r="DH209" s="36" t="s">
        <v>4</v>
      </c>
      <c r="DI209" s="35">
        <v>11536.09</v>
      </c>
      <c r="DJ209" s="36" t="s">
        <v>4</v>
      </c>
      <c r="DK209" s="35">
        <v>7016.55</v>
      </c>
      <c r="DL209" s="36" t="s">
        <v>4</v>
      </c>
      <c r="DM209" s="35">
        <v>32023.5</v>
      </c>
      <c r="DN209" s="36" t="s">
        <v>4</v>
      </c>
      <c r="DO209" s="35">
        <v>5836.2</v>
      </c>
      <c r="DP209" s="36" t="s">
        <v>4</v>
      </c>
      <c r="DQ209" s="35">
        <v>3677.08</v>
      </c>
      <c r="DR209" s="36" t="s">
        <v>4</v>
      </c>
      <c r="DS209" s="35">
        <v>2580.02</v>
      </c>
      <c r="DT209" s="36" t="s">
        <v>4</v>
      </c>
      <c r="DU209" s="35">
        <v>1774.35</v>
      </c>
      <c r="DV209" s="36" t="s">
        <v>4</v>
      </c>
      <c r="DW209" s="35">
        <v>1145.78</v>
      </c>
      <c r="DX209" s="36" t="s">
        <v>4</v>
      </c>
      <c r="DY209" s="35">
        <v>2435.5500000000002</v>
      </c>
      <c r="DZ209" s="36" t="s">
        <v>4</v>
      </c>
      <c r="EA209" s="36">
        <v>0</v>
      </c>
      <c r="EB209" s="36" t="s">
        <v>4</v>
      </c>
      <c r="EC209" s="36">
        <v>0</v>
      </c>
      <c r="ED209" s="36" t="s">
        <v>4</v>
      </c>
      <c r="EE209" s="35">
        <v>826060.86</v>
      </c>
      <c r="EF209" s="36" t="s">
        <v>4</v>
      </c>
      <c r="EG209" s="35">
        <v>274086.07</v>
      </c>
      <c r="EH209" s="36" t="s">
        <v>4</v>
      </c>
      <c r="EI209" s="35">
        <v>11.18</v>
      </c>
      <c r="EJ209" s="36" t="s">
        <v>4</v>
      </c>
      <c r="EK209" s="35">
        <v>16105.83</v>
      </c>
      <c r="EL209" s="36" t="s">
        <v>4</v>
      </c>
      <c r="EM209" s="35">
        <v>290203.08</v>
      </c>
      <c r="EN209" s="36" t="s">
        <v>4</v>
      </c>
      <c r="EO209" s="35">
        <v>99864.44</v>
      </c>
      <c r="EP209" s="36" t="s">
        <v>4</v>
      </c>
      <c r="EQ209" s="35">
        <v>645.30999999999995</v>
      </c>
      <c r="ER209" s="36" t="s">
        <v>4</v>
      </c>
      <c r="ES209" s="35">
        <v>28525.63</v>
      </c>
      <c r="ET209" s="36" t="s">
        <v>4</v>
      </c>
      <c r="EU209" s="35">
        <v>29170.94</v>
      </c>
      <c r="EV209" s="36" t="s">
        <v>4</v>
      </c>
      <c r="EW209" s="35">
        <v>129035.38</v>
      </c>
      <c r="EX209" s="36" t="s">
        <v>4</v>
      </c>
      <c r="EY209" s="36">
        <v>0</v>
      </c>
      <c r="EZ209" s="36" t="s">
        <v>4</v>
      </c>
      <c r="FA209" s="36">
        <v>0</v>
      </c>
      <c r="FB209" s="36" t="s">
        <v>4</v>
      </c>
      <c r="FC209" s="36">
        <v>0</v>
      </c>
      <c r="FD209" s="36" t="s">
        <v>4</v>
      </c>
      <c r="FE209" s="37">
        <v>159436.81</v>
      </c>
      <c r="FF209" s="36" t="s">
        <v>4</v>
      </c>
      <c r="FG209" s="35">
        <v>159436.81</v>
      </c>
      <c r="FH209" s="36" t="s">
        <v>4</v>
      </c>
      <c r="FI209" s="35">
        <v>578675.27</v>
      </c>
      <c r="FJ209" s="36" t="s">
        <v>4</v>
      </c>
      <c r="FK209" s="35">
        <v>1404736.14</v>
      </c>
      <c r="FL209" s="36" t="s">
        <v>4</v>
      </c>
    </row>
    <row r="210" spans="1:168" ht="14.25" x14ac:dyDescent="0.45">
      <c r="A210" s="34" t="s">
        <v>107</v>
      </c>
      <c r="B210" s="34" t="s">
        <v>403</v>
      </c>
      <c r="C210" s="23" t="str">
        <f>'Correspondance tables'!J32</f>
        <v>ISIC 47</v>
      </c>
      <c r="D210" s="23" t="str">
        <f>VLOOKUP(C210, 'Correspondance tables'!$N$3:$O$73, 2, FALSE)</f>
        <v>ISIC 45T47</v>
      </c>
      <c r="E210" s="38">
        <v>7803.73</v>
      </c>
      <c r="F210" s="39" t="s">
        <v>4</v>
      </c>
      <c r="G210" s="38">
        <v>295.18</v>
      </c>
      <c r="H210" s="39" t="s">
        <v>4</v>
      </c>
      <c r="I210" s="38">
        <v>304.68</v>
      </c>
      <c r="J210" s="39" t="s">
        <v>4</v>
      </c>
      <c r="K210" s="38">
        <v>956.52</v>
      </c>
      <c r="L210" s="39" t="s">
        <v>4</v>
      </c>
      <c r="M210" s="38">
        <v>17855.669999999998</v>
      </c>
      <c r="N210" s="39" t="s">
        <v>4</v>
      </c>
      <c r="O210" s="38">
        <v>3728.81</v>
      </c>
      <c r="P210" s="39" t="s">
        <v>4</v>
      </c>
      <c r="Q210" s="38">
        <v>1712.79</v>
      </c>
      <c r="R210" s="39" t="s">
        <v>4</v>
      </c>
      <c r="S210" s="38">
        <v>1644.18</v>
      </c>
      <c r="T210" s="39" t="s">
        <v>4</v>
      </c>
      <c r="U210" s="38">
        <v>723.56</v>
      </c>
      <c r="V210" s="39" t="s">
        <v>4</v>
      </c>
      <c r="W210" s="38">
        <v>1150.0999999999999</v>
      </c>
      <c r="X210" s="39" t="s">
        <v>4</v>
      </c>
      <c r="Y210" s="38">
        <v>4983.5</v>
      </c>
      <c r="Z210" s="39" t="s">
        <v>4</v>
      </c>
      <c r="AA210" s="38">
        <v>1712.61</v>
      </c>
      <c r="AB210" s="39" t="s">
        <v>4</v>
      </c>
      <c r="AC210" s="38">
        <v>3098.31</v>
      </c>
      <c r="AD210" s="39" t="s">
        <v>4</v>
      </c>
      <c r="AE210" s="38">
        <v>1591.49</v>
      </c>
      <c r="AF210" s="39" t="s">
        <v>4</v>
      </c>
      <c r="AG210" s="38">
        <v>2260.6</v>
      </c>
      <c r="AH210" s="39" t="s">
        <v>4</v>
      </c>
      <c r="AI210" s="38">
        <v>3625.54</v>
      </c>
      <c r="AJ210" s="39" t="s">
        <v>4</v>
      </c>
      <c r="AK210" s="38">
        <v>4105.87</v>
      </c>
      <c r="AL210" s="39" t="s">
        <v>4</v>
      </c>
      <c r="AM210" s="38">
        <v>3550.01</v>
      </c>
      <c r="AN210" s="39" t="s">
        <v>4</v>
      </c>
      <c r="AO210" s="38">
        <v>4917.13</v>
      </c>
      <c r="AP210" s="39" t="s">
        <v>4</v>
      </c>
      <c r="AQ210" s="38">
        <v>9046.94</v>
      </c>
      <c r="AR210" s="39" t="s">
        <v>4</v>
      </c>
      <c r="AS210" s="38">
        <v>2834.21</v>
      </c>
      <c r="AT210" s="39" t="s">
        <v>4</v>
      </c>
      <c r="AU210" s="38">
        <v>4061.52</v>
      </c>
      <c r="AV210" s="39" t="s">
        <v>4</v>
      </c>
      <c r="AW210" s="38">
        <v>1758.08</v>
      </c>
      <c r="AX210" s="39" t="s">
        <v>4</v>
      </c>
      <c r="AY210" s="38">
        <v>2609.87</v>
      </c>
      <c r="AZ210" s="39" t="s">
        <v>4</v>
      </c>
      <c r="BA210" s="38">
        <v>280.17</v>
      </c>
      <c r="BB210" s="39" t="s">
        <v>4</v>
      </c>
      <c r="BC210" s="38">
        <v>834.96</v>
      </c>
      <c r="BD210" s="39" t="s">
        <v>4</v>
      </c>
      <c r="BE210" s="38">
        <v>14031.31</v>
      </c>
      <c r="BF210" s="39" t="s">
        <v>4</v>
      </c>
      <c r="BG210" s="38">
        <v>1438.89</v>
      </c>
      <c r="BH210" s="39" t="s">
        <v>4</v>
      </c>
      <c r="BI210" s="38">
        <v>4336.09</v>
      </c>
      <c r="BJ210" s="39" t="s">
        <v>4</v>
      </c>
      <c r="BK210" s="38">
        <v>30450.13</v>
      </c>
      <c r="BL210" s="39" t="s">
        <v>4</v>
      </c>
      <c r="BM210" s="38">
        <v>3207.99</v>
      </c>
      <c r="BN210" s="39" t="s">
        <v>4</v>
      </c>
      <c r="BO210" s="38">
        <v>467.13</v>
      </c>
      <c r="BP210" s="39" t="s">
        <v>4</v>
      </c>
      <c r="BQ210" s="38">
        <v>629.39</v>
      </c>
      <c r="BR210" s="39" t="s">
        <v>4</v>
      </c>
      <c r="BS210" s="38">
        <v>1030.6500000000001</v>
      </c>
      <c r="BT210" s="39" t="s">
        <v>4</v>
      </c>
      <c r="BU210" s="38">
        <v>192.52</v>
      </c>
      <c r="BV210" s="39" t="s">
        <v>4</v>
      </c>
      <c r="BW210" s="38">
        <v>10481.030000000001</v>
      </c>
      <c r="BX210" s="39" t="s">
        <v>4</v>
      </c>
      <c r="BY210" s="38">
        <v>1240.67</v>
      </c>
      <c r="BZ210" s="39" t="s">
        <v>4</v>
      </c>
      <c r="CA210" s="38">
        <v>1219.8</v>
      </c>
      <c r="CB210" s="39" t="s">
        <v>4</v>
      </c>
      <c r="CC210" s="38">
        <v>1540.41</v>
      </c>
      <c r="CD210" s="39" t="s">
        <v>4</v>
      </c>
      <c r="CE210" s="38">
        <v>856.85</v>
      </c>
      <c r="CF210" s="39" t="s">
        <v>4</v>
      </c>
      <c r="CG210" s="38">
        <v>574.87</v>
      </c>
      <c r="CH210" s="39" t="s">
        <v>4</v>
      </c>
      <c r="CI210" s="38">
        <v>397.29</v>
      </c>
      <c r="CJ210" s="39" t="s">
        <v>4</v>
      </c>
      <c r="CK210" s="38">
        <v>245.94</v>
      </c>
      <c r="CL210" s="39" t="s">
        <v>4</v>
      </c>
      <c r="CM210" s="38">
        <v>927.41</v>
      </c>
      <c r="CN210" s="39" t="s">
        <v>4</v>
      </c>
      <c r="CO210" s="39">
        <v>0</v>
      </c>
      <c r="CP210" s="39" t="s">
        <v>4</v>
      </c>
      <c r="CQ210" s="38">
        <v>813.98</v>
      </c>
      <c r="CR210" s="39" t="s">
        <v>4</v>
      </c>
      <c r="CS210" s="38">
        <v>1157.46</v>
      </c>
      <c r="CT210" s="39" t="s">
        <v>4</v>
      </c>
      <c r="CU210" s="38">
        <v>602.23</v>
      </c>
      <c r="CV210" s="39" t="s">
        <v>4</v>
      </c>
      <c r="CW210" s="38">
        <v>577.52</v>
      </c>
      <c r="CX210" s="39" t="s">
        <v>4</v>
      </c>
      <c r="CY210" s="38">
        <v>724.34</v>
      </c>
      <c r="CZ210" s="39" t="s">
        <v>4</v>
      </c>
      <c r="DA210" s="38">
        <v>351.2</v>
      </c>
      <c r="DB210" s="39" t="s">
        <v>4</v>
      </c>
      <c r="DC210" s="38">
        <v>90.98</v>
      </c>
      <c r="DD210" s="39" t="s">
        <v>4</v>
      </c>
      <c r="DE210" s="38">
        <v>98.97</v>
      </c>
      <c r="DF210" s="39" t="s">
        <v>4</v>
      </c>
      <c r="DG210" s="38">
        <v>1750.33</v>
      </c>
      <c r="DH210" s="39" t="s">
        <v>4</v>
      </c>
      <c r="DI210" s="38">
        <v>5153.1400000000003</v>
      </c>
      <c r="DJ210" s="39" t="s">
        <v>4</v>
      </c>
      <c r="DK210" s="38">
        <v>2349.31</v>
      </c>
      <c r="DL210" s="39" t="s">
        <v>4</v>
      </c>
      <c r="DM210" s="38">
        <v>13423.78</v>
      </c>
      <c r="DN210" s="39" t="s">
        <v>4</v>
      </c>
      <c r="DO210" s="38">
        <v>3246.24</v>
      </c>
      <c r="DP210" s="39" t="s">
        <v>4</v>
      </c>
      <c r="DQ210" s="38">
        <v>840.72</v>
      </c>
      <c r="DR210" s="39" t="s">
        <v>4</v>
      </c>
      <c r="DS210" s="38">
        <v>616.59</v>
      </c>
      <c r="DT210" s="39" t="s">
        <v>4</v>
      </c>
      <c r="DU210" s="38">
        <v>630.14</v>
      </c>
      <c r="DV210" s="39" t="s">
        <v>4</v>
      </c>
      <c r="DW210" s="38">
        <v>216.17</v>
      </c>
      <c r="DX210" s="39" t="s">
        <v>4</v>
      </c>
      <c r="DY210" s="38">
        <v>834.58</v>
      </c>
      <c r="DZ210" s="39" t="s">
        <v>4</v>
      </c>
      <c r="EA210" s="39">
        <v>0</v>
      </c>
      <c r="EB210" s="39" t="s">
        <v>4</v>
      </c>
      <c r="EC210" s="39">
        <v>0</v>
      </c>
      <c r="ED210" s="39" t="s">
        <v>4</v>
      </c>
      <c r="EE210" s="38">
        <v>194192.1</v>
      </c>
      <c r="EF210" s="39" t="s">
        <v>4</v>
      </c>
      <c r="EG210" s="38">
        <v>720162.43</v>
      </c>
      <c r="EH210" s="39" t="s">
        <v>4</v>
      </c>
      <c r="EI210" s="38">
        <v>13.35</v>
      </c>
      <c r="EJ210" s="39" t="s">
        <v>4</v>
      </c>
      <c r="EK210" s="38">
        <v>27673.52</v>
      </c>
      <c r="EL210" s="39" t="s">
        <v>4</v>
      </c>
      <c r="EM210" s="38">
        <v>747849.31</v>
      </c>
      <c r="EN210" s="39" t="s">
        <v>4</v>
      </c>
      <c r="EO210" s="38">
        <v>20693.150000000001</v>
      </c>
      <c r="EP210" s="39" t="s">
        <v>4</v>
      </c>
      <c r="EQ210" s="38">
        <v>1085.8800000000001</v>
      </c>
      <c r="ER210" s="39" t="s">
        <v>4</v>
      </c>
      <c r="ES210" s="38">
        <v>540.63</v>
      </c>
      <c r="ET210" s="39" t="s">
        <v>4</v>
      </c>
      <c r="EU210" s="38">
        <v>1626.51</v>
      </c>
      <c r="EV210" s="39" t="s">
        <v>4</v>
      </c>
      <c r="EW210" s="38">
        <v>22319.65</v>
      </c>
      <c r="EX210" s="39" t="s">
        <v>4</v>
      </c>
      <c r="EY210" s="39">
        <v>0</v>
      </c>
      <c r="EZ210" s="39" t="s">
        <v>4</v>
      </c>
      <c r="FA210" s="39">
        <v>0</v>
      </c>
      <c r="FB210" s="39" t="s">
        <v>4</v>
      </c>
      <c r="FC210" s="39">
        <v>0</v>
      </c>
      <c r="FD210" s="39" t="s">
        <v>4</v>
      </c>
      <c r="FE210" s="40">
        <v>23161.49</v>
      </c>
      <c r="FF210" s="39" t="s">
        <v>4</v>
      </c>
      <c r="FG210" s="38">
        <v>23161.49</v>
      </c>
      <c r="FH210" s="39" t="s">
        <v>4</v>
      </c>
      <c r="FI210" s="38">
        <v>793330.45</v>
      </c>
      <c r="FJ210" s="39" t="s">
        <v>4</v>
      </c>
      <c r="FK210" s="38">
        <v>987522.54</v>
      </c>
      <c r="FL210" s="39" t="s">
        <v>4</v>
      </c>
    </row>
    <row r="211" spans="1:168" ht="14.25" x14ac:dyDescent="0.45">
      <c r="A211" s="34" t="s">
        <v>107</v>
      </c>
      <c r="B211" s="34" t="s">
        <v>404</v>
      </c>
      <c r="C211" s="23" t="str">
        <f>'Correspondance tables'!J33</f>
        <v>ISIC 49</v>
      </c>
      <c r="D211" s="23" t="str">
        <f>VLOOKUP(C211, 'Correspondance tables'!$N$3:$O$73, 2, FALSE)</f>
        <v>ISIC 49T53</v>
      </c>
      <c r="E211" s="35">
        <v>4193.46</v>
      </c>
      <c r="F211" s="36" t="s">
        <v>4</v>
      </c>
      <c r="G211" s="35">
        <v>1934.95</v>
      </c>
      <c r="H211" s="36" t="s">
        <v>4</v>
      </c>
      <c r="I211" s="35">
        <v>127.96</v>
      </c>
      <c r="J211" s="36" t="s">
        <v>4</v>
      </c>
      <c r="K211" s="35">
        <v>4006.13</v>
      </c>
      <c r="L211" s="36" t="s">
        <v>4</v>
      </c>
      <c r="M211" s="35">
        <v>27473.09</v>
      </c>
      <c r="N211" s="36" t="s">
        <v>4</v>
      </c>
      <c r="O211" s="35">
        <v>2964.69</v>
      </c>
      <c r="P211" s="36" t="s">
        <v>4</v>
      </c>
      <c r="Q211" s="35">
        <v>4440.79</v>
      </c>
      <c r="R211" s="36" t="s">
        <v>4</v>
      </c>
      <c r="S211" s="35">
        <v>6203.12</v>
      </c>
      <c r="T211" s="36" t="s">
        <v>4</v>
      </c>
      <c r="U211" s="35">
        <v>1226.24</v>
      </c>
      <c r="V211" s="36" t="s">
        <v>4</v>
      </c>
      <c r="W211" s="35">
        <v>7220.71</v>
      </c>
      <c r="X211" s="36" t="s">
        <v>4</v>
      </c>
      <c r="Y211" s="35">
        <v>11130.55</v>
      </c>
      <c r="Z211" s="36" t="s">
        <v>4</v>
      </c>
      <c r="AA211" s="35">
        <v>1475.37</v>
      </c>
      <c r="AB211" s="36" t="s">
        <v>4</v>
      </c>
      <c r="AC211" s="35">
        <v>5758.54</v>
      </c>
      <c r="AD211" s="36" t="s">
        <v>4</v>
      </c>
      <c r="AE211" s="35">
        <v>9169.68</v>
      </c>
      <c r="AF211" s="36" t="s">
        <v>4</v>
      </c>
      <c r="AG211" s="35">
        <v>9689.91</v>
      </c>
      <c r="AH211" s="36" t="s">
        <v>4</v>
      </c>
      <c r="AI211" s="35">
        <v>5125.07</v>
      </c>
      <c r="AJ211" s="36" t="s">
        <v>4</v>
      </c>
      <c r="AK211" s="35">
        <v>2308.44</v>
      </c>
      <c r="AL211" s="36" t="s">
        <v>4</v>
      </c>
      <c r="AM211" s="35">
        <v>3456.41</v>
      </c>
      <c r="AN211" s="36" t="s">
        <v>4</v>
      </c>
      <c r="AO211" s="35">
        <v>6762.31</v>
      </c>
      <c r="AP211" s="36" t="s">
        <v>4</v>
      </c>
      <c r="AQ211" s="35">
        <v>10487.93</v>
      </c>
      <c r="AR211" s="36" t="s">
        <v>4</v>
      </c>
      <c r="AS211" s="35">
        <v>1456.72</v>
      </c>
      <c r="AT211" s="36" t="s">
        <v>4</v>
      </c>
      <c r="AU211" s="36">
        <v>3902</v>
      </c>
      <c r="AV211" s="36" t="s">
        <v>4</v>
      </c>
      <c r="AW211" s="35">
        <v>1414.92</v>
      </c>
      <c r="AX211" s="36" t="s">
        <v>4</v>
      </c>
      <c r="AY211" s="35">
        <v>15266.54</v>
      </c>
      <c r="AZ211" s="36" t="s">
        <v>4</v>
      </c>
      <c r="BA211" s="35">
        <v>393.5</v>
      </c>
      <c r="BB211" s="36" t="s">
        <v>4</v>
      </c>
      <c r="BC211" s="35">
        <v>3580.17</v>
      </c>
      <c r="BD211" s="36" t="s">
        <v>4</v>
      </c>
      <c r="BE211" s="35">
        <v>14203.08</v>
      </c>
      <c r="BF211" s="36" t="s">
        <v>4</v>
      </c>
      <c r="BG211" s="35">
        <v>6076.89</v>
      </c>
      <c r="BH211" s="36" t="s">
        <v>4</v>
      </c>
      <c r="BI211" s="35">
        <v>67256.77</v>
      </c>
      <c r="BJ211" s="36" t="s">
        <v>4</v>
      </c>
      <c r="BK211" s="35">
        <v>19160.75</v>
      </c>
      <c r="BL211" s="36" t="s">
        <v>4</v>
      </c>
      <c r="BM211" s="35">
        <v>65061.33</v>
      </c>
      <c r="BN211" s="36" t="s">
        <v>4</v>
      </c>
      <c r="BO211" s="35">
        <v>1378.21</v>
      </c>
      <c r="BP211" s="36" t="s">
        <v>4</v>
      </c>
      <c r="BQ211" s="35">
        <v>818.56</v>
      </c>
      <c r="BR211" s="36" t="s">
        <v>4</v>
      </c>
      <c r="BS211" s="35">
        <v>47106.76</v>
      </c>
      <c r="BT211" s="36" t="s">
        <v>4</v>
      </c>
      <c r="BU211" s="35">
        <v>2639.01</v>
      </c>
      <c r="BV211" s="36" t="s">
        <v>4</v>
      </c>
      <c r="BW211" s="35">
        <v>3576.5</v>
      </c>
      <c r="BX211" s="36" t="s">
        <v>4</v>
      </c>
      <c r="BY211" s="35">
        <v>2002.98</v>
      </c>
      <c r="BZ211" s="36" t="s">
        <v>4</v>
      </c>
      <c r="CA211" s="35">
        <v>1348.54</v>
      </c>
      <c r="CB211" s="36" t="s">
        <v>4</v>
      </c>
      <c r="CC211" s="35">
        <v>1118.79</v>
      </c>
      <c r="CD211" s="36" t="s">
        <v>4</v>
      </c>
      <c r="CE211" s="35">
        <v>1690.33</v>
      </c>
      <c r="CF211" s="36" t="s">
        <v>4</v>
      </c>
      <c r="CG211" s="35">
        <v>1669.83</v>
      </c>
      <c r="CH211" s="36" t="s">
        <v>4</v>
      </c>
      <c r="CI211" s="35">
        <v>1100.93</v>
      </c>
      <c r="CJ211" s="36" t="s">
        <v>4</v>
      </c>
      <c r="CK211" s="35">
        <v>669.86</v>
      </c>
      <c r="CL211" s="36" t="s">
        <v>4</v>
      </c>
      <c r="CM211" s="35">
        <v>1129.3800000000001</v>
      </c>
      <c r="CN211" s="36" t="s">
        <v>4</v>
      </c>
      <c r="CO211" s="36">
        <v>0</v>
      </c>
      <c r="CP211" s="36" t="s">
        <v>4</v>
      </c>
      <c r="CQ211" s="35">
        <v>2266.4</v>
      </c>
      <c r="CR211" s="36" t="s">
        <v>4</v>
      </c>
      <c r="CS211" s="35">
        <v>1227.23</v>
      </c>
      <c r="CT211" s="36" t="s">
        <v>4</v>
      </c>
      <c r="CU211" s="35">
        <v>1241.71</v>
      </c>
      <c r="CV211" s="36" t="s">
        <v>4</v>
      </c>
      <c r="CW211" s="35">
        <v>751.85</v>
      </c>
      <c r="CX211" s="36" t="s">
        <v>4</v>
      </c>
      <c r="CY211" s="35">
        <v>856.98</v>
      </c>
      <c r="CZ211" s="36" t="s">
        <v>4</v>
      </c>
      <c r="DA211" s="35">
        <v>1929.43</v>
      </c>
      <c r="DB211" s="36" t="s">
        <v>4</v>
      </c>
      <c r="DC211" s="35">
        <v>244.2</v>
      </c>
      <c r="DD211" s="36" t="s">
        <v>4</v>
      </c>
      <c r="DE211" s="35">
        <v>2840.16</v>
      </c>
      <c r="DF211" s="36" t="s">
        <v>4</v>
      </c>
      <c r="DG211" s="35">
        <v>2731.35</v>
      </c>
      <c r="DH211" s="36" t="s">
        <v>4</v>
      </c>
      <c r="DI211" s="35">
        <v>10985.12</v>
      </c>
      <c r="DJ211" s="36" t="s">
        <v>4</v>
      </c>
      <c r="DK211" s="35">
        <v>12442.22</v>
      </c>
      <c r="DL211" s="36" t="s">
        <v>4</v>
      </c>
      <c r="DM211" s="35">
        <v>5719.06</v>
      </c>
      <c r="DN211" s="36" t="s">
        <v>4</v>
      </c>
      <c r="DO211" s="35">
        <v>2590.27</v>
      </c>
      <c r="DP211" s="36" t="s">
        <v>4</v>
      </c>
      <c r="DQ211" s="35">
        <v>798.6</v>
      </c>
      <c r="DR211" s="36" t="s">
        <v>4</v>
      </c>
      <c r="DS211" s="35">
        <v>870.01</v>
      </c>
      <c r="DT211" s="36" t="s">
        <v>4</v>
      </c>
      <c r="DU211" s="35">
        <v>1596.57</v>
      </c>
      <c r="DV211" s="36" t="s">
        <v>4</v>
      </c>
      <c r="DW211" s="35">
        <v>256.33</v>
      </c>
      <c r="DX211" s="36" t="s">
        <v>4</v>
      </c>
      <c r="DY211" s="35">
        <v>880.48</v>
      </c>
      <c r="DZ211" s="36" t="s">
        <v>4</v>
      </c>
      <c r="EA211" s="36">
        <v>0</v>
      </c>
      <c r="EB211" s="36" t="s">
        <v>4</v>
      </c>
      <c r="EC211" s="36">
        <v>0</v>
      </c>
      <c r="ED211" s="36" t="s">
        <v>4</v>
      </c>
      <c r="EE211" s="35">
        <v>439405.67</v>
      </c>
      <c r="EF211" s="36" t="s">
        <v>4</v>
      </c>
      <c r="EG211" s="35">
        <v>164561.76</v>
      </c>
      <c r="EH211" s="36" t="s">
        <v>4</v>
      </c>
      <c r="EI211" s="35">
        <v>0.11</v>
      </c>
      <c r="EJ211" s="36" t="s">
        <v>4</v>
      </c>
      <c r="EK211" s="35">
        <v>18218.830000000002</v>
      </c>
      <c r="EL211" s="36" t="s">
        <v>4</v>
      </c>
      <c r="EM211" s="35">
        <v>182780.7</v>
      </c>
      <c r="EN211" s="36" t="s">
        <v>4</v>
      </c>
      <c r="EO211" s="35">
        <v>4428.6400000000003</v>
      </c>
      <c r="EP211" s="36" t="s">
        <v>4</v>
      </c>
      <c r="EQ211" s="35">
        <v>34.56</v>
      </c>
      <c r="ER211" s="36" t="s">
        <v>4</v>
      </c>
      <c r="ES211" s="35">
        <v>-4006.89</v>
      </c>
      <c r="ET211" s="36" t="s">
        <v>4</v>
      </c>
      <c r="EU211" s="35">
        <v>-3972.33</v>
      </c>
      <c r="EV211" s="36" t="s">
        <v>4</v>
      </c>
      <c r="EW211" s="35">
        <v>456.32</v>
      </c>
      <c r="EX211" s="36" t="s">
        <v>4</v>
      </c>
      <c r="EY211" s="36">
        <v>0</v>
      </c>
      <c r="EZ211" s="36" t="s">
        <v>4</v>
      </c>
      <c r="FA211" s="36">
        <v>0</v>
      </c>
      <c r="FB211" s="36" t="s">
        <v>4</v>
      </c>
      <c r="FC211" s="36">
        <v>0</v>
      </c>
      <c r="FD211" s="36" t="s">
        <v>4</v>
      </c>
      <c r="FE211" s="37">
        <v>23555.43</v>
      </c>
      <c r="FF211" s="36" t="s">
        <v>4</v>
      </c>
      <c r="FG211" s="35">
        <v>23555.43</v>
      </c>
      <c r="FH211" s="36" t="s">
        <v>4</v>
      </c>
      <c r="FI211" s="35">
        <v>206792.44</v>
      </c>
      <c r="FJ211" s="36" t="s">
        <v>4</v>
      </c>
      <c r="FK211" s="35">
        <v>646198.11</v>
      </c>
      <c r="FL211" s="36" t="s">
        <v>4</v>
      </c>
    </row>
    <row r="212" spans="1:168" ht="14.25" x14ac:dyDescent="0.45">
      <c r="A212" s="34" t="s">
        <v>107</v>
      </c>
      <c r="B212" s="34" t="s">
        <v>405</v>
      </c>
      <c r="C212" s="23" t="str">
        <f>'Correspondance tables'!J34</f>
        <v>ISIC 50</v>
      </c>
      <c r="D212" s="23" t="str">
        <f>VLOOKUP(C212, 'Correspondance tables'!$N$3:$O$73, 2, FALSE)</f>
        <v>ISIC 49T53</v>
      </c>
      <c r="E212" s="38">
        <v>130.78</v>
      </c>
      <c r="F212" s="39" t="s">
        <v>4</v>
      </c>
      <c r="G212" s="38">
        <v>288.61</v>
      </c>
      <c r="H212" s="39" t="s">
        <v>4</v>
      </c>
      <c r="I212" s="38">
        <v>138.46</v>
      </c>
      <c r="J212" s="39" t="s">
        <v>4</v>
      </c>
      <c r="K212" s="38">
        <v>728.02</v>
      </c>
      <c r="L212" s="39" t="s">
        <v>4</v>
      </c>
      <c r="M212" s="38">
        <v>1264.27</v>
      </c>
      <c r="N212" s="39" t="s">
        <v>4</v>
      </c>
      <c r="O212" s="38">
        <v>177.64</v>
      </c>
      <c r="P212" s="39" t="s">
        <v>4</v>
      </c>
      <c r="Q212" s="38">
        <v>361.6</v>
      </c>
      <c r="R212" s="39" t="s">
        <v>4</v>
      </c>
      <c r="S212" s="38">
        <v>448.26</v>
      </c>
      <c r="T212" s="39" t="s">
        <v>4</v>
      </c>
      <c r="U212" s="38">
        <v>68.7</v>
      </c>
      <c r="V212" s="39" t="s">
        <v>4</v>
      </c>
      <c r="W212" s="38">
        <v>1804.41</v>
      </c>
      <c r="X212" s="39" t="s">
        <v>4</v>
      </c>
      <c r="Y212" s="38">
        <v>1201.56</v>
      </c>
      <c r="Z212" s="39" t="s">
        <v>4</v>
      </c>
      <c r="AA212" s="38">
        <v>93.74</v>
      </c>
      <c r="AB212" s="39" t="s">
        <v>4</v>
      </c>
      <c r="AC212" s="38">
        <v>279.69</v>
      </c>
      <c r="AD212" s="39" t="s">
        <v>4</v>
      </c>
      <c r="AE212" s="38">
        <v>493.27</v>
      </c>
      <c r="AF212" s="39" t="s">
        <v>4</v>
      </c>
      <c r="AG212" s="38">
        <v>1396.7</v>
      </c>
      <c r="AH212" s="39" t="s">
        <v>4</v>
      </c>
      <c r="AI212" s="38">
        <v>587.96</v>
      </c>
      <c r="AJ212" s="39" t="s">
        <v>4</v>
      </c>
      <c r="AK212" s="38">
        <v>222.18</v>
      </c>
      <c r="AL212" s="39" t="s">
        <v>4</v>
      </c>
      <c r="AM212" s="39">
        <v>222</v>
      </c>
      <c r="AN212" s="39" t="s">
        <v>4</v>
      </c>
      <c r="AO212" s="38">
        <v>548.37</v>
      </c>
      <c r="AP212" s="39" t="s">
        <v>4</v>
      </c>
      <c r="AQ212" s="38">
        <v>579.15</v>
      </c>
      <c r="AR212" s="39" t="s">
        <v>4</v>
      </c>
      <c r="AS212" s="38">
        <v>126.02</v>
      </c>
      <c r="AT212" s="39" t="s">
        <v>4</v>
      </c>
      <c r="AU212" s="38">
        <v>173.79</v>
      </c>
      <c r="AV212" s="39" t="s">
        <v>4</v>
      </c>
      <c r="AW212" s="38">
        <v>111.15</v>
      </c>
      <c r="AX212" s="39" t="s">
        <v>4</v>
      </c>
      <c r="AY212" s="38">
        <v>525.6</v>
      </c>
      <c r="AZ212" s="39" t="s">
        <v>4</v>
      </c>
      <c r="BA212" s="38">
        <v>6.32</v>
      </c>
      <c r="BB212" s="39" t="s">
        <v>4</v>
      </c>
      <c r="BC212" s="38">
        <v>139.30000000000001</v>
      </c>
      <c r="BD212" s="39" t="s">
        <v>4</v>
      </c>
      <c r="BE212" s="38">
        <v>573.26</v>
      </c>
      <c r="BF212" s="39" t="s">
        <v>4</v>
      </c>
      <c r="BG212" s="38">
        <v>987.21</v>
      </c>
      <c r="BH212" s="39" t="s">
        <v>4</v>
      </c>
      <c r="BI212" s="38">
        <v>4950.2700000000004</v>
      </c>
      <c r="BJ212" s="39" t="s">
        <v>4</v>
      </c>
      <c r="BK212" s="38">
        <v>158.1</v>
      </c>
      <c r="BL212" s="39" t="s">
        <v>4</v>
      </c>
      <c r="BM212" s="38">
        <v>2290.85</v>
      </c>
      <c r="BN212" s="39" t="s">
        <v>4</v>
      </c>
      <c r="BO212" s="38">
        <v>14241.5</v>
      </c>
      <c r="BP212" s="39" t="s">
        <v>4</v>
      </c>
      <c r="BQ212" s="38">
        <v>84.77</v>
      </c>
      <c r="BR212" s="39" t="s">
        <v>4</v>
      </c>
      <c r="BS212" s="38">
        <v>5672.95</v>
      </c>
      <c r="BT212" s="39" t="s">
        <v>4</v>
      </c>
      <c r="BU212" s="38">
        <v>100.82</v>
      </c>
      <c r="BV212" s="39" t="s">
        <v>4</v>
      </c>
      <c r="BW212" s="38">
        <v>147.81</v>
      </c>
      <c r="BX212" s="39" t="s">
        <v>4</v>
      </c>
      <c r="BY212" s="38">
        <v>79.22</v>
      </c>
      <c r="BZ212" s="39" t="s">
        <v>4</v>
      </c>
      <c r="CA212" s="38">
        <v>12.02</v>
      </c>
      <c r="CB212" s="39" t="s">
        <v>4</v>
      </c>
      <c r="CC212" s="38">
        <v>107.68</v>
      </c>
      <c r="CD212" s="39" t="s">
        <v>4</v>
      </c>
      <c r="CE212" s="38">
        <v>72.459999999999994</v>
      </c>
      <c r="CF212" s="39" t="s">
        <v>4</v>
      </c>
      <c r="CG212" s="38">
        <v>92.94</v>
      </c>
      <c r="CH212" s="39" t="s">
        <v>4</v>
      </c>
      <c r="CI212" s="38">
        <v>64.88</v>
      </c>
      <c r="CJ212" s="39" t="s">
        <v>4</v>
      </c>
      <c r="CK212" s="38">
        <v>49.62</v>
      </c>
      <c r="CL212" s="39" t="s">
        <v>4</v>
      </c>
      <c r="CM212" s="38">
        <v>30.79</v>
      </c>
      <c r="CN212" s="39" t="s">
        <v>4</v>
      </c>
      <c r="CO212" s="39">
        <v>0</v>
      </c>
      <c r="CP212" s="39" t="s">
        <v>4</v>
      </c>
      <c r="CQ212" s="38">
        <v>80.680000000000007</v>
      </c>
      <c r="CR212" s="39" t="s">
        <v>4</v>
      </c>
      <c r="CS212" s="38">
        <v>63.28</v>
      </c>
      <c r="CT212" s="39" t="s">
        <v>4</v>
      </c>
      <c r="CU212" s="38">
        <v>17.79</v>
      </c>
      <c r="CV212" s="39" t="s">
        <v>4</v>
      </c>
      <c r="CW212" s="38">
        <v>56.25</v>
      </c>
      <c r="CX212" s="39" t="s">
        <v>4</v>
      </c>
      <c r="CY212" s="38">
        <v>30.63</v>
      </c>
      <c r="CZ212" s="39" t="s">
        <v>4</v>
      </c>
      <c r="DA212" s="38">
        <v>117.37</v>
      </c>
      <c r="DB212" s="39" t="s">
        <v>4</v>
      </c>
      <c r="DC212" s="38">
        <v>13.05</v>
      </c>
      <c r="DD212" s="39" t="s">
        <v>4</v>
      </c>
      <c r="DE212" s="38">
        <v>1147.21</v>
      </c>
      <c r="DF212" s="39" t="s">
        <v>4</v>
      </c>
      <c r="DG212" s="38">
        <v>96.74</v>
      </c>
      <c r="DH212" s="39" t="s">
        <v>4</v>
      </c>
      <c r="DI212" s="38">
        <v>180.5</v>
      </c>
      <c r="DJ212" s="39" t="s">
        <v>4</v>
      </c>
      <c r="DK212" s="38">
        <v>109.55</v>
      </c>
      <c r="DL212" s="39" t="s">
        <v>4</v>
      </c>
      <c r="DM212" s="38">
        <v>132.57</v>
      </c>
      <c r="DN212" s="39" t="s">
        <v>4</v>
      </c>
      <c r="DO212" s="38">
        <v>68.87</v>
      </c>
      <c r="DP212" s="39" t="s">
        <v>4</v>
      </c>
      <c r="DQ212" s="38">
        <v>20.95</v>
      </c>
      <c r="DR212" s="39" t="s">
        <v>4</v>
      </c>
      <c r="DS212" s="38">
        <v>22.54</v>
      </c>
      <c r="DT212" s="39" t="s">
        <v>4</v>
      </c>
      <c r="DU212" s="38">
        <v>48.17</v>
      </c>
      <c r="DV212" s="39" t="s">
        <v>4</v>
      </c>
      <c r="DW212" s="38">
        <v>4.8899999999999997</v>
      </c>
      <c r="DX212" s="39" t="s">
        <v>4</v>
      </c>
      <c r="DY212" s="38">
        <v>13.21</v>
      </c>
      <c r="DZ212" s="39" t="s">
        <v>4</v>
      </c>
      <c r="EA212" s="39">
        <v>0</v>
      </c>
      <c r="EB212" s="39" t="s">
        <v>4</v>
      </c>
      <c r="EC212" s="39">
        <v>0</v>
      </c>
      <c r="ED212" s="39" t="s">
        <v>4</v>
      </c>
      <c r="EE212" s="38">
        <v>44058.95</v>
      </c>
      <c r="EF212" s="39" t="s">
        <v>4</v>
      </c>
      <c r="EG212" s="38">
        <v>20738.669999999998</v>
      </c>
      <c r="EH212" s="39" t="s">
        <v>4</v>
      </c>
      <c r="EI212" s="39">
        <v>0</v>
      </c>
      <c r="EJ212" s="39" t="s">
        <v>4</v>
      </c>
      <c r="EK212" s="38">
        <v>198.42</v>
      </c>
      <c r="EL212" s="39" t="s">
        <v>4</v>
      </c>
      <c r="EM212" s="38">
        <v>20937.099999999999</v>
      </c>
      <c r="EN212" s="39" t="s">
        <v>4</v>
      </c>
      <c r="EO212" s="38">
        <v>243.42</v>
      </c>
      <c r="EP212" s="39" t="s">
        <v>4</v>
      </c>
      <c r="EQ212" s="38">
        <v>3.73</v>
      </c>
      <c r="ER212" s="39" t="s">
        <v>4</v>
      </c>
      <c r="ES212" s="38">
        <v>-1489.19</v>
      </c>
      <c r="ET212" s="39" t="s">
        <v>4</v>
      </c>
      <c r="EU212" s="38">
        <v>-1485.46</v>
      </c>
      <c r="EV212" s="39" t="s">
        <v>4</v>
      </c>
      <c r="EW212" s="38">
        <v>-1242.04</v>
      </c>
      <c r="EX212" s="39" t="s">
        <v>4</v>
      </c>
      <c r="EY212" s="39">
        <v>0</v>
      </c>
      <c r="EZ212" s="39" t="s">
        <v>4</v>
      </c>
      <c r="FA212" s="39">
        <v>0</v>
      </c>
      <c r="FB212" s="39" t="s">
        <v>4</v>
      </c>
      <c r="FC212" s="39">
        <v>0</v>
      </c>
      <c r="FD212" s="39" t="s">
        <v>4</v>
      </c>
      <c r="FE212" s="40">
        <v>71092.66</v>
      </c>
      <c r="FF212" s="39" t="s">
        <v>4</v>
      </c>
      <c r="FG212" s="38">
        <v>71092.66</v>
      </c>
      <c r="FH212" s="39" t="s">
        <v>4</v>
      </c>
      <c r="FI212" s="38">
        <v>90787.72</v>
      </c>
      <c r="FJ212" s="39" t="s">
        <v>4</v>
      </c>
      <c r="FK212" s="38">
        <v>134846.67000000001</v>
      </c>
      <c r="FL212" s="39" t="s">
        <v>4</v>
      </c>
    </row>
    <row r="213" spans="1:168" ht="14.25" x14ac:dyDescent="0.45">
      <c r="A213" s="34" t="s">
        <v>107</v>
      </c>
      <c r="B213" s="34" t="s">
        <v>406</v>
      </c>
      <c r="C213" s="23" t="str">
        <f>'Correspondance tables'!J35</f>
        <v>ISIC 51</v>
      </c>
      <c r="D213" s="23" t="str">
        <f>VLOOKUP(C213, 'Correspondance tables'!$N$3:$O$73, 2, FALSE)</f>
        <v>ISIC 49T53</v>
      </c>
      <c r="E213" s="35">
        <v>67.95</v>
      </c>
      <c r="F213" s="36" t="s">
        <v>4</v>
      </c>
      <c r="G213" s="35">
        <v>27.47</v>
      </c>
      <c r="H213" s="36" t="s">
        <v>4</v>
      </c>
      <c r="I213" s="35">
        <v>16.7</v>
      </c>
      <c r="J213" s="36" t="s">
        <v>4</v>
      </c>
      <c r="K213" s="35">
        <v>306.48</v>
      </c>
      <c r="L213" s="36" t="s">
        <v>4</v>
      </c>
      <c r="M213" s="35">
        <v>725.69</v>
      </c>
      <c r="N213" s="36" t="s">
        <v>4</v>
      </c>
      <c r="O213" s="35">
        <v>152.4</v>
      </c>
      <c r="P213" s="36" t="s">
        <v>4</v>
      </c>
      <c r="Q213" s="35">
        <v>74.09</v>
      </c>
      <c r="R213" s="36" t="s">
        <v>4</v>
      </c>
      <c r="S213" s="35">
        <v>130.15</v>
      </c>
      <c r="T213" s="36" t="s">
        <v>4</v>
      </c>
      <c r="U213" s="35">
        <v>56.36</v>
      </c>
      <c r="V213" s="36" t="s">
        <v>4</v>
      </c>
      <c r="W213" s="35">
        <v>149.66999999999999</v>
      </c>
      <c r="X213" s="36" t="s">
        <v>4</v>
      </c>
      <c r="Y213" s="35">
        <v>511.36</v>
      </c>
      <c r="Z213" s="36" t="s">
        <v>4</v>
      </c>
      <c r="AA213" s="35">
        <v>210.64</v>
      </c>
      <c r="AB213" s="36" t="s">
        <v>4</v>
      </c>
      <c r="AC213" s="35">
        <v>215.68</v>
      </c>
      <c r="AD213" s="36" t="s">
        <v>4</v>
      </c>
      <c r="AE213" s="35">
        <v>188.59</v>
      </c>
      <c r="AF213" s="36" t="s">
        <v>4</v>
      </c>
      <c r="AG213" s="35">
        <v>241.23</v>
      </c>
      <c r="AH213" s="36" t="s">
        <v>4</v>
      </c>
      <c r="AI213" s="35">
        <v>319.11</v>
      </c>
      <c r="AJ213" s="36" t="s">
        <v>4</v>
      </c>
      <c r="AK213" s="35">
        <v>689.26</v>
      </c>
      <c r="AL213" s="36" t="s">
        <v>4</v>
      </c>
      <c r="AM213" s="35">
        <v>315.3</v>
      </c>
      <c r="AN213" s="36" t="s">
        <v>4</v>
      </c>
      <c r="AO213" s="35">
        <v>911.42</v>
      </c>
      <c r="AP213" s="36" t="s">
        <v>4</v>
      </c>
      <c r="AQ213" s="35">
        <v>548.58000000000004</v>
      </c>
      <c r="AR213" s="36" t="s">
        <v>4</v>
      </c>
      <c r="AS213" s="35">
        <v>284.08999999999997</v>
      </c>
      <c r="AT213" s="36" t="s">
        <v>4</v>
      </c>
      <c r="AU213" s="35">
        <v>304.17</v>
      </c>
      <c r="AV213" s="36" t="s">
        <v>4</v>
      </c>
      <c r="AW213" s="35">
        <v>212.02</v>
      </c>
      <c r="AX213" s="36" t="s">
        <v>4</v>
      </c>
      <c r="AY213" s="35">
        <v>353.69</v>
      </c>
      <c r="AZ213" s="36" t="s">
        <v>4</v>
      </c>
      <c r="BA213" s="35">
        <v>13.32</v>
      </c>
      <c r="BB213" s="36" t="s">
        <v>4</v>
      </c>
      <c r="BC213" s="35">
        <v>146.87</v>
      </c>
      <c r="BD213" s="36" t="s">
        <v>4</v>
      </c>
      <c r="BE213" s="35">
        <v>583.04</v>
      </c>
      <c r="BF213" s="36" t="s">
        <v>4</v>
      </c>
      <c r="BG213" s="35">
        <v>397.33</v>
      </c>
      <c r="BH213" s="36" t="s">
        <v>4</v>
      </c>
      <c r="BI213" s="35">
        <v>2349.3000000000002</v>
      </c>
      <c r="BJ213" s="36" t="s">
        <v>4</v>
      </c>
      <c r="BK213" s="35">
        <v>792.45</v>
      </c>
      <c r="BL213" s="36" t="s">
        <v>4</v>
      </c>
      <c r="BM213" s="35">
        <v>1077.0899999999999</v>
      </c>
      <c r="BN213" s="36" t="s">
        <v>4</v>
      </c>
      <c r="BO213" s="35">
        <v>345.68</v>
      </c>
      <c r="BP213" s="36" t="s">
        <v>4</v>
      </c>
      <c r="BQ213" s="35">
        <v>7714.67</v>
      </c>
      <c r="BR213" s="36" t="s">
        <v>4</v>
      </c>
      <c r="BS213" s="35">
        <v>4682.3599999999997</v>
      </c>
      <c r="BT213" s="36" t="s">
        <v>4</v>
      </c>
      <c r="BU213" s="35">
        <v>831.13</v>
      </c>
      <c r="BV213" s="36" t="s">
        <v>4</v>
      </c>
      <c r="BW213" s="35">
        <v>545.44000000000005</v>
      </c>
      <c r="BX213" s="36" t="s">
        <v>4</v>
      </c>
      <c r="BY213" s="36">
        <v>158</v>
      </c>
      <c r="BZ213" s="36" t="s">
        <v>4</v>
      </c>
      <c r="CA213" s="35">
        <v>264.91000000000003</v>
      </c>
      <c r="CB213" s="36" t="s">
        <v>4</v>
      </c>
      <c r="CC213" s="35">
        <v>240.14</v>
      </c>
      <c r="CD213" s="36" t="s">
        <v>4</v>
      </c>
      <c r="CE213" s="35">
        <v>449.4</v>
      </c>
      <c r="CF213" s="36" t="s">
        <v>4</v>
      </c>
      <c r="CG213" s="35">
        <v>3273.06</v>
      </c>
      <c r="CH213" s="36" t="s">
        <v>4</v>
      </c>
      <c r="CI213" s="35">
        <v>1316.27</v>
      </c>
      <c r="CJ213" s="36" t="s">
        <v>4</v>
      </c>
      <c r="CK213" s="35">
        <v>702.96</v>
      </c>
      <c r="CL213" s="36" t="s">
        <v>4</v>
      </c>
      <c r="CM213" s="35">
        <v>141.05000000000001</v>
      </c>
      <c r="CN213" s="36" t="s">
        <v>4</v>
      </c>
      <c r="CO213" s="36">
        <v>0</v>
      </c>
      <c r="CP213" s="36" t="s">
        <v>4</v>
      </c>
      <c r="CQ213" s="35">
        <v>2248.59</v>
      </c>
      <c r="CR213" s="36" t="s">
        <v>4</v>
      </c>
      <c r="CS213" s="35">
        <v>600.75</v>
      </c>
      <c r="CT213" s="36" t="s">
        <v>4</v>
      </c>
      <c r="CU213" s="35">
        <v>423.55</v>
      </c>
      <c r="CV213" s="36" t="s">
        <v>4</v>
      </c>
      <c r="CW213" s="35">
        <v>497.43</v>
      </c>
      <c r="CX213" s="36" t="s">
        <v>4</v>
      </c>
      <c r="CY213" s="35">
        <v>317.24</v>
      </c>
      <c r="CZ213" s="36" t="s">
        <v>4</v>
      </c>
      <c r="DA213" s="35">
        <v>445.66</v>
      </c>
      <c r="DB213" s="36" t="s">
        <v>4</v>
      </c>
      <c r="DC213" s="35">
        <v>142.05000000000001</v>
      </c>
      <c r="DD213" s="36" t="s">
        <v>4</v>
      </c>
      <c r="DE213" s="35">
        <v>10422.620000000001</v>
      </c>
      <c r="DF213" s="36" t="s">
        <v>4</v>
      </c>
      <c r="DG213" s="35">
        <v>882.63</v>
      </c>
      <c r="DH213" s="36" t="s">
        <v>4</v>
      </c>
      <c r="DI213" s="35">
        <v>1976.76</v>
      </c>
      <c r="DJ213" s="36" t="s">
        <v>4</v>
      </c>
      <c r="DK213" s="35">
        <v>459.64</v>
      </c>
      <c r="DL213" s="36" t="s">
        <v>4</v>
      </c>
      <c r="DM213" s="35">
        <v>495.66</v>
      </c>
      <c r="DN213" s="36" t="s">
        <v>4</v>
      </c>
      <c r="DO213" s="35">
        <v>271.3</v>
      </c>
      <c r="DP213" s="36" t="s">
        <v>4</v>
      </c>
      <c r="DQ213" s="35">
        <v>277.41000000000003</v>
      </c>
      <c r="DR213" s="36" t="s">
        <v>4</v>
      </c>
      <c r="DS213" s="35">
        <v>241.66</v>
      </c>
      <c r="DT213" s="36" t="s">
        <v>4</v>
      </c>
      <c r="DU213" s="35">
        <v>718.54</v>
      </c>
      <c r="DV213" s="36" t="s">
        <v>4</v>
      </c>
      <c r="DW213" s="35">
        <v>20.76</v>
      </c>
      <c r="DX213" s="36" t="s">
        <v>4</v>
      </c>
      <c r="DY213" s="35">
        <v>74.94</v>
      </c>
      <c r="DZ213" s="36" t="s">
        <v>4</v>
      </c>
      <c r="EA213" s="36">
        <v>0</v>
      </c>
      <c r="EB213" s="36" t="s">
        <v>4</v>
      </c>
      <c r="EC213" s="36">
        <v>0</v>
      </c>
      <c r="ED213" s="36" t="s">
        <v>4</v>
      </c>
      <c r="EE213" s="35">
        <v>53553.77</v>
      </c>
      <c r="EF213" s="36" t="s">
        <v>4</v>
      </c>
      <c r="EG213" s="35">
        <v>54471.97</v>
      </c>
      <c r="EH213" s="36" t="s">
        <v>4</v>
      </c>
      <c r="EI213" s="36">
        <v>0</v>
      </c>
      <c r="EJ213" s="36" t="s">
        <v>4</v>
      </c>
      <c r="EK213" s="35">
        <v>350.47</v>
      </c>
      <c r="EL213" s="36" t="s">
        <v>4</v>
      </c>
      <c r="EM213" s="35">
        <v>54822.43</v>
      </c>
      <c r="EN213" s="36" t="s">
        <v>4</v>
      </c>
      <c r="EO213" s="35">
        <v>41.68</v>
      </c>
      <c r="EP213" s="36" t="s">
        <v>4</v>
      </c>
      <c r="EQ213" s="35">
        <v>0.56000000000000005</v>
      </c>
      <c r="ER213" s="36" t="s">
        <v>4</v>
      </c>
      <c r="ES213" s="35">
        <v>0.04</v>
      </c>
      <c r="ET213" s="36" t="s">
        <v>4</v>
      </c>
      <c r="EU213" s="35">
        <v>0.6</v>
      </c>
      <c r="EV213" s="36" t="s">
        <v>4</v>
      </c>
      <c r="EW213" s="35">
        <v>42.28</v>
      </c>
      <c r="EX213" s="36" t="s">
        <v>4</v>
      </c>
      <c r="EY213" s="36">
        <v>0</v>
      </c>
      <c r="EZ213" s="36" t="s">
        <v>4</v>
      </c>
      <c r="FA213" s="36">
        <v>0</v>
      </c>
      <c r="FB213" s="36" t="s">
        <v>4</v>
      </c>
      <c r="FC213" s="36">
        <v>0</v>
      </c>
      <c r="FD213" s="36" t="s">
        <v>4</v>
      </c>
      <c r="FE213" s="37">
        <v>31036.75</v>
      </c>
      <c r="FF213" s="36" t="s">
        <v>4</v>
      </c>
      <c r="FG213" s="35">
        <v>31036.75</v>
      </c>
      <c r="FH213" s="36" t="s">
        <v>4</v>
      </c>
      <c r="FI213" s="35">
        <v>85901.46</v>
      </c>
      <c r="FJ213" s="36" t="s">
        <v>4</v>
      </c>
      <c r="FK213" s="35">
        <v>139455.23000000001</v>
      </c>
      <c r="FL213" s="36" t="s">
        <v>4</v>
      </c>
    </row>
    <row r="214" spans="1:168" ht="14.25" x14ac:dyDescent="0.45">
      <c r="A214" s="34" t="s">
        <v>107</v>
      </c>
      <c r="B214" s="34" t="s">
        <v>407</v>
      </c>
      <c r="C214" s="23" t="str">
        <f>'Correspondance tables'!J36</f>
        <v>ISIC 52</v>
      </c>
      <c r="D214" s="23" t="str">
        <f>VLOOKUP(C214, 'Correspondance tables'!$N$3:$O$73, 2, FALSE)</f>
        <v>ISIC 49T53</v>
      </c>
      <c r="E214" s="38">
        <v>887.9</v>
      </c>
      <c r="F214" s="39" t="s">
        <v>4</v>
      </c>
      <c r="G214" s="38">
        <v>152.82</v>
      </c>
      <c r="H214" s="39" t="s">
        <v>4</v>
      </c>
      <c r="I214" s="38">
        <v>437.95</v>
      </c>
      <c r="J214" s="39" t="s">
        <v>4</v>
      </c>
      <c r="K214" s="38">
        <v>1722.43</v>
      </c>
      <c r="L214" s="39" t="s">
        <v>4</v>
      </c>
      <c r="M214" s="38">
        <v>14686.17</v>
      </c>
      <c r="N214" s="39" t="s">
        <v>4</v>
      </c>
      <c r="O214" s="38">
        <v>1277.4000000000001</v>
      </c>
      <c r="P214" s="39" t="s">
        <v>4</v>
      </c>
      <c r="Q214" s="38">
        <v>1621.76</v>
      </c>
      <c r="R214" s="39" t="s">
        <v>4</v>
      </c>
      <c r="S214" s="38">
        <v>2949.91</v>
      </c>
      <c r="T214" s="39" t="s">
        <v>4</v>
      </c>
      <c r="U214" s="38">
        <v>596.41</v>
      </c>
      <c r="V214" s="39" t="s">
        <v>4</v>
      </c>
      <c r="W214" s="38">
        <v>3819.49</v>
      </c>
      <c r="X214" s="39" t="s">
        <v>4</v>
      </c>
      <c r="Y214" s="38">
        <v>5388.33</v>
      </c>
      <c r="Z214" s="39" t="s">
        <v>4</v>
      </c>
      <c r="AA214" s="38">
        <v>1890.9</v>
      </c>
      <c r="AB214" s="39" t="s">
        <v>4</v>
      </c>
      <c r="AC214" s="38">
        <v>2419.0500000000002</v>
      </c>
      <c r="AD214" s="39" t="s">
        <v>4</v>
      </c>
      <c r="AE214" s="38">
        <v>2888.21</v>
      </c>
      <c r="AF214" s="39" t="s">
        <v>4</v>
      </c>
      <c r="AG214" s="38">
        <v>3476.3</v>
      </c>
      <c r="AH214" s="39" t="s">
        <v>4</v>
      </c>
      <c r="AI214" s="38">
        <v>2537.4699999999998</v>
      </c>
      <c r="AJ214" s="39" t="s">
        <v>4</v>
      </c>
      <c r="AK214" s="38">
        <v>1911.23</v>
      </c>
      <c r="AL214" s="39" t="s">
        <v>4</v>
      </c>
      <c r="AM214" s="38">
        <v>2065.88</v>
      </c>
      <c r="AN214" s="39" t="s">
        <v>4</v>
      </c>
      <c r="AO214" s="38">
        <v>5655.67</v>
      </c>
      <c r="AP214" s="39" t="s">
        <v>4</v>
      </c>
      <c r="AQ214" s="38">
        <v>8664.2000000000007</v>
      </c>
      <c r="AR214" s="39" t="s">
        <v>4</v>
      </c>
      <c r="AS214" s="38">
        <v>1219.8399999999999</v>
      </c>
      <c r="AT214" s="39" t="s">
        <v>4</v>
      </c>
      <c r="AU214" s="38">
        <v>1323.3</v>
      </c>
      <c r="AV214" s="39" t="s">
        <v>4</v>
      </c>
      <c r="AW214" s="38">
        <v>952.92</v>
      </c>
      <c r="AX214" s="39" t="s">
        <v>4</v>
      </c>
      <c r="AY214" s="38">
        <v>3353.13</v>
      </c>
      <c r="AZ214" s="39" t="s">
        <v>4</v>
      </c>
      <c r="BA214" s="38">
        <v>255.46</v>
      </c>
      <c r="BB214" s="39" t="s">
        <v>4</v>
      </c>
      <c r="BC214" s="38">
        <v>1630.57</v>
      </c>
      <c r="BD214" s="39" t="s">
        <v>4</v>
      </c>
      <c r="BE214" s="38">
        <v>5921.78</v>
      </c>
      <c r="BF214" s="39" t="s">
        <v>4</v>
      </c>
      <c r="BG214" s="38">
        <v>4314.4399999999996</v>
      </c>
      <c r="BH214" s="39" t="s">
        <v>4</v>
      </c>
      <c r="BI214" s="38">
        <v>74371.789999999994</v>
      </c>
      <c r="BJ214" s="39" t="s">
        <v>4</v>
      </c>
      <c r="BK214" s="38">
        <v>17684.330000000002</v>
      </c>
      <c r="BL214" s="39" t="s">
        <v>4</v>
      </c>
      <c r="BM214" s="38">
        <v>62682.12</v>
      </c>
      <c r="BN214" s="39" t="s">
        <v>4</v>
      </c>
      <c r="BO214" s="38">
        <v>22495.37</v>
      </c>
      <c r="BP214" s="39" t="s">
        <v>4</v>
      </c>
      <c r="BQ214" s="38">
        <v>16364.46</v>
      </c>
      <c r="BR214" s="39" t="s">
        <v>4</v>
      </c>
      <c r="BS214" s="38">
        <v>100993.60000000001</v>
      </c>
      <c r="BT214" s="39" t="s">
        <v>4</v>
      </c>
      <c r="BU214" s="38">
        <v>9516.99</v>
      </c>
      <c r="BV214" s="39" t="s">
        <v>4</v>
      </c>
      <c r="BW214" s="38">
        <v>2021.53</v>
      </c>
      <c r="BX214" s="39" t="s">
        <v>4</v>
      </c>
      <c r="BY214" s="38">
        <v>1188.6400000000001</v>
      </c>
      <c r="BZ214" s="39" t="s">
        <v>4</v>
      </c>
      <c r="CA214" s="38">
        <v>384.38</v>
      </c>
      <c r="CB214" s="39" t="s">
        <v>4</v>
      </c>
      <c r="CC214" s="38">
        <v>1198.1199999999999</v>
      </c>
      <c r="CD214" s="39" t="s">
        <v>4</v>
      </c>
      <c r="CE214" s="38">
        <v>1867.74</v>
      </c>
      <c r="CF214" s="39" t="s">
        <v>4</v>
      </c>
      <c r="CG214" s="38">
        <v>1806.11</v>
      </c>
      <c r="CH214" s="39" t="s">
        <v>4</v>
      </c>
      <c r="CI214" s="38">
        <v>961.55</v>
      </c>
      <c r="CJ214" s="39" t="s">
        <v>4</v>
      </c>
      <c r="CK214" s="38">
        <v>415.4</v>
      </c>
      <c r="CL214" s="39" t="s">
        <v>4</v>
      </c>
      <c r="CM214" s="38">
        <v>813.04</v>
      </c>
      <c r="CN214" s="39" t="s">
        <v>4</v>
      </c>
      <c r="CO214" s="39">
        <v>0</v>
      </c>
      <c r="CP214" s="39" t="s">
        <v>4</v>
      </c>
      <c r="CQ214" s="38">
        <v>2458.08</v>
      </c>
      <c r="CR214" s="39" t="s">
        <v>4</v>
      </c>
      <c r="CS214" s="38">
        <v>1095.47</v>
      </c>
      <c r="CT214" s="39" t="s">
        <v>4</v>
      </c>
      <c r="CU214" s="38">
        <v>399.59</v>
      </c>
      <c r="CV214" s="39" t="s">
        <v>4</v>
      </c>
      <c r="CW214" s="38">
        <v>334.48</v>
      </c>
      <c r="CX214" s="39" t="s">
        <v>4</v>
      </c>
      <c r="CY214" s="38">
        <v>772.97</v>
      </c>
      <c r="CZ214" s="39" t="s">
        <v>4</v>
      </c>
      <c r="DA214" s="38">
        <v>1724.13</v>
      </c>
      <c r="DB214" s="39" t="s">
        <v>4</v>
      </c>
      <c r="DC214" s="38">
        <v>214.16</v>
      </c>
      <c r="DD214" s="39" t="s">
        <v>4</v>
      </c>
      <c r="DE214" s="38">
        <v>811.3</v>
      </c>
      <c r="DF214" s="39" t="s">
        <v>4</v>
      </c>
      <c r="DG214" s="38">
        <v>2807.66</v>
      </c>
      <c r="DH214" s="39" t="s">
        <v>4</v>
      </c>
      <c r="DI214" s="38">
        <v>2398.64</v>
      </c>
      <c r="DJ214" s="39" t="s">
        <v>4</v>
      </c>
      <c r="DK214" s="38">
        <v>469.31</v>
      </c>
      <c r="DL214" s="39" t="s">
        <v>4</v>
      </c>
      <c r="DM214" s="38">
        <v>493.45</v>
      </c>
      <c r="DN214" s="39" t="s">
        <v>4</v>
      </c>
      <c r="DO214" s="38">
        <v>155.66</v>
      </c>
      <c r="DP214" s="39" t="s">
        <v>4</v>
      </c>
      <c r="DQ214" s="38">
        <v>404.75</v>
      </c>
      <c r="DR214" s="39" t="s">
        <v>4</v>
      </c>
      <c r="DS214" s="38">
        <v>327.39</v>
      </c>
      <c r="DT214" s="39" t="s">
        <v>4</v>
      </c>
      <c r="DU214" s="38">
        <v>163.33000000000001</v>
      </c>
      <c r="DV214" s="39" t="s">
        <v>4</v>
      </c>
      <c r="DW214" s="38">
        <v>129.53</v>
      </c>
      <c r="DX214" s="39" t="s">
        <v>4</v>
      </c>
      <c r="DY214" s="38">
        <v>276.37</v>
      </c>
      <c r="DZ214" s="39" t="s">
        <v>4</v>
      </c>
      <c r="EA214" s="39">
        <v>0</v>
      </c>
      <c r="EB214" s="39" t="s">
        <v>4</v>
      </c>
      <c r="EC214" s="39">
        <v>0</v>
      </c>
      <c r="ED214" s="39" t="s">
        <v>4</v>
      </c>
      <c r="EE214" s="38">
        <v>414222.34</v>
      </c>
      <c r="EF214" s="39" t="s">
        <v>4</v>
      </c>
      <c r="EG214" s="38">
        <v>27253.43</v>
      </c>
      <c r="EH214" s="39" t="s">
        <v>4</v>
      </c>
      <c r="EI214" s="38">
        <v>17.3</v>
      </c>
      <c r="EJ214" s="39" t="s">
        <v>4</v>
      </c>
      <c r="EK214" s="38">
        <v>44049.52</v>
      </c>
      <c r="EL214" s="39" t="s">
        <v>4</v>
      </c>
      <c r="EM214" s="38">
        <v>71320.25</v>
      </c>
      <c r="EN214" s="39" t="s">
        <v>4</v>
      </c>
      <c r="EO214" s="38">
        <v>342.69</v>
      </c>
      <c r="EP214" s="39" t="s">
        <v>4</v>
      </c>
      <c r="EQ214" s="38">
        <v>2.1</v>
      </c>
      <c r="ER214" s="39" t="s">
        <v>4</v>
      </c>
      <c r="ES214" s="38">
        <v>10.39</v>
      </c>
      <c r="ET214" s="39" t="s">
        <v>4</v>
      </c>
      <c r="EU214" s="38">
        <v>12.49</v>
      </c>
      <c r="EV214" s="39" t="s">
        <v>4</v>
      </c>
      <c r="EW214" s="38">
        <v>355.19</v>
      </c>
      <c r="EX214" s="39" t="s">
        <v>4</v>
      </c>
      <c r="EY214" s="39">
        <v>0</v>
      </c>
      <c r="EZ214" s="39" t="s">
        <v>4</v>
      </c>
      <c r="FA214" s="39">
        <v>0</v>
      </c>
      <c r="FB214" s="39" t="s">
        <v>4</v>
      </c>
      <c r="FC214" s="39">
        <v>0</v>
      </c>
      <c r="FD214" s="39" t="s">
        <v>4</v>
      </c>
      <c r="FE214" s="40">
        <v>28745.32</v>
      </c>
      <c r="FF214" s="39" t="s">
        <v>4</v>
      </c>
      <c r="FG214" s="38">
        <v>28745.32</v>
      </c>
      <c r="FH214" s="39" t="s">
        <v>4</v>
      </c>
      <c r="FI214" s="38">
        <v>100420.76</v>
      </c>
      <c r="FJ214" s="39" t="s">
        <v>4</v>
      </c>
      <c r="FK214" s="38">
        <v>514643.1</v>
      </c>
      <c r="FL214" s="39" t="s">
        <v>4</v>
      </c>
    </row>
    <row r="215" spans="1:168" ht="14.25" x14ac:dyDescent="0.45">
      <c r="A215" s="34" t="s">
        <v>107</v>
      </c>
      <c r="B215" s="34" t="s">
        <v>408</v>
      </c>
      <c r="C215" s="23" t="str">
        <f>'Correspondance tables'!J37</f>
        <v>ISIC 53</v>
      </c>
      <c r="D215" s="23" t="str">
        <f>VLOOKUP(C215, 'Correspondance tables'!$N$3:$O$73, 2, FALSE)</f>
        <v>ISIC 49T53</v>
      </c>
      <c r="E215" s="35">
        <v>172.86</v>
      </c>
      <c r="F215" s="36" t="s">
        <v>4</v>
      </c>
      <c r="G215" s="35">
        <v>33.229999999999997</v>
      </c>
      <c r="H215" s="36" t="s">
        <v>4</v>
      </c>
      <c r="I215" s="35">
        <v>11.9</v>
      </c>
      <c r="J215" s="36" t="s">
        <v>4</v>
      </c>
      <c r="K215" s="35">
        <v>122.9</v>
      </c>
      <c r="L215" s="36" t="s">
        <v>4</v>
      </c>
      <c r="M215" s="35">
        <v>1532.43</v>
      </c>
      <c r="N215" s="36" t="s">
        <v>4</v>
      </c>
      <c r="O215" s="35">
        <v>384.35</v>
      </c>
      <c r="P215" s="36" t="s">
        <v>4</v>
      </c>
      <c r="Q215" s="35">
        <v>152.5</v>
      </c>
      <c r="R215" s="36" t="s">
        <v>4</v>
      </c>
      <c r="S215" s="35">
        <v>197.81</v>
      </c>
      <c r="T215" s="36" t="s">
        <v>4</v>
      </c>
      <c r="U215" s="35">
        <v>429.53</v>
      </c>
      <c r="V215" s="36" t="s">
        <v>4</v>
      </c>
      <c r="W215" s="35">
        <v>184.61</v>
      </c>
      <c r="X215" s="36" t="s">
        <v>4</v>
      </c>
      <c r="Y215" s="35">
        <v>1952.89</v>
      </c>
      <c r="Z215" s="36" t="s">
        <v>4</v>
      </c>
      <c r="AA215" s="35">
        <v>914.17</v>
      </c>
      <c r="AB215" s="36" t="s">
        <v>4</v>
      </c>
      <c r="AC215" s="35">
        <v>478.54</v>
      </c>
      <c r="AD215" s="36" t="s">
        <v>4</v>
      </c>
      <c r="AE215" s="35">
        <v>357.18</v>
      </c>
      <c r="AF215" s="36" t="s">
        <v>4</v>
      </c>
      <c r="AG215" s="35">
        <v>375.09</v>
      </c>
      <c r="AH215" s="36" t="s">
        <v>4</v>
      </c>
      <c r="AI215" s="35">
        <v>826.7</v>
      </c>
      <c r="AJ215" s="36" t="s">
        <v>4</v>
      </c>
      <c r="AK215" s="35">
        <v>1264.32</v>
      </c>
      <c r="AL215" s="36" t="s">
        <v>4</v>
      </c>
      <c r="AM215" s="35">
        <v>1280.45</v>
      </c>
      <c r="AN215" s="36" t="s">
        <v>4</v>
      </c>
      <c r="AO215" s="35">
        <v>2571.35</v>
      </c>
      <c r="AP215" s="36" t="s">
        <v>4</v>
      </c>
      <c r="AQ215" s="35">
        <v>1240.26</v>
      </c>
      <c r="AR215" s="36" t="s">
        <v>4</v>
      </c>
      <c r="AS215" s="35">
        <v>141.41</v>
      </c>
      <c r="AT215" s="36" t="s">
        <v>4</v>
      </c>
      <c r="AU215" s="35">
        <v>919.6</v>
      </c>
      <c r="AV215" s="36" t="s">
        <v>4</v>
      </c>
      <c r="AW215" s="35">
        <v>464.86</v>
      </c>
      <c r="AX215" s="36" t="s">
        <v>4</v>
      </c>
      <c r="AY215" s="35">
        <v>1607.18</v>
      </c>
      <c r="AZ215" s="36" t="s">
        <v>4</v>
      </c>
      <c r="BA215" s="35">
        <v>307.83</v>
      </c>
      <c r="BB215" s="36" t="s">
        <v>4</v>
      </c>
      <c r="BC215" s="35">
        <v>716.74</v>
      </c>
      <c r="BD215" s="36" t="s">
        <v>4</v>
      </c>
      <c r="BE215" s="35">
        <v>1018.5</v>
      </c>
      <c r="BF215" s="36" t="s">
        <v>4</v>
      </c>
      <c r="BG215" s="35">
        <v>1122.5999999999999</v>
      </c>
      <c r="BH215" s="36" t="s">
        <v>4</v>
      </c>
      <c r="BI215" s="35">
        <v>9025.06</v>
      </c>
      <c r="BJ215" s="36" t="s">
        <v>4</v>
      </c>
      <c r="BK215" s="35">
        <v>16828.5</v>
      </c>
      <c r="BL215" s="36" t="s">
        <v>4</v>
      </c>
      <c r="BM215" s="35">
        <v>2290.21</v>
      </c>
      <c r="BN215" s="36" t="s">
        <v>4</v>
      </c>
      <c r="BO215" s="35">
        <v>114.28</v>
      </c>
      <c r="BP215" s="36" t="s">
        <v>4</v>
      </c>
      <c r="BQ215" s="35">
        <v>249.11</v>
      </c>
      <c r="BR215" s="36" t="s">
        <v>4</v>
      </c>
      <c r="BS215" s="35">
        <v>1619.13</v>
      </c>
      <c r="BT215" s="36" t="s">
        <v>4</v>
      </c>
      <c r="BU215" s="35">
        <v>9894.66</v>
      </c>
      <c r="BV215" s="36" t="s">
        <v>4</v>
      </c>
      <c r="BW215" s="35">
        <v>1653.16</v>
      </c>
      <c r="BX215" s="36" t="s">
        <v>4</v>
      </c>
      <c r="BY215" s="35">
        <v>2006.32</v>
      </c>
      <c r="BZ215" s="36" t="s">
        <v>4</v>
      </c>
      <c r="CA215" s="35">
        <v>526.29</v>
      </c>
      <c r="CB215" s="36" t="s">
        <v>4</v>
      </c>
      <c r="CC215" s="35">
        <v>4401.66</v>
      </c>
      <c r="CD215" s="36" t="s">
        <v>4</v>
      </c>
      <c r="CE215" s="35">
        <v>1859.88</v>
      </c>
      <c r="CF215" s="36" t="s">
        <v>4</v>
      </c>
      <c r="CG215" s="35">
        <v>7054.76</v>
      </c>
      <c r="CH215" s="36" t="s">
        <v>4</v>
      </c>
      <c r="CI215" s="35">
        <v>3119.7</v>
      </c>
      <c r="CJ215" s="36" t="s">
        <v>4</v>
      </c>
      <c r="CK215" s="35">
        <v>1699.33</v>
      </c>
      <c r="CL215" s="36" t="s">
        <v>4</v>
      </c>
      <c r="CM215" s="35">
        <v>999.39</v>
      </c>
      <c r="CN215" s="36" t="s">
        <v>4</v>
      </c>
      <c r="CO215" s="36">
        <v>0</v>
      </c>
      <c r="CP215" s="36" t="s">
        <v>4</v>
      </c>
      <c r="CQ215" s="35">
        <v>3196.61</v>
      </c>
      <c r="CR215" s="36" t="s">
        <v>4</v>
      </c>
      <c r="CS215" s="35">
        <v>902.14</v>
      </c>
      <c r="CT215" s="36" t="s">
        <v>4</v>
      </c>
      <c r="CU215" s="35">
        <v>463.92</v>
      </c>
      <c r="CV215" s="36" t="s">
        <v>4</v>
      </c>
      <c r="CW215" s="35">
        <v>538.1</v>
      </c>
      <c r="CX215" s="36" t="s">
        <v>4</v>
      </c>
      <c r="CY215" s="35">
        <v>745.39</v>
      </c>
      <c r="CZ215" s="36" t="s">
        <v>4</v>
      </c>
      <c r="DA215" s="35">
        <v>678.08</v>
      </c>
      <c r="DB215" s="36" t="s">
        <v>4</v>
      </c>
      <c r="DC215" s="35">
        <v>918.55</v>
      </c>
      <c r="DD215" s="36" t="s">
        <v>4</v>
      </c>
      <c r="DE215" s="35">
        <v>511.17</v>
      </c>
      <c r="DF215" s="36" t="s">
        <v>4</v>
      </c>
      <c r="DG215" s="35">
        <v>2066.79</v>
      </c>
      <c r="DH215" s="36" t="s">
        <v>4</v>
      </c>
      <c r="DI215" s="35">
        <v>8591.51</v>
      </c>
      <c r="DJ215" s="36" t="s">
        <v>4</v>
      </c>
      <c r="DK215" s="35">
        <v>1683.43</v>
      </c>
      <c r="DL215" s="36" t="s">
        <v>4</v>
      </c>
      <c r="DM215" s="35">
        <v>1624.94</v>
      </c>
      <c r="DN215" s="36" t="s">
        <v>4</v>
      </c>
      <c r="DO215" s="35">
        <v>1306.75</v>
      </c>
      <c r="DP215" s="36" t="s">
        <v>4</v>
      </c>
      <c r="DQ215" s="35">
        <v>864.11</v>
      </c>
      <c r="DR215" s="36" t="s">
        <v>4</v>
      </c>
      <c r="DS215" s="35">
        <v>407.43</v>
      </c>
      <c r="DT215" s="36" t="s">
        <v>4</v>
      </c>
      <c r="DU215" s="35">
        <v>800.77</v>
      </c>
      <c r="DV215" s="36" t="s">
        <v>4</v>
      </c>
      <c r="DW215" s="35">
        <v>68.2</v>
      </c>
      <c r="DX215" s="36" t="s">
        <v>4</v>
      </c>
      <c r="DY215" s="35">
        <v>289.36</v>
      </c>
      <c r="DZ215" s="36" t="s">
        <v>4</v>
      </c>
      <c r="EA215" s="36">
        <v>0</v>
      </c>
      <c r="EB215" s="36" t="s">
        <v>4</v>
      </c>
      <c r="EC215" s="36">
        <v>0</v>
      </c>
      <c r="ED215" s="36" t="s">
        <v>4</v>
      </c>
      <c r="EE215" s="35">
        <v>109780.5</v>
      </c>
      <c r="EF215" s="36" t="s">
        <v>4</v>
      </c>
      <c r="EG215" s="35">
        <v>9579.84</v>
      </c>
      <c r="EH215" s="36" t="s">
        <v>4</v>
      </c>
      <c r="EI215" s="36">
        <v>0</v>
      </c>
      <c r="EJ215" s="36" t="s">
        <v>4</v>
      </c>
      <c r="EK215" s="35">
        <v>5.93</v>
      </c>
      <c r="EL215" s="36" t="s">
        <v>4</v>
      </c>
      <c r="EM215" s="35">
        <v>9585.7800000000007</v>
      </c>
      <c r="EN215" s="36" t="s">
        <v>4</v>
      </c>
      <c r="EO215" s="35">
        <v>0.23</v>
      </c>
      <c r="EP215" s="36" t="s">
        <v>4</v>
      </c>
      <c r="EQ215" s="36">
        <v>0</v>
      </c>
      <c r="ER215" s="36" t="s">
        <v>4</v>
      </c>
      <c r="ES215" s="35">
        <v>-0.14000000000000001</v>
      </c>
      <c r="ET215" s="36" t="s">
        <v>4</v>
      </c>
      <c r="EU215" s="35">
        <v>-0.14000000000000001</v>
      </c>
      <c r="EV215" s="36" t="s">
        <v>4</v>
      </c>
      <c r="EW215" s="35">
        <v>0.09</v>
      </c>
      <c r="EX215" s="36" t="s">
        <v>4</v>
      </c>
      <c r="EY215" s="36">
        <v>0</v>
      </c>
      <c r="EZ215" s="36" t="s">
        <v>4</v>
      </c>
      <c r="FA215" s="36">
        <v>0</v>
      </c>
      <c r="FB215" s="36" t="s">
        <v>4</v>
      </c>
      <c r="FC215" s="36">
        <v>0</v>
      </c>
      <c r="FD215" s="36" t="s">
        <v>4</v>
      </c>
      <c r="FE215" s="37">
        <v>3200.01</v>
      </c>
      <c r="FF215" s="36" t="s">
        <v>4</v>
      </c>
      <c r="FG215" s="35">
        <v>3200.01</v>
      </c>
      <c r="FH215" s="36" t="s">
        <v>4</v>
      </c>
      <c r="FI215" s="35">
        <v>12785.88</v>
      </c>
      <c r="FJ215" s="36" t="s">
        <v>4</v>
      </c>
      <c r="FK215" s="35">
        <v>122566.39</v>
      </c>
      <c r="FL215" s="36" t="s">
        <v>4</v>
      </c>
    </row>
    <row r="216" spans="1:168" ht="14.25" x14ac:dyDescent="0.45">
      <c r="A216" s="34" t="s">
        <v>107</v>
      </c>
      <c r="B216" s="34" t="s">
        <v>409</v>
      </c>
      <c r="C216" s="23" t="str">
        <f>'Correspondance tables'!J38</f>
        <v>ISIC 55-56</v>
      </c>
      <c r="D216" s="23" t="str">
        <f>VLOOKUP(C216, 'Correspondance tables'!$N$3:$O$73, 2, FALSE)</f>
        <v>ISIC 55T56</v>
      </c>
      <c r="E216" s="38">
        <v>324.02</v>
      </c>
      <c r="F216" s="39" t="s">
        <v>4</v>
      </c>
      <c r="G216" s="38">
        <v>43.98</v>
      </c>
      <c r="H216" s="39" t="s">
        <v>4</v>
      </c>
      <c r="I216" s="38">
        <v>13.5</v>
      </c>
      <c r="J216" s="39" t="s">
        <v>4</v>
      </c>
      <c r="K216" s="38">
        <v>370.07</v>
      </c>
      <c r="L216" s="39" t="s">
        <v>4</v>
      </c>
      <c r="M216" s="38">
        <v>2674.31</v>
      </c>
      <c r="N216" s="39" t="s">
        <v>4</v>
      </c>
      <c r="O216" s="38">
        <v>655.57</v>
      </c>
      <c r="P216" s="39" t="s">
        <v>4</v>
      </c>
      <c r="Q216" s="38">
        <v>405.71</v>
      </c>
      <c r="R216" s="39" t="s">
        <v>4</v>
      </c>
      <c r="S216" s="38">
        <v>162.77000000000001</v>
      </c>
      <c r="T216" s="39" t="s">
        <v>4</v>
      </c>
      <c r="U216" s="38">
        <v>206.59</v>
      </c>
      <c r="V216" s="39" t="s">
        <v>4</v>
      </c>
      <c r="W216" s="38">
        <v>335.79</v>
      </c>
      <c r="X216" s="39" t="s">
        <v>4</v>
      </c>
      <c r="Y216" s="38">
        <v>1214.25</v>
      </c>
      <c r="Z216" s="39" t="s">
        <v>4</v>
      </c>
      <c r="AA216" s="38">
        <v>697.2</v>
      </c>
      <c r="AB216" s="39" t="s">
        <v>4</v>
      </c>
      <c r="AC216" s="38">
        <v>902.44</v>
      </c>
      <c r="AD216" s="39" t="s">
        <v>4</v>
      </c>
      <c r="AE216" s="38">
        <v>615.28</v>
      </c>
      <c r="AF216" s="39" t="s">
        <v>4</v>
      </c>
      <c r="AG216" s="38">
        <v>1072.48</v>
      </c>
      <c r="AH216" s="39" t="s">
        <v>4</v>
      </c>
      <c r="AI216" s="38">
        <v>1380.84</v>
      </c>
      <c r="AJ216" s="39" t="s">
        <v>4</v>
      </c>
      <c r="AK216" s="38">
        <v>763.8</v>
      </c>
      <c r="AL216" s="39" t="s">
        <v>4</v>
      </c>
      <c r="AM216" s="38">
        <v>792.42</v>
      </c>
      <c r="AN216" s="39" t="s">
        <v>4</v>
      </c>
      <c r="AO216" s="38">
        <v>2066.39</v>
      </c>
      <c r="AP216" s="39" t="s">
        <v>4</v>
      </c>
      <c r="AQ216" s="38">
        <v>739.43</v>
      </c>
      <c r="AR216" s="39" t="s">
        <v>4</v>
      </c>
      <c r="AS216" s="38">
        <v>499.3</v>
      </c>
      <c r="AT216" s="39" t="s">
        <v>4</v>
      </c>
      <c r="AU216" s="38">
        <v>680.17</v>
      </c>
      <c r="AV216" s="39" t="s">
        <v>4</v>
      </c>
      <c r="AW216" s="38">
        <v>1021.79</v>
      </c>
      <c r="AX216" s="39" t="s">
        <v>4</v>
      </c>
      <c r="AY216" s="38">
        <v>2191.02</v>
      </c>
      <c r="AZ216" s="39" t="s">
        <v>4</v>
      </c>
      <c r="BA216" s="38">
        <v>247.6</v>
      </c>
      <c r="BB216" s="39" t="s">
        <v>4</v>
      </c>
      <c r="BC216" s="38">
        <v>566.71</v>
      </c>
      <c r="BD216" s="39" t="s">
        <v>4</v>
      </c>
      <c r="BE216" s="38">
        <v>5322.01</v>
      </c>
      <c r="BF216" s="39" t="s">
        <v>4</v>
      </c>
      <c r="BG216" s="38">
        <v>1505.4</v>
      </c>
      <c r="BH216" s="39" t="s">
        <v>4</v>
      </c>
      <c r="BI216" s="38">
        <v>9885.16</v>
      </c>
      <c r="BJ216" s="39" t="s">
        <v>4</v>
      </c>
      <c r="BK216" s="38">
        <v>5012.7700000000004</v>
      </c>
      <c r="BL216" s="39" t="s">
        <v>4</v>
      </c>
      <c r="BM216" s="38">
        <v>3201.35</v>
      </c>
      <c r="BN216" s="39" t="s">
        <v>4</v>
      </c>
      <c r="BO216" s="38">
        <v>887.16</v>
      </c>
      <c r="BP216" s="39" t="s">
        <v>4</v>
      </c>
      <c r="BQ216" s="38">
        <v>3199.1</v>
      </c>
      <c r="BR216" s="39" t="s">
        <v>4</v>
      </c>
      <c r="BS216" s="38">
        <v>1966.31</v>
      </c>
      <c r="BT216" s="39" t="s">
        <v>4</v>
      </c>
      <c r="BU216" s="38">
        <v>278.39999999999998</v>
      </c>
      <c r="BV216" s="39" t="s">
        <v>4</v>
      </c>
      <c r="BW216" s="38">
        <v>7340.7</v>
      </c>
      <c r="BX216" s="39" t="s">
        <v>4</v>
      </c>
      <c r="BY216" s="38">
        <v>604.66</v>
      </c>
      <c r="BZ216" s="39" t="s">
        <v>4</v>
      </c>
      <c r="CA216" s="38">
        <v>1571.66</v>
      </c>
      <c r="CB216" s="39" t="s">
        <v>4</v>
      </c>
      <c r="CC216" s="38">
        <v>1163.28</v>
      </c>
      <c r="CD216" s="39" t="s">
        <v>4</v>
      </c>
      <c r="CE216" s="38">
        <v>3427.87</v>
      </c>
      <c r="CF216" s="39" t="s">
        <v>4</v>
      </c>
      <c r="CG216" s="38">
        <v>3697.36</v>
      </c>
      <c r="CH216" s="39" t="s">
        <v>4</v>
      </c>
      <c r="CI216" s="38">
        <v>3620.72</v>
      </c>
      <c r="CJ216" s="39" t="s">
        <v>4</v>
      </c>
      <c r="CK216" s="38">
        <v>1664.47</v>
      </c>
      <c r="CL216" s="39" t="s">
        <v>4</v>
      </c>
      <c r="CM216" s="38">
        <v>1877.19</v>
      </c>
      <c r="CN216" s="39" t="s">
        <v>4</v>
      </c>
      <c r="CO216" s="39">
        <v>0</v>
      </c>
      <c r="CP216" s="39" t="s">
        <v>4</v>
      </c>
      <c r="CQ216" s="38">
        <v>5944.17</v>
      </c>
      <c r="CR216" s="39" t="s">
        <v>4</v>
      </c>
      <c r="CS216" s="38">
        <v>2237.3200000000002</v>
      </c>
      <c r="CT216" s="39" t="s">
        <v>4</v>
      </c>
      <c r="CU216" s="38">
        <v>1138.53</v>
      </c>
      <c r="CV216" s="39" t="s">
        <v>4</v>
      </c>
      <c r="CW216" s="38">
        <v>915.7</v>
      </c>
      <c r="CX216" s="39" t="s">
        <v>4</v>
      </c>
      <c r="CY216" s="38">
        <v>910.36</v>
      </c>
      <c r="CZ216" s="39" t="s">
        <v>4</v>
      </c>
      <c r="DA216" s="38">
        <v>1699.95</v>
      </c>
      <c r="DB216" s="39" t="s">
        <v>4</v>
      </c>
      <c r="DC216" s="38">
        <v>685.34</v>
      </c>
      <c r="DD216" s="39" t="s">
        <v>4</v>
      </c>
      <c r="DE216" s="38">
        <v>13754.08</v>
      </c>
      <c r="DF216" s="39" t="s">
        <v>4</v>
      </c>
      <c r="DG216" s="38">
        <v>4780.58</v>
      </c>
      <c r="DH216" s="39" t="s">
        <v>4</v>
      </c>
      <c r="DI216" s="38">
        <v>6247.5</v>
      </c>
      <c r="DJ216" s="39" t="s">
        <v>4</v>
      </c>
      <c r="DK216" s="38">
        <v>5446.74</v>
      </c>
      <c r="DL216" s="39" t="s">
        <v>4</v>
      </c>
      <c r="DM216" s="38">
        <v>5864.19</v>
      </c>
      <c r="DN216" s="39" t="s">
        <v>4</v>
      </c>
      <c r="DO216" s="38">
        <v>4741.55</v>
      </c>
      <c r="DP216" s="39" t="s">
        <v>4</v>
      </c>
      <c r="DQ216" s="38">
        <v>1256.49</v>
      </c>
      <c r="DR216" s="39" t="s">
        <v>4</v>
      </c>
      <c r="DS216" s="38">
        <v>1316.31</v>
      </c>
      <c r="DT216" s="39" t="s">
        <v>4</v>
      </c>
      <c r="DU216" s="38">
        <v>1767.22</v>
      </c>
      <c r="DV216" s="39" t="s">
        <v>4</v>
      </c>
      <c r="DW216" s="38">
        <v>87.13</v>
      </c>
      <c r="DX216" s="39" t="s">
        <v>4</v>
      </c>
      <c r="DY216" s="38">
        <v>1183.68</v>
      </c>
      <c r="DZ216" s="39" t="s">
        <v>4</v>
      </c>
      <c r="EA216" s="39">
        <v>0</v>
      </c>
      <c r="EB216" s="39" t="s">
        <v>4</v>
      </c>
      <c r="EC216" s="39">
        <v>0</v>
      </c>
      <c r="ED216" s="39" t="s">
        <v>4</v>
      </c>
      <c r="EE216" s="38">
        <v>136845.84</v>
      </c>
      <c r="EF216" s="39" t="s">
        <v>4</v>
      </c>
      <c r="EG216" s="38">
        <v>611153.96</v>
      </c>
      <c r="EH216" s="39" t="s">
        <v>4</v>
      </c>
      <c r="EI216" s="38">
        <v>1821.71</v>
      </c>
      <c r="EJ216" s="39" t="s">
        <v>4</v>
      </c>
      <c r="EK216" s="38">
        <v>2411.4899999999998</v>
      </c>
      <c r="EL216" s="39" t="s">
        <v>4</v>
      </c>
      <c r="EM216" s="38">
        <v>615387.15</v>
      </c>
      <c r="EN216" s="39" t="s">
        <v>4</v>
      </c>
      <c r="EO216" s="38">
        <v>0.38</v>
      </c>
      <c r="EP216" s="39" t="s">
        <v>4</v>
      </c>
      <c r="EQ216" s="39">
        <v>0</v>
      </c>
      <c r="ER216" s="39" t="s">
        <v>4</v>
      </c>
      <c r="ES216" s="38">
        <v>1.36</v>
      </c>
      <c r="ET216" s="39" t="s">
        <v>4</v>
      </c>
      <c r="EU216" s="38">
        <v>1.36</v>
      </c>
      <c r="EV216" s="39" t="s">
        <v>4</v>
      </c>
      <c r="EW216" s="38">
        <v>1.74</v>
      </c>
      <c r="EX216" s="39" t="s">
        <v>4</v>
      </c>
      <c r="EY216" s="39">
        <v>0</v>
      </c>
      <c r="EZ216" s="39" t="s">
        <v>4</v>
      </c>
      <c r="FA216" s="39">
        <v>0</v>
      </c>
      <c r="FB216" s="39" t="s">
        <v>4</v>
      </c>
      <c r="FC216" s="39">
        <v>0</v>
      </c>
      <c r="FD216" s="39" t="s">
        <v>4</v>
      </c>
      <c r="FE216" s="40">
        <v>18601.75</v>
      </c>
      <c r="FF216" s="39" t="s">
        <v>4</v>
      </c>
      <c r="FG216" s="38">
        <v>18601.75</v>
      </c>
      <c r="FH216" s="39" t="s">
        <v>4</v>
      </c>
      <c r="FI216" s="38">
        <v>633990.64</v>
      </c>
      <c r="FJ216" s="39" t="s">
        <v>4</v>
      </c>
      <c r="FK216" s="38">
        <v>770836.49</v>
      </c>
      <c r="FL216" s="39" t="s">
        <v>4</v>
      </c>
    </row>
    <row r="217" spans="1:168" ht="14.25" x14ac:dyDescent="0.45">
      <c r="A217" s="34" t="s">
        <v>107</v>
      </c>
      <c r="B217" s="34" t="s">
        <v>410</v>
      </c>
      <c r="C217" s="23" t="str">
        <f>'Correspondance tables'!J39</f>
        <v>ISIC 58</v>
      </c>
      <c r="D217" s="23" t="str">
        <f>VLOOKUP(C217, 'Correspondance tables'!$N$3:$O$73, 2, FALSE)</f>
        <v>ISIC 58T60</v>
      </c>
      <c r="E217" s="35">
        <v>234.16</v>
      </c>
      <c r="F217" s="36" t="s">
        <v>4</v>
      </c>
      <c r="G217" s="35">
        <v>33.5</v>
      </c>
      <c r="H217" s="36" t="s">
        <v>4</v>
      </c>
      <c r="I217" s="35">
        <v>3.85</v>
      </c>
      <c r="J217" s="36" t="s">
        <v>4</v>
      </c>
      <c r="K217" s="35">
        <v>327.60000000000002</v>
      </c>
      <c r="L217" s="36" t="s">
        <v>4</v>
      </c>
      <c r="M217" s="35">
        <v>892.24</v>
      </c>
      <c r="N217" s="36" t="s">
        <v>4</v>
      </c>
      <c r="O217" s="35">
        <v>193.06</v>
      </c>
      <c r="P217" s="36" t="s">
        <v>4</v>
      </c>
      <c r="Q217" s="35">
        <v>97.67</v>
      </c>
      <c r="R217" s="36" t="s">
        <v>4</v>
      </c>
      <c r="S217" s="35">
        <v>245.17</v>
      </c>
      <c r="T217" s="36" t="s">
        <v>4</v>
      </c>
      <c r="U217" s="35">
        <v>909.67</v>
      </c>
      <c r="V217" s="36" t="s">
        <v>4</v>
      </c>
      <c r="W217" s="35">
        <v>389.58</v>
      </c>
      <c r="X217" s="36" t="s">
        <v>4</v>
      </c>
      <c r="Y217" s="35">
        <v>680.8</v>
      </c>
      <c r="Z217" s="36" t="s">
        <v>4</v>
      </c>
      <c r="AA217" s="35">
        <v>762.21</v>
      </c>
      <c r="AB217" s="36" t="s">
        <v>4</v>
      </c>
      <c r="AC217" s="35">
        <v>265.77</v>
      </c>
      <c r="AD217" s="36" t="s">
        <v>4</v>
      </c>
      <c r="AE217" s="35">
        <v>206.46</v>
      </c>
      <c r="AF217" s="36" t="s">
        <v>4</v>
      </c>
      <c r="AG217" s="35">
        <v>342.53</v>
      </c>
      <c r="AH217" s="36" t="s">
        <v>4</v>
      </c>
      <c r="AI217" s="35">
        <v>447.54</v>
      </c>
      <c r="AJ217" s="36" t="s">
        <v>4</v>
      </c>
      <c r="AK217" s="35">
        <v>538.49</v>
      </c>
      <c r="AL217" s="36" t="s">
        <v>4</v>
      </c>
      <c r="AM217" s="35">
        <v>545.63</v>
      </c>
      <c r="AN217" s="36" t="s">
        <v>4</v>
      </c>
      <c r="AO217" s="35">
        <v>676.29</v>
      </c>
      <c r="AP217" s="36" t="s">
        <v>4</v>
      </c>
      <c r="AQ217" s="35">
        <v>877.29</v>
      </c>
      <c r="AR217" s="36" t="s">
        <v>4</v>
      </c>
      <c r="AS217" s="35">
        <v>203.2</v>
      </c>
      <c r="AT217" s="36" t="s">
        <v>4</v>
      </c>
      <c r="AU217" s="35">
        <v>312.89999999999998</v>
      </c>
      <c r="AV217" s="36" t="s">
        <v>4</v>
      </c>
      <c r="AW217" s="35">
        <v>241.46</v>
      </c>
      <c r="AX217" s="36" t="s">
        <v>4</v>
      </c>
      <c r="AY217" s="35">
        <v>583.53</v>
      </c>
      <c r="AZ217" s="36" t="s">
        <v>4</v>
      </c>
      <c r="BA217" s="35">
        <v>90.9</v>
      </c>
      <c r="BB217" s="36" t="s">
        <v>4</v>
      </c>
      <c r="BC217" s="35">
        <v>651.02</v>
      </c>
      <c r="BD217" s="36" t="s">
        <v>4</v>
      </c>
      <c r="BE217" s="35">
        <v>706.23</v>
      </c>
      <c r="BF217" s="36" t="s">
        <v>4</v>
      </c>
      <c r="BG217" s="35">
        <v>753.5</v>
      </c>
      <c r="BH217" s="36" t="s">
        <v>4</v>
      </c>
      <c r="BI217" s="35">
        <v>2908.12</v>
      </c>
      <c r="BJ217" s="36" t="s">
        <v>4</v>
      </c>
      <c r="BK217" s="35">
        <v>1820.59</v>
      </c>
      <c r="BL217" s="36" t="s">
        <v>4</v>
      </c>
      <c r="BM217" s="35">
        <v>466.3</v>
      </c>
      <c r="BN217" s="36" t="s">
        <v>4</v>
      </c>
      <c r="BO217" s="35">
        <v>89.3</v>
      </c>
      <c r="BP217" s="36" t="s">
        <v>4</v>
      </c>
      <c r="BQ217" s="35">
        <v>186.4</v>
      </c>
      <c r="BR217" s="36" t="s">
        <v>4</v>
      </c>
      <c r="BS217" s="35">
        <v>529.91</v>
      </c>
      <c r="BT217" s="36" t="s">
        <v>4</v>
      </c>
      <c r="BU217" s="35">
        <v>175.85</v>
      </c>
      <c r="BV217" s="36" t="s">
        <v>4</v>
      </c>
      <c r="BW217" s="35">
        <v>1037.03</v>
      </c>
      <c r="BX217" s="36" t="s">
        <v>4</v>
      </c>
      <c r="BY217" s="35">
        <v>4884.05</v>
      </c>
      <c r="BZ217" s="36" t="s">
        <v>4</v>
      </c>
      <c r="CA217" s="35">
        <v>801.1</v>
      </c>
      <c r="CB217" s="36" t="s">
        <v>4</v>
      </c>
      <c r="CC217" s="35">
        <v>1068.99</v>
      </c>
      <c r="CD217" s="36" t="s">
        <v>4</v>
      </c>
      <c r="CE217" s="35">
        <v>3004.18</v>
      </c>
      <c r="CF217" s="36" t="s">
        <v>4</v>
      </c>
      <c r="CG217" s="35">
        <v>3165.91</v>
      </c>
      <c r="CH217" s="36" t="s">
        <v>4</v>
      </c>
      <c r="CI217" s="35">
        <v>1277.3900000000001</v>
      </c>
      <c r="CJ217" s="36" t="s">
        <v>4</v>
      </c>
      <c r="CK217" s="35">
        <v>1765.4</v>
      </c>
      <c r="CL217" s="36" t="s">
        <v>4</v>
      </c>
      <c r="CM217" s="35">
        <v>607.36</v>
      </c>
      <c r="CN217" s="36" t="s">
        <v>4</v>
      </c>
      <c r="CO217" s="36">
        <v>0</v>
      </c>
      <c r="CP217" s="36" t="s">
        <v>4</v>
      </c>
      <c r="CQ217" s="35">
        <v>2522.7600000000002</v>
      </c>
      <c r="CR217" s="36" t="s">
        <v>4</v>
      </c>
      <c r="CS217" s="35">
        <v>1961.14</v>
      </c>
      <c r="CT217" s="36" t="s">
        <v>4</v>
      </c>
      <c r="CU217" s="35">
        <v>1732.03</v>
      </c>
      <c r="CV217" s="36" t="s">
        <v>4</v>
      </c>
      <c r="CW217" s="35">
        <v>5256.95</v>
      </c>
      <c r="CX217" s="36" t="s">
        <v>4</v>
      </c>
      <c r="CY217" s="35">
        <v>1158.3900000000001</v>
      </c>
      <c r="CZ217" s="36" t="s">
        <v>4</v>
      </c>
      <c r="DA217" s="35">
        <v>482.27</v>
      </c>
      <c r="DB217" s="36" t="s">
        <v>4</v>
      </c>
      <c r="DC217" s="35">
        <v>327.38</v>
      </c>
      <c r="DD217" s="36" t="s">
        <v>4</v>
      </c>
      <c r="DE217" s="35">
        <v>302.70999999999998</v>
      </c>
      <c r="DF217" s="36" t="s">
        <v>4</v>
      </c>
      <c r="DG217" s="35">
        <v>1855.69</v>
      </c>
      <c r="DH217" s="36" t="s">
        <v>4</v>
      </c>
      <c r="DI217" s="35">
        <v>5442.16</v>
      </c>
      <c r="DJ217" s="36" t="s">
        <v>4</v>
      </c>
      <c r="DK217" s="35">
        <v>5622.95</v>
      </c>
      <c r="DL217" s="36" t="s">
        <v>4</v>
      </c>
      <c r="DM217" s="35">
        <v>2022.84</v>
      </c>
      <c r="DN217" s="36" t="s">
        <v>4</v>
      </c>
      <c r="DO217" s="35">
        <v>1382.93</v>
      </c>
      <c r="DP217" s="36" t="s">
        <v>4</v>
      </c>
      <c r="DQ217" s="35">
        <v>2160.35</v>
      </c>
      <c r="DR217" s="36" t="s">
        <v>4</v>
      </c>
      <c r="DS217" s="35">
        <v>760.39</v>
      </c>
      <c r="DT217" s="36" t="s">
        <v>4</v>
      </c>
      <c r="DU217" s="35">
        <v>1538.6</v>
      </c>
      <c r="DV217" s="36" t="s">
        <v>4</v>
      </c>
      <c r="DW217" s="35">
        <v>27.46</v>
      </c>
      <c r="DX217" s="36" t="s">
        <v>4</v>
      </c>
      <c r="DY217" s="35">
        <v>210.27</v>
      </c>
      <c r="DZ217" s="36" t="s">
        <v>4</v>
      </c>
      <c r="EA217" s="36">
        <v>0</v>
      </c>
      <c r="EB217" s="36" t="s">
        <v>4</v>
      </c>
      <c r="EC217" s="36">
        <v>0</v>
      </c>
      <c r="ED217" s="36" t="s">
        <v>4</v>
      </c>
      <c r="EE217" s="35">
        <v>70767.38</v>
      </c>
      <c r="EF217" s="36" t="s">
        <v>4</v>
      </c>
      <c r="EG217" s="35">
        <v>51539.839999999997</v>
      </c>
      <c r="EH217" s="36" t="s">
        <v>4</v>
      </c>
      <c r="EI217" s="35">
        <v>45.15</v>
      </c>
      <c r="EJ217" s="36" t="s">
        <v>4</v>
      </c>
      <c r="EK217" s="35">
        <v>316.52999999999997</v>
      </c>
      <c r="EL217" s="36" t="s">
        <v>4</v>
      </c>
      <c r="EM217" s="35">
        <v>51901.53</v>
      </c>
      <c r="EN217" s="36" t="s">
        <v>4</v>
      </c>
      <c r="EO217" s="35">
        <v>37335.919999999998</v>
      </c>
      <c r="EP217" s="36" t="s">
        <v>4</v>
      </c>
      <c r="EQ217" s="36">
        <v>0</v>
      </c>
      <c r="ER217" s="36" t="s">
        <v>4</v>
      </c>
      <c r="ES217" s="35">
        <v>20.72</v>
      </c>
      <c r="ET217" s="36" t="s">
        <v>4</v>
      </c>
      <c r="EU217" s="35">
        <v>20.72</v>
      </c>
      <c r="EV217" s="36" t="s">
        <v>4</v>
      </c>
      <c r="EW217" s="35">
        <v>37356.639999999999</v>
      </c>
      <c r="EX217" s="36" t="s">
        <v>4</v>
      </c>
      <c r="EY217" s="36">
        <v>0</v>
      </c>
      <c r="EZ217" s="36" t="s">
        <v>4</v>
      </c>
      <c r="FA217" s="36">
        <v>0</v>
      </c>
      <c r="FB217" s="36" t="s">
        <v>4</v>
      </c>
      <c r="FC217" s="36">
        <v>0</v>
      </c>
      <c r="FD217" s="36" t="s">
        <v>4</v>
      </c>
      <c r="FE217" s="37">
        <v>26981.18</v>
      </c>
      <c r="FF217" s="36" t="s">
        <v>4</v>
      </c>
      <c r="FG217" s="35">
        <v>26981.18</v>
      </c>
      <c r="FH217" s="36" t="s">
        <v>4</v>
      </c>
      <c r="FI217" s="35">
        <v>116239.35</v>
      </c>
      <c r="FJ217" s="36" t="s">
        <v>4</v>
      </c>
      <c r="FK217" s="35">
        <v>187006.73</v>
      </c>
      <c r="FL217" s="36" t="s">
        <v>4</v>
      </c>
    </row>
    <row r="218" spans="1:168" ht="14.25" x14ac:dyDescent="0.45">
      <c r="A218" s="34" t="s">
        <v>107</v>
      </c>
      <c r="B218" s="34" t="s">
        <v>411</v>
      </c>
      <c r="C218" s="23" t="str">
        <f>'Correspondance tables'!J40</f>
        <v>ISIC 59-60</v>
      </c>
      <c r="D218" s="23" t="str">
        <f>VLOOKUP(C218, 'Correspondance tables'!$N$3:$O$73, 2, FALSE)</f>
        <v>ISIC 58T60</v>
      </c>
      <c r="E218" s="38">
        <v>7.13</v>
      </c>
      <c r="F218" s="39" t="s">
        <v>4</v>
      </c>
      <c r="G218" s="38">
        <v>6.33</v>
      </c>
      <c r="H218" s="39" t="s">
        <v>4</v>
      </c>
      <c r="I218" s="38">
        <v>6.76</v>
      </c>
      <c r="J218" s="39" t="s">
        <v>4</v>
      </c>
      <c r="K218" s="38">
        <v>20.27</v>
      </c>
      <c r="L218" s="39" t="s">
        <v>4</v>
      </c>
      <c r="M218" s="38">
        <v>947.91</v>
      </c>
      <c r="N218" s="39" t="s">
        <v>4</v>
      </c>
      <c r="O218" s="38">
        <v>85.04</v>
      </c>
      <c r="P218" s="39" t="s">
        <v>4</v>
      </c>
      <c r="Q218" s="38">
        <v>42.86</v>
      </c>
      <c r="R218" s="39" t="s">
        <v>4</v>
      </c>
      <c r="S218" s="38">
        <v>44.7</v>
      </c>
      <c r="T218" s="39" t="s">
        <v>4</v>
      </c>
      <c r="U218" s="38">
        <v>208.73</v>
      </c>
      <c r="V218" s="39" t="s">
        <v>4</v>
      </c>
      <c r="W218" s="38">
        <v>47.51</v>
      </c>
      <c r="X218" s="39" t="s">
        <v>4</v>
      </c>
      <c r="Y218" s="38">
        <v>205.56</v>
      </c>
      <c r="Z218" s="39" t="s">
        <v>4</v>
      </c>
      <c r="AA218" s="38">
        <v>174.41</v>
      </c>
      <c r="AB218" s="39" t="s">
        <v>4</v>
      </c>
      <c r="AC218" s="38">
        <v>51.01</v>
      </c>
      <c r="AD218" s="39" t="s">
        <v>4</v>
      </c>
      <c r="AE218" s="38">
        <v>49.63</v>
      </c>
      <c r="AF218" s="39" t="s">
        <v>4</v>
      </c>
      <c r="AG218" s="38">
        <v>39.479999999999997</v>
      </c>
      <c r="AH218" s="39" t="s">
        <v>4</v>
      </c>
      <c r="AI218" s="38">
        <v>94.41</v>
      </c>
      <c r="AJ218" s="39" t="s">
        <v>4</v>
      </c>
      <c r="AK218" s="38">
        <v>108.18</v>
      </c>
      <c r="AL218" s="39" t="s">
        <v>4</v>
      </c>
      <c r="AM218" s="38">
        <v>65.040000000000006</v>
      </c>
      <c r="AN218" s="39" t="s">
        <v>4</v>
      </c>
      <c r="AO218" s="38">
        <v>114.69</v>
      </c>
      <c r="AP218" s="39" t="s">
        <v>4</v>
      </c>
      <c r="AQ218" s="38">
        <v>109.33</v>
      </c>
      <c r="AR218" s="39" t="s">
        <v>4</v>
      </c>
      <c r="AS218" s="38">
        <v>149.41</v>
      </c>
      <c r="AT218" s="39" t="s">
        <v>4</v>
      </c>
      <c r="AU218" s="38">
        <v>109.25</v>
      </c>
      <c r="AV218" s="39" t="s">
        <v>4</v>
      </c>
      <c r="AW218" s="38">
        <v>41.75</v>
      </c>
      <c r="AX218" s="39" t="s">
        <v>4</v>
      </c>
      <c r="AY218" s="38">
        <v>219.12</v>
      </c>
      <c r="AZ218" s="39" t="s">
        <v>4</v>
      </c>
      <c r="BA218" s="38">
        <v>47.08</v>
      </c>
      <c r="BB218" s="39" t="s">
        <v>4</v>
      </c>
      <c r="BC218" s="38">
        <v>89.84</v>
      </c>
      <c r="BD218" s="39" t="s">
        <v>4</v>
      </c>
      <c r="BE218" s="38">
        <v>389.36</v>
      </c>
      <c r="BF218" s="39" t="s">
        <v>4</v>
      </c>
      <c r="BG218" s="38">
        <v>372.87</v>
      </c>
      <c r="BH218" s="39" t="s">
        <v>4</v>
      </c>
      <c r="BI218" s="38">
        <v>2160.64</v>
      </c>
      <c r="BJ218" s="39" t="s">
        <v>4</v>
      </c>
      <c r="BK218" s="38">
        <v>1916.65</v>
      </c>
      <c r="BL218" s="39" t="s">
        <v>4</v>
      </c>
      <c r="BM218" s="38">
        <v>115.76</v>
      </c>
      <c r="BN218" s="39" t="s">
        <v>4</v>
      </c>
      <c r="BO218" s="38">
        <v>78.08</v>
      </c>
      <c r="BP218" s="39" t="s">
        <v>4</v>
      </c>
      <c r="BQ218" s="38">
        <v>102.16</v>
      </c>
      <c r="BR218" s="39" t="s">
        <v>4</v>
      </c>
      <c r="BS218" s="38">
        <v>231.51</v>
      </c>
      <c r="BT218" s="39" t="s">
        <v>4</v>
      </c>
      <c r="BU218" s="38">
        <v>58.83</v>
      </c>
      <c r="BV218" s="39" t="s">
        <v>4</v>
      </c>
      <c r="BW218" s="38">
        <v>1401.85</v>
      </c>
      <c r="BX218" s="39" t="s">
        <v>4</v>
      </c>
      <c r="BY218" s="38">
        <v>1754.48</v>
      </c>
      <c r="BZ218" s="39" t="s">
        <v>4</v>
      </c>
      <c r="CA218" s="38">
        <v>25925.360000000001</v>
      </c>
      <c r="CB218" s="39" t="s">
        <v>4</v>
      </c>
      <c r="CC218" s="38">
        <v>3737.36</v>
      </c>
      <c r="CD218" s="39" t="s">
        <v>4</v>
      </c>
      <c r="CE218" s="38">
        <v>2997.52</v>
      </c>
      <c r="CF218" s="39" t="s">
        <v>4</v>
      </c>
      <c r="CG218" s="38">
        <v>233.43</v>
      </c>
      <c r="CH218" s="39" t="s">
        <v>4</v>
      </c>
      <c r="CI218" s="38">
        <v>158.29</v>
      </c>
      <c r="CJ218" s="39" t="s">
        <v>4</v>
      </c>
      <c r="CK218" s="38">
        <v>72.05</v>
      </c>
      <c r="CL218" s="39" t="s">
        <v>4</v>
      </c>
      <c r="CM218" s="38">
        <v>438.37</v>
      </c>
      <c r="CN218" s="39" t="s">
        <v>4</v>
      </c>
      <c r="CO218" s="39">
        <v>0</v>
      </c>
      <c r="CP218" s="39" t="s">
        <v>4</v>
      </c>
      <c r="CQ218" s="38">
        <v>2335.98</v>
      </c>
      <c r="CR218" s="39" t="s">
        <v>4</v>
      </c>
      <c r="CS218" s="38">
        <v>1049.26</v>
      </c>
      <c r="CT218" s="39" t="s">
        <v>4</v>
      </c>
      <c r="CU218" s="38">
        <v>642.30999999999995</v>
      </c>
      <c r="CV218" s="39" t="s">
        <v>4</v>
      </c>
      <c r="CW218" s="38">
        <v>10923.88</v>
      </c>
      <c r="CX218" s="39" t="s">
        <v>4</v>
      </c>
      <c r="CY218" s="38">
        <v>275.39</v>
      </c>
      <c r="CZ218" s="39" t="s">
        <v>4</v>
      </c>
      <c r="DA218" s="38">
        <v>827.18</v>
      </c>
      <c r="DB218" s="39" t="s">
        <v>4</v>
      </c>
      <c r="DC218" s="38">
        <v>122.88</v>
      </c>
      <c r="DD218" s="39" t="s">
        <v>4</v>
      </c>
      <c r="DE218" s="38">
        <v>78.45</v>
      </c>
      <c r="DF218" s="39" t="s">
        <v>4</v>
      </c>
      <c r="DG218" s="38">
        <v>1446.25</v>
      </c>
      <c r="DH218" s="39" t="s">
        <v>4</v>
      </c>
      <c r="DI218" s="38">
        <v>573.92999999999995</v>
      </c>
      <c r="DJ218" s="39" t="s">
        <v>4</v>
      </c>
      <c r="DK218" s="38">
        <v>634.84</v>
      </c>
      <c r="DL218" s="39" t="s">
        <v>4</v>
      </c>
      <c r="DM218" s="38">
        <v>374.63</v>
      </c>
      <c r="DN218" s="39" t="s">
        <v>4</v>
      </c>
      <c r="DO218" s="38">
        <v>220.3</v>
      </c>
      <c r="DP218" s="39" t="s">
        <v>4</v>
      </c>
      <c r="DQ218" s="38">
        <v>1355.26</v>
      </c>
      <c r="DR218" s="39" t="s">
        <v>4</v>
      </c>
      <c r="DS218" s="38">
        <v>896.51</v>
      </c>
      <c r="DT218" s="39" t="s">
        <v>4</v>
      </c>
      <c r="DU218" s="38">
        <v>837.72</v>
      </c>
      <c r="DV218" s="39" t="s">
        <v>4</v>
      </c>
      <c r="DW218" s="38">
        <v>26.44</v>
      </c>
      <c r="DX218" s="39" t="s">
        <v>4</v>
      </c>
      <c r="DY218" s="38">
        <v>175.04</v>
      </c>
      <c r="DZ218" s="39" t="s">
        <v>4</v>
      </c>
      <c r="EA218" s="39">
        <v>0</v>
      </c>
      <c r="EB218" s="39" t="s">
        <v>4</v>
      </c>
      <c r="EC218" s="39">
        <v>0</v>
      </c>
      <c r="ED218" s="39" t="s">
        <v>4</v>
      </c>
      <c r="EE218" s="38">
        <v>68026.25</v>
      </c>
      <c r="EF218" s="39" t="s">
        <v>4</v>
      </c>
      <c r="EG218" s="38">
        <v>39866.959999999999</v>
      </c>
      <c r="EH218" s="39" t="s">
        <v>4</v>
      </c>
      <c r="EI218" s="38">
        <v>5955.72</v>
      </c>
      <c r="EJ218" s="39" t="s">
        <v>4</v>
      </c>
      <c r="EK218" s="38">
        <v>14716.85</v>
      </c>
      <c r="EL218" s="39" t="s">
        <v>4</v>
      </c>
      <c r="EM218" s="38">
        <v>60539.53</v>
      </c>
      <c r="EN218" s="39" t="s">
        <v>4</v>
      </c>
      <c r="EO218" s="38">
        <v>20247.38</v>
      </c>
      <c r="EP218" s="39" t="s">
        <v>4</v>
      </c>
      <c r="EQ218" s="38">
        <v>-12.79</v>
      </c>
      <c r="ER218" s="39" t="s">
        <v>4</v>
      </c>
      <c r="ES218" s="38">
        <v>396.71</v>
      </c>
      <c r="ET218" s="39" t="s">
        <v>4</v>
      </c>
      <c r="EU218" s="38">
        <v>383.91</v>
      </c>
      <c r="EV218" s="39" t="s">
        <v>4</v>
      </c>
      <c r="EW218" s="38">
        <v>20631.29</v>
      </c>
      <c r="EX218" s="39" t="s">
        <v>4</v>
      </c>
      <c r="EY218" s="39">
        <v>0</v>
      </c>
      <c r="EZ218" s="39" t="s">
        <v>4</v>
      </c>
      <c r="FA218" s="39">
        <v>0</v>
      </c>
      <c r="FB218" s="39" t="s">
        <v>4</v>
      </c>
      <c r="FC218" s="39">
        <v>0</v>
      </c>
      <c r="FD218" s="39" t="s">
        <v>4</v>
      </c>
      <c r="FE218" s="40">
        <v>10147.23</v>
      </c>
      <c r="FF218" s="39" t="s">
        <v>4</v>
      </c>
      <c r="FG218" s="38">
        <v>10147.23</v>
      </c>
      <c r="FH218" s="39" t="s">
        <v>4</v>
      </c>
      <c r="FI218" s="38">
        <v>91318.05</v>
      </c>
      <c r="FJ218" s="39" t="s">
        <v>4</v>
      </c>
      <c r="FK218" s="38">
        <v>159344.31</v>
      </c>
      <c r="FL218" s="39" t="s">
        <v>4</v>
      </c>
    </row>
    <row r="219" spans="1:168" ht="14.25" x14ac:dyDescent="0.45">
      <c r="A219" s="34" t="s">
        <v>107</v>
      </c>
      <c r="B219" s="34" t="s">
        <v>412</v>
      </c>
      <c r="C219" s="23" t="str">
        <f>'Correspondance tables'!J41</f>
        <v>ISIC 61</v>
      </c>
      <c r="D219" s="23" t="str">
        <f>VLOOKUP(C219, 'Correspondance tables'!$N$3:$O$73, 2, FALSE)</f>
        <v>ISIC 61</v>
      </c>
      <c r="E219" s="35">
        <v>519.52</v>
      </c>
      <c r="F219" s="36" t="s">
        <v>4</v>
      </c>
      <c r="G219" s="35">
        <v>79.19</v>
      </c>
      <c r="H219" s="36" t="s">
        <v>4</v>
      </c>
      <c r="I219" s="35">
        <v>79.66</v>
      </c>
      <c r="J219" s="36" t="s">
        <v>4</v>
      </c>
      <c r="K219" s="35">
        <v>421.04</v>
      </c>
      <c r="L219" s="36" t="s">
        <v>4</v>
      </c>
      <c r="M219" s="35">
        <v>2493.19</v>
      </c>
      <c r="N219" s="36" t="s">
        <v>4</v>
      </c>
      <c r="O219" s="35">
        <v>688.92</v>
      </c>
      <c r="P219" s="36" t="s">
        <v>4</v>
      </c>
      <c r="Q219" s="35">
        <v>329.96</v>
      </c>
      <c r="R219" s="36" t="s">
        <v>4</v>
      </c>
      <c r="S219" s="35">
        <v>483.05</v>
      </c>
      <c r="T219" s="36" t="s">
        <v>4</v>
      </c>
      <c r="U219" s="35">
        <v>345.25</v>
      </c>
      <c r="V219" s="36" t="s">
        <v>4</v>
      </c>
      <c r="W219" s="35">
        <v>420.25</v>
      </c>
      <c r="X219" s="36" t="s">
        <v>4</v>
      </c>
      <c r="Y219" s="35">
        <v>1324.33</v>
      </c>
      <c r="Z219" s="36" t="s">
        <v>4</v>
      </c>
      <c r="AA219" s="35">
        <v>684.86</v>
      </c>
      <c r="AB219" s="36" t="s">
        <v>4</v>
      </c>
      <c r="AC219" s="35">
        <v>943.98</v>
      </c>
      <c r="AD219" s="36" t="s">
        <v>4</v>
      </c>
      <c r="AE219" s="35">
        <v>878.25</v>
      </c>
      <c r="AF219" s="36" t="s">
        <v>4</v>
      </c>
      <c r="AG219" s="35">
        <v>944.89</v>
      </c>
      <c r="AH219" s="36" t="s">
        <v>4</v>
      </c>
      <c r="AI219" s="35">
        <v>1357.87</v>
      </c>
      <c r="AJ219" s="36" t="s">
        <v>4</v>
      </c>
      <c r="AK219" s="35">
        <v>890.28</v>
      </c>
      <c r="AL219" s="36" t="s">
        <v>4</v>
      </c>
      <c r="AM219" s="35">
        <v>667.46</v>
      </c>
      <c r="AN219" s="36" t="s">
        <v>4</v>
      </c>
      <c r="AO219" s="35">
        <v>1702.97</v>
      </c>
      <c r="AP219" s="36" t="s">
        <v>4</v>
      </c>
      <c r="AQ219" s="35">
        <v>1189.9000000000001</v>
      </c>
      <c r="AR219" s="36" t="s">
        <v>4</v>
      </c>
      <c r="AS219" s="35">
        <v>465.45</v>
      </c>
      <c r="AT219" s="36" t="s">
        <v>4</v>
      </c>
      <c r="AU219" s="35">
        <v>715.12</v>
      </c>
      <c r="AV219" s="36" t="s">
        <v>4</v>
      </c>
      <c r="AW219" s="35">
        <v>506.77</v>
      </c>
      <c r="AX219" s="36" t="s">
        <v>4</v>
      </c>
      <c r="AY219" s="35">
        <v>2687.99</v>
      </c>
      <c r="AZ219" s="36" t="s">
        <v>4</v>
      </c>
      <c r="BA219" s="35">
        <v>502.07</v>
      </c>
      <c r="BB219" s="36" t="s">
        <v>4</v>
      </c>
      <c r="BC219" s="35">
        <v>772.35</v>
      </c>
      <c r="BD219" s="36" t="s">
        <v>4</v>
      </c>
      <c r="BE219" s="35">
        <v>3443.84</v>
      </c>
      <c r="BF219" s="36" t="s">
        <v>4</v>
      </c>
      <c r="BG219" s="35">
        <v>1703.09</v>
      </c>
      <c r="BH219" s="36" t="s">
        <v>4</v>
      </c>
      <c r="BI219" s="35">
        <v>8998.91</v>
      </c>
      <c r="BJ219" s="36" t="s">
        <v>4</v>
      </c>
      <c r="BK219" s="35">
        <v>6199.42</v>
      </c>
      <c r="BL219" s="36" t="s">
        <v>4</v>
      </c>
      <c r="BM219" s="35">
        <v>1749.01</v>
      </c>
      <c r="BN219" s="36" t="s">
        <v>4</v>
      </c>
      <c r="BO219" s="35">
        <v>242.68</v>
      </c>
      <c r="BP219" s="36" t="s">
        <v>4</v>
      </c>
      <c r="BQ219" s="35">
        <v>340.15</v>
      </c>
      <c r="BR219" s="36" t="s">
        <v>4</v>
      </c>
      <c r="BS219" s="35">
        <v>1973.72</v>
      </c>
      <c r="BT219" s="36" t="s">
        <v>4</v>
      </c>
      <c r="BU219" s="35">
        <v>1928.12</v>
      </c>
      <c r="BV219" s="36" t="s">
        <v>4</v>
      </c>
      <c r="BW219" s="35">
        <v>4540.2</v>
      </c>
      <c r="BX219" s="36" t="s">
        <v>4</v>
      </c>
      <c r="BY219" s="35">
        <v>1894.3</v>
      </c>
      <c r="BZ219" s="36" t="s">
        <v>4</v>
      </c>
      <c r="CA219" s="35">
        <v>2317.71</v>
      </c>
      <c r="CB219" s="36" t="s">
        <v>4</v>
      </c>
      <c r="CC219" s="35">
        <v>53393.98</v>
      </c>
      <c r="CD219" s="36" t="s">
        <v>4</v>
      </c>
      <c r="CE219" s="35">
        <v>6086.2</v>
      </c>
      <c r="CF219" s="36" t="s">
        <v>4</v>
      </c>
      <c r="CG219" s="35">
        <v>10843.97</v>
      </c>
      <c r="CH219" s="36" t="s">
        <v>4</v>
      </c>
      <c r="CI219" s="35">
        <v>4666.37</v>
      </c>
      <c r="CJ219" s="36" t="s">
        <v>4</v>
      </c>
      <c r="CK219" s="35">
        <v>5309.97</v>
      </c>
      <c r="CL219" s="36" t="s">
        <v>4</v>
      </c>
      <c r="CM219" s="35">
        <v>3632.87</v>
      </c>
      <c r="CN219" s="36" t="s">
        <v>4</v>
      </c>
      <c r="CO219" s="36">
        <v>0</v>
      </c>
      <c r="CP219" s="36" t="s">
        <v>4</v>
      </c>
      <c r="CQ219" s="35">
        <v>6130.38</v>
      </c>
      <c r="CR219" s="36" t="s">
        <v>4</v>
      </c>
      <c r="CS219" s="35">
        <v>2178.8000000000002</v>
      </c>
      <c r="CT219" s="36" t="s">
        <v>4</v>
      </c>
      <c r="CU219" s="35">
        <v>1513.25</v>
      </c>
      <c r="CV219" s="36" t="s">
        <v>4</v>
      </c>
      <c r="CW219" s="35">
        <v>1538.25</v>
      </c>
      <c r="CX219" s="36" t="s">
        <v>4</v>
      </c>
      <c r="CY219" s="35">
        <v>1315.76</v>
      </c>
      <c r="CZ219" s="36" t="s">
        <v>4</v>
      </c>
      <c r="DA219" s="35">
        <v>1447.55</v>
      </c>
      <c r="DB219" s="36" t="s">
        <v>4</v>
      </c>
      <c r="DC219" s="35">
        <v>1179.21</v>
      </c>
      <c r="DD219" s="36" t="s">
        <v>4</v>
      </c>
      <c r="DE219" s="35">
        <v>1462.61</v>
      </c>
      <c r="DF219" s="36" t="s">
        <v>4</v>
      </c>
      <c r="DG219" s="35">
        <v>3350.24</v>
      </c>
      <c r="DH219" s="36" t="s">
        <v>4</v>
      </c>
      <c r="DI219" s="35">
        <v>9374.5300000000007</v>
      </c>
      <c r="DJ219" s="36" t="s">
        <v>4</v>
      </c>
      <c r="DK219" s="35">
        <v>2166.5500000000002</v>
      </c>
      <c r="DL219" s="36" t="s">
        <v>4</v>
      </c>
      <c r="DM219" s="35">
        <v>3655.81</v>
      </c>
      <c r="DN219" s="36" t="s">
        <v>4</v>
      </c>
      <c r="DO219" s="35">
        <v>1878.17</v>
      </c>
      <c r="DP219" s="36" t="s">
        <v>4</v>
      </c>
      <c r="DQ219" s="35">
        <v>1950.66</v>
      </c>
      <c r="DR219" s="36" t="s">
        <v>4</v>
      </c>
      <c r="DS219" s="35">
        <v>857.66</v>
      </c>
      <c r="DT219" s="36" t="s">
        <v>4</v>
      </c>
      <c r="DU219" s="35">
        <v>982.59</v>
      </c>
      <c r="DV219" s="36" t="s">
        <v>4</v>
      </c>
      <c r="DW219" s="35">
        <v>270.97000000000003</v>
      </c>
      <c r="DX219" s="36" t="s">
        <v>4</v>
      </c>
      <c r="DY219" s="35">
        <v>1114.4000000000001</v>
      </c>
      <c r="DZ219" s="36" t="s">
        <v>4</v>
      </c>
      <c r="EA219" s="36">
        <v>0</v>
      </c>
      <c r="EB219" s="36" t="s">
        <v>4</v>
      </c>
      <c r="EC219" s="36">
        <v>0</v>
      </c>
      <c r="ED219" s="36" t="s">
        <v>4</v>
      </c>
      <c r="EE219" s="35">
        <v>183726.48</v>
      </c>
      <c r="EF219" s="36" t="s">
        <v>4</v>
      </c>
      <c r="EG219" s="35">
        <v>146049.91</v>
      </c>
      <c r="EH219" s="36" t="s">
        <v>4</v>
      </c>
      <c r="EI219" s="35">
        <v>4.46</v>
      </c>
      <c r="EJ219" s="36" t="s">
        <v>4</v>
      </c>
      <c r="EK219" s="35">
        <v>782.54</v>
      </c>
      <c r="EL219" s="36" t="s">
        <v>4</v>
      </c>
      <c r="EM219" s="35">
        <v>146836.91</v>
      </c>
      <c r="EN219" s="36" t="s">
        <v>4</v>
      </c>
      <c r="EO219" s="35">
        <v>13.8</v>
      </c>
      <c r="EP219" s="36" t="s">
        <v>4</v>
      </c>
      <c r="EQ219" s="35">
        <v>-0.01</v>
      </c>
      <c r="ER219" s="36" t="s">
        <v>4</v>
      </c>
      <c r="ES219" s="35">
        <v>154.1</v>
      </c>
      <c r="ET219" s="36" t="s">
        <v>4</v>
      </c>
      <c r="EU219" s="35">
        <v>154.09</v>
      </c>
      <c r="EV219" s="36" t="s">
        <v>4</v>
      </c>
      <c r="EW219" s="35">
        <v>167.89</v>
      </c>
      <c r="EX219" s="36" t="s">
        <v>4</v>
      </c>
      <c r="EY219" s="36">
        <v>0</v>
      </c>
      <c r="EZ219" s="36" t="s">
        <v>4</v>
      </c>
      <c r="FA219" s="36">
        <v>0</v>
      </c>
      <c r="FB219" s="36" t="s">
        <v>4</v>
      </c>
      <c r="FC219" s="36">
        <v>0</v>
      </c>
      <c r="FD219" s="36" t="s">
        <v>4</v>
      </c>
      <c r="FE219" s="37">
        <v>17550.189999999999</v>
      </c>
      <c r="FF219" s="36" t="s">
        <v>4</v>
      </c>
      <c r="FG219" s="35">
        <v>17550.189999999999</v>
      </c>
      <c r="FH219" s="36" t="s">
        <v>4</v>
      </c>
      <c r="FI219" s="35">
        <v>164554.99</v>
      </c>
      <c r="FJ219" s="36" t="s">
        <v>4</v>
      </c>
      <c r="FK219" s="35">
        <v>348281.48</v>
      </c>
      <c r="FL219" s="36" t="s">
        <v>4</v>
      </c>
    </row>
    <row r="220" spans="1:168" ht="14.25" x14ac:dyDescent="0.45">
      <c r="A220" s="34" t="s">
        <v>107</v>
      </c>
      <c r="B220" s="34" t="s">
        <v>413</v>
      </c>
      <c r="C220" s="23" t="str">
        <f>'Correspondance tables'!J42</f>
        <v>ISIC 62-63</v>
      </c>
      <c r="D220" s="23" t="str">
        <f>VLOOKUP(C220, 'Correspondance tables'!$N$3:$O$73, 2, FALSE)</f>
        <v>ISIC 62T63</v>
      </c>
      <c r="E220" s="38">
        <v>425.88</v>
      </c>
      <c r="F220" s="39" t="s">
        <v>4</v>
      </c>
      <c r="G220" s="38">
        <v>81.66</v>
      </c>
      <c r="H220" s="39" t="s">
        <v>4</v>
      </c>
      <c r="I220" s="38">
        <v>17.059999999999999</v>
      </c>
      <c r="J220" s="39" t="s">
        <v>4</v>
      </c>
      <c r="K220" s="38">
        <v>816.47</v>
      </c>
      <c r="L220" s="39" t="s">
        <v>4</v>
      </c>
      <c r="M220" s="38">
        <v>3599.32</v>
      </c>
      <c r="N220" s="39" t="s">
        <v>4</v>
      </c>
      <c r="O220" s="38">
        <v>915.98</v>
      </c>
      <c r="P220" s="39" t="s">
        <v>4</v>
      </c>
      <c r="Q220" s="38">
        <v>396.04</v>
      </c>
      <c r="R220" s="39" t="s">
        <v>4</v>
      </c>
      <c r="S220" s="39">
        <v>983</v>
      </c>
      <c r="T220" s="39" t="s">
        <v>4</v>
      </c>
      <c r="U220" s="38">
        <v>859.61</v>
      </c>
      <c r="V220" s="39" t="s">
        <v>4</v>
      </c>
      <c r="W220" s="38">
        <v>1149.0999999999999</v>
      </c>
      <c r="X220" s="39" t="s">
        <v>4</v>
      </c>
      <c r="Y220" s="38">
        <v>3435.41</v>
      </c>
      <c r="Z220" s="39" t="s">
        <v>4</v>
      </c>
      <c r="AA220" s="38">
        <v>1877.91</v>
      </c>
      <c r="AB220" s="39" t="s">
        <v>4</v>
      </c>
      <c r="AC220" s="38">
        <v>1297.46</v>
      </c>
      <c r="AD220" s="39" t="s">
        <v>4</v>
      </c>
      <c r="AE220" s="38">
        <v>933.77</v>
      </c>
      <c r="AF220" s="39" t="s">
        <v>4</v>
      </c>
      <c r="AG220" s="38">
        <v>1764.67</v>
      </c>
      <c r="AH220" s="39" t="s">
        <v>4</v>
      </c>
      <c r="AI220" s="38">
        <v>2820.7</v>
      </c>
      <c r="AJ220" s="39" t="s">
        <v>4</v>
      </c>
      <c r="AK220" s="38">
        <v>3121.7</v>
      </c>
      <c r="AL220" s="39" t="s">
        <v>4</v>
      </c>
      <c r="AM220" s="38">
        <v>2211.3000000000002</v>
      </c>
      <c r="AN220" s="39" t="s">
        <v>4</v>
      </c>
      <c r="AO220" s="38">
        <v>5048.68</v>
      </c>
      <c r="AP220" s="39" t="s">
        <v>4</v>
      </c>
      <c r="AQ220" s="38">
        <v>4832.2700000000004</v>
      </c>
      <c r="AR220" s="39" t="s">
        <v>4</v>
      </c>
      <c r="AS220" s="38">
        <v>2171.02</v>
      </c>
      <c r="AT220" s="39" t="s">
        <v>4</v>
      </c>
      <c r="AU220" s="38">
        <v>1181.27</v>
      </c>
      <c r="AV220" s="39" t="s">
        <v>4</v>
      </c>
      <c r="AW220" s="38">
        <v>1510.43</v>
      </c>
      <c r="AX220" s="39" t="s">
        <v>4</v>
      </c>
      <c r="AY220" s="38">
        <v>5664.05</v>
      </c>
      <c r="AZ220" s="39" t="s">
        <v>4</v>
      </c>
      <c r="BA220" s="39">
        <v>639</v>
      </c>
      <c r="BB220" s="39" t="s">
        <v>4</v>
      </c>
      <c r="BC220" s="38">
        <v>2547.04</v>
      </c>
      <c r="BD220" s="39" t="s">
        <v>4</v>
      </c>
      <c r="BE220" s="38">
        <v>6872.38</v>
      </c>
      <c r="BF220" s="39" t="s">
        <v>4</v>
      </c>
      <c r="BG220" s="38">
        <v>3477.15</v>
      </c>
      <c r="BH220" s="39" t="s">
        <v>4</v>
      </c>
      <c r="BI220" s="38">
        <v>15530.53</v>
      </c>
      <c r="BJ220" s="39" t="s">
        <v>4</v>
      </c>
      <c r="BK220" s="38">
        <v>10098.27</v>
      </c>
      <c r="BL220" s="39" t="s">
        <v>4</v>
      </c>
      <c r="BM220" s="38">
        <v>4529.6400000000003</v>
      </c>
      <c r="BN220" s="39" t="s">
        <v>4</v>
      </c>
      <c r="BO220" s="38">
        <v>767.03</v>
      </c>
      <c r="BP220" s="39" t="s">
        <v>4</v>
      </c>
      <c r="BQ220" s="38">
        <v>1551.49</v>
      </c>
      <c r="BR220" s="39" t="s">
        <v>4</v>
      </c>
      <c r="BS220" s="38">
        <v>5116.3</v>
      </c>
      <c r="BT220" s="39" t="s">
        <v>4</v>
      </c>
      <c r="BU220" s="38">
        <v>2345.4899999999998</v>
      </c>
      <c r="BV220" s="39" t="s">
        <v>4</v>
      </c>
      <c r="BW220" s="38">
        <v>2533.29</v>
      </c>
      <c r="BX220" s="39" t="s">
        <v>4</v>
      </c>
      <c r="BY220" s="38">
        <v>7108.19</v>
      </c>
      <c r="BZ220" s="39" t="s">
        <v>4</v>
      </c>
      <c r="CA220" s="38">
        <v>2665.04</v>
      </c>
      <c r="CB220" s="39" t="s">
        <v>4</v>
      </c>
      <c r="CC220" s="38">
        <v>14310.94</v>
      </c>
      <c r="CD220" s="39" t="s">
        <v>4</v>
      </c>
      <c r="CE220" s="38">
        <v>110775.33</v>
      </c>
      <c r="CF220" s="39" t="s">
        <v>4</v>
      </c>
      <c r="CG220" s="38">
        <v>25480.94</v>
      </c>
      <c r="CH220" s="39" t="s">
        <v>4</v>
      </c>
      <c r="CI220" s="38">
        <v>10935.77</v>
      </c>
      <c r="CJ220" s="39" t="s">
        <v>4</v>
      </c>
      <c r="CK220" s="38">
        <v>8659.2900000000009</v>
      </c>
      <c r="CL220" s="39" t="s">
        <v>4</v>
      </c>
      <c r="CM220" s="38">
        <v>4710.24</v>
      </c>
      <c r="CN220" s="39" t="s">
        <v>4</v>
      </c>
      <c r="CO220" s="39">
        <v>0</v>
      </c>
      <c r="CP220" s="39" t="s">
        <v>4</v>
      </c>
      <c r="CQ220" s="38">
        <v>15522.88</v>
      </c>
      <c r="CR220" s="39" t="s">
        <v>4</v>
      </c>
      <c r="CS220" s="38">
        <v>5543.37</v>
      </c>
      <c r="CT220" s="39" t="s">
        <v>4</v>
      </c>
      <c r="CU220" s="38">
        <v>4782.2700000000004</v>
      </c>
      <c r="CV220" s="39" t="s">
        <v>4</v>
      </c>
      <c r="CW220" s="38">
        <v>2518.67</v>
      </c>
      <c r="CX220" s="39" t="s">
        <v>4</v>
      </c>
      <c r="CY220" s="38">
        <v>2654.92</v>
      </c>
      <c r="CZ220" s="39" t="s">
        <v>4</v>
      </c>
      <c r="DA220" s="38">
        <v>2715.3</v>
      </c>
      <c r="DB220" s="39" t="s">
        <v>4</v>
      </c>
      <c r="DC220" s="38">
        <v>1539.5</v>
      </c>
      <c r="DD220" s="39" t="s">
        <v>4</v>
      </c>
      <c r="DE220" s="38">
        <v>1165.8599999999999</v>
      </c>
      <c r="DF220" s="39" t="s">
        <v>4</v>
      </c>
      <c r="DG220" s="38">
        <v>6369.83</v>
      </c>
      <c r="DH220" s="39" t="s">
        <v>4</v>
      </c>
      <c r="DI220" s="38">
        <v>14014.57</v>
      </c>
      <c r="DJ220" s="39" t="s">
        <v>4</v>
      </c>
      <c r="DK220" s="38">
        <v>5638.46</v>
      </c>
      <c r="DL220" s="39" t="s">
        <v>4</v>
      </c>
      <c r="DM220" s="38">
        <v>6712.39</v>
      </c>
      <c r="DN220" s="39" t="s">
        <v>4</v>
      </c>
      <c r="DO220" s="39">
        <v>2405</v>
      </c>
      <c r="DP220" s="39" t="s">
        <v>4</v>
      </c>
      <c r="DQ220" s="38">
        <v>2728.3</v>
      </c>
      <c r="DR220" s="39" t="s">
        <v>4</v>
      </c>
      <c r="DS220" s="38">
        <v>857.25</v>
      </c>
      <c r="DT220" s="39" t="s">
        <v>4</v>
      </c>
      <c r="DU220" s="38">
        <v>1532.28</v>
      </c>
      <c r="DV220" s="39" t="s">
        <v>4</v>
      </c>
      <c r="DW220" s="38">
        <v>531.32000000000005</v>
      </c>
      <c r="DX220" s="39" t="s">
        <v>4</v>
      </c>
      <c r="DY220" s="39">
        <v>953</v>
      </c>
      <c r="DZ220" s="39" t="s">
        <v>4</v>
      </c>
      <c r="EA220" s="39">
        <v>0</v>
      </c>
      <c r="EB220" s="39" t="s">
        <v>4</v>
      </c>
      <c r="EC220" s="39">
        <v>0</v>
      </c>
      <c r="ED220" s="39" t="s">
        <v>4</v>
      </c>
      <c r="EE220" s="38">
        <v>365953.32</v>
      </c>
      <c r="EF220" s="39" t="s">
        <v>4</v>
      </c>
      <c r="EG220" s="38">
        <v>3144.83</v>
      </c>
      <c r="EH220" s="39" t="s">
        <v>4</v>
      </c>
      <c r="EI220" s="38">
        <v>3.23</v>
      </c>
      <c r="EJ220" s="39" t="s">
        <v>4</v>
      </c>
      <c r="EK220" s="38">
        <v>1103.79</v>
      </c>
      <c r="EL220" s="39" t="s">
        <v>4</v>
      </c>
      <c r="EM220" s="38">
        <v>4251.8500000000004</v>
      </c>
      <c r="EN220" s="39" t="s">
        <v>4</v>
      </c>
      <c r="EO220" s="38">
        <v>218016.92</v>
      </c>
      <c r="EP220" s="39" t="s">
        <v>4</v>
      </c>
      <c r="EQ220" s="39">
        <v>0</v>
      </c>
      <c r="ER220" s="39" t="s">
        <v>4</v>
      </c>
      <c r="ES220" s="38">
        <v>494.15</v>
      </c>
      <c r="ET220" s="39" t="s">
        <v>4</v>
      </c>
      <c r="EU220" s="38">
        <v>494.15</v>
      </c>
      <c r="EV220" s="39" t="s">
        <v>4</v>
      </c>
      <c r="EW220" s="38">
        <v>218511.07</v>
      </c>
      <c r="EX220" s="39" t="s">
        <v>4</v>
      </c>
      <c r="EY220" s="39">
        <v>0</v>
      </c>
      <c r="EZ220" s="39" t="s">
        <v>4</v>
      </c>
      <c r="FA220" s="39">
        <v>0</v>
      </c>
      <c r="FB220" s="39" t="s">
        <v>4</v>
      </c>
      <c r="FC220" s="39">
        <v>0</v>
      </c>
      <c r="FD220" s="39" t="s">
        <v>4</v>
      </c>
      <c r="FE220" s="40">
        <v>66079.070000000007</v>
      </c>
      <c r="FF220" s="39" t="s">
        <v>4</v>
      </c>
      <c r="FG220" s="38">
        <v>66079.070000000007</v>
      </c>
      <c r="FH220" s="39" t="s">
        <v>4</v>
      </c>
      <c r="FI220" s="38">
        <v>288841.99</v>
      </c>
      <c r="FJ220" s="39" t="s">
        <v>4</v>
      </c>
      <c r="FK220" s="38">
        <v>654795.31000000006</v>
      </c>
      <c r="FL220" s="39" t="s">
        <v>4</v>
      </c>
    </row>
    <row r="221" spans="1:168" ht="14.25" x14ac:dyDescent="0.45">
      <c r="A221" s="34" t="s">
        <v>107</v>
      </c>
      <c r="B221" s="34" t="s">
        <v>414</v>
      </c>
      <c r="C221" s="23" t="str">
        <f>'Correspondance tables'!J43</f>
        <v>ISIC 64</v>
      </c>
      <c r="D221" s="23" t="str">
        <f>VLOOKUP(C221, 'Correspondance tables'!$N$3:$O$73, 2, FALSE)</f>
        <v>ISIC 64T66</v>
      </c>
      <c r="E221" s="35">
        <v>7475.85</v>
      </c>
      <c r="F221" s="36" t="s">
        <v>4</v>
      </c>
      <c r="G221" s="35">
        <v>530.04999999999995</v>
      </c>
      <c r="H221" s="36" t="s">
        <v>4</v>
      </c>
      <c r="I221" s="35">
        <v>345.74</v>
      </c>
      <c r="J221" s="36" t="s">
        <v>4</v>
      </c>
      <c r="K221" s="35">
        <v>3476.41</v>
      </c>
      <c r="L221" s="36" t="s">
        <v>4</v>
      </c>
      <c r="M221" s="35">
        <v>13394.43</v>
      </c>
      <c r="N221" s="36" t="s">
        <v>4</v>
      </c>
      <c r="O221" s="35">
        <v>2996.88</v>
      </c>
      <c r="P221" s="36" t="s">
        <v>4</v>
      </c>
      <c r="Q221" s="35">
        <v>1465.15</v>
      </c>
      <c r="R221" s="36" t="s">
        <v>4</v>
      </c>
      <c r="S221" s="35">
        <v>1922.08</v>
      </c>
      <c r="T221" s="36" t="s">
        <v>4</v>
      </c>
      <c r="U221" s="35">
        <v>1043.05</v>
      </c>
      <c r="V221" s="36" t="s">
        <v>4</v>
      </c>
      <c r="W221" s="35">
        <v>4100.8599999999997</v>
      </c>
      <c r="X221" s="36" t="s">
        <v>4</v>
      </c>
      <c r="Y221" s="35">
        <v>6077.24</v>
      </c>
      <c r="Z221" s="36" t="s">
        <v>4</v>
      </c>
      <c r="AA221" s="35">
        <v>2892.28</v>
      </c>
      <c r="AB221" s="36" t="s">
        <v>4</v>
      </c>
      <c r="AC221" s="35">
        <v>3389.78</v>
      </c>
      <c r="AD221" s="36" t="s">
        <v>4</v>
      </c>
      <c r="AE221" s="35">
        <v>2725.34</v>
      </c>
      <c r="AF221" s="36" t="s">
        <v>4</v>
      </c>
      <c r="AG221" s="35">
        <v>3644.19</v>
      </c>
      <c r="AH221" s="36" t="s">
        <v>4</v>
      </c>
      <c r="AI221" s="35">
        <v>5523.81</v>
      </c>
      <c r="AJ221" s="36" t="s">
        <v>4</v>
      </c>
      <c r="AK221" s="36">
        <v>3114</v>
      </c>
      <c r="AL221" s="36" t="s">
        <v>4</v>
      </c>
      <c r="AM221" s="35">
        <v>2869.94</v>
      </c>
      <c r="AN221" s="36" t="s">
        <v>4</v>
      </c>
      <c r="AO221" s="35">
        <v>6540.09</v>
      </c>
      <c r="AP221" s="36" t="s">
        <v>4</v>
      </c>
      <c r="AQ221" s="35">
        <v>8209.93</v>
      </c>
      <c r="AR221" s="36" t="s">
        <v>4</v>
      </c>
      <c r="AS221" s="35">
        <v>3332.67</v>
      </c>
      <c r="AT221" s="36" t="s">
        <v>4</v>
      </c>
      <c r="AU221" s="35">
        <v>2728.78</v>
      </c>
      <c r="AV221" s="36" t="s">
        <v>4</v>
      </c>
      <c r="AW221" s="35">
        <v>1980.68</v>
      </c>
      <c r="AX221" s="36" t="s">
        <v>4</v>
      </c>
      <c r="AY221" s="35">
        <v>9916.2999999999993</v>
      </c>
      <c r="AZ221" s="36" t="s">
        <v>4</v>
      </c>
      <c r="BA221" s="35">
        <v>1493.6</v>
      </c>
      <c r="BB221" s="36" t="s">
        <v>4</v>
      </c>
      <c r="BC221" s="35">
        <v>2596.91</v>
      </c>
      <c r="BD221" s="36" t="s">
        <v>4</v>
      </c>
      <c r="BE221" s="35">
        <v>25641.56</v>
      </c>
      <c r="BF221" s="36" t="s">
        <v>4</v>
      </c>
      <c r="BG221" s="35">
        <v>6101.12</v>
      </c>
      <c r="BH221" s="36" t="s">
        <v>4</v>
      </c>
      <c r="BI221" s="35">
        <v>25730.29</v>
      </c>
      <c r="BJ221" s="36" t="s">
        <v>4</v>
      </c>
      <c r="BK221" s="35">
        <v>19088.22</v>
      </c>
      <c r="BL221" s="36" t="s">
        <v>4</v>
      </c>
      <c r="BM221" s="35">
        <v>7994.91</v>
      </c>
      <c r="BN221" s="36" t="s">
        <v>4</v>
      </c>
      <c r="BO221" s="35">
        <v>1921.27</v>
      </c>
      <c r="BP221" s="36" t="s">
        <v>4</v>
      </c>
      <c r="BQ221" s="35">
        <v>1745.66</v>
      </c>
      <c r="BR221" s="36" t="s">
        <v>4</v>
      </c>
      <c r="BS221" s="35">
        <v>8841.4</v>
      </c>
      <c r="BT221" s="36" t="s">
        <v>4</v>
      </c>
      <c r="BU221" s="35">
        <v>1746.01</v>
      </c>
      <c r="BV221" s="36" t="s">
        <v>4</v>
      </c>
      <c r="BW221" s="35">
        <v>10400.780000000001</v>
      </c>
      <c r="BX221" s="36" t="s">
        <v>4</v>
      </c>
      <c r="BY221" s="35">
        <v>1354.14</v>
      </c>
      <c r="BZ221" s="36" t="s">
        <v>4</v>
      </c>
      <c r="CA221" s="35">
        <v>1695.09</v>
      </c>
      <c r="CB221" s="36" t="s">
        <v>4</v>
      </c>
      <c r="CC221" s="35">
        <v>4404.1899999999996</v>
      </c>
      <c r="CD221" s="36" t="s">
        <v>4</v>
      </c>
      <c r="CE221" s="35">
        <v>5805.54</v>
      </c>
      <c r="CF221" s="36" t="s">
        <v>4</v>
      </c>
      <c r="CG221" s="35">
        <v>101574.16</v>
      </c>
      <c r="CH221" s="36" t="s">
        <v>4</v>
      </c>
      <c r="CI221" s="35">
        <v>22572.91</v>
      </c>
      <c r="CJ221" s="36" t="s">
        <v>4</v>
      </c>
      <c r="CK221" s="35">
        <v>11216.41</v>
      </c>
      <c r="CL221" s="36" t="s">
        <v>4</v>
      </c>
      <c r="CM221" s="35">
        <v>136936.71</v>
      </c>
      <c r="CN221" s="36" t="s">
        <v>4</v>
      </c>
      <c r="CO221" s="36">
        <v>0</v>
      </c>
      <c r="CP221" s="36" t="s">
        <v>4</v>
      </c>
      <c r="CQ221" s="35">
        <v>17201.59</v>
      </c>
      <c r="CR221" s="36" t="s">
        <v>4</v>
      </c>
      <c r="CS221" s="35">
        <v>4854.28</v>
      </c>
      <c r="CT221" s="36" t="s">
        <v>4</v>
      </c>
      <c r="CU221" s="35">
        <v>1628.98</v>
      </c>
      <c r="CV221" s="36" t="s">
        <v>4</v>
      </c>
      <c r="CW221" s="35">
        <v>2629.69</v>
      </c>
      <c r="CX221" s="36" t="s">
        <v>4</v>
      </c>
      <c r="CY221" s="35">
        <v>2491.06</v>
      </c>
      <c r="CZ221" s="36" t="s">
        <v>4</v>
      </c>
      <c r="DA221" s="35">
        <v>4314.75</v>
      </c>
      <c r="DB221" s="36" t="s">
        <v>4</v>
      </c>
      <c r="DC221" s="35">
        <v>2531.09</v>
      </c>
      <c r="DD221" s="36" t="s">
        <v>4</v>
      </c>
      <c r="DE221" s="35">
        <v>1736.84</v>
      </c>
      <c r="DF221" s="36" t="s">
        <v>4</v>
      </c>
      <c r="DG221" s="35">
        <v>6040.73</v>
      </c>
      <c r="DH221" s="36" t="s">
        <v>4</v>
      </c>
      <c r="DI221" s="35">
        <v>25221.77</v>
      </c>
      <c r="DJ221" s="36" t="s">
        <v>4</v>
      </c>
      <c r="DK221" s="35">
        <v>5405.73</v>
      </c>
      <c r="DL221" s="36" t="s">
        <v>4</v>
      </c>
      <c r="DM221" s="35">
        <v>9333.64</v>
      </c>
      <c r="DN221" s="36" t="s">
        <v>4</v>
      </c>
      <c r="DO221" s="35">
        <v>3287.21</v>
      </c>
      <c r="DP221" s="36" t="s">
        <v>4</v>
      </c>
      <c r="DQ221" s="35">
        <v>2440.14</v>
      </c>
      <c r="DR221" s="36" t="s">
        <v>4</v>
      </c>
      <c r="DS221" s="35">
        <v>1503.42</v>
      </c>
      <c r="DT221" s="36" t="s">
        <v>4</v>
      </c>
      <c r="DU221" s="35">
        <v>3994.06</v>
      </c>
      <c r="DV221" s="36" t="s">
        <v>4</v>
      </c>
      <c r="DW221" s="35">
        <v>336.44</v>
      </c>
      <c r="DX221" s="36" t="s">
        <v>4</v>
      </c>
      <c r="DY221" s="35">
        <v>2688.06</v>
      </c>
      <c r="DZ221" s="36" t="s">
        <v>4</v>
      </c>
      <c r="EA221" s="36">
        <v>0</v>
      </c>
      <c r="EB221" s="36" t="s">
        <v>4</v>
      </c>
      <c r="EC221" s="36">
        <v>0</v>
      </c>
      <c r="ED221" s="36" t="s">
        <v>4</v>
      </c>
      <c r="EE221" s="35">
        <v>596195.91</v>
      </c>
      <c r="EF221" s="36" t="s">
        <v>4</v>
      </c>
      <c r="EG221" s="35">
        <v>170193.56</v>
      </c>
      <c r="EH221" s="36" t="s">
        <v>4</v>
      </c>
      <c r="EI221" s="35">
        <v>84.72</v>
      </c>
      <c r="EJ221" s="36" t="s">
        <v>4</v>
      </c>
      <c r="EK221" s="35">
        <v>377.2</v>
      </c>
      <c r="EL221" s="36" t="s">
        <v>4</v>
      </c>
      <c r="EM221" s="35">
        <v>170655.49</v>
      </c>
      <c r="EN221" s="36" t="s">
        <v>4</v>
      </c>
      <c r="EO221" s="35">
        <v>33.54</v>
      </c>
      <c r="EP221" s="36" t="s">
        <v>4</v>
      </c>
      <c r="EQ221" s="35">
        <v>22.15</v>
      </c>
      <c r="ER221" s="36" t="s">
        <v>4</v>
      </c>
      <c r="ES221" s="35">
        <v>0.66</v>
      </c>
      <c r="ET221" s="36" t="s">
        <v>4</v>
      </c>
      <c r="EU221" s="35">
        <v>22.81</v>
      </c>
      <c r="EV221" s="36" t="s">
        <v>4</v>
      </c>
      <c r="EW221" s="35">
        <v>56.35</v>
      </c>
      <c r="EX221" s="36" t="s">
        <v>4</v>
      </c>
      <c r="EY221" s="36">
        <v>0</v>
      </c>
      <c r="EZ221" s="36" t="s">
        <v>4</v>
      </c>
      <c r="FA221" s="36">
        <v>0</v>
      </c>
      <c r="FB221" s="36" t="s">
        <v>4</v>
      </c>
      <c r="FC221" s="36">
        <v>0</v>
      </c>
      <c r="FD221" s="36" t="s">
        <v>4</v>
      </c>
      <c r="FE221" s="37">
        <v>76937.039999999994</v>
      </c>
      <c r="FF221" s="36" t="s">
        <v>4</v>
      </c>
      <c r="FG221" s="35">
        <v>76937.039999999994</v>
      </c>
      <c r="FH221" s="36" t="s">
        <v>4</v>
      </c>
      <c r="FI221" s="35">
        <v>247648.87</v>
      </c>
      <c r="FJ221" s="36" t="s">
        <v>4</v>
      </c>
      <c r="FK221" s="35">
        <v>843844.78</v>
      </c>
      <c r="FL221" s="36" t="s">
        <v>4</v>
      </c>
    </row>
    <row r="222" spans="1:168" ht="14.25" x14ac:dyDescent="0.45">
      <c r="A222" s="34" t="s">
        <v>107</v>
      </c>
      <c r="B222" s="34" t="s">
        <v>415</v>
      </c>
      <c r="C222" s="23" t="str">
        <f>'Correspondance tables'!J44</f>
        <v>ISIC 65</v>
      </c>
      <c r="D222" s="23" t="str">
        <f>VLOOKUP(C222, 'Correspondance tables'!$N$3:$O$73, 2, FALSE)</f>
        <v>ISIC 64T66</v>
      </c>
      <c r="E222" s="38">
        <v>3085.24</v>
      </c>
      <c r="F222" s="39" t="s">
        <v>4</v>
      </c>
      <c r="G222" s="39">
        <v>186</v>
      </c>
      <c r="H222" s="39" t="s">
        <v>4</v>
      </c>
      <c r="I222" s="38">
        <v>186.29</v>
      </c>
      <c r="J222" s="39" t="s">
        <v>4</v>
      </c>
      <c r="K222" s="38">
        <v>396.6</v>
      </c>
      <c r="L222" s="39" t="s">
        <v>4</v>
      </c>
      <c r="M222" s="38">
        <v>2315.94</v>
      </c>
      <c r="N222" s="39" t="s">
        <v>4</v>
      </c>
      <c r="O222" s="38">
        <v>375.81</v>
      </c>
      <c r="P222" s="39" t="s">
        <v>4</v>
      </c>
      <c r="Q222" s="38">
        <v>391.92</v>
      </c>
      <c r="R222" s="39" t="s">
        <v>4</v>
      </c>
      <c r="S222" s="38">
        <v>439.68</v>
      </c>
      <c r="T222" s="39" t="s">
        <v>4</v>
      </c>
      <c r="U222" s="38">
        <v>256.54000000000002</v>
      </c>
      <c r="V222" s="39" t="s">
        <v>4</v>
      </c>
      <c r="W222" s="38">
        <v>381.58</v>
      </c>
      <c r="X222" s="39" t="s">
        <v>4</v>
      </c>
      <c r="Y222" s="38">
        <v>1497.09</v>
      </c>
      <c r="Z222" s="39" t="s">
        <v>4</v>
      </c>
      <c r="AA222" s="38">
        <v>424.77</v>
      </c>
      <c r="AB222" s="39" t="s">
        <v>4</v>
      </c>
      <c r="AC222" s="38">
        <v>736.39</v>
      </c>
      <c r="AD222" s="39" t="s">
        <v>4</v>
      </c>
      <c r="AE222" s="38">
        <v>625.79999999999995</v>
      </c>
      <c r="AF222" s="39" t="s">
        <v>4</v>
      </c>
      <c r="AG222" s="38">
        <v>547.54999999999995</v>
      </c>
      <c r="AH222" s="39" t="s">
        <v>4</v>
      </c>
      <c r="AI222" s="38">
        <v>819.25</v>
      </c>
      <c r="AJ222" s="39" t="s">
        <v>4</v>
      </c>
      <c r="AK222" s="38">
        <v>434.26</v>
      </c>
      <c r="AL222" s="39" t="s">
        <v>4</v>
      </c>
      <c r="AM222" s="38">
        <v>484.25</v>
      </c>
      <c r="AN222" s="39" t="s">
        <v>4</v>
      </c>
      <c r="AO222" s="38">
        <v>1223.6500000000001</v>
      </c>
      <c r="AP222" s="39" t="s">
        <v>4</v>
      </c>
      <c r="AQ222" s="38">
        <v>1019.8</v>
      </c>
      <c r="AR222" s="39" t="s">
        <v>4</v>
      </c>
      <c r="AS222" s="38">
        <v>420.35</v>
      </c>
      <c r="AT222" s="39" t="s">
        <v>4</v>
      </c>
      <c r="AU222" s="38">
        <v>556.42999999999995</v>
      </c>
      <c r="AV222" s="39" t="s">
        <v>4</v>
      </c>
      <c r="AW222" s="38">
        <v>404.98</v>
      </c>
      <c r="AX222" s="39" t="s">
        <v>4</v>
      </c>
      <c r="AY222" s="38">
        <v>2319.7800000000002</v>
      </c>
      <c r="AZ222" s="39" t="s">
        <v>4</v>
      </c>
      <c r="BA222" s="38">
        <v>270.51</v>
      </c>
      <c r="BB222" s="39" t="s">
        <v>4</v>
      </c>
      <c r="BC222" s="38">
        <v>1464.96</v>
      </c>
      <c r="BD222" s="39" t="s">
        <v>4</v>
      </c>
      <c r="BE222" s="38">
        <v>5223.55</v>
      </c>
      <c r="BF222" s="39" t="s">
        <v>4</v>
      </c>
      <c r="BG222" s="38">
        <v>1260.23</v>
      </c>
      <c r="BH222" s="39" t="s">
        <v>4</v>
      </c>
      <c r="BI222" s="38">
        <v>4562.0600000000004</v>
      </c>
      <c r="BJ222" s="39" t="s">
        <v>4</v>
      </c>
      <c r="BK222" s="38">
        <v>3615.19</v>
      </c>
      <c r="BL222" s="39" t="s">
        <v>4</v>
      </c>
      <c r="BM222" s="38">
        <v>5531.96</v>
      </c>
      <c r="BN222" s="39" t="s">
        <v>4</v>
      </c>
      <c r="BO222" s="38">
        <v>1089.33</v>
      </c>
      <c r="BP222" s="39" t="s">
        <v>4</v>
      </c>
      <c r="BQ222" s="38">
        <v>842.49</v>
      </c>
      <c r="BR222" s="39" t="s">
        <v>4</v>
      </c>
      <c r="BS222" s="38">
        <v>2629.18</v>
      </c>
      <c r="BT222" s="39" t="s">
        <v>4</v>
      </c>
      <c r="BU222" s="38">
        <v>402.15</v>
      </c>
      <c r="BV222" s="39" t="s">
        <v>4</v>
      </c>
      <c r="BW222" s="38">
        <v>1650.29</v>
      </c>
      <c r="BX222" s="39" t="s">
        <v>4</v>
      </c>
      <c r="BY222" s="38">
        <v>301.89</v>
      </c>
      <c r="BZ222" s="39" t="s">
        <v>4</v>
      </c>
      <c r="CA222" s="38">
        <v>315.10000000000002</v>
      </c>
      <c r="CB222" s="39" t="s">
        <v>4</v>
      </c>
      <c r="CC222" s="38">
        <v>1112.77</v>
      </c>
      <c r="CD222" s="39" t="s">
        <v>4</v>
      </c>
      <c r="CE222" s="38">
        <v>1153.92</v>
      </c>
      <c r="CF222" s="39" t="s">
        <v>4</v>
      </c>
      <c r="CG222" s="38">
        <v>3611.82</v>
      </c>
      <c r="CH222" s="39" t="s">
        <v>4</v>
      </c>
      <c r="CI222" s="38">
        <v>38914.050000000003</v>
      </c>
      <c r="CJ222" s="39" t="s">
        <v>4</v>
      </c>
      <c r="CK222" s="38">
        <v>3364.92</v>
      </c>
      <c r="CL222" s="39" t="s">
        <v>4</v>
      </c>
      <c r="CM222" s="38">
        <v>8574.6</v>
      </c>
      <c r="CN222" s="39" t="s">
        <v>4</v>
      </c>
      <c r="CO222" s="39">
        <v>0</v>
      </c>
      <c r="CP222" s="39" t="s">
        <v>4</v>
      </c>
      <c r="CQ222" s="38">
        <v>2440.02</v>
      </c>
      <c r="CR222" s="39" t="s">
        <v>4</v>
      </c>
      <c r="CS222" s="38">
        <v>834.31</v>
      </c>
      <c r="CT222" s="39" t="s">
        <v>4</v>
      </c>
      <c r="CU222" s="38">
        <v>384.22</v>
      </c>
      <c r="CV222" s="39" t="s">
        <v>4</v>
      </c>
      <c r="CW222" s="38">
        <v>321.74</v>
      </c>
      <c r="CX222" s="39" t="s">
        <v>4</v>
      </c>
      <c r="CY222" s="38">
        <v>432.98</v>
      </c>
      <c r="CZ222" s="39" t="s">
        <v>4</v>
      </c>
      <c r="DA222" s="38">
        <v>2385.54</v>
      </c>
      <c r="DB222" s="39" t="s">
        <v>4</v>
      </c>
      <c r="DC222" s="38">
        <v>332.11</v>
      </c>
      <c r="DD222" s="39" t="s">
        <v>4</v>
      </c>
      <c r="DE222" s="38">
        <v>333.25</v>
      </c>
      <c r="DF222" s="39" t="s">
        <v>4</v>
      </c>
      <c r="DG222" s="38">
        <v>1460.29</v>
      </c>
      <c r="DH222" s="39" t="s">
        <v>4</v>
      </c>
      <c r="DI222" s="38">
        <v>4935.6899999999996</v>
      </c>
      <c r="DJ222" s="39" t="s">
        <v>4</v>
      </c>
      <c r="DK222" s="38">
        <v>2671.43</v>
      </c>
      <c r="DL222" s="39" t="s">
        <v>4</v>
      </c>
      <c r="DM222" s="38">
        <v>3396.91</v>
      </c>
      <c r="DN222" s="39" t="s">
        <v>4</v>
      </c>
      <c r="DO222" s="38">
        <v>1203.3599999999999</v>
      </c>
      <c r="DP222" s="39" t="s">
        <v>4</v>
      </c>
      <c r="DQ222" s="38">
        <v>368.2</v>
      </c>
      <c r="DR222" s="39" t="s">
        <v>4</v>
      </c>
      <c r="DS222" s="38">
        <v>347.61</v>
      </c>
      <c r="DT222" s="39" t="s">
        <v>4</v>
      </c>
      <c r="DU222" s="38">
        <v>479.68</v>
      </c>
      <c r="DV222" s="39" t="s">
        <v>4</v>
      </c>
      <c r="DW222" s="38">
        <v>101.06</v>
      </c>
      <c r="DX222" s="39" t="s">
        <v>4</v>
      </c>
      <c r="DY222" s="38">
        <v>322.48</v>
      </c>
      <c r="DZ222" s="39" t="s">
        <v>4</v>
      </c>
      <c r="EA222" s="39">
        <v>0</v>
      </c>
      <c r="EB222" s="39" t="s">
        <v>4</v>
      </c>
      <c r="EC222" s="39">
        <v>0</v>
      </c>
      <c r="ED222" s="39" t="s">
        <v>4</v>
      </c>
      <c r="EE222" s="38">
        <v>128171.79</v>
      </c>
      <c r="EF222" s="39" t="s">
        <v>4</v>
      </c>
      <c r="EG222" s="38">
        <v>206032.65</v>
      </c>
      <c r="EH222" s="39" t="s">
        <v>4</v>
      </c>
      <c r="EI222" s="39">
        <v>0</v>
      </c>
      <c r="EJ222" s="39" t="s">
        <v>4</v>
      </c>
      <c r="EK222" s="38">
        <v>1096.1300000000001</v>
      </c>
      <c r="EL222" s="39" t="s">
        <v>4</v>
      </c>
      <c r="EM222" s="38">
        <v>207128.79</v>
      </c>
      <c r="EN222" s="39" t="s">
        <v>4</v>
      </c>
      <c r="EO222" s="38">
        <v>14.81</v>
      </c>
      <c r="EP222" s="39" t="s">
        <v>4</v>
      </c>
      <c r="EQ222" s="38">
        <v>0.1</v>
      </c>
      <c r="ER222" s="39" t="s">
        <v>4</v>
      </c>
      <c r="ES222" s="38">
        <v>0.06</v>
      </c>
      <c r="ET222" s="39" t="s">
        <v>4</v>
      </c>
      <c r="EU222" s="38">
        <v>0.16</v>
      </c>
      <c r="EV222" s="39" t="s">
        <v>4</v>
      </c>
      <c r="EW222" s="38">
        <v>14.97</v>
      </c>
      <c r="EX222" s="39" t="s">
        <v>4</v>
      </c>
      <c r="EY222" s="39">
        <v>0</v>
      </c>
      <c r="EZ222" s="39" t="s">
        <v>4</v>
      </c>
      <c r="FA222" s="39">
        <v>0</v>
      </c>
      <c r="FB222" s="39" t="s">
        <v>4</v>
      </c>
      <c r="FC222" s="39">
        <v>0</v>
      </c>
      <c r="FD222" s="39" t="s">
        <v>4</v>
      </c>
      <c r="FE222" s="40">
        <v>26008.36</v>
      </c>
      <c r="FF222" s="39" t="s">
        <v>4</v>
      </c>
      <c r="FG222" s="38">
        <v>26008.36</v>
      </c>
      <c r="FH222" s="39" t="s">
        <v>4</v>
      </c>
      <c r="FI222" s="38">
        <v>233152.12</v>
      </c>
      <c r="FJ222" s="39" t="s">
        <v>4</v>
      </c>
      <c r="FK222" s="38">
        <v>361323.9</v>
      </c>
      <c r="FL222" s="39" t="s">
        <v>4</v>
      </c>
    </row>
    <row r="223" spans="1:168" ht="14.25" x14ac:dyDescent="0.45">
      <c r="A223" s="34" t="s">
        <v>107</v>
      </c>
      <c r="B223" s="34" t="s">
        <v>416</v>
      </c>
      <c r="C223" s="23" t="str">
        <f>'Correspondance tables'!J45</f>
        <v>ISIC 66</v>
      </c>
      <c r="D223" s="23" t="str">
        <f>VLOOKUP(C223, 'Correspondance tables'!$N$3:$O$73, 2, FALSE)</f>
        <v>ISIC 64T66</v>
      </c>
      <c r="E223" s="35">
        <v>405.02</v>
      </c>
      <c r="F223" s="36" t="s">
        <v>4</v>
      </c>
      <c r="G223" s="35">
        <v>38.25</v>
      </c>
      <c r="H223" s="36" t="s">
        <v>4</v>
      </c>
      <c r="I223" s="35">
        <v>28.6</v>
      </c>
      <c r="J223" s="36" t="s">
        <v>4</v>
      </c>
      <c r="K223" s="35">
        <v>85.83</v>
      </c>
      <c r="L223" s="36" t="s">
        <v>4</v>
      </c>
      <c r="M223" s="35">
        <v>1402.76</v>
      </c>
      <c r="N223" s="36" t="s">
        <v>4</v>
      </c>
      <c r="O223" s="35">
        <v>623.77</v>
      </c>
      <c r="P223" s="36" t="s">
        <v>4</v>
      </c>
      <c r="Q223" s="35">
        <v>177.12</v>
      </c>
      <c r="R223" s="36" t="s">
        <v>4</v>
      </c>
      <c r="S223" s="35">
        <v>339.7</v>
      </c>
      <c r="T223" s="36" t="s">
        <v>4</v>
      </c>
      <c r="U223" s="35">
        <v>106.21</v>
      </c>
      <c r="V223" s="36" t="s">
        <v>4</v>
      </c>
      <c r="W223" s="35">
        <v>424.13</v>
      </c>
      <c r="X223" s="36" t="s">
        <v>4</v>
      </c>
      <c r="Y223" s="35">
        <v>1002.95</v>
      </c>
      <c r="Z223" s="36" t="s">
        <v>4</v>
      </c>
      <c r="AA223" s="35">
        <v>297.83</v>
      </c>
      <c r="AB223" s="36" t="s">
        <v>4</v>
      </c>
      <c r="AC223" s="35">
        <v>278.86</v>
      </c>
      <c r="AD223" s="36" t="s">
        <v>4</v>
      </c>
      <c r="AE223" s="35">
        <v>642.85</v>
      </c>
      <c r="AF223" s="36" t="s">
        <v>4</v>
      </c>
      <c r="AG223" s="35">
        <v>371.82</v>
      </c>
      <c r="AH223" s="36" t="s">
        <v>4</v>
      </c>
      <c r="AI223" s="35">
        <v>440.86</v>
      </c>
      <c r="AJ223" s="36" t="s">
        <v>4</v>
      </c>
      <c r="AK223" s="35">
        <v>293.20999999999998</v>
      </c>
      <c r="AL223" s="36" t="s">
        <v>4</v>
      </c>
      <c r="AM223" s="35">
        <v>340.33</v>
      </c>
      <c r="AN223" s="36" t="s">
        <v>4</v>
      </c>
      <c r="AO223" s="35">
        <v>1103.06</v>
      </c>
      <c r="AP223" s="36" t="s">
        <v>4</v>
      </c>
      <c r="AQ223" s="35">
        <v>391.44</v>
      </c>
      <c r="AR223" s="36" t="s">
        <v>4</v>
      </c>
      <c r="AS223" s="35">
        <v>727.33</v>
      </c>
      <c r="AT223" s="36" t="s">
        <v>4</v>
      </c>
      <c r="AU223" s="35">
        <v>423.01</v>
      </c>
      <c r="AV223" s="36" t="s">
        <v>4</v>
      </c>
      <c r="AW223" s="35">
        <v>163.93</v>
      </c>
      <c r="AX223" s="36" t="s">
        <v>4</v>
      </c>
      <c r="AY223" s="35">
        <v>1041.32</v>
      </c>
      <c r="AZ223" s="36" t="s">
        <v>4</v>
      </c>
      <c r="BA223" s="35">
        <v>109.07</v>
      </c>
      <c r="BB223" s="36" t="s">
        <v>4</v>
      </c>
      <c r="BC223" s="35">
        <v>246.64</v>
      </c>
      <c r="BD223" s="36" t="s">
        <v>4</v>
      </c>
      <c r="BE223" s="35">
        <v>2064.29</v>
      </c>
      <c r="BF223" s="36" t="s">
        <v>4</v>
      </c>
      <c r="BG223" s="35">
        <v>838.89</v>
      </c>
      <c r="BH223" s="36" t="s">
        <v>4</v>
      </c>
      <c r="BI223" s="35">
        <v>5098.2</v>
      </c>
      <c r="BJ223" s="36" t="s">
        <v>4</v>
      </c>
      <c r="BK223" s="35">
        <v>2070.27</v>
      </c>
      <c r="BL223" s="36" t="s">
        <v>4</v>
      </c>
      <c r="BM223" s="35">
        <v>1077.8800000000001</v>
      </c>
      <c r="BN223" s="36" t="s">
        <v>4</v>
      </c>
      <c r="BO223" s="35">
        <v>623.94000000000005</v>
      </c>
      <c r="BP223" s="36" t="s">
        <v>4</v>
      </c>
      <c r="BQ223" s="35">
        <v>731.83</v>
      </c>
      <c r="BR223" s="36" t="s">
        <v>4</v>
      </c>
      <c r="BS223" s="35">
        <v>633.5</v>
      </c>
      <c r="BT223" s="36" t="s">
        <v>4</v>
      </c>
      <c r="BU223" s="35">
        <v>182.86</v>
      </c>
      <c r="BV223" s="36" t="s">
        <v>4</v>
      </c>
      <c r="BW223" s="35">
        <v>821.38</v>
      </c>
      <c r="BX223" s="36" t="s">
        <v>4</v>
      </c>
      <c r="BY223" s="35">
        <v>357.93</v>
      </c>
      <c r="BZ223" s="36" t="s">
        <v>4</v>
      </c>
      <c r="CA223" s="35">
        <v>139.80000000000001</v>
      </c>
      <c r="CB223" s="36" t="s">
        <v>4</v>
      </c>
      <c r="CC223" s="35">
        <v>1520.23</v>
      </c>
      <c r="CD223" s="36" t="s">
        <v>4</v>
      </c>
      <c r="CE223" s="35">
        <v>1458.84</v>
      </c>
      <c r="CF223" s="36" t="s">
        <v>4</v>
      </c>
      <c r="CG223" s="35">
        <v>63602.1</v>
      </c>
      <c r="CH223" s="36" t="s">
        <v>4</v>
      </c>
      <c r="CI223" s="35">
        <v>69272.649999999994</v>
      </c>
      <c r="CJ223" s="36" t="s">
        <v>4</v>
      </c>
      <c r="CK223" s="35">
        <v>32829.89</v>
      </c>
      <c r="CL223" s="36" t="s">
        <v>4</v>
      </c>
      <c r="CM223" s="35">
        <v>1086.45</v>
      </c>
      <c r="CN223" s="36" t="s">
        <v>4</v>
      </c>
      <c r="CO223" s="36">
        <v>0</v>
      </c>
      <c r="CP223" s="36" t="s">
        <v>4</v>
      </c>
      <c r="CQ223" s="35">
        <v>2827.26</v>
      </c>
      <c r="CR223" s="36" t="s">
        <v>4</v>
      </c>
      <c r="CS223" s="35">
        <v>1164.07</v>
      </c>
      <c r="CT223" s="36" t="s">
        <v>4</v>
      </c>
      <c r="CU223" s="35">
        <v>247.38</v>
      </c>
      <c r="CV223" s="36" t="s">
        <v>4</v>
      </c>
      <c r="CW223" s="35">
        <v>399.52</v>
      </c>
      <c r="CX223" s="36" t="s">
        <v>4</v>
      </c>
      <c r="CY223" s="35">
        <v>336.8</v>
      </c>
      <c r="CZ223" s="36" t="s">
        <v>4</v>
      </c>
      <c r="DA223" s="35">
        <v>944.37</v>
      </c>
      <c r="DB223" s="36" t="s">
        <v>4</v>
      </c>
      <c r="DC223" s="35">
        <v>355.82</v>
      </c>
      <c r="DD223" s="36" t="s">
        <v>4</v>
      </c>
      <c r="DE223" s="35">
        <v>613.49</v>
      </c>
      <c r="DF223" s="36" t="s">
        <v>4</v>
      </c>
      <c r="DG223" s="35">
        <v>1364.86</v>
      </c>
      <c r="DH223" s="36" t="s">
        <v>4</v>
      </c>
      <c r="DI223" s="35">
        <v>416.08</v>
      </c>
      <c r="DJ223" s="36" t="s">
        <v>4</v>
      </c>
      <c r="DK223" s="35">
        <v>269.8</v>
      </c>
      <c r="DL223" s="36" t="s">
        <v>4</v>
      </c>
      <c r="DM223" s="36">
        <v>461</v>
      </c>
      <c r="DN223" s="36" t="s">
        <v>4</v>
      </c>
      <c r="DO223" s="35">
        <v>236.54</v>
      </c>
      <c r="DP223" s="36" t="s">
        <v>4</v>
      </c>
      <c r="DQ223" s="35">
        <v>328.07</v>
      </c>
      <c r="DR223" s="36" t="s">
        <v>4</v>
      </c>
      <c r="DS223" s="35">
        <v>114.89</v>
      </c>
      <c r="DT223" s="36" t="s">
        <v>4</v>
      </c>
      <c r="DU223" s="35">
        <v>425.26</v>
      </c>
      <c r="DV223" s="36" t="s">
        <v>4</v>
      </c>
      <c r="DW223" s="36">
        <v>65</v>
      </c>
      <c r="DX223" s="36" t="s">
        <v>4</v>
      </c>
      <c r="DY223" s="35">
        <v>148.66999999999999</v>
      </c>
      <c r="DZ223" s="36" t="s">
        <v>4</v>
      </c>
      <c r="EA223" s="36">
        <v>0</v>
      </c>
      <c r="EB223" s="36" t="s">
        <v>4</v>
      </c>
      <c r="EC223" s="36">
        <v>0</v>
      </c>
      <c r="ED223" s="36" t="s">
        <v>4</v>
      </c>
      <c r="EE223" s="35">
        <v>206635.71</v>
      </c>
      <c r="EF223" s="36" t="s">
        <v>4</v>
      </c>
      <c r="EG223" s="35">
        <v>21359.96</v>
      </c>
      <c r="EH223" s="36" t="s">
        <v>4</v>
      </c>
      <c r="EI223" s="36">
        <v>0</v>
      </c>
      <c r="EJ223" s="36" t="s">
        <v>4</v>
      </c>
      <c r="EK223" s="35">
        <v>182.5</v>
      </c>
      <c r="EL223" s="36" t="s">
        <v>4</v>
      </c>
      <c r="EM223" s="35">
        <v>21542.46</v>
      </c>
      <c r="EN223" s="36" t="s">
        <v>4</v>
      </c>
      <c r="EO223" s="35">
        <v>668.57</v>
      </c>
      <c r="EP223" s="36" t="s">
        <v>4</v>
      </c>
      <c r="EQ223" s="36">
        <v>0</v>
      </c>
      <c r="ER223" s="36" t="s">
        <v>4</v>
      </c>
      <c r="ES223" s="35">
        <v>1.2</v>
      </c>
      <c r="ET223" s="36" t="s">
        <v>4</v>
      </c>
      <c r="EU223" s="35">
        <v>1.2</v>
      </c>
      <c r="EV223" s="36" t="s">
        <v>4</v>
      </c>
      <c r="EW223" s="35">
        <v>669.77</v>
      </c>
      <c r="EX223" s="36" t="s">
        <v>4</v>
      </c>
      <c r="EY223" s="36">
        <v>0</v>
      </c>
      <c r="EZ223" s="36" t="s">
        <v>4</v>
      </c>
      <c r="FA223" s="36">
        <v>0</v>
      </c>
      <c r="FB223" s="36" t="s">
        <v>4</v>
      </c>
      <c r="FC223" s="36">
        <v>0</v>
      </c>
      <c r="FD223" s="36" t="s">
        <v>4</v>
      </c>
      <c r="FE223" s="37">
        <v>27983.42</v>
      </c>
      <c r="FF223" s="36" t="s">
        <v>4</v>
      </c>
      <c r="FG223" s="35">
        <v>27983.42</v>
      </c>
      <c r="FH223" s="36" t="s">
        <v>4</v>
      </c>
      <c r="FI223" s="35">
        <v>50195.64</v>
      </c>
      <c r="FJ223" s="36" t="s">
        <v>4</v>
      </c>
      <c r="FK223" s="35">
        <v>256831.35</v>
      </c>
      <c r="FL223" s="36" t="s">
        <v>4</v>
      </c>
    </row>
    <row r="224" spans="1:168" ht="14.25" x14ac:dyDescent="0.45">
      <c r="A224" s="34" t="s">
        <v>107</v>
      </c>
      <c r="B224" s="34" t="s">
        <v>417</v>
      </c>
      <c r="C224" s="23" t="str">
        <f>'Correspondance tables'!J46</f>
        <v>ISIC 68</v>
      </c>
      <c r="D224" s="23" t="str">
        <f>VLOOKUP(C224, 'Correspondance tables'!$N$3:$O$73, 2, FALSE)</f>
        <v>ISIC 68</v>
      </c>
      <c r="E224" s="38">
        <v>1430.85</v>
      </c>
      <c r="F224" s="39" t="s">
        <v>4</v>
      </c>
      <c r="G224" s="38">
        <v>114.66</v>
      </c>
      <c r="H224" s="39" t="s">
        <v>4</v>
      </c>
      <c r="I224" s="38">
        <v>26.1</v>
      </c>
      <c r="J224" s="39" t="s">
        <v>4</v>
      </c>
      <c r="K224" s="38">
        <v>529.85</v>
      </c>
      <c r="L224" s="39" t="s">
        <v>4</v>
      </c>
      <c r="M224" s="38">
        <v>6889.22</v>
      </c>
      <c r="N224" s="39" t="s">
        <v>4</v>
      </c>
      <c r="O224" s="38">
        <v>2611.3200000000002</v>
      </c>
      <c r="P224" s="39" t="s">
        <v>4</v>
      </c>
      <c r="Q224" s="38">
        <v>1152.19</v>
      </c>
      <c r="R224" s="39" t="s">
        <v>4</v>
      </c>
      <c r="S224" s="38">
        <v>1543.2</v>
      </c>
      <c r="T224" s="39" t="s">
        <v>4</v>
      </c>
      <c r="U224" s="38">
        <v>1454.66</v>
      </c>
      <c r="V224" s="39" t="s">
        <v>4</v>
      </c>
      <c r="W224" s="38">
        <v>660.97</v>
      </c>
      <c r="X224" s="39" t="s">
        <v>4</v>
      </c>
      <c r="Y224" s="38">
        <v>2849.74</v>
      </c>
      <c r="Z224" s="39" t="s">
        <v>4</v>
      </c>
      <c r="AA224" s="38">
        <v>1274.3</v>
      </c>
      <c r="AB224" s="39" t="s">
        <v>4</v>
      </c>
      <c r="AC224" s="38">
        <v>2787.85</v>
      </c>
      <c r="AD224" s="39" t="s">
        <v>4</v>
      </c>
      <c r="AE224" s="38">
        <v>1881.44</v>
      </c>
      <c r="AF224" s="39" t="s">
        <v>4</v>
      </c>
      <c r="AG224" s="38">
        <v>1769.09</v>
      </c>
      <c r="AH224" s="39" t="s">
        <v>4</v>
      </c>
      <c r="AI224" s="38">
        <v>5681.5</v>
      </c>
      <c r="AJ224" s="39" t="s">
        <v>4</v>
      </c>
      <c r="AK224" s="38">
        <v>1976.28</v>
      </c>
      <c r="AL224" s="39" t="s">
        <v>4</v>
      </c>
      <c r="AM224" s="38">
        <v>2466.4699999999998</v>
      </c>
      <c r="AN224" s="39" t="s">
        <v>4</v>
      </c>
      <c r="AO224" s="38">
        <v>6041.11</v>
      </c>
      <c r="AP224" s="39" t="s">
        <v>4</v>
      </c>
      <c r="AQ224" s="38">
        <v>6086.21</v>
      </c>
      <c r="AR224" s="39" t="s">
        <v>4</v>
      </c>
      <c r="AS224" s="38">
        <v>1294.01</v>
      </c>
      <c r="AT224" s="39" t="s">
        <v>4</v>
      </c>
      <c r="AU224" s="38">
        <v>2742.42</v>
      </c>
      <c r="AV224" s="39" t="s">
        <v>4</v>
      </c>
      <c r="AW224" s="38">
        <v>1785.29</v>
      </c>
      <c r="AX224" s="39" t="s">
        <v>4</v>
      </c>
      <c r="AY224" s="38">
        <v>5382.08</v>
      </c>
      <c r="AZ224" s="39" t="s">
        <v>4</v>
      </c>
      <c r="BA224" s="38">
        <v>672.46</v>
      </c>
      <c r="BB224" s="39" t="s">
        <v>4</v>
      </c>
      <c r="BC224" s="38">
        <v>2287.12</v>
      </c>
      <c r="BD224" s="39" t="s">
        <v>4</v>
      </c>
      <c r="BE224" s="38">
        <v>29527.58</v>
      </c>
      <c r="BF224" s="39" t="s">
        <v>4</v>
      </c>
      <c r="BG224" s="38">
        <v>11691.13</v>
      </c>
      <c r="BH224" s="39" t="s">
        <v>4</v>
      </c>
      <c r="BI224" s="38">
        <v>45000.33</v>
      </c>
      <c r="BJ224" s="39" t="s">
        <v>4</v>
      </c>
      <c r="BK224" s="38">
        <v>78533.259999999995</v>
      </c>
      <c r="BL224" s="39" t="s">
        <v>4</v>
      </c>
      <c r="BM224" s="38">
        <v>6111.01</v>
      </c>
      <c r="BN224" s="39" t="s">
        <v>4</v>
      </c>
      <c r="BO224" s="38">
        <v>912.69</v>
      </c>
      <c r="BP224" s="39" t="s">
        <v>4</v>
      </c>
      <c r="BQ224" s="38">
        <v>1949.44</v>
      </c>
      <c r="BR224" s="39" t="s">
        <v>4</v>
      </c>
      <c r="BS224" s="38">
        <v>11302.05</v>
      </c>
      <c r="BT224" s="39" t="s">
        <v>4</v>
      </c>
      <c r="BU224" s="38">
        <v>1712.68</v>
      </c>
      <c r="BV224" s="39" t="s">
        <v>4</v>
      </c>
      <c r="BW224" s="38">
        <v>32443.919999999998</v>
      </c>
      <c r="BX224" s="39" t="s">
        <v>4</v>
      </c>
      <c r="BY224" s="38">
        <v>2767.12</v>
      </c>
      <c r="BZ224" s="39" t="s">
        <v>4</v>
      </c>
      <c r="CA224" s="38">
        <v>3902.37</v>
      </c>
      <c r="CB224" s="39" t="s">
        <v>4</v>
      </c>
      <c r="CC224" s="38">
        <v>14657.2</v>
      </c>
      <c r="CD224" s="39" t="s">
        <v>4</v>
      </c>
      <c r="CE224" s="38">
        <v>10651.79</v>
      </c>
      <c r="CF224" s="39" t="s">
        <v>4</v>
      </c>
      <c r="CG224" s="38">
        <v>22669.24</v>
      </c>
      <c r="CH224" s="39" t="s">
        <v>4</v>
      </c>
      <c r="CI224" s="38">
        <v>10098.19</v>
      </c>
      <c r="CJ224" s="39" t="s">
        <v>4</v>
      </c>
      <c r="CK224" s="38">
        <v>5142.43</v>
      </c>
      <c r="CL224" s="39" t="s">
        <v>4</v>
      </c>
      <c r="CM224" s="38">
        <v>38728.92</v>
      </c>
      <c r="CN224" s="39" t="s">
        <v>4</v>
      </c>
      <c r="CO224" s="39">
        <v>0</v>
      </c>
      <c r="CP224" s="39" t="s">
        <v>4</v>
      </c>
      <c r="CQ224" s="38">
        <v>23615.06</v>
      </c>
      <c r="CR224" s="39" t="s">
        <v>4</v>
      </c>
      <c r="CS224" s="38">
        <v>9661.32</v>
      </c>
      <c r="CT224" s="39" t="s">
        <v>4</v>
      </c>
      <c r="CU224" s="38">
        <v>4170.92</v>
      </c>
      <c r="CV224" s="39" t="s">
        <v>4</v>
      </c>
      <c r="CW224" s="38">
        <v>4675.8500000000004</v>
      </c>
      <c r="CX224" s="39" t="s">
        <v>4</v>
      </c>
      <c r="CY224" s="38">
        <v>3833.07</v>
      </c>
      <c r="CZ224" s="39" t="s">
        <v>4</v>
      </c>
      <c r="DA224" s="38">
        <v>4737.62</v>
      </c>
      <c r="DB224" s="39" t="s">
        <v>4</v>
      </c>
      <c r="DC224" s="38">
        <v>3009.59</v>
      </c>
      <c r="DD224" s="39" t="s">
        <v>4</v>
      </c>
      <c r="DE224" s="38">
        <v>1767.14</v>
      </c>
      <c r="DF224" s="39" t="s">
        <v>4</v>
      </c>
      <c r="DG224" s="38">
        <v>12155.09</v>
      </c>
      <c r="DH224" s="39" t="s">
        <v>4</v>
      </c>
      <c r="DI224" s="38">
        <v>23842.92</v>
      </c>
      <c r="DJ224" s="39" t="s">
        <v>4</v>
      </c>
      <c r="DK224" s="38">
        <v>11108.47</v>
      </c>
      <c r="DL224" s="39" t="s">
        <v>4</v>
      </c>
      <c r="DM224" s="38">
        <v>15043.51</v>
      </c>
      <c r="DN224" s="39" t="s">
        <v>4</v>
      </c>
      <c r="DO224" s="38">
        <v>9036.4599999999991</v>
      </c>
      <c r="DP224" s="39" t="s">
        <v>4</v>
      </c>
      <c r="DQ224" s="38">
        <v>3769.31</v>
      </c>
      <c r="DR224" s="39" t="s">
        <v>4</v>
      </c>
      <c r="DS224" s="38">
        <v>4491.7700000000004</v>
      </c>
      <c r="DT224" s="39" t="s">
        <v>4</v>
      </c>
      <c r="DU224" s="38">
        <v>2559.4299999999998</v>
      </c>
      <c r="DV224" s="39" t="s">
        <v>4</v>
      </c>
      <c r="DW224" s="38">
        <v>547.69000000000005</v>
      </c>
      <c r="DX224" s="39" t="s">
        <v>4</v>
      </c>
      <c r="DY224" s="38">
        <v>4972.75</v>
      </c>
      <c r="DZ224" s="39" t="s">
        <v>4</v>
      </c>
      <c r="EA224" s="39">
        <v>0</v>
      </c>
      <c r="EB224" s="39" t="s">
        <v>4</v>
      </c>
      <c r="EC224" s="39">
        <v>0</v>
      </c>
      <c r="ED224" s="39" t="s">
        <v>4</v>
      </c>
      <c r="EE224" s="38">
        <v>534189.71</v>
      </c>
      <c r="EF224" s="39" t="s">
        <v>4</v>
      </c>
      <c r="EG224" s="38">
        <v>1497240.06</v>
      </c>
      <c r="EH224" s="39" t="s">
        <v>4</v>
      </c>
      <c r="EI224" s="38">
        <v>1633.23</v>
      </c>
      <c r="EJ224" s="39" t="s">
        <v>4</v>
      </c>
      <c r="EK224" s="38">
        <v>24270.32</v>
      </c>
      <c r="EL224" s="39" t="s">
        <v>4</v>
      </c>
      <c r="EM224" s="38">
        <v>1523143.61</v>
      </c>
      <c r="EN224" s="39" t="s">
        <v>4</v>
      </c>
      <c r="EO224" s="38">
        <v>34628.19</v>
      </c>
      <c r="EP224" s="39" t="s">
        <v>4</v>
      </c>
      <c r="EQ224" s="39">
        <v>0</v>
      </c>
      <c r="ER224" s="39" t="s">
        <v>4</v>
      </c>
      <c r="ES224" s="38">
        <v>73.23</v>
      </c>
      <c r="ET224" s="39" t="s">
        <v>4</v>
      </c>
      <c r="EU224" s="38">
        <v>73.23</v>
      </c>
      <c r="EV224" s="39" t="s">
        <v>4</v>
      </c>
      <c r="EW224" s="38">
        <v>34701.42</v>
      </c>
      <c r="EX224" s="39" t="s">
        <v>4</v>
      </c>
      <c r="EY224" s="39">
        <v>0</v>
      </c>
      <c r="EZ224" s="39" t="s">
        <v>4</v>
      </c>
      <c r="FA224" s="39">
        <v>0</v>
      </c>
      <c r="FB224" s="39" t="s">
        <v>4</v>
      </c>
      <c r="FC224" s="39">
        <v>0</v>
      </c>
      <c r="FD224" s="39" t="s">
        <v>4</v>
      </c>
      <c r="FE224" s="40">
        <v>2498.09</v>
      </c>
      <c r="FF224" s="39" t="s">
        <v>4</v>
      </c>
      <c r="FG224" s="38">
        <v>2498.09</v>
      </c>
      <c r="FH224" s="39" t="s">
        <v>4</v>
      </c>
      <c r="FI224" s="38">
        <v>1560343.12</v>
      </c>
      <c r="FJ224" s="39" t="s">
        <v>4</v>
      </c>
      <c r="FK224" s="38">
        <v>2094532.83</v>
      </c>
      <c r="FL224" s="39" t="s">
        <v>4</v>
      </c>
    </row>
    <row r="225" spans="1:168" ht="14.25" x14ac:dyDescent="0.45">
      <c r="A225" s="34" t="s">
        <v>107</v>
      </c>
      <c r="B225" s="34" t="s">
        <v>350</v>
      </c>
      <c r="C225" s="23" t="str">
        <f>'Correspondance tables'!J48</f>
        <v>ISIC 69-70</v>
      </c>
      <c r="D225" s="23" t="str">
        <f>VLOOKUP(C225, 'Correspondance tables'!$N$3:$O$73, 2, FALSE)</f>
        <v>ISIC 69T82</v>
      </c>
      <c r="E225" s="36">
        <v>0</v>
      </c>
      <c r="F225" s="36" t="s">
        <v>4</v>
      </c>
      <c r="G225" s="36">
        <v>0</v>
      </c>
      <c r="H225" s="36" t="s">
        <v>4</v>
      </c>
      <c r="I225" s="36">
        <v>0</v>
      </c>
      <c r="J225" s="36" t="s">
        <v>4</v>
      </c>
      <c r="K225" s="36">
        <v>0</v>
      </c>
      <c r="L225" s="36" t="s">
        <v>4</v>
      </c>
      <c r="M225" s="36">
        <v>0</v>
      </c>
      <c r="N225" s="36" t="s">
        <v>4</v>
      </c>
      <c r="O225" s="36">
        <v>0</v>
      </c>
      <c r="P225" s="36" t="s">
        <v>4</v>
      </c>
      <c r="Q225" s="36">
        <v>0</v>
      </c>
      <c r="R225" s="36" t="s">
        <v>4</v>
      </c>
      <c r="S225" s="36">
        <v>0</v>
      </c>
      <c r="T225" s="36" t="s">
        <v>4</v>
      </c>
      <c r="U225" s="36">
        <v>0</v>
      </c>
      <c r="V225" s="36" t="s">
        <v>4</v>
      </c>
      <c r="W225" s="36">
        <v>0</v>
      </c>
      <c r="X225" s="36" t="s">
        <v>4</v>
      </c>
      <c r="Y225" s="36">
        <v>0</v>
      </c>
      <c r="Z225" s="36" t="s">
        <v>4</v>
      </c>
      <c r="AA225" s="36">
        <v>0</v>
      </c>
      <c r="AB225" s="36" t="s">
        <v>4</v>
      </c>
      <c r="AC225" s="36">
        <v>0</v>
      </c>
      <c r="AD225" s="36" t="s">
        <v>4</v>
      </c>
      <c r="AE225" s="36">
        <v>0</v>
      </c>
      <c r="AF225" s="36" t="s">
        <v>4</v>
      </c>
      <c r="AG225" s="36">
        <v>0</v>
      </c>
      <c r="AH225" s="36" t="s">
        <v>4</v>
      </c>
      <c r="AI225" s="36">
        <v>0</v>
      </c>
      <c r="AJ225" s="36" t="s">
        <v>4</v>
      </c>
      <c r="AK225" s="36">
        <v>0</v>
      </c>
      <c r="AL225" s="36" t="s">
        <v>4</v>
      </c>
      <c r="AM225" s="36">
        <v>0</v>
      </c>
      <c r="AN225" s="36" t="s">
        <v>4</v>
      </c>
      <c r="AO225" s="36">
        <v>0</v>
      </c>
      <c r="AP225" s="36" t="s">
        <v>4</v>
      </c>
      <c r="AQ225" s="36">
        <v>0</v>
      </c>
      <c r="AR225" s="36" t="s">
        <v>4</v>
      </c>
      <c r="AS225" s="36">
        <v>0</v>
      </c>
      <c r="AT225" s="36" t="s">
        <v>4</v>
      </c>
      <c r="AU225" s="36">
        <v>0</v>
      </c>
      <c r="AV225" s="36" t="s">
        <v>4</v>
      </c>
      <c r="AW225" s="36">
        <v>0</v>
      </c>
      <c r="AX225" s="36" t="s">
        <v>4</v>
      </c>
      <c r="AY225" s="36">
        <v>0</v>
      </c>
      <c r="AZ225" s="36" t="s">
        <v>4</v>
      </c>
      <c r="BA225" s="36">
        <v>0</v>
      </c>
      <c r="BB225" s="36" t="s">
        <v>4</v>
      </c>
      <c r="BC225" s="36">
        <v>0</v>
      </c>
      <c r="BD225" s="36" t="s">
        <v>4</v>
      </c>
      <c r="BE225" s="36">
        <v>0</v>
      </c>
      <c r="BF225" s="36" t="s">
        <v>4</v>
      </c>
      <c r="BG225" s="36">
        <v>0</v>
      </c>
      <c r="BH225" s="36" t="s">
        <v>4</v>
      </c>
      <c r="BI225" s="36">
        <v>0</v>
      </c>
      <c r="BJ225" s="36" t="s">
        <v>4</v>
      </c>
      <c r="BK225" s="36">
        <v>0</v>
      </c>
      <c r="BL225" s="36" t="s">
        <v>4</v>
      </c>
      <c r="BM225" s="36">
        <v>0</v>
      </c>
      <c r="BN225" s="36" t="s">
        <v>4</v>
      </c>
      <c r="BO225" s="36">
        <v>0</v>
      </c>
      <c r="BP225" s="36" t="s">
        <v>4</v>
      </c>
      <c r="BQ225" s="36">
        <v>0</v>
      </c>
      <c r="BR225" s="36" t="s">
        <v>4</v>
      </c>
      <c r="BS225" s="36">
        <v>0</v>
      </c>
      <c r="BT225" s="36" t="s">
        <v>4</v>
      </c>
      <c r="BU225" s="36">
        <v>0</v>
      </c>
      <c r="BV225" s="36" t="s">
        <v>4</v>
      </c>
      <c r="BW225" s="36">
        <v>0</v>
      </c>
      <c r="BX225" s="36" t="s">
        <v>4</v>
      </c>
      <c r="BY225" s="36">
        <v>0</v>
      </c>
      <c r="BZ225" s="36" t="s">
        <v>4</v>
      </c>
      <c r="CA225" s="36">
        <v>0</v>
      </c>
      <c r="CB225" s="36" t="s">
        <v>4</v>
      </c>
      <c r="CC225" s="36">
        <v>0</v>
      </c>
      <c r="CD225" s="36" t="s">
        <v>4</v>
      </c>
      <c r="CE225" s="36">
        <v>0</v>
      </c>
      <c r="CF225" s="36" t="s">
        <v>4</v>
      </c>
      <c r="CG225" s="36">
        <v>0</v>
      </c>
      <c r="CH225" s="36" t="s">
        <v>4</v>
      </c>
      <c r="CI225" s="36">
        <v>0</v>
      </c>
      <c r="CJ225" s="36" t="s">
        <v>4</v>
      </c>
      <c r="CK225" s="36">
        <v>0</v>
      </c>
      <c r="CL225" s="36" t="s">
        <v>4</v>
      </c>
      <c r="CM225" s="36">
        <v>0</v>
      </c>
      <c r="CN225" s="36" t="s">
        <v>4</v>
      </c>
      <c r="CO225" s="36">
        <v>0</v>
      </c>
      <c r="CP225" s="36" t="s">
        <v>4</v>
      </c>
      <c r="CQ225" s="36">
        <v>0</v>
      </c>
      <c r="CR225" s="36" t="s">
        <v>4</v>
      </c>
      <c r="CS225" s="36">
        <v>0</v>
      </c>
      <c r="CT225" s="36" t="s">
        <v>4</v>
      </c>
      <c r="CU225" s="36">
        <v>0</v>
      </c>
      <c r="CV225" s="36" t="s">
        <v>4</v>
      </c>
      <c r="CW225" s="36">
        <v>0</v>
      </c>
      <c r="CX225" s="36" t="s">
        <v>4</v>
      </c>
      <c r="CY225" s="36">
        <v>0</v>
      </c>
      <c r="CZ225" s="36" t="s">
        <v>4</v>
      </c>
      <c r="DA225" s="36">
        <v>0</v>
      </c>
      <c r="DB225" s="36" t="s">
        <v>4</v>
      </c>
      <c r="DC225" s="36">
        <v>0</v>
      </c>
      <c r="DD225" s="36" t="s">
        <v>4</v>
      </c>
      <c r="DE225" s="36">
        <v>0</v>
      </c>
      <c r="DF225" s="36" t="s">
        <v>4</v>
      </c>
      <c r="DG225" s="36">
        <v>0</v>
      </c>
      <c r="DH225" s="36" t="s">
        <v>4</v>
      </c>
      <c r="DI225" s="36">
        <v>0</v>
      </c>
      <c r="DJ225" s="36" t="s">
        <v>4</v>
      </c>
      <c r="DK225" s="36">
        <v>0</v>
      </c>
      <c r="DL225" s="36" t="s">
        <v>4</v>
      </c>
      <c r="DM225" s="36">
        <v>0</v>
      </c>
      <c r="DN225" s="36" t="s">
        <v>4</v>
      </c>
      <c r="DO225" s="36">
        <v>0</v>
      </c>
      <c r="DP225" s="36" t="s">
        <v>4</v>
      </c>
      <c r="DQ225" s="36">
        <v>0</v>
      </c>
      <c r="DR225" s="36" t="s">
        <v>4</v>
      </c>
      <c r="DS225" s="36">
        <v>0</v>
      </c>
      <c r="DT225" s="36" t="s">
        <v>4</v>
      </c>
      <c r="DU225" s="36">
        <v>0</v>
      </c>
      <c r="DV225" s="36" t="s">
        <v>4</v>
      </c>
      <c r="DW225" s="36">
        <v>0</v>
      </c>
      <c r="DX225" s="36" t="s">
        <v>4</v>
      </c>
      <c r="DY225" s="36">
        <v>0</v>
      </c>
      <c r="DZ225" s="36" t="s">
        <v>4</v>
      </c>
      <c r="EA225" s="36">
        <v>0</v>
      </c>
      <c r="EB225" s="36" t="s">
        <v>4</v>
      </c>
      <c r="EC225" s="36">
        <v>0</v>
      </c>
      <c r="ED225" s="36" t="s">
        <v>4</v>
      </c>
      <c r="EE225" s="36">
        <v>0</v>
      </c>
      <c r="EF225" s="36" t="s">
        <v>4</v>
      </c>
      <c r="EG225" s="36">
        <v>0</v>
      </c>
      <c r="EH225" s="36" t="s">
        <v>4</v>
      </c>
      <c r="EI225" s="36">
        <v>0</v>
      </c>
      <c r="EJ225" s="36" t="s">
        <v>4</v>
      </c>
      <c r="EK225" s="36">
        <v>0</v>
      </c>
      <c r="EL225" s="36" t="s">
        <v>4</v>
      </c>
      <c r="EM225" s="36">
        <v>0</v>
      </c>
      <c r="EN225" s="36" t="s">
        <v>4</v>
      </c>
      <c r="EO225" s="36">
        <v>0</v>
      </c>
      <c r="EP225" s="36" t="s">
        <v>4</v>
      </c>
      <c r="EQ225" s="36">
        <v>0</v>
      </c>
      <c r="ER225" s="36" t="s">
        <v>4</v>
      </c>
      <c r="ES225" s="36">
        <v>0</v>
      </c>
      <c r="ET225" s="36" t="s">
        <v>4</v>
      </c>
      <c r="EU225" s="36">
        <v>0</v>
      </c>
      <c r="EV225" s="36" t="s">
        <v>4</v>
      </c>
      <c r="EW225" s="36">
        <v>0</v>
      </c>
      <c r="EX225" s="36" t="s">
        <v>4</v>
      </c>
      <c r="EY225" s="36">
        <v>0</v>
      </c>
      <c r="EZ225" s="36" t="s">
        <v>4</v>
      </c>
      <c r="FA225" s="36">
        <v>0</v>
      </c>
      <c r="FB225" s="36" t="s">
        <v>4</v>
      </c>
      <c r="FC225" s="36">
        <v>0</v>
      </c>
      <c r="FD225" s="36" t="s">
        <v>4</v>
      </c>
      <c r="FE225" s="41">
        <v>0</v>
      </c>
      <c r="FF225" s="36" t="s">
        <v>4</v>
      </c>
      <c r="FG225" s="36">
        <v>0</v>
      </c>
      <c r="FH225" s="36" t="s">
        <v>4</v>
      </c>
      <c r="FI225" s="36">
        <v>0</v>
      </c>
      <c r="FJ225" s="36" t="s">
        <v>4</v>
      </c>
      <c r="FK225" s="36">
        <v>0</v>
      </c>
      <c r="FL225" s="36" t="s">
        <v>4</v>
      </c>
    </row>
    <row r="226" spans="1:168" ht="14.25" x14ac:dyDescent="0.45">
      <c r="A226" s="34" t="s">
        <v>107</v>
      </c>
      <c r="B226" s="34" t="s">
        <v>418</v>
      </c>
      <c r="C226" s="23" t="str">
        <f>'Correspondance tables'!J49</f>
        <v>ISIC 71</v>
      </c>
      <c r="D226" s="23" t="str">
        <f>VLOOKUP(C226, 'Correspondance tables'!$N$3:$O$73, 2, FALSE)</f>
        <v>ISIC 69T82</v>
      </c>
      <c r="E226" s="38">
        <v>2515.39</v>
      </c>
      <c r="F226" s="39" t="s">
        <v>4</v>
      </c>
      <c r="G226" s="38">
        <v>363.88</v>
      </c>
      <c r="H226" s="39" t="s">
        <v>4</v>
      </c>
      <c r="I226" s="38">
        <v>176.31</v>
      </c>
      <c r="J226" s="39" t="s">
        <v>4</v>
      </c>
      <c r="K226" s="38">
        <v>2758.51</v>
      </c>
      <c r="L226" s="39" t="s">
        <v>4</v>
      </c>
      <c r="M226" s="38">
        <v>17701.57</v>
      </c>
      <c r="N226" s="39" t="s">
        <v>4</v>
      </c>
      <c r="O226" s="38">
        <v>3188.91</v>
      </c>
      <c r="P226" s="39" t="s">
        <v>4</v>
      </c>
      <c r="Q226" s="38">
        <v>1702.01</v>
      </c>
      <c r="R226" s="39" t="s">
        <v>4</v>
      </c>
      <c r="S226" s="38">
        <v>3379.94</v>
      </c>
      <c r="T226" s="39" t="s">
        <v>4</v>
      </c>
      <c r="U226" s="38">
        <v>1776.95</v>
      </c>
      <c r="V226" s="39" t="s">
        <v>4</v>
      </c>
      <c r="W226" s="38">
        <v>5505.82</v>
      </c>
      <c r="X226" s="39" t="s">
        <v>4</v>
      </c>
      <c r="Y226" s="38">
        <v>10018.9</v>
      </c>
      <c r="Z226" s="39" t="s">
        <v>4</v>
      </c>
      <c r="AA226" s="38">
        <v>7019.26</v>
      </c>
      <c r="AB226" s="39" t="s">
        <v>4</v>
      </c>
      <c r="AC226" s="38">
        <v>4975.8999999999996</v>
      </c>
      <c r="AD226" s="39" t="s">
        <v>4</v>
      </c>
      <c r="AE226" s="38">
        <v>3982.21</v>
      </c>
      <c r="AF226" s="39" t="s">
        <v>4</v>
      </c>
      <c r="AG226" s="38">
        <v>5282.45</v>
      </c>
      <c r="AH226" s="39" t="s">
        <v>4</v>
      </c>
      <c r="AI226" s="38">
        <v>7001.6</v>
      </c>
      <c r="AJ226" s="39" t="s">
        <v>4</v>
      </c>
      <c r="AK226" s="38">
        <v>6184.99</v>
      </c>
      <c r="AL226" s="39" t="s">
        <v>4</v>
      </c>
      <c r="AM226" s="38">
        <v>5589.55</v>
      </c>
      <c r="AN226" s="39" t="s">
        <v>4</v>
      </c>
      <c r="AO226" s="38">
        <v>13706.51</v>
      </c>
      <c r="AP226" s="39" t="s">
        <v>4</v>
      </c>
      <c r="AQ226" s="38">
        <v>11064.85</v>
      </c>
      <c r="AR226" s="39" t="s">
        <v>4</v>
      </c>
      <c r="AS226" s="38">
        <v>3905.6</v>
      </c>
      <c r="AT226" s="39" t="s">
        <v>4</v>
      </c>
      <c r="AU226" s="38">
        <v>3563.78</v>
      </c>
      <c r="AV226" s="39" t="s">
        <v>4</v>
      </c>
      <c r="AW226" s="38">
        <v>3470.04</v>
      </c>
      <c r="AX226" s="39" t="s">
        <v>4</v>
      </c>
      <c r="AY226" s="38">
        <v>11167.67</v>
      </c>
      <c r="AZ226" s="39" t="s">
        <v>4</v>
      </c>
      <c r="BA226" s="38">
        <v>1022.26</v>
      </c>
      <c r="BB226" s="39" t="s">
        <v>4</v>
      </c>
      <c r="BC226" s="38">
        <v>3887.73</v>
      </c>
      <c r="BD226" s="39" t="s">
        <v>4</v>
      </c>
      <c r="BE226" s="38">
        <v>27887.14</v>
      </c>
      <c r="BF226" s="39" t="s">
        <v>4</v>
      </c>
      <c r="BG226" s="38">
        <v>7699.46</v>
      </c>
      <c r="BH226" s="39" t="s">
        <v>4</v>
      </c>
      <c r="BI226" s="38">
        <v>55159.199999999997</v>
      </c>
      <c r="BJ226" s="39" t="s">
        <v>4</v>
      </c>
      <c r="BK226" s="38">
        <v>25412.89</v>
      </c>
      <c r="BL226" s="39" t="s">
        <v>4</v>
      </c>
      <c r="BM226" s="38">
        <v>7673.36</v>
      </c>
      <c r="BN226" s="39" t="s">
        <v>4</v>
      </c>
      <c r="BO226" s="38">
        <v>2400.23</v>
      </c>
      <c r="BP226" s="39" t="s">
        <v>4</v>
      </c>
      <c r="BQ226" s="38">
        <v>1849.87</v>
      </c>
      <c r="BR226" s="39" t="s">
        <v>4</v>
      </c>
      <c r="BS226" s="38">
        <v>9967.5499999999993</v>
      </c>
      <c r="BT226" s="39" t="s">
        <v>4</v>
      </c>
      <c r="BU226" s="38">
        <v>1631.35</v>
      </c>
      <c r="BV226" s="39" t="s">
        <v>4</v>
      </c>
      <c r="BW226" s="38">
        <v>10982.13</v>
      </c>
      <c r="BX226" s="39" t="s">
        <v>4</v>
      </c>
      <c r="BY226" s="38">
        <v>4829.58</v>
      </c>
      <c r="BZ226" s="39" t="s">
        <v>4</v>
      </c>
      <c r="CA226" s="38">
        <v>4640.7299999999996</v>
      </c>
      <c r="CB226" s="39" t="s">
        <v>4</v>
      </c>
      <c r="CC226" s="38">
        <v>9351.57</v>
      </c>
      <c r="CD226" s="39" t="s">
        <v>4</v>
      </c>
      <c r="CE226" s="38">
        <v>22790.18</v>
      </c>
      <c r="CF226" s="39" t="s">
        <v>4</v>
      </c>
      <c r="CG226" s="38">
        <v>40803.32</v>
      </c>
      <c r="CH226" s="39" t="s">
        <v>4</v>
      </c>
      <c r="CI226" s="38">
        <v>13696.84</v>
      </c>
      <c r="CJ226" s="39" t="s">
        <v>4</v>
      </c>
      <c r="CK226" s="38">
        <v>8623.68</v>
      </c>
      <c r="CL226" s="39" t="s">
        <v>4</v>
      </c>
      <c r="CM226" s="38">
        <v>25292.1</v>
      </c>
      <c r="CN226" s="39" t="s">
        <v>4</v>
      </c>
      <c r="CO226" s="39">
        <v>0</v>
      </c>
      <c r="CP226" s="39" t="s">
        <v>4</v>
      </c>
      <c r="CQ226" s="38">
        <v>117862.78</v>
      </c>
      <c r="CR226" s="39" t="s">
        <v>4</v>
      </c>
      <c r="CS226" s="38">
        <v>19085.310000000001</v>
      </c>
      <c r="CT226" s="39" t="s">
        <v>4</v>
      </c>
      <c r="CU226" s="38">
        <v>7578.65</v>
      </c>
      <c r="CV226" s="39" t="s">
        <v>4</v>
      </c>
      <c r="CW226" s="38">
        <v>5522.7</v>
      </c>
      <c r="CX226" s="39" t="s">
        <v>4</v>
      </c>
      <c r="CY226" s="38">
        <v>8312.98</v>
      </c>
      <c r="CZ226" s="39" t="s">
        <v>4</v>
      </c>
      <c r="DA226" s="38">
        <v>7978.15</v>
      </c>
      <c r="DB226" s="39" t="s">
        <v>4</v>
      </c>
      <c r="DC226" s="38">
        <v>4109.32</v>
      </c>
      <c r="DD226" s="39" t="s">
        <v>4</v>
      </c>
      <c r="DE226" s="38">
        <v>3601.09</v>
      </c>
      <c r="DF226" s="39" t="s">
        <v>4</v>
      </c>
      <c r="DG226" s="38">
        <v>24017.95</v>
      </c>
      <c r="DH226" s="39" t="s">
        <v>4</v>
      </c>
      <c r="DI226" s="38">
        <v>20429.759999999998</v>
      </c>
      <c r="DJ226" s="39" t="s">
        <v>4</v>
      </c>
      <c r="DK226" s="38">
        <v>7201.11</v>
      </c>
      <c r="DL226" s="39" t="s">
        <v>4</v>
      </c>
      <c r="DM226" s="38">
        <v>12382.34</v>
      </c>
      <c r="DN226" s="39" t="s">
        <v>4</v>
      </c>
      <c r="DO226" s="38">
        <v>4912.51</v>
      </c>
      <c r="DP226" s="39" t="s">
        <v>4</v>
      </c>
      <c r="DQ226" s="38">
        <v>5174.04</v>
      </c>
      <c r="DR226" s="39" t="s">
        <v>4</v>
      </c>
      <c r="DS226" s="38">
        <v>2990.8</v>
      </c>
      <c r="DT226" s="39" t="s">
        <v>4</v>
      </c>
      <c r="DU226" s="38">
        <v>4308.88</v>
      </c>
      <c r="DV226" s="39" t="s">
        <v>4</v>
      </c>
      <c r="DW226" s="38">
        <v>652.85</v>
      </c>
      <c r="DX226" s="39" t="s">
        <v>4</v>
      </c>
      <c r="DY226" s="38">
        <v>2604.61</v>
      </c>
      <c r="DZ226" s="39" t="s">
        <v>4</v>
      </c>
      <c r="EA226" s="39">
        <v>0</v>
      </c>
      <c r="EB226" s="39" t="s">
        <v>4</v>
      </c>
      <c r="EC226" s="39">
        <v>0</v>
      </c>
      <c r="ED226" s="39" t="s">
        <v>4</v>
      </c>
      <c r="EE226" s="38">
        <v>680329.65</v>
      </c>
      <c r="EF226" s="39" t="s">
        <v>4</v>
      </c>
      <c r="EG226" s="38">
        <v>19403.830000000002</v>
      </c>
      <c r="EH226" s="39" t="s">
        <v>4</v>
      </c>
      <c r="EI226" s="38">
        <v>956.45</v>
      </c>
      <c r="EJ226" s="39" t="s">
        <v>4</v>
      </c>
      <c r="EK226" s="38">
        <v>1862.33</v>
      </c>
      <c r="EL226" s="39" t="s">
        <v>4</v>
      </c>
      <c r="EM226" s="38">
        <v>22222.62</v>
      </c>
      <c r="EN226" s="39" t="s">
        <v>4</v>
      </c>
      <c r="EO226" s="38">
        <v>26217.4</v>
      </c>
      <c r="EP226" s="39" t="s">
        <v>4</v>
      </c>
      <c r="EQ226" s="39">
        <v>0</v>
      </c>
      <c r="ER226" s="39" t="s">
        <v>4</v>
      </c>
      <c r="ES226" s="38">
        <v>430.55</v>
      </c>
      <c r="ET226" s="39" t="s">
        <v>4</v>
      </c>
      <c r="EU226" s="38">
        <v>430.55</v>
      </c>
      <c r="EV226" s="39" t="s">
        <v>4</v>
      </c>
      <c r="EW226" s="38">
        <v>26647.95</v>
      </c>
      <c r="EX226" s="39" t="s">
        <v>4</v>
      </c>
      <c r="EY226" s="39">
        <v>0</v>
      </c>
      <c r="EZ226" s="39" t="s">
        <v>4</v>
      </c>
      <c r="FA226" s="39">
        <v>0</v>
      </c>
      <c r="FB226" s="39" t="s">
        <v>4</v>
      </c>
      <c r="FC226" s="39">
        <v>0</v>
      </c>
      <c r="FD226" s="39" t="s">
        <v>4</v>
      </c>
      <c r="FE226" s="40">
        <v>63151.49</v>
      </c>
      <c r="FF226" s="39" t="s">
        <v>4</v>
      </c>
      <c r="FG226" s="38">
        <v>63151.49</v>
      </c>
      <c r="FH226" s="39" t="s">
        <v>4</v>
      </c>
      <c r="FI226" s="38">
        <v>112022.05</v>
      </c>
      <c r="FJ226" s="39" t="s">
        <v>4</v>
      </c>
      <c r="FK226" s="38">
        <v>792351.7</v>
      </c>
      <c r="FL226" s="39" t="s">
        <v>4</v>
      </c>
    </row>
    <row r="227" spans="1:168" ht="14.25" x14ac:dyDescent="0.45">
      <c r="A227" s="34" t="s">
        <v>107</v>
      </c>
      <c r="B227" s="34" t="s">
        <v>419</v>
      </c>
      <c r="C227" s="23" t="str">
        <f>'Correspondance tables'!J50</f>
        <v>ISIC 72</v>
      </c>
      <c r="D227" s="23" t="str">
        <f>VLOOKUP(C227, 'Correspondance tables'!$N$3:$O$73, 2, FALSE)</f>
        <v>ISIC 69T82</v>
      </c>
      <c r="E227" s="35">
        <v>973.33</v>
      </c>
      <c r="F227" s="36" t="s">
        <v>4</v>
      </c>
      <c r="G227" s="35">
        <v>120.14</v>
      </c>
      <c r="H227" s="36" t="s">
        <v>4</v>
      </c>
      <c r="I227" s="35">
        <v>29.5</v>
      </c>
      <c r="J227" s="36" t="s">
        <v>4</v>
      </c>
      <c r="K227" s="35">
        <v>1858.31</v>
      </c>
      <c r="L227" s="36" t="s">
        <v>4</v>
      </c>
      <c r="M227" s="35">
        <v>3788.43</v>
      </c>
      <c r="N227" s="36" t="s">
        <v>4</v>
      </c>
      <c r="O227" s="35">
        <v>1032.94</v>
      </c>
      <c r="P227" s="36" t="s">
        <v>4</v>
      </c>
      <c r="Q227" s="35">
        <v>636.30999999999995</v>
      </c>
      <c r="R227" s="36" t="s">
        <v>4</v>
      </c>
      <c r="S227" s="35">
        <v>863.08</v>
      </c>
      <c r="T227" s="36" t="s">
        <v>4</v>
      </c>
      <c r="U227" s="35">
        <v>290.45</v>
      </c>
      <c r="V227" s="36" t="s">
        <v>4</v>
      </c>
      <c r="W227" s="35">
        <v>2473.3200000000002</v>
      </c>
      <c r="X227" s="36" t="s">
        <v>4</v>
      </c>
      <c r="Y227" s="35">
        <v>4235.24</v>
      </c>
      <c r="Z227" s="36" t="s">
        <v>4</v>
      </c>
      <c r="AA227" s="35">
        <v>2109.42</v>
      </c>
      <c r="AB227" s="36" t="s">
        <v>4</v>
      </c>
      <c r="AC227" s="35">
        <v>2259.3000000000002</v>
      </c>
      <c r="AD227" s="36" t="s">
        <v>4</v>
      </c>
      <c r="AE227" s="35">
        <v>2012.78</v>
      </c>
      <c r="AF227" s="36" t="s">
        <v>4</v>
      </c>
      <c r="AG227" s="35">
        <v>1705.78</v>
      </c>
      <c r="AH227" s="36" t="s">
        <v>4</v>
      </c>
      <c r="AI227" s="35">
        <v>3501.19</v>
      </c>
      <c r="AJ227" s="36" t="s">
        <v>4</v>
      </c>
      <c r="AK227" s="35">
        <v>2436.84</v>
      </c>
      <c r="AL227" s="36" t="s">
        <v>4</v>
      </c>
      <c r="AM227" s="35">
        <v>3184.98</v>
      </c>
      <c r="AN227" s="36" t="s">
        <v>4</v>
      </c>
      <c r="AO227" s="35">
        <v>6016.39</v>
      </c>
      <c r="AP227" s="36" t="s">
        <v>4</v>
      </c>
      <c r="AQ227" s="35">
        <v>6367.08</v>
      </c>
      <c r="AR227" s="36" t="s">
        <v>4</v>
      </c>
      <c r="AS227" s="35">
        <v>3862.29</v>
      </c>
      <c r="AT227" s="36" t="s">
        <v>4</v>
      </c>
      <c r="AU227" s="35">
        <v>835.83</v>
      </c>
      <c r="AV227" s="36" t="s">
        <v>4</v>
      </c>
      <c r="AW227" s="35">
        <v>1728.27</v>
      </c>
      <c r="AX227" s="36" t="s">
        <v>4</v>
      </c>
      <c r="AY227" s="35">
        <v>6684.61</v>
      </c>
      <c r="AZ227" s="36" t="s">
        <v>4</v>
      </c>
      <c r="BA227" s="35">
        <v>1052.5</v>
      </c>
      <c r="BB227" s="36" t="s">
        <v>4</v>
      </c>
      <c r="BC227" s="35">
        <v>5198.68</v>
      </c>
      <c r="BD227" s="36" t="s">
        <v>4</v>
      </c>
      <c r="BE227" s="35">
        <v>42611.25</v>
      </c>
      <c r="BF227" s="36" t="s">
        <v>4</v>
      </c>
      <c r="BG227" s="35">
        <v>1192.02</v>
      </c>
      <c r="BH227" s="36" t="s">
        <v>4</v>
      </c>
      <c r="BI227" s="35">
        <v>6443.23</v>
      </c>
      <c r="BJ227" s="36" t="s">
        <v>4</v>
      </c>
      <c r="BK227" s="35">
        <v>3292.05</v>
      </c>
      <c r="BL227" s="36" t="s">
        <v>4</v>
      </c>
      <c r="BM227" s="35">
        <v>3579.45</v>
      </c>
      <c r="BN227" s="36" t="s">
        <v>4</v>
      </c>
      <c r="BO227" s="35">
        <v>939.59</v>
      </c>
      <c r="BP227" s="36" t="s">
        <v>4</v>
      </c>
      <c r="BQ227" s="35">
        <v>715.6</v>
      </c>
      <c r="BR227" s="36" t="s">
        <v>4</v>
      </c>
      <c r="BS227" s="35">
        <v>3786.71</v>
      </c>
      <c r="BT227" s="36" t="s">
        <v>4</v>
      </c>
      <c r="BU227" s="35">
        <v>288.27999999999997</v>
      </c>
      <c r="BV227" s="36" t="s">
        <v>4</v>
      </c>
      <c r="BW227" s="35">
        <v>1699.3</v>
      </c>
      <c r="BX227" s="36" t="s">
        <v>4</v>
      </c>
      <c r="BY227" s="35">
        <v>896.86</v>
      </c>
      <c r="BZ227" s="36" t="s">
        <v>4</v>
      </c>
      <c r="CA227" s="35">
        <v>795.93</v>
      </c>
      <c r="CB227" s="36" t="s">
        <v>4</v>
      </c>
      <c r="CC227" s="35">
        <v>2208.29</v>
      </c>
      <c r="CD227" s="36" t="s">
        <v>4</v>
      </c>
      <c r="CE227" s="35">
        <v>4474.88</v>
      </c>
      <c r="CF227" s="36" t="s">
        <v>4</v>
      </c>
      <c r="CG227" s="35">
        <v>3785.99</v>
      </c>
      <c r="CH227" s="36" t="s">
        <v>4</v>
      </c>
      <c r="CI227" s="35">
        <v>1885.18</v>
      </c>
      <c r="CJ227" s="36" t="s">
        <v>4</v>
      </c>
      <c r="CK227" s="35">
        <v>1091.99</v>
      </c>
      <c r="CL227" s="36" t="s">
        <v>4</v>
      </c>
      <c r="CM227" s="35">
        <v>7371.05</v>
      </c>
      <c r="CN227" s="36" t="s">
        <v>4</v>
      </c>
      <c r="CO227" s="36">
        <v>0</v>
      </c>
      <c r="CP227" s="36" t="s">
        <v>4</v>
      </c>
      <c r="CQ227" s="35">
        <v>7695.99</v>
      </c>
      <c r="CR227" s="36" t="s">
        <v>4</v>
      </c>
      <c r="CS227" s="35">
        <v>46087.32</v>
      </c>
      <c r="CT227" s="36" t="s">
        <v>4</v>
      </c>
      <c r="CU227" s="35">
        <v>2817.55</v>
      </c>
      <c r="CV227" s="36" t="s">
        <v>4</v>
      </c>
      <c r="CW227" s="35">
        <v>1486.53</v>
      </c>
      <c r="CX227" s="36" t="s">
        <v>4</v>
      </c>
      <c r="CY227" s="35">
        <v>2181.6</v>
      </c>
      <c r="CZ227" s="36" t="s">
        <v>4</v>
      </c>
      <c r="DA227" s="35">
        <v>1767.38</v>
      </c>
      <c r="DB227" s="36" t="s">
        <v>4</v>
      </c>
      <c r="DC227" s="35">
        <v>565.05999999999995</v>
      </c>
      <c r="DD227" s="36" t="s">
        <v>4</v>
      </c>
      <c r="DE227" s="35">
        <v>339.67</v>
      </c>
      <c r="DF227" s="36" t="s">
        <v>4</v>
      </c>
      <c r="DG227" s="35">
        <v>5701.68</v>
      </c>
      <c r="DH227" s="36" t="s">
        <v>4</v>
      </c>
      <c r="DI227" s="35">
        <v>8662.77</v>
      </c>
      <c r="DJ227" s="36" t="s">
        <v>4</v>
      </c>
      <c r="DK227" s="35">
        <v>1942.86</v>
      </c>
      <c r="DL227" s="36" t="s">
        <v>4</v>
      </c>
      <c r="DM227" s="35">
        <v>3775.24</v>
      </c>
      <c r="DN227" s="36" t="s">
        <v>4</v>
      </c>
      <c r="DO227" s="35">
        <v>687.16</v>
      </c>
      <c r="DP227" s="36" t="s">
        <v>4</v>
      </c>
      <c r="DQ227" s="35">
        <v>1295.8599999999999</v>
      </c>
      <c r="DR227" s="36" t="s">
        <v>4</v>
      </c>
      <c r="DS227" s="35">
        <v>815.19</v>
      </c>
      <c r="DT227" s="36" t="s">
        <v>4</v>
      </c>
      <c r="DU227" s="35">
        <v>529.5</v>
      </c>
      <c r="DV227" s="36" t="s">
        <v>4</v>
      </c>
      <c r="DW227" s="35">
        <v>126.2</v>
      </c>
      <c r="DX227" s="36" t="s">
        <v>4</v>
      </c>
      <c r="DY227" s="35">
        <v>683.87</v>
      </c>
      <c r="DZ227" s="36" t="s">
        <v>4</v>
      </c>
      <c r="EA227" s="36">
        <v>0</v>
      </c>
      <c r="EB227" s="36" t="s">
        <v>4</v>
      </c>
      <c r="EC227" s="36">
        <v>0</v>
      </c>
      <c r="ED227" s="36" t="s">
        <v>4</v>
      </c>
      <c r="EE227" s="35">
        <v>239476.08</v>
      </c>
      <c r="EF227" s="36" t="s">
        <v>4</v>
      </c>
      <c r="EG227" s="35">
        <v>7105.64</v>
      </c>
      <c r="EH227" s="36" t="s">
        <v>4</v>
      </c>
      <c r="EI227" s="35">
        <v>15.71</v>
      </c>
      <c r="EJ227" s="36" t="s">
        <v>4</v>
      </c>
      <c r="EK227" s="35">
        <v>1359.23</v>
      </c>
      <c r="EL227" s="36" t="s">
        <v>4</v>
      </c>
      <c r="EM227" s="35">
        <v>8480.57</v>
      </c>
      <c r="EN227" s="36" t="s">
        <v>4</v>
      </c>
      <c r="EO227" s="35">
        <v>70452.25</v>
      </c>
      <c r="EP227" s="36" t="s">
        <v>4</v>
      </c>
      <c r="EQ227" s="35">
        <v>0.02</v>
      </c>
      <c r="ER227" s="36" t="s">
        <v>4</v>
      </c>
      <c r="ES227" s="35">
        <v>805.98</v>
      </c>
      <c r="ET227" s="36" t="s">
        <v>4</v>
      </c>
      <c r="EU227" s="36">
        <v>806</v>
      </c>
      <c r="EV227" s="36" t="s">
        <v>4</v>
      </c>
      <c r="EW227" s="35">
        <v>71258.259999999995</v>
      </c>
      <c r="EX227" s="36" t="s">
        <v>4</v>
      </c>
      <c r="EY227" s="36">
        <v>0</v>
      </c>
      <c r="EZ227" s="36" t="s">
        <v>4</v>
      </c>
      <c r="FA227" s="36">
        <v>0</v>
      </c>
      <c r="FB227" s="36" t="s">
        <v>4</v>
      </c>
      <c r="FC227" s="36">
        <v>0</v>
      </c>
      <c r="FD227" s="36" t="s">
        <v>4</v>
      </c>
      <c r="FE227" s="37">
        <v>36625.629999999997</v>
      </c>
      <c r="FF227" s="36" t="s">
        <v>4</v>
      </c>
      <c r="FG227" s="35">
        <v>36625.629999999997</v>
      </c>
      <c r="FH227" s="36" t="s">
        <v>4</v>
      </c>
      <c r="FI227" s="35">
        <v>116364.46</v>
      </c>
      <c r="FJ227" s="36" t="s">
        <v>4</v>
      </c>
      <c r="FK227" s="35">
        <v>355840.54</v>
      </c>
      <c r="FL227" s="36" t="s">
        <v>4</v>
      </c>
    </row>
    <row r="228" spans="1:168" ht="14.25" x14ac:dyDescent="0.45">
      <c r="A228" s="34" t="s">
        <v>107</v>
      </c>
      <c r="B228" s="34" t="s">
        <v>420</v>
      </c>
      <c r="C228" s="23" t="str">
        <f>'Correspondance tables'!J51</f>
        <v>ISIC 73</v>
      </c>
      <c r="D228" s="23" t="str">
        <f>VLOOKUP(C228, 'Correspondance tables'!$N$3:$O$73, 2, FALSE)</f>
        <v>ISIC 69T82</v>
      </c>
      <c r="E228" s="38">
        <v>45.98</v>
      </c>
      <c r="F228" s="39" t="s">
        <v>4</v>
      </c>
      <c r="G228" s="38">
        <v>0.2</v>
      </c>
      <c r="H228" s="39" t="s">
        <v>4</v>
      </c>
      <c r="I228" s="38">
        <v>0.22</v>
      </c>
      <c r="J228" s="39" t="s">
        <v>4</v>
      </c>
      <c r="K228" s="38">
        <v>22.7</v>
      </c>
      <c r="L228" s="39" t="s">
        <v>4</v>
      </c>
      <c r="M228" s="38">
        <v>174.65</v>
      </c>
      <c r="N228" s="39" t="s">
        <v>4</v>
      </c>
      <c r="O228" s="38">
        <v>129.69999999999999</v>
      </c>
      <c r="P228" s="39" t="s">
        <v>4</v>
      </c>
      <c r="Q228" s="38">
        <v>2.99</v>
      </c>
      <c r="R228" s="39" t="s">
        <v>4</v>
      </c>
      <c r="S228" s="38">
        <v>22.14</v>
      </c>
      <c r="T228" s="39" t="s">
        <v>4</v>
      </c>
      <c r="U228" s="38">
        <v>10.69</v>
      </c>
      <c r="V228" s="39" t="s">
        <v>4</v>
      </c>
      <c r="W228" s="38">
        <v>48.14</v>
      </c>
      <c r="X228" s="39" t="s">
        <v>4</v>
      </c>
      <c r="Y228" s="38">
        <v>119.41</v>
      </c>
      <c r="Z228" s="39" t="s">
        <v>4</v>
      </c>
      <c r="AA228" s="38">
        <v>1435.27</v>
      </c>
      <c r="AB228" s="39" t="s">
        <v>4</v>
      </c>
      <c r="AC228" s="38">
        <v>68.709999999999994</v>
      </c>
      <c r="AD228" s="39" t="s">
        <v>4</v>
      </c>
      <c r="AE228" s="38">
        <v>28.29</v>
      </c>
      <c r="AF228" s="39" t="s">
        <v>4</v>
      </c>
      <c r="AG228" s="38">
        <v>18.04</v>
      </c>
      <c r="AH228" s="39" t="s">
        <v>4</v>
      </c>
      <c r="AI228" s="38">
        <v>110.62</v>
      </c>
      <c r="AJ228" s="39" t="s">
        <v>4</v>
      </c>
      <c r="AK228" s="38">
        <v>840.52</v>
      </c>
      <c r="AL228" s="39" t="s">
        <v>4</v>
      </c>
      <c r="AM228" s="38">
        <v>127.43</v>
      </c>
      <c r="AN228" s="39" t="s">
        <v>4</v>
      </c>
      <c r="AO228" s="38">
        <v>644.11</v>
      </c>
      <c r="AP228" s="39" t="s">
        <v>4</v>
      </c>
      <c r="AQ228" s="38">
        <v>1782.17</v>
      </c>
      <c r="AR228" s="39" t="s">
        <v>4</v>
      </c>
      <c r="AS228" s="38">
        <v>105.82</v>
      </c>
      <c r="AT228" s="39" t="s">
        <v>4</v>
      </c>
      <c r="AU228" s="38">
        <v>56.05</v>
      </c>
      <c r="AV228" s="39" t="s">
        <v>4</v>
      </c>
      <c r="AW228" s="38">
        <v>37.28</v>
      </c>
      <c r="AX228" s="39" t="s">
        <v>4</v>
      </c>
      <c r="AY228" s="38">
        <v>100.67</v>
      </c>
      <c r="AZ228" s="39" t="s">
        <v>4</v>
      </c>
      <c r="BA228" s="38">
        <v>7.27</v>
      </c>
      <c r="BB228" s="39" t="s">
        <v>4</v>
      </c>
      <c r="BC228" s="38">
        <v>28.46</v>
      </c>
      <c r="BD228" s="39" t="s">
        <v>4</v>
      </c>
      <c r="BE228" s="38">
        <v>330.1</v>
      </c>
      <c r="BF228" s="39" t="s">
        <v>4</v>
      </c>
      <c r="BG228" s="38">
        <v>11.81</v>
      </c>
      <c r="BH228" s="39" t="s">
        <v>4</v>
      </c>
      <c r="BI228" s="38">
        <v>483.7</v>
      </c>
      <c r="BJ228" s="39" t="s">
        <v>4</v>
      </c>
      <c r="BK228" s="38">
        <v>71.16</v>
      </c>
      <c r="BL228" s="39" t="s">
        <v>4</v>
      </c>
      <c r="BM228" s="38">
        <v>28.81</v>
      </c>
      <c r="BN228" s="39" t="s">
        <v>4</v>
      </c>
      <c r="BO228" s="38">
        <v>0.63</v>
      </c>
      <c r="BP228" s="39" t="s">
        <v>4</v>
      </c>
      <c r="BQ228" s="38">
        <v>2.0299999999999998</v>
      </c>
      <c r="BR228" s="39" t="s">
        <v>4</v>
      </c>
      <c r="BS228" s="38">
        <v>11.09</v>
      </c>
      <c r="BT228" s="39" t="s">
        <v>4</v>
      </c>
      <c r="BU228" s="38">
        <v>-0.66</v>
      </c>
      <c r="BV228" s="39" t="s">
        <v>4</v>
      </c>
      <c r="BW228" s="38">
        <v>4.4800000000000004</v>
      </c>
      <c r="BX228" s="39" t="s">
        <v>4</v>
      </c>
      <c r="BY228" s="38">
        <v>152.93</v>
      </c>
      <c r="BZ228" s="39" t="s">
        <v>4</v>
      </c>
      <c r="CA228" s="38">
        <v>27.38</v>
      </c>
      <c r="CB228" s="39" t="s">
        <v>4</v>
      </c>
      <c r="CC228" s="38">
        <v>17.989999999999998</v>
      </c>
      <c r="CD228" s="39" t="s">
        <v>4</v>
      </c>
      <c r="CE228" s="38">
        <v>310.83</v>
      </c>
      <c r="CF228" s="39" t="s">
        <v>4</v>
      </c>
      <c r="CG228" s="38">
        <v>79.209999999999994</v>
      </c>
      <c r="CH228" s="39" t="s">
        <v>4</v>
      </c>
      <c r="CI228" s="38">
        <v>22.91</v>
      </c>
      <c r="CJ228" s="39" t="s">
        <v>4</v>
      </c>
      <c r="CK228" s="39">
        <v>5</v>
      </c>
      <c r="CL228" s="39" t="s">
        <v>4</v>
      </c>
      <c r="CM228" s="38">
        <v>83.46</v>
      </c>
      <c r="CN228" s="39" t="s">
        <v>4</v>
      </c>
      <c r="CO228" s="39">
        <v>0</v>
      </c>
      <c r="CP228" s="39" t="s">
        <v>4</v>
      </c>
      <c r="CQ228" s="38">
        <v>369.35</v>
      </c>
      <c r="CR228" s="39" t="s">
        <v>4</v>
      </c>
      <c r="CS228" s="38">
        <v>102.7</v>
      </c>
      <c r="CT228" s="39" t="s">
        <v>4</v>
      </c>
      <c r="CU228" s="38">
        <v>15431.94</v>
      </c>
      <c r="CV228" s="39" t="s">
        <v>4</v>
      </c>
      <c r="CW228" s="38">
        <v>124.65</v>
      </c>
      <c r="CX228" s="39" t="s">
        <v>4</v>
      </c>
      <c r="CY228" s="38">
        <v>27.23</v>
      </c>
      <c r="CZ228" s="39" t="s">
        <v>4</v>
      </c>
      <c r="DA228" s="38">
        <v>19.809999999999999</v>
      </c>
      <c r="DB228" s="39" t="s">
        <v>4</v>
      </c>
      <c r="DC228" s="38">
        <v>6.33</v>
      </c>
      <c r="DD228" s="39" t="s">
        <v>4</v>
      </c>
      <c r="DE228" s="38">
        <v>0.18</v>
      </c>
      <c r="DF228" s="39" t="s">
        <v>4</v>
      </c>
      <c r="DG228" s="38">
        <v>32.53</v>
      </c>
      <c r="DH228" s="39" t="s">
        <v>4</v>
      </c>
      <c r="DI228" s="38">
        <v>369.61</v>
      </c>
      <c r="DJ228" s="39" t="s">
        <v>4</v>
      </c>
      <c r="DK228" s="38">
        <v>231.78</v>
      </c>
      <c r="DL228" s="39" t="s">
        <v>4</v>
      </c>
      <c r="DM228" s="38">
        <v>242.38</v>
      </c>
      <c r="DN228" s="39" t="s">
        <v>4</v>
      </c>
      <c r="DO228" s="38">
        <v>37.72</v>
      </c>
      <c r="DP228" s="39" t="s">
        <v>4</v>
      </c>
      <c r="DQ228" s="38">
        <v>21.44</v>
      </c>
      <c r="DR228" s="39" t="s">
        <v>4</v>
      </c>
      <c r="DS228" s="38">
        <v>22.46</v>
      </c>
      <c r="DT228" s="39" t="s">
        <v>4</v>
      </c>
      <c r="DU228" s="38">
        <v>63.51</v>
      </c>
      <c r="DV228" s="39" t="s">
        <v>4</v>
      </c>
      <c r="DW228" s="38">
        <v>0.55000000000000004</v>
      </c>
      <c r="DX228" s="39" t="s">
        <v>4</v>
      </c>
      <c r="DY228" s="38">
        <v>4.7</v>
      </c>
      <c r="DZ228" s="39" t="s">
        <v>4</v>
      </c>
      <c r="EA228" s="39">
        <v>0</v>
      </c>
      <c r="EB228" s="39" t="s">
        <v>4</v>
      </c>
      <c r="EC228" s="39">
        <v>0</v>
      </c>
      <c r="ED228" s="39" t="s">
        <v>4</v>
      </c>
      <c r="EE228" s="38">
        <v>24719.21</v>
      </c>
      <c r="EF228" s="39" t="s">
        <v>4</v>
      </c>
      <c r="EG228" s="38">
        <v>54.52</v>
      </c>
      <c r="EH228" s="39" t="s">
        <v>4</v>
      </c>
      <c r="EI228" s="38">
        <v>3305.58</v>
      </c>
      <c r="EJ228" s="39" t="s">
        <v>4</v>
      </c>
      <c r="EK228" s="38">
        <v>39532.94</v>
      </c>
      <c r="EL228" s="39" t="s">
        <v>4</v>
      </c>
      <c r="EM228" s="38">
        <v>42893.03</v>
      </c>
      <c r="EN228" s="39" t="s">
        <v>4</v>
      </c>
      <c r="EO228" s="38">
        <v>256439.96</v>
      </c>
      <c r="EP228" s="39" t="s">
        <v>4</v>
      </c>
      <c r="EQ228" s="39">
        <v>0</v>
      </c>
      <c r="ER228" s="39" t="s">
        <v>4</v>
      </c>
      <c r="ES228" s="38">
        <v>-147.22</v>
      </c>
      <c r="ET228" s="39" t="s">
        <v>4</v>
      </c>
      <c r="EU228" s="38">
        <v>-147.22</v>
      </c>
      <c r="EV228" s="39" t="s">
        <v>4</v>
      </c>
      <c r="EW228" s="38">
        <v>256292.74</v>
      </c>
      <c r="EX228" s="39" t="s">
        <v>4</v>
      </c>
      <c r="EY228" s="39">
        <v>0</v>
      </c>
      <c r="EZ228" s="39" t="s">
        <v>4</v>
      </c>
      <c r="FA228" s="39">
        <v>0</v>
      </c>
      <c r="FB228" s="39" t="s">
        <v>4</v>
      </c>
      <c r="FC228" s="39">
        <v>0</v>
      </c>
      <c r="FD228" s="39" t="s">
        <v>4</v>
      </c>
      <c r="FE228" s="40">
        <v>35743.25</v>
      </c>
      <c r="FF228" s="39" t="s">
        <v>4</v>
      </c>
      <c r="FG228" s="38">
        <v>35743.25</v>
      </c>
      <c r="FH228" s="39" t="s">
        <v>4</v>
      </c>
      <c r="FI228" s="38">
        <v>334929.02</v>
      </c>
      <c r="FJ228" s="39" t="s">
        <v>4</v>
      </c>
      <c r="FK228" s="38">
        <v>359648.23</v>
      </c>
      <c r="FL228" s="39" t="s">
        <v>4</v>
      </c>
    </row>
    <row r="229" spans="1:168" ht="14.25" x14ac:dyDescent="0.45">
      <c r="A229" s="34" t="s">
        <v>107</v>
      </c>
      <c r="B229" s="34" t="s">
        <v>421</v>
      </c>
      <c r="C229" s="23" t="str">
        <f>'Correspondance tables'!J52</f>
        <v>ISIC 74-75</v>
      </c>
      <c r="D229" s="23" t="str">
        <f>VLOOKUP(C229, 'Correspondance tables'!$N$3:$O$73, 2, FALSE)</f>
        <v>ISIC 69T82</v>
      </c>
      <c r="E229" s="35">
        <v>409.18</v>
      </c>
      <c r="F229" s="36" t="s">
        <v>4</v>
      </c>
      <c r="G229" s="35">
        <v>54.23</v>
      </c>
      <c r="H229" s="36" t="s">
        <v>4</v>
      </c>
      <c r="I229" s="35">
        <v>16.78</v>
      </c>
      <c r="J229" s="36" t="s">
        <v>4</v>
      </c>
      <c r="K229" s="35">
        <v>319.33999999999997</v>
      </c>
      <c r="L229" s="36" t="s">
        <v>4</v>
      </c>
      <c r="M229" s="35">
        <v>16480.919999999998</v>
      </c>
      <c r="N229" s="36" t="s">
        <v>4</v>
      </c>
      <c r="O229" s="35">
        <v>1711.18</v>
      </c>
      <c r="P229" s="36" t="s">
        <v>4</v>
      </c>
      <c r="Q229" s="35">
        <v>308.64</v>
      </c>
      <c r="R229" s="36" t="s">
        <v>4</v>
      </c>
      <c r="S229" s="35">
        <v>801.55</v>
      </c>
      <c r="T229" s="36" t="s">
        <v>4</v>
      </c>
      <c r="U229" s="35">
        <v>531.91999999999996</v>
      </c>
      <c r="V229" s="36" t="s">
        <v>4</v>
      </c>
      <c r="W229" s="35">
        <v>1089.8699999999999</v>
      </c>
      <c r="X229" s="36" t="s">
        <v>4</v>
      </c>
      <c r="Y229" s="35">
        <v>4801.8</v>
      </c>
      <c r="Z229" s="36" t="s">
        <v>4</v>
      </c>
      <c r="AA229" s="35">
        <v>4118.97</v>
      </c>
      <c r="AB229" s="36" t="s">
        <v>4</v>
      </c>
      <c r="AC229" s="35">
        <v>1202.58</v>
      </c>
      <c r="AD229" s="36" t="s">
        <v>4</v>
      </c>
      <c r="AE229" s="35">
        <v>739.29</v>
      </c>
      <c r="AF229" s="36" t="s">
        <v>4</v>
      </c>
      <c r="AG229" s="35">
        <v>416.96</v>
      </c>
      <c r="AH229" s="36" t="s">
        <v>4</v>
      </c>
      <c r="AI229" s="35">
        <v>1228.33</v>
      </c>
      <c r="AJ229" s="36" t="s">
        <v>4</v>
      </c>
      <c r="AK229" s="35">
        <v>1381.07</v>
      </c>
      <c r="AL229" s="36" t="s">
        <v>4</v>
      </c>
      <c r="AM229" s="35">
        <v>1273.99</v>
      </c>
      <c r="AN229" s="36" t="s">
        <v>4</v>
      </c>
      <c r="AO229" s="35">
        <v>1865.51</v>
      </c>
      <c r="AP229" s="36" t="s">
        <v>4</v>
      </c>
      <c r="AQ229" s="35">
        <v>4428.57</v>
      </c>
      <c r="AR229" s="36" t="s">
        <v>4</v>
      </c>
      <c r="AS229" s="35">
        <v>517.12</v>
      </c>
      <c r="AT229" s="36" t="s">
        <v>4</v>
      </c>
      <c r="AU229" s="35">
        <v>1981.37</v>
      </c>
      <c r="AV229" s="36" t="s">
        <v>4</v>
      </c>
      <c r="AW229" s="35">
        <v>491.96</v>
      </c>
      <c r="AX229" s="36" t="s">
        <v>4</v>
      </c>
      <c r="AY229" s="35">
        <v>1580.57</v>
      </c>
      <c r="AZ229" s="36" t="s">
        <v>4</v>
      </c>
      <c r="BA229" s="35">
        <v>140.80000000000001</v>
      </c>
      <c r="BB229" s="36" t="s">
        <v>4</v>
      </c>
      <c r="BC229" s="35">
        <v>632.38</v>
      </c>
      <c r="BD229" s="36" t="s">
        <v>4</v>
      </c>
      <c r="BE229" s="35">
        <v>3167.48</v>
      </c>
      <c r="BF229" s="36" t="s">
        <v>4</v>
      </c>
      <c r="BG229" s="35">
        <v>6618.85</v>
      </c>
      <c r="BH229" s="36" t="s">
        <v>4</v>
      </c>
      <c r="BI229" s="35">
        <v>20302.13</v>
      </c>
      <c r="BJ229" s="36" t="s">
        <v>4</v>
      </c>
      <c r="BK229" s="35">
        <v>16822.12</v>
      </c>
      <c r="BL229" s="36" t="s">
        <v>4</v>
      </c>
      <c r="BM229" s="35">
        <v>1420.71</v>
      </c>
      <c r="BN229" s="36" t="s">
        <v>4</v>
      </c>
      <c r="BO229" s="35">
        <v>212.36</v>
      </c>
      <c r="BP229" s="36" t="s">
        <v>4</v>
      </c>
      <c r="BQ229" s="35">
        <v>640.58000000000004</v>
      </c>
      <c r="BR229" s="36" t="s">
        <v>4</v>
      </c>
      <c r="BS229" s="35">
        <v>1284.94</v>
      </c>
      <c r="BT229" s="36" t="s">
        <v>4</v>
      </c>
      <c r="BU229" s="36">
        <v>476</v>
      </c>
      <c r="BV229" s="36" t="s">
        <v>4</v>
      </c>
      <c r="BW229" s="35">
        <v>3343.57</v>
      </c>
      <c r="BX229" s="36" t="s">
        <v>4</v>
      </c>
      <c r="BY229" s="35">
        <v>3581.21</v>
      </c>
      <c r="BZ229" s="36" t="s">
        <v>4</v>
      </c>
      <c r="CA229" s="35">
        <v>4782.9399999999996</v>
      </c>
      <c r="CB229" s="36" t="s">
        <v>4</v>
      </c>
      <c r="CC229" s="35">
        <v>4752.95</v>
      </c>
      <c r="CD229" s="36" t="s">
        <v>4</v>
      </c>
      <c r="CE229" s="35">
        <v>5344.27</v>
      </c>
      <c r="CF229" s="36" t="s">
        <v>4</v>
      </c>
      <c r="CG229" s="35">
        <v>7691.57</v>
      </c>
      <c r="CH229" s="36" t="s">
        <v>4</v>
      </c>
      <c r="CI229" s="35">
        <v>3854.67</v>
      </c>
      <c r="CJ229" s="36" t="s">
        <v>4</v>
      </c>
      <c r="CK229" s="35">
        <v>1173.1300000000001</v>
      </c>
      <c r="CL229" s="36" t="s">
        <v>4</v>
      </c>
      <c r="CM229" s="35">
        <v>3372.91</v>
      </c>
      <c r="CN229" s="36" t="s">
        <v>4</v>
      </c>
      <c r="CO229" s="36">
        <v>0</v>
      </c>
      <c r="CP229" s="36" t="s">
        <v>4</v>
      </c>
      <c r="CQ229" s="35">
        <v>5039.25</v>
      </c>
      <c r="CR229" s="36" t="s">
        <v>4</v>
      </c>
      <c r="CS229" s="35">
        <v>1145.45</v>
      </c>
      <c r="CT229" s="36" t="s">
        <v>4</v>
      </c>
      <c r="CU229" s="35">
        <v>821.85</v>
      </c>
      <c r="CV229" s="36" t="s">
        <v>4</v>
      </c>
      <c r="CW229" s="35">
        <v>14427.69</v>
      </c>
      <c r="CX229" s="36" t="s">
        <v>4</v>
      </c>
      <c r="CY229" s="35">
        <v>1307.1600000000001</v>
      </c>
      <c r="CZ229" s="36" t="s">
        <v>4</v>
      </c>
      <c r="DA229" s="35">
        <v>1583.24</v>
      </c>
      <c r="DB229" s="36" t="s">
        <v>4</v>
      </c>
      <c r="DC229" s="35">
        <v>1287.44</v>
      </c>
      <c r="DD229" s="36" t="s">
        <v>4</v>
      </c>
      <c r="DE229" s="35">
        <v>2935.52</v>
      </c>
      <c r="DF229" s="36" t="s">
        <v>4</v>
      </c>
      <c r="DG229" s="35">
        <v>2502.65</v>
      </c>
      <c r="DH229" s="36" t="s">
        <v>4</v>
      </c>
      <c r="DI229" s="35">
        <v>3975.2</v>
      </c>
      <c r="DJ229" s="36" t="s">
        <v>4</v>
      </c>
      <c r="DK229" s="35">
        <v>1663.1</v>
      </c>
      <c r="DL229" s="36" t="s">
        <v>4</v>
      </c>
      <c r="DM229" s="35">
        <v>1494.23</v>
      </c>
      <c r="DN229" s="36" t="s">
        <v>4</v>
      </c>
      <c r="DO229" s="35">
        <v>677.11</v>
      </c>
      <c r="DP229" s="36" t="s">
        <v>4</v>
      </c>
      <c r="DQ229" s="35">
        <v>2846.6</v>
      </c>
      <c r="DR229" s="36" t="s">
        <v>4</v>
      </c>
      <c r="DS229" s="35">
        <v>1474.37</v>
      </c>
      <c r="DT229" s="36" t="s">
        <v>4</v>
      </c>
      <c r="DU229" s="35">
        <v>1374.85</v>
      </c>
      <c r="DV229" s="36" t="s">
        <v>4</v>
      </c>
      <c r="DW229" s="35">
        <v>109.09</v>
      </c>
      <c r="DX229" s="36" t="s">
        <v>4</v>
      </c>
      <c r="DY229" s="35">
        <v>669.51</v>
      </c>
      <c r="DZ229" s="36" t="s">
        <v>4</v>
      </c>
      <c r="EA229" s="36">
        <v>0</v>
      </c>
      <c r="EB229" s="36" t="s">
        <v>4</v>
      </c>
      <c r="EC229" s="36">
        <v>0</v>
      </c>
      <c r="ED229" s="36" t="s">
        <v>4</v>
      </c>
      <c r="EE229" s="35">
        <v>182701.56</v>
      </c>
      <c r="EF229" s="36" t="s">
        <v>4</v>
      </c>
      <c r="EG229" s="35">
        <v>299.47000000000003</v>
      </c>
      <c r="EH229" s="36" t="s">
        <v>4</v>
      </c>
      <c r="EI229" s="35">
        <v>12.14</v>
      </c>
      <c r="EJ229" s="36" t="s">
        <v>4</v>
      </c>
      <c r="EK229" s="35">
        <v>13.96</v>
      </c>
      <c r="EL229" s="36" t="s">
        <v>4</v>
      </c>
      <c r="EM229" s="35">
        <v>325.57</v>
      </c>
      <c r="EN229" s="36" t="s">
        <v>4</v>
      </c>
      <c r="EO229" s="35">
        <v>112.96</v>
      </c>
      <c r="EP229" s="36" t="s">
        <v>4</v>
      </c>
      <c r="EQ229" s="36">
        <v>0</v>
      </c>
      <c r="ER229" s="36" t="s">
        <v>4</v>
      </c>
      <c r="ES229" s="35">
        <v>585.97</v>
      </c>
      <c r="ET229" s="36" t="s">
        <v>4</v>
      </c>
      <c r="EU229" s="35">
        <v>585.97</v>
      </c>
      <c r="EV229" s="36" t="s">
        <v>4</v>
      </c>
      <c r="EW229" s="35">
        <v>698.93</v>
      </c>
      <c r="EX229" s="36" t="s">
        <v>4</v>
      </c>
      <c r="EY229" s="36">
        <v>0</v>
      </c>
      <c r="EZ229" s="36" t="s">
        <v>4</v>
      </c>
      <c r="FA229" s="36">
        <v>0</v>
      </c>
      <c r="FB229" s="36" t="s">
        <v>4</v>
      </c>
      <c r="FC229" s="36">
        <v>0</v>
      </c>
      <c r="FD229" s="36" t="s">
        <v>4</v>
      </c>
      <c r="FE229" s="37">
        <v>14243.38</v>
      </c>
      <c r="FF229" s="36" t="s">
        <v>4</v>
      </c>
      <c r="FG229" s="35">
        <v>14243.38</v>
      </c>
      <c r="FH229" s="36" t="s">
        <v>4</v>
      </c>
      <c r="FI229" s="35">
        <v>15267.88</v>
      </c>
      <c r="FJ229" s="36" t="s">
        <v>4</v>
      </c>
      <c r="FK229" s="35">
        <v>197969.44</v>
      </c>
      <c r="FL229" s="36" t="s">
        <v>4</v>
      </c>
    </row>
    <row r="230" spans="1:168" ht="14.25" x14ac:dyDescent="0.45">
      <c r="A230" s="34" t="s">
        <v>107</v>
      </c>
      <c r="B230" s="34" t="s">
        <v>422</v>
      </c>
      <c r="C230" s="23" t="str">
        <f>'Correspondance tables'!J53</f>
        <v>ISIC 77</v>
      </c>
      <c r="D230" s="23" t="str">
        <f>VLOOKUP(C230, 'Correspondance tables'!$N$3:$O$73, 2, FALSE)</f>
        <v>ISIC 69T82</v>
      </c>
      <c r="E230" s="38">
        <v>4594.66</v>
      </c>
      <c r="F230" s="39" t="s">
        <v>4</v>
      </c>
      <c r="G230" s="38">
        <v>82.07</v>
      </c>
      <c r="H230" s="39" t="s">
        <v>4</v>
      </c>
      <c r="I230" s="38">
        <v>35.28</v>
      </c>
      <c r="J230" s="39" t="s">
        <v>4</v>
      </c>
      <c r="K230" s="38">
        <v>384.63</v>
      </c>
      <c r="L230" s="39" t="s">
        <v>4</v>
      </c>
      <c r="M230" s="38">
        <v>3374.39</v>
      </c>
      <c r="N230" s="39" t="s">
        <v>4</v>
      </c>
      <c r="O230" s="38">
        <v>1392.56</v>
      </c>
      <c r="P230" s="39" t="s">
        <v>4</v>
      </c>
      <c r="Q230" s="38">
        <v>183.8</v>
      </c>
      <c r="R230" s="39" t="s">
        <v>4</v>
      </c>
      <c r="S230" s="38">
        <v>449.84</v>
      </c>
      <c r="T230" s="39" t="s">
        <v>4</v>
      </c>
      <c r="U230" s="38">
        <v>316.76</v>
      </c>
      <c r="V230" s="39" t="s">
        <v>4</v>
      </c>
      <c r="W230" s="38">
        <v>330.48</v>
      </c>
      <c r="X230" s="39" t="s">
        <v>4</v>
      </c>
      <c r="Y230" s="38">
        <v>1172.18</v>
      </c>
      <c r="Z230" s="39" t="s">
        <v>4</v>
      </c>
      <c r="AA230" s="38">
        <v>589.54999999999995</v>
      </c>
      <c r="AB230" s="39" t="s">
        <v>4</v>
      </c>
      <c r="AC230" s="38">
        <v>839.74</v>
      </c>
      <c r="AD230" s="39" t="s">
        <v>4</v>
      </c>
      <c r="AE230" s="38">
        <v>436.56</v>
      </c>
      <c r="AF230" s="39" t="s">
        <v>4</v>
      </c>
      <c r="AG230" s="38">
        <v>655.65</v>
      </c>
      <c r="AH230" s="39" t="s">
        <v>4</v>
      </c>
      <c r="AI230" s="38">
        <v>932.99</v>
      </c>
      <c r="AJ230" s="39" t="s">
        <v>4</v>
      </c>
      <c r="AK230" s="38">
        <v>1107.3599999999999</v>
      </c>
      <c r="AL230" s="39" t="s">
        <v>4</v>
      </c>
      <c r="AM230" s="38">
        <v>1129.06</v>
      </c>
      <c r="AN230" s="39" t="s">
        <v>4</v>
      </c>
      <c r="AO230" s="38">
        <v>1930.69</v>
      </c>
      <c r="AP230" s="39" t="s">
        <v>4</v>
      </c>
      <c r="AQ230" s="38">
        <v>2107.42</v>
      </c>
      <c r="AR230" s="39" t="s">
        <v>4</v>
      </c>
      <c r="AS230" s="38">
        <v>642.84</v>
      </c>
      <c r="AT230" s="39" t="s">
        <v>4</v>
      </c>
      <c r="AU230" s="38">
        <v>1384.15</v>
      </c>
      <c r="AV230" s="39" t="s">
        <v>4</v>
      </c>
      <c r="AW230" s="38">
        <v>368.34</v>
      </c>
      <c r="AX230" s="39" t="s">
        <v>4</v>
      </c>
      <c r="AY230" s="38">
        <v>1815.95</v>
      </c>
      <c r="AZ230" s="39" t="s">
        <v>4</v>
      </c>
      <c r="BA230" s="38">
        <v>226.67</v>
      </c>
      <c r="BB230" s="39" t="s">
        <v>4</v>
      </c>
      <c r="BC230" s="38">
        <v>996.65</v>
      </c>
      <c r="BD230" s="39" t="s">
        <v>4</v>
      </c>
      <c r="BE230" s="38">
        <v>4325.42</v>
      </c>
      <c r="BF230" s="39" t="s">
        <v>4</v>
      </c>
      <c r="BG230" s="38">
        <v>1308.51</v>
      </c>
      <c r="BH230" s="39" t="s">
        <v>4</v>
      </c>
      <c r="BI230" s="38">
        <v>8985.9599999999991</v>
      </c>
      <c r="BJ230" s="39" t="s">
        <v>4</v>
      </c>
      <c r="BK230" s="38">
        <v>4026.06</v>
      </c>
      <c r="BL230" s="39" t="s">
        <v>4</v>
      </c>
      <c r="BM230" s="38">
        <v>1255.83</v>
      </c>
      <c r="BN230" s="39" t="s">
        <v>4</v>
      </c>
      <c r="BO230" s="38">
        <v>507.01</v>
      </c>
      <c r="BP230" s="39" t="s">
        <v>4</v>
      </c>
      <c r="BQ230" s="38">
        <v>439.44</v>
      </c>
      <c r="BR230" s="39" t="s">
        <v>4</v>
      </c>
      <c r="BS230" s="38">
        <v>1186.58</v>
      </c>
      <c r="BT230" s="39" t="s">
        <v>4</v>
      </c>
      <c r="BU230" s="38">
        <v>200.98</v>
      </c>
      <c r="BV230" s="39" t="s">
        <v>4</v>
      </c>
      <c r="BW230" s="39">
        <v>1665</v>
      </c>
      <c r="BX230" s="39" t="s">
        <v>4</v>
      </c>
      <c r="BY230" s="38">
        <v>2759.82</v>
      </c>
      <c r="BZ230" s="39" t="s">
        <v>4</v>
      </c>
      <c r="CA230" s="38">
        <v>1793.31</v>
      </c>
      <c r="CB230" s="39" t="s">
        <v>4</v>
      </c>
      <c r="CC230" s="38">
        <v>1519.17</v>
      </c>
      <c r="CD230" s="39" t="s">
        <v>4</v>
      </c>
      <c r="CE230" s="38">
        <v>4937.51</v>
      </c>
      <c r="CF230" s="39" t="s">
        <v>4</v>
      </c>
      <c r="CG230" s="38">
        <v>4817.2299999999996</v>
      </c>
      <c r="CH230" s="39" t="s">
        <v>4</v>
      </c>
      <c r="CI230" s="38">
        <v>2925.91</v>
      </c>
      <c r="CJ230" s="39" t="s">
        <v>4</v>
      </c>
      <c r="CK230" s="38">
        <v>2099.12</v>
      </c>
      <c r="CL230" s="39" t="s">
        <v>4</v>
      </c>
      <c r="CM230" s="38">
        <v>2325.0700000000002</v>
      </c>
      <c r="CN230" s="39" t="s">
        <v>4</v>
      </c>
      <c r="CO230" s="39">
        <v>0</v>
      </c>
      <c r="CP230" s="39" t="s">
        <v>4</v>
      </c>
      <c r="CQ230" s="38">
        <v>6835.03</v>
      </c>
      <c r="CR230" s="39" t="s">
        <v>4</v>
      </c>
      <c r="CS230" s="38">
        <v>2655.87</v>
      </c>
      <c r="CT230" s="39" t="s">
        <v>4</v>
      </c>
      <c r="CU230" s="38">
        <v>2202.8200000000002</v>
      </c>
      <c r="CV230" s="39" t="s">
        <v>4</v>
      </c>
      <c r="CW230" s="38">
        <v>4300.3900000000003</v>
      </c>
      <c r="CX230" s="39" t="s">
        <v>4</v>
      </c>
      <c r="CY230" s="38">
        <v>12712.56</v>
      </c>
      <c r="CZ230" s="39" t="s">
        <v>4</v>
      </c>
      <c r="DA230" s="38">
        <v>1085.81</v>
      </c>
      <c r="DB230" s="39" t="s">
        <v>4</v>
      </c>
      <c r="DC230" s="38">
        <v>501.99</v>
      </c>
      <c r="DD230" s="39" t="s">
        <v>4</v>
      </c>
      <c r="DE230" s="38">
        <v>546.92999999999995</v>
      </c>
      <c r="DF230" s="39" t="s">
        <v>4</v>
      </c>
      <c r="DG230" s="38">
        <v>3807.49</v>
      </c>
      <c r="DH230" s="39" t="s">
        <v>4</v>
      </c>
      <c r="DI230" s="38">
        <v>4819.05</v>
      </c>
      <c r="DJ230" s="39" t="s">
        <v>4</v>
      </c>
      <c r="DK230" s="38">
        <v>2357.77</v>
      </c>
      <c r="DL230" s="39" t="s">
        <v>4</v>
      </c>
      <c r="DM230" s="38">
        <v>2353.34</v>
      </c>
      <c r="DN230" s="39" t="s">
        <v>4</v>
      </c>
      <c r="DO230" s="38">
        <v>1143.78</v>
      </c>
      <c r="DP230" s="39" t="s">
        <v>4</v>
      </c>
      <c r="DQ230" s="38">
        <v>1834.48</v>
      </c>
      <c r="DR230" s="39" t="s">
        <v>4</v>
      </c>
      <c r="DS230" s="38">
        <v>979.87</v>
      </c>
      <c r="DT230" s="39" t="s">
        <v>4</v>
      </c>
      <c r="DU230" s="38">
        <v>1180.58</v>
      </c>
      <c r="DV230" s="39" t="s">
        <v>4</v>
      </c>
      <c r="DW230" s="38">
        <v>84.78</v>
      </c>
      <c r="DX230" s="39" t="s">
        <v>4</v>
      </c>
      <c r="DY230" s="38">
        <v>408.22</v>
      </c>
      <c r="DZ230" s="39" t="s">
        <v>4</v>
      </c>
      <c r="EA230" s="39">
        <v>0</v>
      </c>
      <c r="EB230" s="39" t="s">
        <v>4</v>
      </c>
      <c r="EC230" s="39">
        <v>0</v>
      </c>
      <c r="ED230" s="39" t="s">
        <v>4</v>
      </c>
      <c r="EE230" s="38">
        <v>124368.99</v>
      </c>
      <c r="EF230" s="39" t="s">
        <v>4</v>
      </c>
      <c r="EG230" s="38">
        <v>20561.919999999998</v>
      </c>
      <c r="EH230" s="39" t="s">
        <v>4</v>
      </c>
      <c r="EI230" s="38">
        <v>1254.3399999999999</v>
      </c>
      <c r="EJ230" s="39" t="s">
        <v>4</v>
      </c>
      <c r="EK230" s="38">
        <v>1123.27</v>
      </c>
      <c r="EL230" s="39" t="s">
        <v>4</v>
      </c>
      <c r="EM230" s="38">
        <v>22939.53</v>
      </c>
      <c r="EN230" s="39" t="s">
        <v>4</v>
      </c>
      <c r="EO230" s="38">
        <v>516.79999999999995</v>
      </c>
      <c r="EP230" s="39" t="s">
        <v>4</v>
      </c>
      <c r="EQ230" s="38">
        <v>0.02</v>
      </c>
      <c r="ER230" s="39" t="s">
        <v>4</v>
      </c>
      <c r="ES230" s="38">
        <v>126.56</v>
      </c>
      <c r="ET230" s="39" t="s">
        <v>4</v>
      </c>
      <c r="EU230" s="38">
        <v>126.58</v>
      </c>
      <c r="EV230" s="39" t="s">
        <v>4</v>
      </c>
      <c r="EW230" s="38">
        <v>643.38</v>
      </c>
      <c r="EX230" s="39" t="s">
        <v>4</v>
      </c>
      <c r="EY230" s="39">
        <v>0</v>
      </c>
      <c r="EZ230" s="39" t="s">
        <v>4</v>
      </c>
      <c r="FA230" s="39">
        <v>0</v>
      </c>
      <c r="FB230" s="39" t="s">
        <v>4</v>
      </c>
      <c r="FC230" s="39">
        <v>0</v>
      </c>
      <c r="FD230" s="39" t="s">
        <v>4</v>
      </c>
      <c r="FE230" s="40">
        <v>9498.2900000000009</v>
      </c>
      <c r="FF230" s="39" t="s">
        <v>4</v>
      </c>
      <c r="FG230" s="38">
        <v>9498.2900000000009</v>
      </c>
      <c r="FH230" s="39" t="s">
        <v>4</v>
      </c>
      <c r="FI230" s="38">
        <v>33081.199999999997</v>
      </c>
      <c r="FJ230" s="39" t="s">
        <v>4</v>
      </c>
      <c r="FK230" s="38">
        <v>157450.18</v>
      </c>
      <c r="FL230" s="39" t="s">
        <v>4</v>
      </c>
    </row>
    <row r="231" spans="1:168" ht="14.25" x14ac:dyDescent="0.45">
      <c r="A231" s="34" t="s">
        <v>107</v>
      </c>
      <c r="B231" s="34" t="s">
        <v>423</v>
      </c>
      <c r="C231" s="23" t="str">
        <f>'Correspondance tables'!J54</f>
        <v>ISIC 78</v>
      </c>
      <c r="D231" s="23" t="str">
        <f>VLOOKUP(C231, 'Correspondance tables'!$N$3:$O$73, 2, FALSE)</f>
        <v>ISIC 69T82</v>
      </c>
      <c r="E231" s="35">
        <v>4080.68</v>
      </c>
      <c r="F231" s="36" t="s">
        <v>4</v>
      </c>
      <c r="G231" s="35">
        <v>295.52</v>
      </c>
      <c r="H231" s="36" t="s">
        <v>4</v>
      </c>
      <c r="I231" s="35">
        <v>99.96</v>
      </c>
      <c r="J231" s="36" t="s">
        <v>4</v>
      </c>
      <c r="K231" s="35">
        <v>2349.9</v>
      </c>
      <c r="L231" s="36" t="s">
        <v>4</v>
      </c>
      <c r="M231" s="35">
        <v>5092.68</v>
      </c>
      <c r="N231" s="36" t="s">
        <v>4</v>
      </c>
      <c r="O231" s="35">
        <v>926.69</v>
      </c>
      <c r="P231" s="36" t="s">
        <v>4</v>
      </c>
      <c r="Q231" s="35">
        <v>826.62</v>
      </c>
      <c r="R231" s="36" t="s">
        <v>4</v>
      </c>
      <c r="S231" s="35">
        <v>1056.42</v>
      </c>
      <c r="T231" s="36" t="s">
        <v>4</v>
      </c>
      <c r="U231" s="35">
        <v>1369.22</v>
      </c>
      <c r="V231" s="36" t="s">
        <v>4</v>
      </c>
      <c r="W231" s="35">
        <v>1021.8</v>
      </c>
      <c r="X231" s="36" t="s">
        <v>4</v>
      </c>
      <c r="Y231" s="35">
        <v>3513.8</v>
      </c>
      <c r="Z231" s="36" t="s">
        <v>4</v>
      </c>
      <c r="AA231" s="35">
        <v>8824.8700000000008</v>
      </c>
      <c r="AB231" s="36" t="s">
        <v>4</v>
      </c>
      <c r="AC231" s="35">
        <v>1920.13</v>
      </c>
      <c r="AD231" s="36" t="s">
        <v>4</v>
      </c>
      <c r="AE231" s="35">
        <v>1790.81</v>
      </c>
      <c r="AF231" s="36" t="s">
        <v>4</v>
      </c>
      <c r="AG231" s="35">
        <v>2214.11</v>
      </c>
      <c r="AH231" s="36" t="s">
        <v>4</v>
      </c>
      <c r="AI231" s="35">
        <v>2713.27</v>
      </c>
      <c r="AJ231" s="36" t="s">
        <v>4</v>
      </c>
      <c r="AK231" s="35">
        <v>3209.68</v>
      </c>
      <c r="AL231" s="36" t="s">
        <v>4</v>
      </c>
      <c r="AM231" s="35">
        <v>1710.68</v>
      </c>
      <c r="AN231" s="36" t="s">
        <v>4</v>
      </c>
      <c r="AO231" s="35">
        <v>3314.27</v>
      </c>
      <c r="AP231" s="36" t="s">
        <v>4</v>
      </c>
      <c r="AQ231" s="35">
        <v>3515.87</v>
      </c>
      <c r="AR231" s="36" t="s">
        <v>4</v>
      </c>
      <c r="AS231" s="35">
        <v>1341.06</v>
      </c>
      <c r="AT231" s="36" t="s">
        <v>4</v>
      </c>
      <c r="AU231" s="35">
        <v>1719.65</v>
      </c>
      <c r="AV231" s="36" t="s">
        <v>4</v>
      </c>
      <c r="AW231" s="35">
        <v>1160.95</v>
      </c>
      <c r="AX231" s="36" t="s">
        <v>4</v>
      </c>
      <c r="AY231" s="35">
        <v>4313.0200000000004</v>
      </c>
      <c r="AZ231" s="36" t="s">
        <v>4</v>
      </c>
      <c r="BA231" s="35">
        <v>825.29</v>
      </c>
      <c r="BB231" s="36" t="s">
        <v>4</v>
      </c>
      <c r="BC231" s="35">
        <v>3448.08</v>
      </c>
      <c r="BD231" s="36" t="s">
        <v>4</v>
      </c>
      <c r="BE231" s="35">
        <v>25888.62</v>
      </c>
      <c r="BF231" s="36" t="s">
        <v>4</v>
      </c>
      <c r="BG231" s="35">
        <v>2376.2199999999998</v>
      </c>
      <c r="BH231" s="36" t="s">
        <v>4</v>
      </c>
      <c r="BI231" s="35">
        <v>17538.37</v>
      </c>
      <c r="BJ231" s="36" t="s">
        <v>4</v>
      </c>
      <c r="BK231" s="35">
        <v>10252.790000000001</v>
      </c>
      <c r="BL231" s="36" t="s">
        <v>4</v>
      </c>
      <c r="BM231" s="35">
        <v>11340.34</v>
      </c>
      <c r="BN231" s="36" t="s">
        <v>4</v>
      </c>
      <c r="BO231" s="35">
        <v>2835.97</v>
      </c>
      <c r="BP231" s="36" t="s">
        <v>4</v>
      </c>
      <c r="BQ231" s="35">
        <v>7306.62</v>
      </c>
      <c r="BR231" s="36" t="s">
        <v>4</v>
      </c>
      <c r="BS231" s="35">
        <v>6865.63</v>
      </c>
      <c r="BT231" s="36" t="s">
        <v>4</v>
      </c>
      <c r="BU231" s="35">
        <v>1138.45</v>
      </c>
      <c r="BV231" s="36" t="s">
        <v>4</v>
      </c>
      <c r="BW231" s="35">
        <v>4653.2299999999996</v>
      </c>
      <c r="BX231" s="36" t="s">
        <v>4</v>
      </c>
      <c r="BY231" s="35">
        <v>1595.24</v>
      </c>
      <c r="BZ231" s="36" t="s">
        <v>4</v>
      </c>
      <c r="CA231" s="35">
        <v>3445.85</v>
      </c>
      <c r="CB231" s="36" t="s">
        <v>4</v>
      </c>
      <c r="CC231" s="35">
        <v>5026.5200000000004</v>
      </c>
      <c r="CD231" s="36" t="s">
        <v>4</v>
      </c>
      <c r="CE231" s="35">
        <v>11446.37</v>
      </c>
      <c r="CF231" s="36" t="s">
        <v>4</v>
      </c>
      <c r="CG231" s="35">
        <v>3739.67</v>
      </c>
      <c r="CH231" s="36" t="s">
        <v>4</v>
      </c>
      <c r="CI231" s="35">
        <v>2474.4699999999998</v>
      </c>
      <c r="CJ231" s="36" t="s">
        <v>4</v>
      </c>
      <c r="CK231" s="35">
        <v>2321.67</v>
      </c>
      <c r="CL231" s="36" t="s">
        <v>4</v>
      </c>
      <c r="CM231" s="35">
        <v>2891.21</v>
      </c>
      <c r="CN231" s="36" t="s">
        <v>4</v>
      </c>
      <c r="CO231" s="36">
        <v>0</v>
      </c>
      <c r="CP231" s="36" t="s">
        <v>4</v>
      </c>
      <c r="CQ231" s="35">
        <v>7723.21</v>
      </c>
      <c r="CR231" s="36" t="s">
        <v>4</v>
      </c>
      <c r="CS231" s="35">
        <v>3000.56</v>
      </c>
      <c r="CT231" s="36" t="s">
        <v>4</v>
      </c>
      <c r="CU231" s="35">
        <v>2669.05</v>
      </c>
      <c r="CV231" s="36" t="s">
        <v>4</v>
      </c>
      <c r="CW231" s="35">
        <v>1649.99</v>
      </c>
      <c r="CX231" s="36" t="s">
        <v>4</v>
      </c>
      <c r="CY231" s="35">
        <v>1381.75</v>
      </c>
      <c r="CZ231" s="36" t="s">
        <v>4</v>
      </c>
      <c r="DA231" s="35">
        <v>26616.2</v>
      </c>
      <c r="DB231" s="36" t="s">
        <v>4</v>
      </c>
      <c r="DC231" s="35">
        <v>455.65</v>
      </c>
      <c r="DD231" s="36" t="s">
        <v>4</v>
      </c>
      <c r="DE231" s="35">
        <v>1071.1099999999999</v>
      </c>
      <c r="DF231" s="36" t="s">
        <v>4</v>
      </c>
      <c r="DG231" s="35">
        <v>6702.98</v>
      </c>
      <c r="DH231" s="36" t="s">
        <v>4</v>
      </c>
      <c r="DI231" s="35">
        <v>5217.24</v>
      </c>
      <c r="DJ231" s="36" t="s">
        <v>4</v>
      </c>
      <c r="DK231" s="35">
        <v>4157.84</v>
      </c>
      <c r="DL231" s="36" t="s">
        <v>4</v>
      </c>
      <c r="DM231" s="35">
        <v>5186.22</v>
      </c>
      <c r="DN231" s="36" t="s">
        <v>4</v>
      </c>
      <c r="DO231" s="35">
        <v>2012.02</v>
      </c>
      <c r="DP231" s="36" t="s">
        <v>4</v>
      </c>
      <c r="DQ231" s="35">
        <v>2001.36</v>
      </c>
      <c r="DR231" s="36" t="s">
        <v>4</v>
      </c>
      <c r="DS231" s="35">
        <v>1691.99</v>
      </c>
      <c r="DT231" s="36" t="s">
        <v>4</v>
      </c>
      <c r="DU231" s="35">
        <v>916.07</v>
      </c>
      <c r="DV231" s="36" t="s">
        <v>4</v>
      </c>
      <c r="DW231" s="35">
        <v>308.45</v>
      </c>
      <c r="DX231" s="36" t="s">
        <v>4</v>
      </c>
      <c r="DY231" s="35">
        <v>2338.9499999999998</v>
      </c>
      <c r="DZ231" s="36" t="s">
        <v>4</v>
      </c>
      <c r="EA231" s="36">
        <v>0</v>
      </c>
      <c r="EB231" s="36" t="s">
        <v>4</v>
      </c>
      <c r="EC231" s="36">
        <v>0</v>
      </c>
      <c r="ED231" s="36" t="s">
        <v>4</v>
      </c>
      <c r="EE231" s="35">
        <v>260892.9</v>
      </c>
      <c r="EF231" s="36" t="s">
        <v>4</v>
      </c>
      <c r="EG231" s="35">
        <v>34364.83</v>
      </c>
      <c r="EH231" s="36" t="s">
        <v>4</v>
      </c>
      <c r="EI231" s="36">
        <v>0</v>
      </c>
      <c r="EJ231" s="36" t="s">
        <v>4</v>
      </c>
      <c r="EK231" s="35">
        <v>935.57</v>
      </c>
      <c r="EL231" s="36" t="s">
        <v>4</v>
      </c>
      <c r="EM231" s="35">
        <v>35300.400000000001</v>
      </c>
      <c r="EN231" s="36" t="s">
        <v>4</v>
      </c>
      <c r="EO231" s="36">
        <v>-2011</v>
      </c>
      <c r="EP231" s="36" t="s">
        <v>4</v>
      </c>
      <c r="EQ231" s="36">
        <v>0</v>
      </c>
      <c r="ER231" s="36" t="s">
        <v>4</v>
      </c>
      <c r="ES231" s="35">
        <v>39.11</v>
      </c>
      <c r="ET231" s="36" t="s">
        <v>4</v>
      </c>
      <c r="EU231" s="35">
        <v>39.11</v>
      </c>
      <c r="EV231" s="36" t="s">
        <v>4</v>
      </c>
      <c r="EW231" s="35">
        <v>-1971.89</v>
      </c>
      <c r="EX231" s="36" t="s">
        <v>4</v>
      </c>
      <c r="EY231" s="36">
        <v>0</v>
      </c>
      <c r="EZ231" s="36" t="s">
        <v>4</v>
      </c>
      <c r="FA231" s="36">
        <v>0</v>
      </c>
      <c r="FB231" s="36" t="s">
        <v>4</v>
      </c>
      <c r="FC231" s="36">
        <v>0</v>
      </c>
      <c r="FD231" s="36" t="s">
        <v>4</v>
      </c>
      <c r="FE231" s="37">
        <v>64210.2</v>
      </c>
      <c r="FF231" s="36" t="s">
        <v>4</v>
      </c>
      <c r="FG231" s="35">
        <v>64210.2</v>
      </c>
      <c r="FH231" s="36" t="s">
        <v>4</v>
      </c>
      <c r="FI231" s="35">
        <v>97538.71</v>
      </c>
      <c r="FJ231" s="36" t="s">
        <v>4</v>
      </c>
      <c r="FK231" s="35">
        <v>358431.61</v>
      </c>
      <c r="FL231" s="36" t="s">
        <v>4</v>
      </c>
    </row>
    <row r="232" spans="1:168" ht="14.25" x14ac:dyDescent="0.45">
      <c r="A232" s="34" t="s">
        <v>107</v>
      </c>
      <c r="B232" s="34" t="s">
        <v>424</v>
      </c>
      <c r="C232" s="23" t="str">
        <f>'Correspondance tables'!J55</f>
        <v>ISIC 79</v>
      </c>
      <c r="D232" s="23" t="str">
        <f>VLOOKUP(C232, 'Correspondance tables'!$N$3:$O$73, 2, FALSE)</f>
        <v>ISIC 69T82</v>
      </c>
      <c r="E232" s="38">
        <v>3411.56</v>
      </c>
      <c r="F232" s="39" t="s">
        <v>4</v>
      </c>
      <c r="G232" s="38">
        <v>135.27000000000001</v>
      </c>
      <c r="H232" s="39" t="s">
        <v>4</v>
      </c>
      <c r="I232" s="38">
        <v>22.78</v>
      </c>
      <c r="J232" s="39" t="s">
        <v>4</v>
      </c>
      <c r="K232" s="38">
        <v>1522.97</v>
      </c>
      <c r="L232" s="39" t="s">
        <v>4</v>
      </c>
      <c r="M232" s="38">
        <v>9355.8700000000008</v>
      </c>
      <c r="N232" s="39" t="s">
        <v>4</v>
      </c>
      <c r="O232" s="38">
        <v>1104.4100000000001</v>
      </c>
      <c r="P232" s="39" t="s">
        <v>4</v>
      </c>
      <c r="Q232" s="38">
        <v>808.61</v>
      </c>
      <c r="R232" s="39" t="s">
        <v>4</v>
      </c>
      <c r="S232" s="38">
        <v>931.25</v>
      </c>
      <c r="T232" s="39" t="s">
        <v>4</v>
      </c>
      <c r="U232" s="38">
        <v>780.73</v>
      </c>
      <c r="V232" s="39" t="s">
        <v>4</v>
      </c>
      <c r="W232" s="38">
        <v>231.92</v>
      </c>
      <c r="X232" s="39" t="s">
        <v>4</v>
      </c>
      <c r="Y232" s="38">
        <v>2647.94</v>
      </c>
      <c r="Z232" s="39" t="s">
        <v>4</v>
      </c>
      <c r="AA232" s="38">
        <v>2196.9299999999998</v>
      </c>
      <c r="AB232" s="39" t="s">
        <v>4</v>
      </c>
      <c r="AC232" s="38">
        <v>3272.06</v>
      </c>
      <c r="AD232" s="39" t="s">
        <v>4</v>
      </c>
      <c r="AE232" s="38">
        <v>1940.4</v>
      </c>
      <c r="AF232" s="39" t="s">
        <v>4</v>
      </c>
      <c r="AG232" s="38">
        <v>1981.73</v>
      </c>
      <c r="AH232" s="39" t="s">
        <v>4</v>
      </c>
      <c r="AI232" s="38">
        <v>5704.82</v>
      </c>
      <c r="AJ232" s="39" t="s">
        <v>4</v>
      </c>
      <c r="AK232" s="38">
        <v>2360.27</v>
      </c>
      <c r="AL232" s="39" t="s">
        <v>4</v>
      </c>
      <c r="AM232" s="38">
        <v>2759.43</v>
      </c>
      <c r="AN232" s="39" t="s">
        <v>4</v>
      </c>
      <c r="AO232" s="38">
        <v>6471.07</v>
      </c>
      <c r="AP232" s="39" t="s">
        <v>4</v>
      </c>
      <c r="AQ232" s="38">
        <v>7779.88</v>
      </c>
      <c r="AR232" s="39" t="s">
        <v>4</v>
      </c>
      <c r="AS232" s="38">
        <v>3864.66</v>
      </c>
      <c r="AT232" s="39" t="s">
        <v>4</v>
      </c>
      <c r="AU232" s="38">
        <v>1689.44</v>
      </c>
      <c r="AV232" s="39" t="s">
        <v>4</v>
      </c>
      <c r="AW232" s="38">
        <v>3725.6</v>
      </c>
      <c r="AX232" s="39" t="s">
        <v>4</v>
      </c>
      <c r="AY232" s="38">
        <v>2695.9</v>
      </c>
      <c r="AZ232" s="39" t="s">
        <v>4</v>
      </c>
      <c r="BA232" s="38">
        <v>666.59</v>
      </c>
      <c r="BB232" s="39" t="s">
        <v>4</v>
      </c>
      <c r="BC232" s="38">
        <v>1937.61</v>
      </c>
      <c r="BD232" s="39" t="s">
        <v>4</v>
      </c>
      <c r="BE232" s="38">
        <v>12979.08</v>
      </c>
      <c r="BF232" s="39" t="s">
        <v>4</v>
      </c>
      <c r="BG232" s="38">
        <v>1415.6</v>
      </c>
      <c r="BH232" s="39" t="s">
        <v>4</v>
      </c>
      <c r="BI232" s="38">
        <v>9725.76</v>
      </c>
      <c r="BJ232" s="39" t="s">
        <v>4</v>
      </c>
      <c r="BK232" s="38">
        <v>6469.22</v>
      </c>
      <c r="BL232" s="39" t="s">
        <v>4</v>
      </c>
      <c r="BM232" s="38">
        <v>5937.4</v>
      </c>
      <c r="BN232" s="39" t="s">
        <v>4</v>
      </c>
      <c r="BO232" s="38">
        <v>1319.01</v>
      </c>
      <c r="BP232" s="39" t="s">
        <v>4</v>
      </c>
      <c r="BQ232" s="38">
        <v>776.34</v>
      </c>
      <c r="BR232" s="39" t="s">
        <v>4</v>
      </c>
      <c r="BS232" s="38">
        <v>7844.48</v>
      </c>
      <c r="BT232" s="39" t="s">
        <v>4</v>
      </c>
      <c r="BU232" s="38">
        <v>1372.17</v>
      </c>
      <c r="BV232" s="39" t="s">
        <v>4</v>
      </c>
      <c r="BW232" s="38">
        <v>3889.12</v>
      </c>
      <c r="BX232" s="39" t="s">
        <v>4</v>
      </c>
      <c r="BY232" s="38">
        <v>765.96</v>
      </c>
      <c r="BZ232" s="39" t="s">
        <v>4</v>
      </c>
      <c r="CA232" s="38">
        <v>687.62</v>
      </c>
      <c r="CB232" s="39" t="s">
        <v>4</v>
      </c>
      <c r="CC232" s="38">
        <v>2275.5300000000002</v>
      </c>
      <c r="CD232" s="39" t="s">
        <v>4</v>
      </c>
      <c r="CE232" s="38">
        <v>3680.46</v>
      </c>
      <c r="CF232" s="39" t="s">
        <v>4</v>
      </c>
      <c r="CG232" s="38">
        <v>3696.04</v>
      </c>
      <c r="CH232" s="39" t="s">
        <v>4</v>
      </c>
      <c r="CI232" s="38">
        <v>2282.54</v>
      </c>
      <c r="CJ232" s="39" t="s">
        <v>4</v>
      </c>
      <c r="CK232" s="38">
        <v>842.96</v>
      </c>
      <c r="CL232" s="39" t="s">
        <v>4</v>
      </c>
      <c r="CM232" s="38">
        <v>2305.9699999999998</v>
      </c>
      <c r="CN232" s="39" t="s">
        <v>4</v>
      </c>
      <c r="CO232" s="39">
        <v>0</v>
      </c>
      <c r="CP232" s="39" t="s">
        <v>4</v>
      </c>
      <c r="CQ232" s="38">
        <v>5093.8900000000003</v>
      </c>
      <c r="CR232" s="39" t="s">
        <v>4</v>
      </c>
      <c r="CS232" s="38">
        <v>3338.85</v>
      </c>
      <c r="CT232" s="39" t="s">
        <v>4</v>
      </c>
      <c r="CU232" s="38">
        <v>1770.24</v>
      </c>
      <c r="CV232" s="39" t="s">
        <v>4</v>
      </c>
      <c r="CW232" s="38">
        <v>1362.56</v>
      </c>
      <c r="CX232" s="39" t="s">
        <v>4</v>
      </c>
      <c r="CY232" s="38">
        <v>631.28</v>
      </c>
      <c r="CZ232" s="39" t="s">
        <v>4</v>
      </c>
      <c r="DA232" s="38">
        <v>1351.41</v>
      </c>
      <c r="DB232" s="39" t="s">
        <v>4</v>
      </c>
      <c r="DC232" s="38">
        <v>12502.08</v>
      </c>
      <c r="DD232" s="39" t="s">
        <v>4</v>
      </c>
      <c r="DE232" s="38">
        <v>410.75</v>
      </c>
      <c r="DF232" s="39" t="s">
        <v>4</v>
      </c>
      <c r="DG232" s="38">
        <v>4842.16</v>
      </c>
      <c r="DH232" s="39" t="s">
        <v>4</v>
      </c>
      <c r="DI232" s="38">
        <v>4318.43</v>
      </c>
      <c r="DJ232" s="39" t="s">
        <v>4</v>
      </c>
      <c r="DK232" s="38">
        <v>4235.25</v>
      </c>
      <c r="DL232" s="39" t="s">
        <v>4</v>
      </c>
      <c r="DM232" s="38">
        <v>7491.31</v>
      </c>
      <c r="DN232" s="39" t="s">
        <v>4</v>
      </c>
      <c r="DO232" s="38">
        <v>4198.78</v>
      </c>
      <c r="DP232" s="39" t="s">
        <v>4</v>
      </c>
      <c r="DQ232" s="38">
        <v>714.01</v>
      </c>
      <c r="DR232" s="39" t="s">
        <v>4</v>
      </c>
      <c r="DS232" s="38">
        <v>523.42999999999995</v>
      </c>
      <c r="DT232" s="39" t="s">
        <v>4</v>
      </c>
      <c r="DU232" s="38">
        <v>448.79</v>
      </c>
      <c r="DV232" s="39" t="s">
        <v>4</v>
      </c>
      <c r="DW232" s="38">
        <v>355.48</v>
      </c>
      <c r="DX232" s="39" t="s">
        <v>4</v>
      </c>
      <c r="DY232" s="38">
        <v>428.57</v>
      </c>
      <c r="DZ232" s="39" t="s">
        <v>4</v>
      </c>
      <c r="EA232" s="39">
        <v>0</v>
      </c>
      <c r="EB232" s="39" t="s">
        <v>4</v>
      </c>
      <c r="EC232" s="39">
        <v>0</v>
      </c>
      <c r="ED232" s="39" t="s">
        <v>4</v>
      </c>
      <c r="EE232" s="38">
        <v>192282.19</v>
      </c>
      <c r="EF232" s="39" t="s">
        <v>4</v>
      </c>
      <c r="EG232" s="38">
        <v>1419.5</v>
      </c>
      <c r="EH232" s="39" t="s">
        <v>4</v>
      </c>
      <c r="EI232" s="38">
        <v>3.34</v>
      </c>
      <c r="EJ232" s="39" t="s">
        <v>4</v>
      </c>
      <c r="EK232" s="38">
        <v>1910.9</v>
      </c>
      <c r="EL232" s="39" t="s">
        <v>4</v>
      </c>
      <c r="EM232" s="38">
        <v>3333.74</v>
      </c>
      <c r="EN232" s="39" t="s">
        <v>4</v>
      </c>
      <c r="EO232" s="38">
        <v>1.85</v>
      </c>
      <c r="EP232" s="39" t="s">
        <v>4</v>
      </c>
      <c r="EQ232" s="39">
        <v>0</v>
      </c>
      <c r="ER232" s="39" t="s">
        <v>4</v>
      </c>
      <c r="ES232" s="38">
        <v>1.1299999999999999</v>
      </c>
      <c r="ET232" s="39" t="s">
        <v>4</v>
      </c>
      <c r="EU232" s="38">
        <v>1.1299999999999999</v>
      </c>
      <c r="EV232" s="39" t="s">
        <v>4</v>
      </c>
      <c r="EW232" s="38">
        <v>2.97</v>
      </c>
      <c r="EX232" s="39" t="s">
        <v>4</v>
      </c>
      <c r="EY232" s="39">
        <v>0</v>
      </c>
      <c r="EZ232" s="39" t="s">
        <v>4</v>
      </c>
      <c r="FA232" s="39">
        <v>0</v>
      </c>
      <c r="FB232" s="39" t="s">
        <v>4</v>
      </c>
      <c r="FC232" s="39">
        <v>0</v>
      </c>
      <c r="FD232" s="39" t="s">
        <v>4</v>
      </c>
      <c r="FE232" s="40">
        <v>3965.2</v>
      </c>
      <c r="FF232" s="39" t="s">
        <v>4</v>
      </c>
      <c r="FG232" s="38">
        <v>3965.2</v>
      </c>
      <c r="FH232" s="39" t="s">
        <v>4</v>
      </c>
      <c r="FI232" s="38">
        <v>7301.92</v>
      </c>
      <c r="FJ232" s="39" t="s">
        <v>4</v>
      </c>
      <c r="FK232" s="38">
        <v>199584.11</v>
      </c>
      <c r="FL232" s="39" t="s">
        <v>4</v>
      </c>
    </row>
    <row r="233" spans="1:168" ht="14.25" x14ac:dyDescent="0.45">
      <c r="A233" s="34" t="s">
        <v>107</v>
      </c>
      <c r="B233" s="34" t="s">
        <v>425</v>
      </c>
      <c r="C233" s="23" t="str">
        <f>'Correspondance tables'!J56</f>
        <v>ISIC 80-82</v>
      </c>
      <c r="D233" s="23" t="str">
        <f>VLOOKUP(C233, 'Correspondance tables'!$N$3:$O$73, 2, FALSE)</f>
        <v>ISIC 69T82</v>
      </c>
      <c r="E233" s="35">
        <v>11.38</v>
      </c>
      <c r="F233" s="36" t="s">
        <v>4</v>
      </c>
      <c r="G233" s="35">
        <v>10.89</v>
      </c>
      <c r="H233" s="36" t="s">
        <v>4</v>
      </c>
      <c r="I233" s="35">
        <v>3.95</v>
      </c>
      <c r="J233" s="36" t="s">
        <v>4</v>
      </c>
      <c r="K233" s="35">
        <v>31.01</v>
      </c>
      <c r="L233" s="36" t="s">
        <v>4</v>
      </c>
      <c r="M233" s="35">
        <v>184.84</v>
      </c>
      <c r="N233" s="36" t="s">
        <v>4</v>
      </c>
      <c r="O233" s="35">
        <v>83.25</v>
      </c>
      <c r="P233" s="36" t="s">
        <v>4</v>
      </c>
      <c r="Q233" s="35">
        <v>27.85</v>
      </c>
      <c r="R233" s="36" t="s">
        <v>4</v>
      </c>
      <c r="S233" s="35">
        <v>24.55</v>
      </c>
      <c r="T233" s="36" t="s">
        <v>4</v>
      </c>
      <c r="U233" s="35">
        <v>48.31</v>
      </c>
      <c r="V233" s="36" t="s">
        <v>4</v>
      </c>
      <c r="W233" s="35">
        <v>82.45</v>
      </c>
      <c r="X233" s="36" t="s">
        <v>4</v>
      </c>
      <c r="Y233" s="35">
        <v>162.1</v>
      </c>
      <c r="Z233" s="36" t="s">
        <v>4</v>
      </c>
      <c r="AA233" s="35">
        <v>159.94999999999999</v>
      </c>
      <c r="AB233" s="36" t="s">
        <v>4</v>
      </c>
      <c r="AC233" s="35">
        <v>69.63</v>
      </c>
      <c r="AD233" s="36" t="s">
        <v>4</v>
      </c>
      <c r="AE233" s="35">
        <v>160.52000000000001</v>
      </c>
      <c r="AF233" s="36" t="s">
        <v>4</v>
      </c>
      <c r="AG233" s="35">
        <v>120.98</v>
      </c>
      <c r="AH233" s="36" t="s">
        <v>4</v>
      </c>
      <c r="AI233" s="35">
        <v>84.61</v>
      </c>
      <c r="AJ233" s="36" t="s">
        <v>4</v>
      </c>
      <c r="AK233" s="35">
        <v>101.28</v>
      </c>
      <c r="AL233" s="36" t="s">
        <v>4</v>
      </c>
      <c r="AM233" s="35">
        <v>76.819999999999993</v>
      </c>
      <c r="AN233" s="36" t="s">
        <v>4</v>
      </c>
      <c r="AO233" s="35">
        <v>181.31</v>
      </c>
      <c r="AP233" s="36" t="s">
        <v>4</v>
      </c>
      <c r="AQ233" s="35">
        <v>137.31</v>
      </c>
      <c r="AR233" s="36" t="s">
        <v>4</v>
      </c>
      <c r="AS233" s="35">
        <v>95.09</v>
      </c>
      <c r="AT233" s="36" t="s">
        <v>4</v>
      </c>
      <c r="AU233" s="35">
        <v>64.88</v>
      </c>
      <c r="AV233" s="36" t="s">
        <v>4</v>
      </c>
      <c r="AW233" s="35">
        <v>69.459999999999994</v>
      </c>
      <c r="AX233" s="36" t="s">
        <v>4</v>
      </c>
      <c r="AY233" s="35">
        <v>117.82</v>
      </c>
      <c r="AZ233" s="36" t="s">
        <v>4</v>
      </c>
      <c r="BA233" s="35">
        <v>40.61</v>
      </c>
      <c r="BB233" s="36" t="s">
        <v>4</v>
      </c>
      <c r="BC233" s="35">
        <v>145.36000000000001</v>
      </c>
      <c r="BD233" s="36" t="s">
        <v>4</v>
      </c>
      <c r="BE233" s="35">
        <v>329.02</v>
      </c>
      <c r="BF233" s="36" t="s">
        <v>4</v>
      </c>
      <c r="BG233" s="35">
        <v>200.79</v>
      </c>
      <c r="BH233" s="36" t="s">
        <v>4</v>
      </c>
      <c r="BI233" s="35">
        <v>1445.55</v>
      </c>
      <c r="BJ233" s="36" t="s">
        <v>4</v>
      </c>
      <c r="BK233" s="35">
        <v>696.73</v>
      </c>
      <c r="BL233" s="36" t="s">
        <v>4</v>
      </c>
      <c r="BM233" s="35">
        <v>1879.1</v>
      </c>
      <c r="BN233" s="36" t="s">
        <v>4</v>
      </c>
      <c r="BO233" s="35">
        <v>2940.95</v>
      </c>
      <c r="BP233" s="36" t="s">
        <v>4</v>
      </c>
      <c r="BQ233" s="35">
        <v>5673.24</v>
      </c>
      <c r="BR233" s="36" t="s">
        <v>4</v>
      </c>
      <c r="BS233" s="35">
        <v>777.98</v>
      </c>
      <c r="BT233" s="36" t="s">
        <v>4</v>
      </c>
      <c r="BU233" s="35">
        <v>41.46</v>
      </c>
      <c r="BV233" s="36" t="s">
        <v>4</v>
      </c>
      <c r="BW233" s="35">
        <v>2610.9499999999998</v>
      </c>
      <c r="BX233" s="36" t="s">
        <v>4</v>
      </c>
      <c r="BY233" s="35">
        <v>63.65</v>
      </c>
      <c r="BZ233" s="36" t="s">
        <v>4</v>
      </c>
      <c r="CA233" s="35">
        <v>212.78</v>
      </c>
      <c r="CB233" s="36" t="s">
        <v>4</v>
      </c>
      <c r="CC233" s="35">
        <v>261.18</v>
      </c>
      <c r="CD233" s="36" t="s">
        <v>4</v>
      </c>
      <c r="CE233" s="35">
        <v>275.13</v>
      </c>
      <c r="CF233" s="36" t="s">
        <v>4</v>
      </c>
      <c r="CG233" s="35">
        <v>1023.26</v>
      </c>
      <c r="CH233" s="36" t="s">
        <v>4</v>
      </c>
      <c r="CI233" s="35">
        <v>41.61</v>
      </c>
      <c r="CJ233" s="36" t="s">
        <v>4</v>
      </c>
      <c r="CK233" s="35">
        <v>335.08</v>
      </c>
      <c r="CL233" s="36" t="s">
        <v>4</v>
      </c>
      <c r="CM233" s="35">
        <v>197.39</v>
      </c>
      <c r="CN233" s="36" t="s">
        <v>4</v>
      </c>
      <c r="CO233" s="36">
        <v>0</v>
      </c>
      <c r="CP233" s="36" t="s">
        <v>4</v>
      </c>
      <c r="CQ233" s="35">
        <v>1088.54</v>
      </c>
      <c r="CR233" s="36" t="s">
        <v>4</v>
      </c>
      <c r="CS233" s="35">
        <v>292.37</v>
      </c>
      <c r="CT233" s="36" t="s">
        <v>4</v>
      </c>
      <c r="CU233" s="35">
        <v>105.02</v>
      </c>
      <c r="CV233" s="36" t="s">
        <v>4</v>
      </c>
      <c r="CW233" s="35">
        <v>137.22</v>
      </c>
      <c r="CX233" s="36" t="s">
        <v>4</v>
      </c>
      <c r="CY233" s="35">
        <v>129.37</v>
      </c>
      <c r="CZ233" s="36" t="s">
        <v>4</v>
      </c>
      <c r="DA233" s="35">
        <v>230.77</v>
      </c>
      <c r="DB233" s="36" t="s">
        <v>4</v>
      </c>
      <c r="DC233" s="35">
        <v>79.44</v>
      </c>
      <c r="DD233" s="36" t="s">
        <v>4</v>
      </c>
      <c r="DE233" s="35">
        <v>30737.23</v>
      </c>
      <c r="DF233" s="36" t="s">
        <v>4</v>
      </c>
      <c r="DG233" s="35">
        <v>371.31</v>
      </c>
      <c r="DH233" s="36" t="s">
        <v>4</v>
      </c>
      <c r="DI233" s="35">
        <v>728.21</v>
      </c>
      <c r="DJ233" s="36" t="s">
        <v>4</v>
      </c>
      <c r="DK233" s="35">
        <v>438.4</v>
      </c>
      <c r="DL233" s="36" t="s">
        <v>4</v>
      </c>
      <c r="DM233" s="35">
        <v>184.44</v>
      </c>
      <c r="DN233" s="36" t="s">
        <v>4</v>
      </c>
      <c r="DO233" s="35">
        <v>104.44</v>
      </c>
      <c r="DP233" s="36" t="s">
        <v>4</v>
      </c>
      <c r="DQ233" s="35">
        <v>540.61</v>
      </c>
      <c r="DR233" s="36" t="s">
        <v>4</v>
      </c>
      <c r="DS233" s="35">
        <v>951.3</v>
      </c>
      <c r="DT233" s="36" t="s">
        <v>4</v>
      </c>
      <c r="DU233" s="35">
        <v>76.81</v>
      </c>
      <c r="DV233" s="36" t="s">
        <v>4</v>
      </c>
      <c r="DW233" s="35">
        <v>15.16</v>
      </c>
      <c r="DX233" s="36" t="s">
        <v>4</v>
      </c>
      <c r="DY233" s="35">
        <v>54.75</v>
      </c>
      <c r="DZ233" s="36" t="s">
        <v>4</v>
      </c>
      <c r="EA233" s="36">
        <v>0</v>
      </c>
      <c r="EB233" s="36" t="s">
        <v>4</v>
      </c>
      <c r="EC233" s="36">
        <v>0</v>
      </c>
      <c r="ED233" s="36" t="s">
        <v>4</v>
      </c>
      <c r="EE233" s="35">
        <v>57567.44</v>
      </c>
      <c r="EF233" s="36" t="s">
        <v>4</v>
      </c>
      <c r="EG233" s="35">
        <v>66007.88</v>
      </c>
      <c r="EH233" s="36" t="s">
        <v>4</v>
      </c>
      <c r="EI233" s="35">
        <v>64.569999999999993</v>
      </c>
      <c r="EJ233" s="36" t="s">
        <v>4</v>
      </c>
      <c r="EK233" s="35">
        <v>841.49</v>
      </c>
      <c r="EL233" s="36" t="s">
        <v>4</v>
      </c>
      <c r="EM233" s="35">
        <v>66913.94</v>
      </c>
      <c r="EN233" s="36" t="s">
        <v>4</v>
      </c>
      <c r="EO233" s="35">
        <v>1.21</v>
      </c>
      <c r="EP233" s="36" t="s">
        <v>4</v>
      </c>
      <c r="EQ233" s="36">
        <v>0</v>
      </c>
      <c r="ER233" s="36" t="s">
        <v>4</v>
      </c>
      <c r="ES233" s="35">
        <v>-6.6</v>
      </c>
      <c r="ET233" s="36" t="s">
        <v>4</v>
      </c>
      <c r="EU233" s="35">
        <v>-6.6</v>
      </c>
      <c r="EV233" s="36" t="s">
        <v>4</v>
      </c>
      <c r="EW233" s="35">
        <v>-5.39</v>
      </c>
      <c r="EX233" s="36" t="s">
        <v>4</v>
      </c>
      <c r="EY233" s="36">
        <v>0</v>
      </c>
      <c r="EZ233" s="36" t="s">
        <v>4</v>
      </c>
      <c r="FA233" s="36">
        <v>0</v>
      </c>
      <c r="FB233" s="36" t="s">
        <v>4</v>
      </c>
      <c r="FC233" s="36">
        <v>0</v>
      </c>
      <c r="FD233" s="36" t="s">
        <v>4</v>
      </c>
      <c r="FE233" s="37">
        <v>5694.81</v>
      </c>
      <c r="FF233" s="36" t="s">
        <v>4</v>
      </c>
      <c r="FG233" s="35">
        <v>5694.81</v>
      </c>
      <c r="FH233" s="36" t="s">
        <v>4</v>
      </c>
      <c r="FI233" s="35">
        <v>72603.360000000001</v>
      </c>
      <c r="FJ233" s="36" t="s">
        <v>4</v>
      </c>
      <c r="FK233" s="35">
        <v>130170.81</v>
      </c>
      <c r="FL233" s="36" t="s">
        <v>4</v>
      </c>
    </row>
    <row r="234" spans="1:168" ht="14.25" x14ac:dyDescent="0.45">
      <c r="A234" s="34" t="s">
        <v>107</v>
      </c>
      <c r="B234" s="34" t="s">
        <v>426</v>
      </c>
      <c r="C234" s="23" t="str">
        <f>'Correspondance tables'!J57</f>
        <v>ISIC 84</v>
      </c>
      <c r="D234" s="23" t="str">
        <f>VLOOKUP(C234, 'Correspondance tables'!$N$3:$O$73, 2, FALSE)</f>
        <v>ISIC 84</v>
      </c>
      <c r="E234" s="38">
        <v>1633.61</v>
      </c>
      <c r="F234" s="39" t="s">
        <v>4</v>
      </c>
      <c r="G234" s="38">
        <v>175.22</v>
      </c>
      <c r="H234" s="39" t="s">
        <v>4</v>
      </c>
      <c r="I234" s="38">
        <v>84.98</v>
      </c>
      <c r="J234" s="39" t="s">
        <v>4</v>
      </c>
      <c r="K234" s="38">
        <v>1120.3</v>
      </c>
      <c r="L234" s="39" t="s">
        <v>4</v>
      </c>
      <c r="M234" s="38">
        <v>9457.1299999999992</v>
      </c>
      <c r="N234" s="39" t="s">
        <v>4</v>
      </c>
      <c r="O234" s="38">
        <v>2702.77</v>
      </c>
      <c r="P234" s="39" t="s">
        <v>4</v>
      </c>
      <c r="Q234" s="38">
        <v>1059.8900000000001</v>
      </c>
      <c r="R234" s="39" t="s">
        <v>4</v>
      </c>
      <c r="S234" s="38">
        <v>1528.03</v>
      </c>
      <c r="T234" s="39" t="s">
        <v>4</v>
      </c>
      <c r="U234" s="38">
        <v>1795.96</v>
      </c>
      <c r="V234" s="39" t="s">
        <v>4</v>
      </c>
      <c r="W234" s="38">
        <v>2222.19</v>
      </c>
      <c r="X234" s="39" t="s">
        <v>4</v>
      </c>
      <c r="Y234" s="38">
        <v>5193.09</v>
      </c>
      <c r="Z234" s="39" t="s">
        <v>4</v>
      </c>
      <c r="AA234" s="38">
        <v>2387.7800000000002</v>
      </c>
      <c r="AB234" s="39" t="s">
        <v>4</v>
      </c>
      <c r="AC234" s="38">
        <v>2527.85</v>
      </c>
      <c r="AD234" s="39" t="s">
        <v>4</v>
      </c>
      <c r="AE234" s="38">
        <v>2447.11</v>
      </c>
      <c r="AF234" s="39" t="s">
        <v>4</v>
      </c>
      <c r="AG234" s="38">
        <v>3759.87</v>
      </c>
      <c r="AH234" s="39" t="s">
        <v>4</v>
      </c>
      <c r="AI234" s="38">
        <v>4348.63</v>
      </c>
      <c r="AJ234" s="39" t="s">
        <v>4</v>
      </c>
      <c r="AK234" s="38">
        <v>2446.48</v>
      </c>
      <c r="AL234" s="39" t="s">
        <v>4</v>
      </c>
      <c r="AM234" s="38">
        <v>2959.45</v>
      </c>
      <c r="AN234" s="39" t="s">
        <v>4</v>
      </c>
      <c r="AO234" s="38">
        <v>6829.32</v>
      </c>
      <c r="AP234" s="39" t="s">
        <v>4</v>
      </c>
      <c r="AQ234" s="38">
        <v>6327.47</v>
      </c>
      <c r="AR234" s="39" t="s">
        <v>4</v>
      </c>
      <c r="AS234" s="38">
        <v>1860.72</v>
      </c>
      <c r="AT234" s="39" t="s">
        <v>4</v>
      </c>
      <c r="AU234" s="38">
        <v>2128.5300000000002</v>
      </c>
      <c r="AV234" s="39" t="s">
        <v>4</v>
      </c>
      <c r="AW234" s="38">
        <v>2019.75</v>
      </c>
      <c r="AX234" s="39" t="s">
        <v>4</v>
      </c>
      <c r="AY234" s="38">
        <v>7521.66</v>
      </c>
      <c r="AZ234" s="39" t="s">
        <v>4</v>
      </c>
      <c r="BA234" s="38">
        <v>1616.48</v>
      </c>
      <c r="BB234" s="39" t="s">
        <v>4</v>
      </c>
      <c r="BC234" s="38">
        <v>6426.9</v>
      </c>
      <c r="BD234" s="39" t="s">
        <v>4</v>
      </c>
      <c r="BE234" s="38">
        <v>17089.919999999998</v>
      </c>
      <c r="BF234" s="39" t="s">
        <v>4</v>
      </c>
      <c r="BG234" s="38">
        <v>4786.5600000000004</v>
      </c>
      <c r="BH234" s="39" t="s">
        <v>4</v>
      </c>
      <c r="BI234" s="38">
        <v>27765.05</v>
      </c>
      <c r="BJ234" s="39" t="s">
        <v>4</v>
      </c>
      <c r="BK234" s="38">
        <v>16430.310000000001</v>
      </c>
      <c r="BL234" s="39" t="s">
        <v>4</v>
      </c>
      <c r="BM234" s="38">
        <v>5478.21</v>
      </c>
      <c r="BN234" s="39" t="s">
        <v>4</v>
      </c>
      <c r="BO234" s="38">
        <v>1507.73</v>
      </c>
      <c r="BP234" s="39" t="s">
        <v>4</v>
      </c>
      <c r="BQ234" s="38">
        <v>1775.47</v>
      </c>
      <c r="BR234" s="39" t="s">
        <v>4</v>
      </c>
      <c r="BS234" s="38">
        <v>7831.11</v>
      </c>
      <c r="BT234" s="39" t="s">
        <v>4</v>
      </c>
      <c r="BU234" s="38">
        <v>1080.5</v>
      </c>
      <c r="BV234" s="39" t="s">
        <v>4</v>
      </c>
      <c r="BW234" s="38">
        <v>7849.85</v>
      </c>
      <c r="BX234" s="39" t="s">
        <v>4</v>
      </c>
      <c r="BY234" s="38">
        <v>3048.49</v>
      </c>
      <c r="BZ234" s="39" t="s">
        <v>4</v>
      </c>
      <c r="CA234" s="38">
        <v>4536.09</v>
      </c>
      <c r="CB234" s="39" t="s">
        <v>4</v>
      </c>
      <c r="CC234" s="38">
        <v>6304.83</v>
      </c>
      <c r="CD234" s="39" t="s">
        <v>4</v>
      </c>
      <c r="CE234" s="38">
        <v>10196.99</v>
      </c>
      <c r="CF234" s="39" t="s">
        <v>4</v>
      </c>
      <c r="CG234" s="38">
        <v>17852.439999999999</v>
      </c>
      <c r="CH234" s="39" t="s">
        <v>4</v>
      </c>
      <c r="CI234" s="38">
        <v>7251.04</v>
      </c>
      <c r="CJ234" s="39" t="s">
        <v>4</v>
      </c>
      <c r="CK234" s="38">
        <v>4581.07</v>
      </c>
      <c r="CL234" s="39" t="s">
        <v>4</v>
      </c>
      <c r="CM234" s="38">
        <v>17517.79</v>
      </c>
      <c r="CN234" s="39" t="s">
        <v>4</v>
      </c>
      <c r="CO234" s="39">
        <v>0</v>
      </c>
      <c r="CP234" s="39" t="s">
        <v>4</v>
      </c>
      <c r="CQ234" s="38">
        <v>20048.900000000001</v>
      </c>
      <c r="CR234" s="39" t="s">
        <v>4</v>
      </c>
      <c r="CS234" s="38">
        <v>5395.39</v>
      </c>
      <c r="CT234" s="39" t="s">
        <v>4</v>
      </c>
      <c r="CU234" s="38">
        <v>4748.91</v>
      </c>
      <c r="CV234" s="39" t="s">
        <v>4</v>
      </c>
      <c r="CW234" s="38">
        <v>2976.4</v>
      </c>
      <c r="CX234" s="39" t="s">
        <v>4</v>
      </c>
      <c r="CY234" s="38">
        <v>2888.89</v>
      </c>
      <c r="CZ234" s="39" t="s">
        <v>4</v>
      </c>
      <c r="DA234" s="38">
        <v>6608.71</v>
      </c>
      <c r="DB234" s="39" t="s">
        <v>4</v>
      </c>
      <c r="DC234" s="38">
        <v>1039.74</v>
      </c>
      <c r="DD234" s="39" t="s">
        <v>4</v>
      </c>
      <c r="DE234" s="38">
        <v>1683.52</v>
      </c>
      <c r="DF234" s="39" t="s">
        <v>4</v>
      </c>
      <c r="DG234" s="38">
        <v>40469.019999999997</v>
      </c>
      <c r="DH234" s="39" t="s">
        <v>4</v>
      </c>
      <c r="DI234" s="38">
        <v>29283.39</v>
      </c>
      <c r="DJ234" s="39" t="s">
        <v>4</v>
      </c>
      <c r="DK234" s="38">
        <v>10947.43</v>
      </c>
      <c r="DL234" s="39" t="s">
        <v>4</v>
      </c>
      <c r="DM234" s="38">
        <v>14752.24</v>
      </c>
      <c r="DN234" s="39" t="s">
        <v>4</v>
      </c>
      <c r="DO234" s="38">
        <v>6197.05</v>
      </c>
      <c r="DP234" s="39" t="s">
        <v>4</v>
      </c>
      <c r="DQ234" s="38">
        <v>3476.73</v>
      </c>
      <c r="DR234" s="39" t="s">
        <v>4</v>
      </c>
      <c r="DS234" s="38">
        <v>3099.7</v>
      </c>
      <c r="DT234" s="39" t="s">
        <v>4</v>
      </c>
      <c r="DU234" s="38">
        <v>3030.34</v>
      </c>
      <c r="DV234" s="39" t="s">
        <v>4</v>
      </c>
      <c r="DW234" s="38">
        <v>424.54</v>
      </c>
      <c r="DX234" s="39" t="s">
        <v>4</v>
      </c>
      <c r="DY234" s="38">
        <v>2912.67</v>
      </c>
      <c r="DZ234" s="39" t="s">
        <v>4</v>
      </c>
      <c r="EA234" s="39">
        <v>0</v>
      </c>
      <c r="EB234" s="39" t="s">
        <v>4</v>
      </c>
      <c r="EC234" s="39">
        <v>0</v>
      </c>
      <c r="ED234" s="39" t="s">
        <v>4</v>
      </c>
      <c r="EE234" s="38">
        <v>405448.18</v>
      </c>
      <c r="EF234" s="39" t="s">
        <v>4</v>
      </c>
      <c r="EG234" s="38">
        <v>26276.71</v>
      </c>
      <c r="EH234" s="39" t="s">
        <v>4</v>
      </c>
      <c r="EI234" s="38">
        <v>502.1</v>
      </c>
      <c r="EJ234" s="39" t="s">
        <v>4</v>
      </c>
      <c r="EK234" s="38">
        <v>3411.96</v>
      </c>
      <c r="EL234" s="39" t="s">
        <v>4</v>
      </c>
      <c r="EM234" s="38">
        <v>30190.77</v>
      </c>
      <c r="EN234" s="39" t="s">
        <v>4</v>
      </c>
      <c r="EO234" s="38">
        <v>6976.48</v>
      </c>
      <c r="EP234" s="39" t="s">
        <v>4</v>
      </c>
      <c r="EQ234" s="39">
        <v>0</v>
      </c>
      <c r="ER234" s="39" t="s">
        <v>4</v>
      </c>
      <c r="ES234" s="38">
        <v>73.81</v>
      </c>
      <c r="ET234" s="39" t="s">
        <v>4</v>
      </c>
      <c r="EU234" s="38">
        <v>73.81</v>
      </c>
      <c r="EV234" s="39" t="s">
        <v>4</v>
      </c>
      <c r="EW234" s="38">
        <v>7050.29</v>
      </c>
      <c r="EX234" s="39" t="s">
        <v>4</v>
      </c>
      <c r="EY234" s="39">
        <v>0</v>
      </c>
      <c r="EZ234" s="39" t="s">
        <v>4</v>
      </c>
      <c r="FA234" s="39">
        <v>0</v>
      </c>
      <c r="FB234" s="39" t="s">
        <v>4</v>
      </c>
      <c r="FC234" s="39">
        <v>0</v>
      </c>
      <c r="FD234" s="39" t="s">
        <v>4</v>
      </c>
      <c r="FE234" s="40">
        <v>43019.37</v>
      </c>
      <c r="FF234" s="39" t="s">
        <v>4</v>
      </c>
      <c r="FG234" s="38">
        <v>43019.37</v>
      </c>
      <c r="FH234" s="39" t="s">
        <v>4</v>
      </c>
      <c r="FI234" s="38">
        <v>80260.429999999993</v>
      </c>
      <c r="FJ234" s="39" t="s">
        <v>4</v>
      </c>
      <c r="FK234" s="38">
        <v>485708.61</v>
      </c>
      <c r="FL234" s="39" t="s">
        <v>4</v>
      </c>
    </row>
    <row r="235" spans="1:168" ht="14.25" x14ac:dyDescent="0.45">
      <c r="A235" s="34" t="s">
        <v>107</v>
      </c>
      <c r="B235" s="34" t="s">
        <v>427</v>
      </c>
      <c r="C235" s="23" t="str">
        <f>'Correspondance tables'!J58</f>
        <v>ISIC 85</v>
      </c>
      <c r="D235" s="23" t="str">
        <f>VLOOKUP(C235, 'Correspondance tables'!$N$3:$O$73, 2, FALSE)</f>
        <v>ISIC 85</v>
      </c>
      <c r="E235" s="35">
        <v>594.94000000000005</v>
      </c>
      <c r="F235" s="36" t="s">
        <v>4</v>
      </c>
      <c r="G235" s="35">
        <v>144.12</v>
      </c>
      <c r="H235" s="36" t="s">
        <v>4</v>
      </c>
      <c r="I235" s="35">
        <v>11.91</v>
      </c>
      <c r="J235" s="36" t="s">
        <v>4</v>
      </c>
      <c r="K235" s="35">
        <v>350.39</v>
      </c>
      <c r="L235" s="36" t="s">
        <v>4</v>
      </c>
      <c r="M235" s="35">
        <v>2026.29</v>
      </c>
      <c r="N235" s="36" t="s">
        <v>4</v>
      </c>
      <c r="O235" s="35">
        <v>405.71</v>
      </c>
      <c r="P235" s="36" t="s">
        <v>4</v>
      </c>
      <c r="Q235" s="35">
        <v>311.42</v>
      </c>
      <c r="R235" s="36" t="s">
        <v>4</v>
      </c>
      <c r="S235" s="35">
        <v>523.62</v>
      </c>
      <c r="T235" s="36" t="s">
        <v>4</v>
      </c>
      <c r="U235" s="35">
        <v>346.01</v>
      </c>
      <c r="V235" s="36" t="s">
        <v>4</v>
      </c>
      <c r="W235" s="35">
        <v>498.43</v>
      </c>
      <c r="X235" s="36" t="s">
        <v>4</v>
      </c>
      <c r="Y235" s="35">
        <v>1634.1</v>
      </c>
      <c r="Z235" s="36" t="s">
        <v>4</v>
      </c>
      <c r="AA235" s="35">
        <v>809.94</v>
      </c>
      <c r="AB235" s="36" t="s">
        <v>4</v>
      </c>
      <c r="AC235" s="35">
        <v>791.78</v>
      </c>
      <c r="AD235" s="36" t="s">
        <v>4</v>
      </c>
      <c r="AE235" s="35">
        <v>760.02</v>
      </c>
      <c r="AF235" s="36" t="s">
        <v>4</v>
      </c>
      <c r="AG235" s="35">
        <v>1049.07</v>
      </c>
      <c r="AH235" s="36" t="s">
        <v>4</v>
      </c>
      <c r="AI235" s="35">
        <v>986.03</v>
      </c>
      <c r="AJ235" s="36" t="s">
        <v>4</v>
      </c>
      <c r="AK235" s="35">
        <v>653.27</v>
      </c>
      <c r="AL235" s="36" t="s">
        <v>4</v>
      </c>
      <c r="AM235" s="35">
        <v>808.8</v>
      </c>
      <c r="AN235" s="36" t="s">
        <v>4</v>
      </c>
      <c r="AO235" s="35">
        <v>1337.25</v>
      </c>
      <c r="AP235" s="36" t="s">
        <v>4</v>
      </c>
      <c r="AQ235" s="35">
        <v>1589.2</v>
      </c>
      <c r="AR235" s="36" t="s">
        <v>4</v>
      </c>
      <c r="AS235" s="35">
        <v>268.27</v>
      </c>
      <c r="AT235" s="36" t="s">
        <v>4</v>
      </c>
      <c r="AU235" s="35">
        <v>429.14</v>
      </c>
      <c r="AV235" s="36" t="s">
        <v>4</v>
      </c>
      <c r="AW235" s="35">
        <v>325.64</v>
      </c>
      <c r="AX235" s="36" t="s">
        <v>4</v>
      </c>
      <c r="AY235" s="35">
        <v>10682.28</v>
      </c>
      <c r="AZ235" s="36" t="s">
        <v>4</v>
      </c>
      <c r="BA235" s="35">
        <v>291.39999999999998</v>
      </c>
      <c r="BB235" s="36" t="s">
        <v>4</v>
      </c>
      <c r="BC235" s="35">
        <v>1063.8599999999999</v>
      </c>
      <c r="BD235" s="36" t="s">
        <v>4</v>
      </c>
      <c r="BE235" s="35">
        <v>6898.95</v>
      </c>
      <c r="BF235" s="36" t="s">
        <v>4</v>
      </c>
      <c r="BG235" s="35">
        <v>842.48</v>
      </c>
      <c r="BH235" s="36" t="s">
        <v>4</v>
      </c>
      <c r="BI235" s="35">
        <v>2644.55</v>
      </c>
      <c r="BJ235" s="36" t="s">
        <v>4</v>
      </c>
      <c r="BK235" s="35">
        <v>2323.38</v>
      </c>
      <c r="BL235" s="36" t="s">
        <v>4</v>
      </c>
      <c r="BM235" s="35">
        <v>3889.8</v>
      </c>
      <c r="BN235" s="36" t="s">
        <v>4</v>
      </c>
      <c r="BO235" s="35">
        <v>223.11</v>
      </c>
      <c r="BP235" s="36" t="s">
        <v>4</v>
      </c>
      <c r="BQ235" s="35">
        <v>274.32</v>
      </c>
      <c r="BR235" s="36" t="s">
        <v>4</v>
      </c>
      <c r="BS235" s="35">
        <v>932.25</v>
      </c>
      <c r="BT235" s="36" t="s">
        <v>4</v>
      </c>
      <c r="BU235" s="35">
        <v>362.48</v>
      </c>
      <c r="BV235" s="36" t="s">
        <v>4</v>
      </c>
      <c r="BW235" s="35">
        <v>1236.79</v>
      </c>
      <c r="BX235" s="36" t="s">
        <v>4</v>
      </c>
      <c r="BY235" s="35">
        <v>266.89999999999998</v>
      </c>
      <c r="BZ235" s="36" t="s">
        <v>4</v>
      </c>
      <c r="CA235" s="35">
        <v>276.67</v>
      </c>
      <c r="CB235" s="36" t="s">
        <v>4</v>
      </c>
      <c r="CC235" s="35">
        <v>595.79999999999995</v>
      </c>
      <c r="CD235" s="36" t="s">
        <v>4</v>
      </c>
      <c r="CE235" s="35">
        <v>1113.42</v>
      </c>
      <c r="CF235" s="36" t="s">
        <v>4</v>
      </c>
      <c r="CG235" s="35">
        <v>1172.79</v>
      </c>
      <c r="CH235" s="36" t="s">
        <v>4</v>
      </c>
      <c r="CI235" s="35">
        <v>555.66999999999996</v>
      </c>
      <c r="CJ235" s="36" t="s">
        <v>4</v>
      </c>
      <c r="CK235" s="35">
        <v>249.7</v>
      </c>
      <c r="CL235" s="36" t="s">
        <v>4</v>
      </c>
      <c r="CM235" s="35">
        <v>7931.17</v>
      </c>
      <c r="CN235" s="36" t="s">
        <v>4</v>
      </c>
      <c r="CO235" s="36">
        <v>0</v>
      </c>
      <c r="CP235" s="36" t="s">
        <v>4</v>
      </c>
      <c r="CQ235" s="35">
        <v>4085.93</v>
      </c>
      <c r="CR235" s="36" t="s">
        <v>4</v>
      </c>
      <c r="CS235" s="35">
        <v>6695.3</v>
      </c>
      <c r="CT235" s="36" t="s">
        <v>4</v>
      </c>
      <c r="CU235" s="35">
        <v>341.2</v>
      </c>
      <c r="CV235" s="36" t="s">
        <v>4</v>
      </c>
      <c r="CW235" s="35">
        <v>732.38</v>
      </c>
      <c r="CX235" s="36" t="s">
        <v>4</v>
      </c>
      <c r="CY235" s="35">
        <v>1139.93</v>
      </c>
      <c r="CZ235" s="36" t="s">
        <v>4</v>
      </c>
      <c r="DA235" s="35">
        <v>528.67999999999995</v>
      </c>
      <c r="DB235" s="36" t="s">
        <v>4</v>
      </c>
      <c r="DC235" s="35">
        <v>427.26</v>
      </c>
      <c r="DD235" s="36" t="s">
        <v>4</v>
      </c>
      <c r="DE235" s="35">
        <v>145.01</v>
      </c>
      <c r="DF235" s="36" t="s">
        <v>4</v>
      </c>
      <c r="DG235" s="35">
        <v>2188.6</v>
      </c>
      <c r="DH235" s="36" t="s">
        <v>4</v>
      </c>
      <c r="DI235" s="35">
        <v>10184.02</v>
      </c>
      <c r="DJ235" s="36" t="s">
        <v>4</v>
      </c>
      <c r="DK235" s="35">
        <v>1725.93</v>
      </c>
      <c r="DL235" s="36" t="s">
        <v>4</v>
      </c>
      <c r="DM235" s="35">
        <v>1793.7</v>
      </c>
      <c r="DN235" s="36" t="s">
        <v>4</v>
      </c>
      <c r="DO235" s="35">
        <v>1505.47</v>
      </c>
      <c r="DP235" s="36" t="s">
        <v>4</v>
      </c>
      <c r="DQ235" s="35">
        <v>391.9</v>
      </c>
      <c r="DR235" s="36" t="s">
        <v>4</v>
      </c>
      <c r="DS235" s="35">
        <v>419.08</v>
      </c>
      <c r="DT235" s="36" t="s">
        <v>4</v>
      </c>
      <c r="DU235" s="35">
        <v>703.5</v>
      </c>
      <c r="DV235" s="36" t="s">
        <v>4</v>
      </c>
      <c r="DW235" s="35">
        <v>26.65</v>
      </c>
      <c r="DX235" s="36" t="s">
        <v>4</v>
      </c>
      <c r="DY235" s="35">
        <v>183.6</v>
      </c>
      <c r="DZ235" s="36" t="s">
        <v>4</v>
      </c>
      <c r="EA235" s="36">
        <v>0</v>
      </c>
      <c r="EB235" s="36" t="s">
        <v>4</v>
      </c>
      <c r="EC235" s="36">
        <v>0</v>
      </c>
      <c r="ED235" s="36" t="s">
        <v>4</v>
      </c>
      <c r="EE235" s="35">
        <v>93701.22</v>
      </c>
      <c r="EF235" s="36" t="s">
        <v>4</v>
      </c>
      <c r="EG235" s="35">
        <v>23957.19</v>
      </c>
      <c r="EH235" s="36" t="s">
        <v>4</v>
      </c>
      <c r="EI235" s="35">
        <v>224.85</v>
      </c>
      <c r="EJ235" s="36" t="s">
        <v>4</v>
      </c>
      <c r="EK235" s="35">
        <v>1044822.28</v>
      </c>
      <c r="EL235" s="36" t="s">
        <v>4</v>
      </c>
      <c r="EM235" s="35">
        <v>1069004.32</v>
      </c>
      <c r="EN235" s="36" t="s">
        <v>4</v>
      </c>
      <c r="EO235" s="35">
        <v>4430.66</v>
      </c>
      <c r="EP235" s="36" t="s">
        <v>4</v>
      </c>
      <c r="EQ235" s="36">
        <v>0</v>
      </c>
      <c r="ER235" s="36" t="s">
        <v>4</v>
      </c>
      <c r="ES235" s="36">
        <v>0</v>
      </c>
      <c r="ET235" s="36" t="s">
        <v>4</v>
      </c>
      <c r="EU235" s="36">
        <v>0</v>
      </c>
      <c r="EV235" s="36" t="s">
        <v>4</v>
      </c>
      <c r="EW235" s="35">
        <v>4430.66</v>
      </c>
      <c r="EX235" s="36" t="s">
        <v>4</v>
      </c>
      <c r="EY235" s="36">
        <v>0</v>
      </c>
      <c r="EZ235" s="36" t="s">
        <v>4</v>
      </c>
      <c r="FA235" s="36">
        <v>0</v>
      </c>
      <c r="FB235" s="36" t="s">
        <v>4</v>
      </c>
      <c r="FC235" s="36">
        <v>0</v>
      </c>
      <c r="FD235" s="36" t="s">
        <v>4</v>
      </c>
      <c r="FE235" s="37">
        <v>4023.53</v>
      </c>
      <c r="FF235" s="36" t="s">
        <v>4</v>
      </c>
      <c r="FG235" s="35">
        <v>4023.53</v>
      </c>
      <c r="FH235" s="36" t="s">
        <v>4</v>
      </c>
      <c r="FI235" s="35">
        <v>1077458.51</v>
      </c>
      <c r="FJ235" s="36" t="s">
        <v>4</v>
      </c>
      <c r="FK235" s="35">
        <v>1171159.73</v>
      </c>
      <c r="FL235" s="36" t="s">
        <v>4</v>
      </c>
    </row>
    <row r="236" spans="1:168" ht="14.25" x14ac:dyDescent="0.45">
      <c r="A236" s="34" t="s">
        <v>107</v>
      </c>
      <c r="B236" s="34" t="s">
        <v>428</v>
      </c>
      <c r="C236" s="23" t="str">
        <f>'Correspondance tables'!J59</f>
        <v>ISIC 86</v>
      </c>
      <c r="D236" s="23" t="str">
        <f>VLOOKUP(C236, 'Correspondance tables'!$N$3:$O$73, 2, FALSE)</f>
        <v>ISIC 86T88</v>
      </c>
      <c r="E236" s="38">
        <v>239.68</v>
      </c>
      <c r="F236" s="39" t="s">
        <v>4</v>
      </c>
      <c r="G236" s="38">
        <v>42.13</v>
      </c>
      <c r="H236" s="39" t="s">
        <v>4</v>
      </c>
      <c r="I236" s="38">
        <v>26.42</v>
      </c>
      <c r="J236" s="39" t="s">
        <v>4</v>
      </c>
      <c r="K236" s="38">
        <v>144.25</v>
      </c>
      <c r="L236" s="39" t="s">
        <v>4</v>
      </c>
      <c r="M236" s="38">
        <v>1471.86</v>
      </c>
      <c r="N236" s="39" t="s">
        <v>4</v>
      </c>
      <c r="O236" s="38">
        <v>216.93</v>
      </c>
      <c r="P236" s="39" t="s">
        <v>4</v>
      </c>
      <c r="Q236" s="38">
        <v>91.6</v>
      </c>
      <c r="R236" s="39" t="s">
        <v>4</v>
      </c>
      <c r="S236" s="38">
        <v>154.47</v>
      </c>
      <c r="T236" s="39" t="s">
        <v>4</v>
      </c>
      <c r="U236" s="38">
        <v>231.66</v>
      </c>
      <c r="V236" s="39" t="s">
        <v>4</v>
      </c>
      <c r="W236" s="38">
        <v>319.05</v>
      </c>
      <c r="X236" s="39" t="s">
        <v>4</v>
      </c>
      <c r="Y236" s="38">
        <v>844.89</v>
      </c>
      <c r="Z236" s="39" t="s">
        <v>4</v>
      </c>
      <c r="AA236" s="38">
        <v>968.35</v>
      </c>
      <c r="AB236" s="39" t="s">
        <v>4</v>
      </c>
      <c r="AC236" s="38">
        <v>436.44</v>
      </c>
      <c r="AD236" s="39" t="s">
        <v>4</v>
      </c>
      <c r="AE236" s="38">
        <v>259.51</v>
      </c>
      <c r="AF236" s="39" t="s">
        <v>4</v>
      </c>
      <c r="AG236" s="38">
        <v>509.58</v>
      </c>
      <c r="AH236" s="39" t="s">
        <v>4</v>
      </c>
      <c r="AI236" s="38">
        <v>643.36</v>
      </c>
      <c r="AJ236" s="39" t="s">
        <v>4</v>
      </c>
      <c r="AK236" s="38">
        <v>728.49</v>
      </c>
      <c r="AL236" s="39" t="s">
        <v>4</v>
      </c>
      <c r="AM236" s="38">
        <v>638.66999999999996</v>
      </c>
      <c r="AN236" s="39" t="s">
        <v>4</v>
      </c>
      <c r="AO236" s="38">
        <v>1191.57</v>
      </c>
      <c r="AP236" s="39" t="s">
        <v>4</v>
      </c>
      <c r="AQ236" s="38">
        <v>2007.89</v>
      </c>
      <c r="AR236" s="39" t="s">
        <v>4</v>
      </c>
      <c r="AS236" s="38">
        <v>694.66</v>
      </c>
      <c r="AT236" s="39" t="s">
        <v>4</v>
      </c>
      <c r="AU236" s="38">
        <v>271.64</v>
      </c>
      <c r="AV236" s="39" t="s">
        <v>4</v>
      </c>
      <c r="AW236" s="38">
        <v>545.20000000000005</v>
      </c>
      <c r="AX236" s="39" t="s">
        <v>4</v>
      </c>
      <c r="AY236" s="38">
        <v>1152.07</v>
      </c>
      <c r="AZ236" s="39" t="s">
        <v>4</v>
      </c>
      <c r="BA236" s="38">
        <v>144.94999999999999</v>
      </c>
      <c r="BB236" s="39" t="s">
        <v>4</v>
      </c>
      <c r="BC236" s="38">
        <v>344.39</v>
      </c>
      <c r="BD236" s="39" t="s">
        <v>4</v>
      </c>
      <c r="BE236" s="38">
        <v>1441.52</v>
      </c>
      <c r="BF236" s="39" t="s">
        <v>4</v>
      </c>
      <c r="BG236" s="38">
        <v>691.9</v>
      </c>
      <c r="BH236" s="39" t="s">
        <v>4</v>
      </c>
      <c r="BI236" s="38">
        <v>2574.79</v>
      </c>
      <c r="BJ236" s="39" t="s">
        <v>4</v>
      </c>
      <c r="BK236" s="38">
        <v>1908.23</v>
      </c>
      <c r="BL236" s="39" t="s">
        <v>4</v>
      </c>
      <c r="BM236" s="38">
        <v>1740.36</v>
      </c>
      <c r="BN236" s="39" t="s">
        <v>4</v>
      </c>
      <c r="BO236" s="38">
        <v>168.33</v>
      </c>
      <c r="BP236" s="39" t="s">
        <v>4</v>
      </c>
      <c r="BQ236" s="38">
        <v>1215.83</v>
      </c>
      <c r="BR236" s="39" t="s">
        <v>4</v>
      </c>
      <c r="BS236" s="38">
        <v>1064.07</v>
      </c>
      <c r="BT236" s="39" t="s">
        <v>4</v>
      </c>
      <c r="BU236" s="38">
        <v>345.51</v>
      </c>
      <c r="BV236" s="39" t="s">
        <v>4</v>
      </c>
      <c r="BW236" s="38">
        <v>613.58000000000004</v>
      </c>
      <c r="BX236" s="39" t="s">
        <v>4</v>
      </c>
      <c r="BY236" s="38">
        <v>245.36</v>
      </c>
      <c r="BZ236" s="39" t="s">
        <v>4</v>
      </c>
      <c r="CA236" s="38">
        <v>368.97</v>
      </c>
      <c r="CB236" s="39" t="s">
        <v>4</v>
      </c>
      <c r="CC236" s="38">
        <v>1744.13</v>
      </c>
      <c r="CD236" s="39" t="s">
        <v>4</v>
      </c>
      <c r="CE236" s="38">
        <v>3053.75</v>
      </c>
      <c r="CF236" s="39" t="s">
        <v>4</v>
      </c>
      <c r="CG236" s="38">
        <v>4001.63</v>
      </c>
      <c r="CH236" s="39" t="s">
        <v>4</v>
      </c>
      <c r="CI236" s="38">
        <v>1592.98</v>
      </c>
      <c r="CJ236" s="39" t="s">
        <v>4</v>
      </c>
      <c r="CK236" s="38">
        <v>474.56</v>
      </c>
      <c r="CL236" s="39" t="s">
        <v>4</v>
      </c>
      <c r="CM236" s="38">
        <v>1204.47</v>
      </c>
      <c r="CN236" s="39" t="s">
        <v>4</v>
      </c>
      <c r="CO236" s="39">
        <v>0</v>
      </c>
      <c r="CP236" s="39" t="s">
        <v>4</v>
      </c>
      <c r="CQ236" s="38">
        <v>3371.78</v>
      </c>
      <c r="CR236" s="39" t="s">
        <v>4</v>
      </c>
      <c r="CS236" s="38">
        <v>930.67</v>
      </c>
      <c r="CT236" s="39" t="s">
        <v>4</v>
      </c>
      <c r="CU236" s="38">
        <v>1969.06</v>
      </c>
      <c r="CV236" s="39" t="s">
        <v>4</v>
      </c>
      <c r="CW236" s="38">
        <v>682.92</v>
      </c>
      <c r="CX236" s="39" t="s">
        <v>4</v>
      </c>
      <c r="CY236" s="38">
        <v>669.69</v>
      </c>
      <c r="CZ236" s="39" t="s">
        <v>4</v>
      </c>
      <c r="DA236" s="38">
        <v>376.14</v>
      </c>
      <c r="DB236" s="39" t="s">
        <v>4</v>
      </c>
      <c r="DC236" s="38">
        <v>639.29</v>
      </c>
      <c r="DD236" s="39" t="s">
        <v>4</v>
      </c>
      <c r="DE236" s="38">
        <v>438.89</v>
      </c>
      <c r="DF236" s="39" t="s">
        <v>4</v>
      </c>
      <c r="DG236" s="38">
        <v>1374.55</v>
      </c>
      <c r="DH236" s="39" t="s">
        <v>4</v>
      </c>
      <c r="DI236" s="38">
        <v>14107.14</v>
      </c>
      <c r="DJ236" s="39" t="s">
        <v>4</v>
      </c>
      <c r="DK236" s="38">
        <v>36795.279999999999</v>
      </c>
      <c r="DL236" s="39" t="s">
        <v>4</v>
      </c>
      <c r="DM236" s="38">
        <v>3750.37</v>
      </c>
      <c r="DN236" s="39" t="s">
        <v>4</v>
      </c>
      <c r="DO236" s="38">
        <v>1993.07</v>
      </c>
      <c r="DP236" s="39" t="s">
        <v>4</v>
      </c>
      <c r="DQ236" s="38">
        <v>420.01</v>
      </c>
      <c r="DR236" s="39" t="s">
        <v>4</v>
      </c>
      <c r="DS236" s="38">
        <v>323.44</v>
      </c>
      <c r="DT236" s="39" t="s">
        <v>4</v>
      </c>
      <c r="DU236" s="38">
        <v>742.32</v>
      </c>
      <c r="DV236" s="39" t="s">
        <v>4</v>
      </c>
      <c r="DW236" s="38">
        <v>96.92</v>
      </c>
      <c r="DX236" s="39" t="s">
        <v>4</v>
      </c>
      <c r="DY236" s="38">
        <v>304.16000000000003</v>
      </c>
      <c r="DZ236" s="39" t="s">
        <v>4</v>
      </c>
      <c r="EA236" s="39">
        <v>0</v>
      </c>
      <c r="EB236" s="39" t="s">
        <v>4</v>
      </c>
      <c r="EC236" s="39">
        <v>0</v>
      </c>
      <c r="ED236" s="39" t="s">
        <v>4</v>
      </c>
      <c r="EE236" s="38">
        <v>107755.35</v>
      </c>
      <c r="EF236" s="39" t="s">
        <v>4</v>
      </c>
      <c r="EG236" s="38">
        <v>105941.94</v>
      </c>
      <c r="EH236" s="39" t="s">
        <v>4</v>
      </c>
      <c r="EI236" s="38">
        <v>53567.22</v>
      </c>
      <c r="EJ236" s="39" t="s">
        <v>4</v>
      </c>
      <c r="EK236" s="38">
        <v>568014.78</v>
      </c>
      <c r="EL236" s="39" t="s">
        <v>4</v>
      </c>
      <c r="EM236" s="38">
        <v>727523.94</v>
      </c>
      <c r="EN236" s="39" t="s">
        <v>4</v>
      </c>
      <c r="EO236" s="38">
        <v>581.41</v>
      </c>
      <c r="EP236" s="39" t="s">
        <v>4</v>
      </c>
      <c r="EQ236" s="38">
        <v>61.53</v>
      </c>
      <c r="ER236" s="39" t="s">
        <v>4</v>
      </c>
      <c r="ES236" s="38">
        <v>-33.979999999999997</v>
      </c>
      <c r="ET236" s="39" t="s">
        <v>4</v>
      </c>
      <c r="EU236" s="38">
        <v>27.56</v>
      </c>
      <c r="EV236" s="39" t="s">
        <v>4</v>
      </c>
      <c r="EW236" s="38">
        <v>608.97</v>
      </c>
      <c r="EX236" s="39" t="s">
        <v>4</v>
      </c>
      <c r="EY236" s="39">
        <v>0</v>
      </c>
      <c r="EZ236" s="39" t="s">
        <v>4</v>
      </c>
      <c r="FA236" s="39">
        <v>0</v>
      </c>
      <c r="FB236" s="39" t="s">
        <v>4</v>
      </c>
      <c r="FC236" s="39">
        <v>0</v>
      </c>
      <c r="FD236" s="39" t="s">
        <v>4</v>
      </c>
      <c r="FE236" s="40">
        <v>7177.33</v>
      </c>
      <c r="FF236" s="39" t="s">
        <v>4</v>
      </c>
      <c r="FG236" s="38">
        <v>7177.33</v>
      </c>
      <c r="FH236" s="39" t="s">
        <v>4</v>
      </c>
      <c r="FI236" s="38">
        <v>735310.23</v>
      </c>
      <c r="FJ236" s="39" t="s">
        <v>4</v>
      </c>
      <c r="FK236" s="38">
        <v>843065.58</v>
      </c>
      <c r="FL236" s="39" t="s">
        <v>4</v>
      </c>
    </row>
    <row r="237" spans="1:168" ht="14.25" x14ac:dyDescent="0.45">
      <c r="A237" s="34" t="s">
        <v>107</v>
      </c>
      <c r="B237" s="34" t="s">
        <v>429</v>
      </c>
      <c r="C237" s="23" t="str">
        <f>'Correspondance tables'!J60</f>
        <v>ISIC 87-88</v>
      </c>
      <c r="D237" s="23" t="str">
        <f>VLOOKUP(C237, 'Correspondance tables'!$N$3:$O$73, 2, FALSE)</f>
        <v>ISIC 86T88</v>
      </c>
      <c r="E237" s="35">
        <v>70.599999999999994</v>
      </c>
      <c r="F237" s="36" t="s">
        <v>4</v>
      </c>
      <c r="G237" s="35">
        <v>19.350000000000001</v>
      </c>
      <c r="H237" s="36" t="s">
        <v>4</v>
      </c>
      <c r="I237" s="35">
        <v>11.51</v>
      </c>
      <c r="J237" s="36" t="s">
        <v>4</v>
      </c>
      <c r="K237" s="35">
        <v>58.32</v>
      </c>
      <c r="L237" s="36" t="s">
        <v>4</v>
      </c>
      <c r="M237" s="35">
        <v>506.24</v>
      </c>
      <c r="N237" s="36" t="s">
        <v>4</v>
      </c>
      <c r="O237" s="35">
        <v>74.02</v>
      </c>
      <c r="P237" s="36" t="s">
        <v>4</v>
      </c>
      <c r="Q237" s="35">
        <v>25.28</v>
      </c>
      <c r="R237" s="36" t="s">
        <v>4</v>
      </c>
      <c r="S237" s="35">
        <v>29.7</v>
      </c>
      <c r="T237" s="36" t="s">
        <v>4</v>
      </c>
      <c r="U237" s="35">
        <v>40.950000000000003</v>
      </c>
      <c r="V237" s="36" t="s">
        <v>4</v>
      </c>
      <c r="W237" s="35">
        <v>79.900000000000006</v>
      </c>
      <c r="X237" s="36" t="s">
        <v>4</v>
      </c>
      <c r="Y237" s="35">
        <v>153.59</v>
      </c>
      <c r="Z237" s="36" t="s">
        <v>4</v>
      </c>
      <c r="AA237" s="35">
        <v>404.87</v>
      </c>
      <c r="AB237" s="36" t="s">
        <v>4</v>
      </c>
      <c r="AC237" s="35">
        <v>121.45</v>
      </c>
      <c r="AD237" s="36" t="s">
        <v>4</v>
      </c>
      <c r="AE237" s="35">
        <v>60.28</v>
      </c>
      <c r="AF237" s="36" t="s">
        <v>4</v>
      </c>
      <c r="AG237" s="35">
        <v>128.33000000000001</v>
      </c>
      <c r="AH237" s="36" t="s">
        <v>4</v>
      </c>
      <c r="AI237" s="35">
        <v>150.26</v>
      </c>
      <c r="AJ237" s="36" t="s">
        <v>4</v>
      </c>
      <c r="AK237" s="35">
        <v>156.49</v>
      </c>
      <c r="AL237" s="36" t="s">
        <v>4</v>
      </c>
      <c r="AM237" s="35">
        <v>89.95</v>
      </c>
      <c r="AN237" s="36" t="s">
        <v>4</v>
      </c>
      <c r="AO237" s="35">
        <v>184.26</v>
      </c>
      <c r="AP237" s="36" t="s">
        <v>4</v>
      </c>
      <c r="AQ237" s="35">
        <v>129.19999999999999</v>
      </c>
      <c r="AR237" s="36" t="s">
        <v>4</v>
      </c>
      <c r="AS237" s="35">
        <v>73.59</v>
      </c>
      <c r="AT237" s="36" t="s">
        <v>4</v>
      </c>
      <c r="AU237" s="35">
        <v>86.47</v>
      </c>
      <c r="AV237" s="36" t="s">
        <v>4</v>
      </c>
      <c r="AW237" s="35">
        <v>111.21</v>
      </c>
      <c r="AX237" s="36" t="s">
        <v>4</v>
      </c>
      <c r="AY237" s="35">
        <v>236.91</v>
      </c>
      <c r="AZ237" s="36" t="s">
        <v>4</v>
      </c>
      <c r="BA237" s="35">
        <v>63.25</v>
      </c>
      <c r="BB237" s="36" t="s">
        <v>4</v>
      </c>
      <c r="BC237" s="35">
        <v>242.42</v>
      </c>
      <c r="BD237" s="36" t="s">
        <v>4</v>
      </c>
      <c r="BE237" s="35">
        <v>375.84</v>
      </c>
      <c r="BF237" s="36" t="s">
        <v>4</v>
      </c>
      <c r="BG237" s="35">
        <v>252.01</v>
      </c>
      <c r="BH237" s="36" t="s">
        <v>4</v>
      </c>
      <c r="BI237" s="35">
        <v>1411.38</v>
      </c>
      <c r="BJ237" s="36" t="s">
        <v>4</v>
      </c>
      <c r="BK237" s="35">
        <v>592.38</v>
      </c>
      <c r="BL237" s="36" t="s">
        <v>4</v>
      </c>
      <c r="BM237" s="35">
        <v>230.87</v>
      </c>
      <c r="BN237" s="36" t="s">
        <v>4</v>
      </c>
      <c r="BO237" s="35">
        <v>28.14</v>
      </c>
      <c r="BP237" s="36" t="s">
        <v>4</v>
      </c>
      <c r="BQ237" s="35">
        <v>59.35</v>
      </c>
      <c r="BR237" s="36" t="s">
        <v>4</v>
      </c>
      <c r="BS237" s="35">
        <v>156.16999999999999</v>
      </c>
      <c r="BT237" s="36" t="s">
        <v>4</v>
      </c>
      <c r="BU237" s="35">
        <v>28.1</v>
      </c>
      <c r="BV237" s="36" t="s">
        <v>4</v>
      </c>
      <c r="BW237" s="35">
        <v>762.75</v>
      </c>
      <c r="BX237" s="36" t="s">
        <v>4</v>
      </c>
      <c r="BY237" s="35">
        <v>111.8</v>
      </c>
      <c r="BZ237" s="36" t="s">
        <v>4</v>
      </c>
      <c r="CA237" s="35">
        <v>48.48</v>
      </c>
      <c r="CB237" s="36" t="s">
        <v>4</v>
      </c>
      <c r="CC237" s="35">
        <v>339.05</v>
      </c>
      <c r="CD237" s="36" t="s">
        <v>4</v>
      </c>
      <c r="CE237" s="35">
        <v>271.35000000000002</v>
      </c>
      <c r="CF237" s="36" t="s">
        <v>4</v>
      </c>
      <c r="CG237" s="35">
        <v>306.41000000000003</v>
      </c>
      <c r="CH237" s="36" t="s">
        <v>4</v>
      </c>
      <c r="CI237" s="35">
        <v>741.3</v>
      </c>
      <c r="CJ237" s="36" t="s">
        <v>4</v>
      </c>
      <c r="CK237" s="35">
        <v>167.74</v>
      </c>
      <c r="CL237" s="36" t="s">
        <v>4</v>
      </c>
      <c r="CM237" s="35">
        <v>107.33</v>
      </c>
      <c r="CN237" s="36" t="s">
        <v>4</v>
      </c>
      <c r="CO237" s="36">
        <v>0</v>
      </c>
      <c r="CP237" s="36" t="s">
        <v>4</v>
      </c>
      <c r="CQ237" s="35">
        <v>282.35000000000002</v>
      </c>
      <c r="CR237" s="36" t="s">
        <v>4</v>
      </c>
      <c r="CS237" s="35">
        <v>177.51</v>
      </c>
      <c r="CT237" s="36" t="s">
        <v>4</v>
      </c>
      <c r="CU237" s="35">
        <v>232.68</v>
      </c>
      <c r="CV237" s="36" t="s">
        <v>4</v>
      </c>
      <c r="CW237" s="35">
        <v>516.85</v>
      </c>
      <c r="CX237" s="36" t="s">
        <v>4</v>
      </c>
      <c r="CY237" s="35">
        <v>247.47</v>
      </c>
      <c r="CZ237" s="36" t="s">
        <v>4</v>
      </c>
      <c r="DA237" s="35">
        <v>137.52000000000001</v>
      </c>
      <c r="DB237" s="36" t="s">
        <v>4</v>
      </c>
      <c r="DC237" s="35">
        <v>216.39</v>
      </c>
      <c r="DD237" s="36" t="s">
        <v>4</v>
      </c>
      <c r="DE237" s="35">
        <v>411.06</v>
      </c>
      <c r="DF237" s="36" t="s">
        <v>4</v>
      </c>
      <c r="DG237" s="35">
        <v>845.08</v>
      </c>
      <c r="DH237" s="36" t="s">
        <v>4</v>
      </c>
      <c r="DI237" s="35">
        <v>2781.92</v>
      </c>
      <c r="DJ237" s="36" t="s">
        <v>4</v>
      </c>
      <c r="DK237" s="35">
        <v>892.63</v>
      </c>
      <c r="DL237" s="36" t="s">
        <v>4</v>
      </c>
      <c r="DM237" s="35">
        <v>44390.67</v>
      </c>
      <c r="DN237" s="36" t="s">
        <v>4</v>
      </c>
      <c r="DO237" s="35">
        <v>4781.9399999999996</v>
      </c>
      <c r="DP237" s="36" t="s">
        <v>4</v>
      </c>
      <c r="DQ237" s="35">
        <v>121.59</v>
      </c>
      <c r="DR237" s="36" t="s">
        <v>4</v>
      </c>
      <c r="DS237" s="35">
        <v>346.8</v>
      </c>
      <c r="DT237" s="36" t="s">
        <v>4</v>
      </c>
      <c r="DU237" s="35">
        <v>203.85</v>
      </c>
      <c r="DV237" s="36" t="s">
        <v>4</v>
      </c>
      <c r="DW237" s="35">
        <v>17.46</v>
      </c>
      <c r="DX237" s="36" t="s">
        <v>4</v>
      </c>
      <c r="DY237" s="35">
        <v>88.6</v>
      </c>
      <c r="DZ237" s="36" t="s">
        <v>4</v>
      </c>
      <c r="EA237" s="36">
        <v>0</v>
      </c>
      <c r="EB237" s="36" t="s">
        <v>4</v>
      </c>
      <c r="EC237" s="36">
        <v>0</v>
      </c>
      <c r="ED237" s="36" t="s">
        <v>4</v>
      </c>
      <c r="EE237" s="35">
        <v>65991.22</v>
      </c>
      <c r="EF237" s="36" t="s">
        <v>4</v>
      </c>
      <c r="EG237" s="35">
        <v>180850.22</v>
      </c>
      <c r="EH237" s="36" t="s">
        <v>4</v>
      </c>
      <c r="EI237" s="35">
        <v>7681.16</v>
      </c>
      <c r="EJ237" s="36" t="s">
        <v>4</v>
      </c>
      <c r="EK237" s="35">
        <v>788207.53</v>
      </c>
      <c r="EL237" s="36" t="s">
        <v>4</v>
      </c>
      <c r="EM237" s="35">
        <v>976738.91</v>
      </c>
      <c r="EN237" s="36" t="s">
        <v>4</v>
      </c>
      <c r="EO237" s="35">
        <v>33.450000000000003</v>
      </c>
      <c r="EP237" s="36" t="s">
        <v>4</v>
      </c>
      <c r="EQ237" s="36">
        <v>0</v>
      </c>
      <c r="ER237" s="36" t="s">
        <v>4</v>
      </c>
      <c r="ES237" s="35">
        <v>-0.31</v>
      </c>
      <c r="ET237" s="36" t="s">
        <v>4</v>
      </c>
      <c r="EU237" s="35">
        <v>-0.31</v>
      </c>
      <c r="EV237" s="36" t="s">
        <v>4</v>
      </c>
      <c r="EW237" s="35">
        <v>33.14</v>
      </c>
      <c r="EX237" s="36" t="s">
        <v>4</v>
      </c>
      <c r="EY237" s="36">
        <v>0</v>
      </c>
      <c r="EZ237" s="36" t="s">
        <v>4</v>
      </c>
      <c r="FA237" s="36">
        <v>0</v>
      </c>
      <c r="FB237" s="36" t="s">
        <v>4</v>
      </c>
      <c r="FC237" s="36">
        <v>0</v>
      </c>
      <c r="FD237" s="36" t="s">
        <v>4</v>
      </c>
      <c r="FE237" s="37">
        <v>563.09</v>
      </c>
      <c r="FF237" s="36" t="s">
        <v>4</v>
      </c>
      <c r="FG237" s="35">
        <v>563.09</v>
      </c>
      <c r="FH237" s="36" t="s">
        <v>4</v>
      </c>
      <c r="FI237" s="35">
        <v>977335.15</v>
      </c>
      <c r="FJ237" s="36" t="s">
        <v>4</v>
      </c>
      <c r="FK237" s="35">
        <v>1043326.37</v>
      </c>
      <c r="FL237" s="36" t="s">
        <v>4</v>
      </c>
    </row>
    <row r="238" spans="1:168" ht="14.25" x14ac:dyDescent="0.45">
      <c r="A238" s="34" t="s">
        <v>107</v>
      </c>
      <c r="B238" s="34" t="s">
        <v>430</v>
      </c>
      <c r="C238" s="23" t="str">
        <f>'Correspondance tables'!J61</f>
        <v>ISIC 90-92</v>
      </c>
      <c r="D238" s="23" t="str">
        <f>VLOOKUP(C238, 'Correspondance tables'!$N$3:$O$73, 2, FALSE)</f>
        <v>ISIC 90T96</v>
      </c>
      <c r="E238" s="38">
        <v>17.13</v>
      </c>
      <c r="F238" s="39" t="s">
        <v>4</v>
      </c>
      <c r="G238" s="38">
        <v>3.25</v>
      </c>
      <c r="H238" s="39" t="s">
        <v>4</v>
      </c>
      <c r="I238" s="38">
        <v>0.21</v>
      </c>
      <c r="J238" s="39" t="s">
        <v>4</v>
      </c>
      <c r="K238" s="38">
        <v>0.32</v>
      </c>
      <c r="L238" s="39" t="s">
        <v>4</v>
      </c>
      <c r="M238" s="38">
        <v>1.96</v>
      </c>
      <c r="N238" s="39" t="s">
        <v>4</v>
      </c>
      <c r="O238" s="38">
        <v>1.44</v>
      </c>
      <c r="P238" s="39" t="s">
        <v>4</v>
      </c>
      <c r="Q238" s="38">
        <v>0.1</v>
      </c>
      <c r="R238" s="39" t="s">
        <v>4</v>
      </c>
      <c r="S238" s="39">
        <v>0</v>
      </c>
      <c r="T238" s="39" t="s">
        <v>4</v>
      </c>
      <c r="U238" s="38">
        <v>0.1</v>
      </c>
      <c r="V238" s="39" t="s">
        <v>4</v>
      </c>
      <c r="W238" s="38">
        <v>0.1</v>
      </c>
      <c r="X238" s="39" t="s">
        <v>4</v>
      </c>
      <c r="Y238" s="38">
        <v>0.24</v>
      </c>
      <c r="Z238" s="39" t="s">
        <v>4</v>
      </c>
      <c r="AA238" s="38">
        <v>1.41</v>
      </c>
      <c r="AB238" s="39" t="s">
        <v>4</v>
      </c>
      <c r="AC238" s="38">
        <v>2.94</v>
      </c>
      <c r="AD238" s="39" t="s">
        <v>4</v>
      </c>
      <c r="AE238" s="38">
        <v>0.32</v>
      </c>
      <c r="AF238" s="39" t="s">
        <v>4</v>
      </c>
      <c r="AG238" s="38">
        <v>0.73</v>
      </c>
      <c r="AH238" s="39" t="s">
        <v>4</v>
      </c>
      <c r="AI238" s="38">
        <v>0.67</v>
      </c>
      <c r="AJ238" s="39" t="s">
        <v>4</v>
      </c>
      <c r="AK238" s="38">
        <v>0.11</v>
      </c>
      <c r="AL238" s="39" t="s">
        <v>4</v>
      </c>
      <c r="AM238" s="38">
        <v>0.34</v>
      </c>
      <c r="AN238" s="39" t="s">
        <v>4</v>
      </c>
      <c r="AO238" s="38">
        <v>0.42</v>
      </c>
      <c r="AP238" s="39" t="s">
        <v>4</v>
      </c>
      <c r="AQ238" s="39">
        <v>0</v>
      </c>
      <c r="AR238" s="39" t="s">
        <v>4</v>
      </c>
      <c r="AS238" s="38">
        <v>2.86</v>
      </c>
      <c r="AT238" s="39" t="s">
        <v>4</v>
      </c>
      <c r="AU238" s="38">
        <v>4.7699999999999996</v>
      </c>
      <c r="AV238" s="39" t="s">
        <v>4</v>
      </c>
      <c r="AW238" s="38">
        <v>2.6</v>
      </c>
      <c r="AX238" s="39" t="s">
        <v>4</v>
      </c>
      <c r="AY238" s="38">
        <v>1.33</v>
      </c>
      <c r="AZ238" s="39" t="s">
        <v>4</v>
      </c>
      <c r="BA238" s="38">
        <v>2.91</v>
      </c>
      <c r="BB238" s="39" t="s">
        <v>4</v>
      </c>
      <c r="BC238" s="38">
        <v>4.91</v>
      </c>
      <c r="BD238" s="39" t="s">
        <v>4</v>
      </c>
      <c r="BE238" s="38">
        <v>2.2799999999999998</v>
      </c>
      <c r="BF238" s="39" t="s">
        <v>4</v>
      </c>
      <c r="BG238" s="38">
        <v>0.21</v>
      </c>
      <c r="BH238" s="39" t="s">
        <v>4</v>
      </c>
      <c r="BI238" s="38">
        <v>4.5199999999999996</v>
      </c>
      <c r="BJ238" s="39" t="s">
        <v>4</v>
      </c>
      <c r="BK238" s="38">
        <v>1.34</v>
      </c>
      <c r="BL238" s="39" t="s">
        <v>4</v>
      </c>
      <c r="BM238" s="38">
        <v>2.08</v>
      </c>
      <c r="BN238" s="39" t="s">
        <v>4</v>
      </c>
      <c r="BO238" s="38">
        <v>0.1</v>
      </c>
      <c r="BP238" s="39" t="s">
        <v>4</v>
      </c>
      <c r="BQ238" s="38">
        <v>0.5</v>
      </c>
      <c r="BR238" s="39" t="s">
        <v>4</v>
      </c>
      <c r="BS238" s="39">
        <v>0</v>
      </c>
      <c r="BT238" s="39" t="s">
        <v>4</v>
      </c>
      <c r="BU238" s="38">
        <v>0.02</v>
      </c>
      <c r="BV238" s="39" t="s">
        <v>4</v>
      </c>
      <c r="BW238" s="38">
        <v>29.81</v>
      </c>
      <c r="BX238" s="39" t="s">
        <v>4</v>
      </c>
      <c r="BY238" s="38">
        <v>0.26</v>
      </c>
      <c r="BZ238" s="39" t="s">
        <v>4</v>
      </c>
      <c r="CA238" s="38">
        <v>0.28000000000000003</v>
      </c>
      <c r="CB238" s="39" t="s">
        <v>4</v>
      </c>
      <c r="CC238" s="38">
        <v>1.66</v>
      </c>
      <c r="CD238" s="39" t="s">
        <v>4</v>
      </c>
      <c r="CE238" s="38">
        <v>0.24</v>
      </c>
      <c r="CF238" s="39" t="s">
        <v>4</v>
      </c>
      <c r="CG238" s="38">
        <v>37.89</v>
      </c>
      <c r="CH238" s="39" t="s">
        <v>4</v>
      </c>
      <c r="CI238" s="38">
        <v>1.53</v>
      </c>
      <c r="CJ238" s="39" t="s">
        <v>4</v>
      </c>
      <c r="CK238" s="38">
        <v>3.19</v>
      </c>
      <c r="CL238" s="39" t="s">
        <v>4</v>
      </c>
      <c r="CM238" s="38">
        <v>15.24</v>
      </c>
      <c r="CN238" s="39" t="s">
        <v>4</v>
      </c>
      <c r="CO238" s="39">
        <v>0</v>
      </c>
      <c r="CP238" s="39" t="s">
        <v>4</v>
      </c>
      <c r="CQ238" s="38">
        <v>11.42</v>
      </c>
      <c r="CR238" s="39" t="s">
        <v>4</v>
      </c>
      <c r="CS238" s="38">
        <v>0.15</v>
      </c>
      <c r="CT238" s="39" t="s">
        <v>4</v>
      </c>
      <c r="CU238" s="38">
        <v>11.13</v>
      </c>
      <c r="CV238" s="39" t="s">
        <v>4</v>
      </c>
      <c r="CW238" s="38">
        <v>1141.17</v>
      </c>
      <c r="CX238" s="39" t="s">
        <v>4</v>
      </c>
      <c r="CY238" s="38">
        <v>328.96</v>
      </c>
      <c r="CZ238" s="39" t="s">
        <v>4</v>
      </c>
      <c r="DA238" s="38">
        <v>0.41</v>
      </c>
      <c r="DB238" s="39" t="s">
        <v>4</v>
      </c>
      <c r="DC238" s="38">
        <v>7.0000000000000007E-2</v>
      </c>
      <c r="DD238" s="39" t="s">
        <v>4</v>
      </c>
      <c r="DE238" s="38">
        <v>496.32</v>
      </c>
      <c r="DF238" s="39" t="s">
        <v>4</v>
      </c>
      <c r="DG238" s="38">
        <v>754.84</v>
      </c>
      <c r="DH238" s="39" t="s">
        <v>4</v>
      </c>
      <c r="DI238" s="38">
        <v>355.05</v>
      </c>
      <c r="DJ238" s="39" t="s">
        <v>4</v>
      </c>
      <c r="DK238" s="38">
        <v>262.44</v>
      </c>
      <c r="DL238" s="39" t="s">
        <v>4</v>
      </c>
      <c r="DM238" s="38">
        <v>4550.99</v>
      </c>
      <c r="DN238" s="39" t="s">
        <v>4</v>
      </c>
      <c r="DO238" s="38">
        <v>14134.97</v>
      </c>
      <c r="DP238" s="39" t="s">
        <v>4</v>
      </c>
      <c r="DQ238" s="38">
        <v>148.69</v>
      </c>
      <c r="DR238" s="39" t="s">
        <v>4</v>
      </c>
      <c r="DS238" s="38">
        <v>186.47</v>
      </c>
      <c r="DT238" s="39" t="s">
        <v>4</v>
      </c>
      <c r="DU238" s="38">
        <v>92.88</v>
      </c>
      <c r="DV238" s="39" t="s">
        <v>4</v>
      </c>
      <c r="DW238" s="38">
        <v>0.1</v>
      </c>
      <c r="DX238" s="39" t="s">
        <v>4</v>
      </c>
      <c r="DY238" s="38">
        <v>0.44</v>
      </c>
      <c r="DZ238" s="39" t="s">
        <v>4</v>
      </c>
      <c r="EA238" s="39">
        <v>0</v>
      </c>
      <c r="EB238" s="39" t="s">
        <v>4</v>
      </c>
      <c r="EC238" s="39">
        <v>0</v>
      </c>
      <c r="ED238" s="39" t="s">
        <v>4</v>
      </c>
      <c r="EE238" s="38">
        <v>22628.79</v>
      </c>
      <c r="EF238" s="39" t="s">
        <v>4</v>
      </c>
      <c r="EG238" s="38">
        <v>94061.86</v>
      </c>
      <c r="EH238" s="39" t="s">
        <v>4</v>
      </c>
      <c r="EI238" s="38">
        <v>59001.19</v>
      </c>
      <c r="EJ238" s="39" t="s">
        <v>4</v>
      </c>
      <c r="EK238" s="38">
        <v>249933.4</v>
      </c>
      <c r="EL238" s="39" t="s">
        <v>4</v>
      </c>
      <c r="EM238" s="38">
        <v>402996.45</v>
      </c>
      <c r="EN238" s="39" t="s">
        <v>4</v>
      </c>
      <c r="EO238" s="38">
        <v>0.04</v>
      </c>
      <c r="EP238" s="39" t="s">
        <v>4</v>
      </c>
      <c r="EQ238" s="39">
        <v>0</v>
      </c>
      <c r="ER238" s="39" t="s">
        <v>4</v>
      </c>
      <c r="ES238" s="38">
        <v>-253.76</v>
      </c>
      <c r="ET238" s="39" t="s">
        <v>4</v>
      </c>
      <c r="EU238" s="38">
        <v>-253.76</v>
      </c>
      <c r="EV238" s="39" t="s">
        <v>4</v>
      </c>
      <c r="EW238" s="38">
        <v>-253.73</v>
      </c>
      <c r="EX238" s="39" t="s">
        <v>4</v>
      </c>
      <c r="EY238" s="39">
        <v>0</v>
      </c>
      <c r="EZ238" s="39" t="s">
        <v>4</v>
      </c>
      <c r="FA238" s="39">
        <v>0</v>
      </c>
      <c r="FB238" s="39" t="s">
        <v>4</v>
      </c>
      <c r="FC238" s="39">
        <v>0</v>
      </c>
      <c r="FD238" s="39" t="s">
        <v>4</v>
      </c>
      <c r="FE238" s="42">
        <v>96</v>
      </c>
      <c r="FF238" s="39" t="s">
        <v>4</v>
      </c>
      <c r="FG238" s="39">
        <v>96</v>
      </c>
      <c r="FH238" s="39" t="s">
        <v>4</v>
      </c>
      <c r="FI238" s="38">
        <v>402838.72</v>
      </c>
      <c r="FJ238" s="39" t="s">
        <v>4</v>
      </c>
      <c r="FK238" s="38">
        <v>425467.52</v>
      </c>
      <c r="FL238" s="39" t="s">
        <v>4</v>
      </c>
    </row>
    <row r="239" spans="1:168" ht="14.25" x14ac:dyDescent="0.45">
      <c r="A239" s="34" t="s">
        <v>107</v>
      </c>
      <c r="B239" s="34" t="s">
        <v>431</v>
      </c>
      <c r="C239" s="23" t="str">
        <f>'Correspondance tables'!J62</f>
        <v>ISIC 93</v>
      </c>
      <c r="D239" s="23" t="str">
        <f>VLOOKUP(C239, 'Correspondance tables'!$N$3:$O$73, 2, FALSE)</f>
        <v>ISIC 90T96</v>
      </c>
      <c r="E239" s="35">
        <v>2.89</v>
      </c>
      <c r="F239" s="36" t="s">
        <v>4</v>
      </c>
      <c r="G239" s="35">
        <v>1.81</v>
      </c>
      <c r="H239" s="36" t="s">
        <v>4</v>
      </c>
      <c r="I239" s="35">
        <v>2.86</v>
      </c>
      <c r="J239" s="36" t="s">
        <v>4</v>
      </c>
      <c r="K239" s="35">
        <v>13.46</v>
      </c>
      <c r="L239" s="36" t="s">
        <v>4</v>
      </c>
      <c r="M239" s="35">
        <v>504.75</v>
      </c>
      <c r="N239" s="36" t="s">
        <v>4</v>
      </c>
      <c r="O239" s="35">
        <v>373.62</v>
      </c>
      <c r="P239" s="36" t="s">
        <v>4</v>
      </c>
      <c r="Q239" s="35">
        <v>33.979999999999997</v>
      </c>
      <c r="R239" s="36" t="s">
        <v>4</v>
      </c>
      <c r="S239" s="35">
        <v>41.69</v>
      </c>
      <c r="T239" s="36" t="s">
        <v>4</v>
      </c>
      <c r="U239" s="35">
        <v>288.95999999999998</v>
      </c>
      <c r="V239" s="36" t="s">
        <v>4</v>
      </c>
      <c r="W239" s="35">
        <v>35.22</v>
      </c>
      <c r="X239" s="36" t="s">
        <v>4</v>
      </c>
      <c r="Y239" s="35">
        <v>57.52</v>
      </c>
      <c r="Z239" s="36" t="s">
        <v>4</v>
      </c>
      <c r="AA239" s="35">
        <v>156.18</v>
      </c>
      <c r="AB239" s="36" t="s">
        <v>4</v>
      </c>
      <c r="AC239" s="35">
        <v>310.64999999999998</v>
      </c>
      <c r="AD239" s="36" t="s">
        <v>4</v>
      </c>
      <c r="AE239" s="35">
        <v>105.35</v>
      </c>
      <c r="AF239" s="36" t="s">
        <v>4</v>
      </c>
      <c r="AG239" s="35">
        <v>57.14</v>
      </c>
      <c r="AH239" s="36" t="s">
        <v>4</v>
      </c>
      <c r="AI239" s="35">
        <v>95.91</v>
      </c>
      <c r="AJ239" s="36" t="s">
        <v>4</v>
      </c>
      <c r="AK239" s="35">
        <v>32.82</v>
      </c>
      <c r="AL239" s="36" t="s">
        <v>4</v>
      </c>
      <c r="AM239" s="35">
        <v>192.57</v>
      </c>
      <c r="AN239" s="36" t="s">
        <v>4</v>
      </c>
      <c r="AO239" s="35">
        <v>82.03</v>
      </c>
      <c r="AP239" s="36" t="s">
        <v>4</v>
      </c>
      <c r="AQ239" s="35">
        <v>83.42</v>
      </c>
      <c r="AR239" s="36" t="s">
        <v>4</v>
      </c>
      <c r="AS239" s="35">
        <v>20.09</v>
      </c>
      <c r="AT239" s="36" t="s">
        <v>4</v>
      </c>
      <c r="AU239" s="35">
        <v>105.2</v>
      </c>
      <c r="AV239" s="36" t="s">
        <v>4</v>
      </c>
      <c r="AW239" s="35">
        <v>110.84</v>
      </c>
      <c r="AX239" s="36" t="s">
        <v>4</v>
      </c>
      <c r="AY239" s="35">
        <v>166.95</v>
      </c>
      <c r="AZ239" s="36" t="s">
        <v>4</v>
      </c>
      <c r="BA239" s="35">
        <v>5.75</v>
      </c>
      <c r="BB239" s="36" t="s">
        <v>4</v>
      </c>
      <c r="BC239" s="35">
        <v>82.73</v>
      </c>
      <c r="BD239" s="36" t="s">
        <v>4</v>
      </c>
      <c r="BE239" s="35">
        <v>313.52999999999997</v>
      </c>
      <c r="BF239" s="36" t="s">
        <v>4</v>
      </c>
      <c r="BG239" s="35">
        <v>225.98</v>
      </c>
      <c r="BH239" s="36" t="s">
        <v>4</v>
      </c>
      <c r="BI239" s="35">
        <v>323.16000000000003</v>
      </c>
      <c r="BJ239" s="36" t="s">
        <v>4</v>
      </c>
      <c r="BK239" s="35">
        <v>119.05</v>
      </c>
      <c r="BL239" s="36" t="s">
        <v>4</v>
      </c>
      <c r="BM239" s="35">
        <v>27.1</v>
      </c>
      <c r="BN239" s="36" t="s">
        <v>4</v>
      </c>
      <c r="BO239" s="35">
        <v>39.729999999999997</v>
      </c>
      <c r="BP239" s="36" t="s">
        <v>4</v>
      </c>
      <c r="BQ239" s="35">
        <v>27.49</v>
      </c>
      <c r="BR239" s="36" t="s">
        <v>4</v>
      </c>
      <c r="BS239" s="35">
        <v>44.66</v>
      </c>
      <c r="BT239" s="36" t="s">
        <v>4</v>
      </c>
      <c r="BU239" s="35">
        <v>24.02</v>
      </c>
      <c r="BV239" s="36" t="s">
        <v>4</v>
      </c>
      <c r="BW239" s="35">
        <v>1691.58</v>
      </c>
      <c r="BX239" s="36" t="s">
        <v>4</v>
      </c>
      <c r="BY239" s="35">
        <v>2281.7399999999998</v>
      </c>
      <c r="BZ239" s="36" t="s">
        <v>4</v>
      </c>
      <c r="CA239" s="35">
        <v>3615.24</v>
      </c>
      <c r="CB239" s="36" t="s">
        <v>4</v>
      </c>
      <c r="CC239" s="35">
        <v>239.95</v>
      </c>
      <c r="CD239" s="36" t="s">
        <v>4</v>
      </c>
      <c r="CE239" s="35">
        <v>131.91999999999999</v>
      </c>
      <c r="CF239" s="36" t="s">
        <v>4</v>
      </c>
      <c r="CG239" s="35">
        <v>936.86</v>
      </c>
      <c r="CH239" s="36" t="s">
        <v>4</v>
      </c>
      <c r="CI239" s="35">
        <v>64.239999999999995</v>
      </c>
      <c r="CJ239" s="36" t="s">
        <v>4</v>
      </c>
      <c r="CK239" s="35">
        <v>28.29</v>
      </c>
      <c r="CL239" s="36" t="s">
        <v>4</v>
      </c>
      <c r="CM239" s="35">
        <v>423.96</v>
      </c>
      <c r="CN239" s="36" t="s">
        <v>4</v>
      </c>
      <c r="CO239" s="36">
        <v>0</v>
      </c>
      <c r="CP239" s="36" t="s">
        <v>4</v>
      </c>
      <c r="CQ239" s="36">
        <v>499</v>
      </c>
      <c r="CR239" s="36" t="s">
        <v>4</v>
      </c>
      <c r="CS239" s="35">
        <v>183.18</v>
      </c>
      <c r="CT239" s="36" t="s">
        <v>4</v>
      </c>
      <c r="CU239" s="35">
        <v>203.5</v>
      </c>
      <c r="CV239" s="36" t="s">
        <v>4</v>
      </c>
      <c r="CW239" s="35">
        <v>191.92</v>
      </c>
      <c r="CX239" s="36" t="s">
        <v>4</v>
      </c>
      <c r="CY239" s="35">
        <v>213.47</v>
      </c>
      <c r="CZ239" s="36" t="s">
        <v>4</v>
      </c>
      <c r="DA239" s="35">
        <v>117.37</v>
      </c>
      <c r="DB239" s="36" t="s">
        <v>4</v>
      </c>
      <c r="DC239" s="35">
        <v>50.5</v>
      </c>
      <c r="DD239" s="36" t="s">
        <v>4</v>
      </c>
      <c r="DE239" s="35">
        <v>254.26</v>
      </c>
      <c r="DF239" s="36" t="s">
        <v>4</v>
      </c>
      <c r="DG239" s="35">
        <v>714.49</v>
      </c>
      <c r="DH239" s="36" t="s">
        <v>4</v>
      </c>
      <c r="DI239" s="35">
        <v>1690.61</v>
      </c>
      <c r="DJ239" s="36" t="s">
        <v>4</v>
      </c>
      <c r="DK239" s="35">
        <v>1037.1099999999999</v>
      </c>
      <c r="DL239" s="36" t="s">
        <v>4</v>
      </c>
      <c r="DM239" s="35">
        <v>163.94</v>
      </c>
      <c r="DN239" s="36" t="s">
        <v>4</v>
      </c>
      <c r="DO239" s="35">
        <v>295.02999999999997</v>
      </c>
      <c r="DP239" s="36" t="s">
        <v>4</v>
      </c>
      <c r="DQ239" s="35">
        <v>17953.95</v>
      </c>
      <c r="DR239" s="36" t="s">
        <v>4</v>
      </c>
      <c r="DS239" s="35">
        <v>2838.95</v>
      </c>
      <c r="DT239" s="36" t="s">
        <v>4</v>
      </c>
      <c r="DU239" s="35">
        <v>538.07000000000005</v>
      </c>
      <c r="DV239" s="36" t="s">
        <v>4</v>
      </c>
      <c r="DW239" s="35">
        <v>4.41</v>
      </c>
      <c r="DX239" s="36" t="s">
        <v>4</v>
      </c>
      <c r="DY239" s="35">
        <v>36.83</v>
      </c>
      <c r="DZ239" s="36" t="s">
        <v>4</v>
      </c>
      <c r="EA239" s="36">
        <v>0</v>
      </c>
      <c r="EB239" s="36" t="s">
        <v>4</v>
      </c>
      <c r="EC239" s="36">
        <v>0</v>
      </c>
      <c r="ED239" s="36" t="s">
        <v>4</v>
      </c>
      <c r="EE239" s="35">
        <v>40509.480000000003</v>
      </c>
      <c r="EF239" s="36" t="s">
        <v>4</v>
      </c>
      <c r="EG239" s="35">
        <v>89083.12</v>
      </c>
      <c r="EH239" s="36" t="s">
        <v>4</v>
      </c>
      <c r="EI239" s="35">
        <v>7596.41</v>
      </c>
      <c r="EJ239" s="36" t="s">
        <v>4</v>
      </c>
      <c r="EK239" s="35">
        <v>42776.98</v>
      </c>
      <c r="EL239" s="36" t="s">
        <v>4</v>
      </c>
      <c r="EM239" s="35">
        <v>139456.51</v>
      </c>
      <c r="EN239" s="36" t="s">
        <v>4</v>
      </c>
      <c r="EO239" s="35">
        <v>3661.48</v>
      </c>
      <c r="EP239" s="36" t="s">
        <v>4</v>
      </c>
      <c r="EQ239" s="35">
        <v>1163.93</v>
      </c>
      <c r="ER239" s="36" t="s">
        <v>4</v>
      </c>
      <c r="ES239" s="35">
        <v>2132.0300000000002</v>
      </c>
      <c r="ET239" s="36" t="s">
        <v>4</v>
      </c>
      <c r="EU239" s="35">
        <v>3295.95</v>
      </c>
      <c r="EV239" s="36" t="s">
        <v>4</v>
      </c>
      <c r="EW239" s="35">
        <v>6957.43</v>
      </c>
      <c r="EX239" s="36" t="s">
        <v>4</v>
      </c>
      <c r="EY239" s="36">
        <v>0</v>
      </c>
      <c r="EZ239" s="36" t="s">
        <v>4</v>
      </c>
      <c r="FA239" s="36">
        <v>0</v>
      </c>
      <c r="FB239" s="36" t="s">
        <v>4</v>
      </c>
      <c r="FC239" s="36">
        <v>0</v>
      </c>
      <c r="FD239" s="36" t="s">
        <v>4</v>
      </c>
      <c r="FE239" s="37">
        <v>10884.54</v>
      </c>
      <c r="FF239" s="36" t="s">
        <v>4</v>
      </c>
      <c r="FG239" s="35">
        <v>10884.54</v>
      </c>
      <c r="FH239" s="36" t="s">
        <v>4</v>
      </c>
      <c r="FI239" s="35">
        <v>157298.48000000001</v>
      </c>
      <c r="FJ239" s="36" t="s">
        <v>4</v>
      </c>
      <c r="FK239" s="35">
        <v>197807.96</v>
      </c>
      <c r="FL239" s="36" t="s">
        <v>4</v>
      </c>
    </row>
    <row r="240" spans="1:168" ht="14.25" x14ac:dyDescent="0.45">
      <c r="A240" s="34" t="s">
        <v>107</v>
      </c>
      <c r="B240" s="34" t="s">
        <v>432</v>
      </c>
      <c r="C240" s="23" t="str">
        <f>'Correspondance tables'!J63</f>
        <v>ISIC 94</v>
      </c>
      <c r="D240" s="23" t="str">
        <f>VLOOKUP(C240, 'Correspondance tables'!$N$3:$O$73, 2, FALSE)</f>
        <v>ISIC 90T96</v>
      </c>
      <c r="E240" s="38">
        <v>23.15</v>
      </c>
      <c r="F240" s="39" t="s">
        <v>4</v>
      </c>
      <c r="G240" s="38">
        <v>5.32</v>
      </c>
      <c r="H240" s="39" t="s">
        <v>4</v>
      </c>
      <c r="I240" s="38">
        <v>1.72</v>
      </c>
      <c r="J240" s="39" t="s">
        <v>4</v>
      </c>
      <c r="K240" s="38">
        <v>22.39</v>
      </c>
      <c r="L240" s="39" t="s">
        <v>4</v>
      </c>
      <c r="M240" s="38">
        <v>835.65</v>
      </c>
      <c r="N240" s="39" t="s">
        <v>4</v>
      </c>
      <c r="O240" s="38">
        <v>271.70999999999998</v>
      </c>
      <c r="P240" s="39" t="s">
        <v>4</v>
      </c>
      <c r="Q240" s="38">
        <v>32.43</v>
      </c>
      <c r="R240" s="39" t="s">
        <v>4</v>
      </c>
      <c r="S240" s="38">
        <v>38.6</v>
      </c>
      <c r="T240" s="39" t="s">
        <v>4</v>
      </c>
      <c r="U240" s="38">
        <v>178.39</v>
      </c>
      <c r="V240" s="39" t="s">
        <v>4</v>
      </c>
      <c r="W240" s="38">
        <v>82.86</v>
      </c>
      <c r="X240" s="39" t="s">
        <v>4</v>
      </c>
      <c r="Y240" s="38">
        <v>126.72</v>
      </c>
      <c r="Z240" s="39" t="s">
        <v>4</v>
      </c>
      <c r="AA240" s="38">
        <v>160.31</v>
      </c>
      <c r="AB240" s="39" t="s">
        <v>4</v>
      </c>
      <c r="AC240" s="38">
        <v>251.77</v>
      </c>
      <c r="AD240" s="39" t="s">
        <v>4</v>
      </c>
      <c r="AE240" s="38">
        <v>98.15</v>
      </c>
      <c r="AF240" s="39" t="s">
        <v>4</v>
      </c>
      <c r="AG240" s="38">
        <v>95.95</v>
      </c>
      <c r="AH240" s="39" t="s">
        <v>4</v>
      </c>
      <c r="AI240" s="38">
        <v>118.88</v>
      </c>
      <c r="AJ240" s="39" t="s">
        <v>4</v>
      </c>
      <c r="AK240" s="39">
        <v>66</v>
      </c>
      <c r="AL240" s="39" t="s">
        <v>4</v>
      </c>
      <c r="AM240" s="38">
        <v>146.66999999999999</v>
      </c>
      <c r="AN240" s="39" t="s">
        <v>4</v>
      </c>
      <c r="AO240" s="38">
        <v>175.82</v>
      </c>
      <c r="AP240" s="39" t="s">
        <v>4</v>
      </c>
      <c r="AQ240" s="38">
        <v>159.26</v>
      </c>
      <c r="AR240" s="39" t="s">
        <v>4</v>
      </c>
      <c r="AS240" s="38">
        <v>133.41</v>
      </c>
      <c r="AT240" s="39" t="s">
        <v>4</v>
      </c>
      <c r="AU240" s="38">
        <v>168.59</v>
      </c>
      <c r="AV240" s="39" t="s">
        <v>4</v>
      </c>
      <c r="AW240" s="38">
        <v>129.13999999999999</v>
      </c>
      <c r="AX240" s="39" t="s">
        <v>4</v>
      </c>
      <c r="AY240" s="38">
        <v>220.94</v>
      </c>
      <c r="AZ240" s="39" t="s">
        <v>4</v>
      </c>
      <c r="BA240" s="38">
        <v>29.92</v>
      </c>
      <c r="BB240" s="39" t="s">
        <v>4</v>
      </c>
      <c r="BC240" s="38">
        <v>102.92</v>
      </c>
      <c r="BD240" s="39" t="s">
        <v>4</v>
      </c>
      <c r="BE240" s="38">
        <v>300.26</v>
      </c>
      <c r="BF240" s="39" t="s">
        <v>4</v>
      </c>
      <c r="BG240" s="38">
        <v>278.32</v>
      </c>
      <c r="BH240" s="39" t="s">
        <v>4</v>
      </c>
      <c r="BI240" s="38">
        <v>1384.59</v>
      </c>
      <c r="BJ240" s="39" t="s">
        <v>4</v>
      </c>
      <c r="BK240" s="38">
        <v>579.21</v>
      </c>
      <c r="BL240" s="39" t="s">
        <v>4</v>
      </c>
      <c r="BM240" s="38">
        <v>158.81</v>
      </c>
      <c r="BN240" s="39" t="s">
        <v>4</v>
      </c>
      <c r="BO240" s="38">
        <v>96.51</v>
      </c>
      <c r="BP240" s="39" t="s">
        <v>4</v>
      </c>
      <c r="BQ240" s="38">
        <v>43.99</v>
      </c>
      <c r="BR240" s="39" t="s">
        <v>4</v>
      </c>
      <c r="BS240" s="38">
        <v>161.46</v>
      </c>
      <c r="BT240" s="39" t="s">
        <v>4</v>
      </c>
      <c r="BU240" s="38">
        <v>56.66</v>
      </c>
      <c r="BV240" s="39" t="s">
        <v>4</v>
      </c>
      <c r="BW240" s="38">
        <v>861.62</v>
      </c>
      <c r="BX240" s="39" t="s">
        <v>4</v>
      </c>
      <c r="BY240" s="38">
        <v>218.26</v>
      </c>
      <c r="BZ240" s="39" t="s">
        <v>4</v>
      </c>
      <c r="CA240" s="38">
        <v>726.65</v>
      </c>
      <c r="CB240" s="39" t="s">
        <v>4</v>
      </c>
      <c r="CC240" s="38">
        <v>385.28</v>
      </c>
      <c r="CD240" s="39" t="s">
        <v>4</v>
      </c>
      <c r="CE240" s="38">
        <v>330.01</v>
      </c>
      <c r="CF240" s="39" t="s">
        <v>4</v>
      </c>
      <c r="CG240" s="38">
        <v>648.62</v>
      </c>
      <c r="CH240" s="39" t="s">
        <v>4</v>
      </c>
      <c r="CI240" s="38">
        <v>260.35000000000002</v>
      </c>
      <c r="CJ240" s="39" t="s">
        <v>4</v>
      </c>
      <c r="CK240" s="38">
        <v>48.21</v>
      </c>
      <c r="CL240" s="39" t="s">
        <v>4</v>
      </c>
      <c r="CM240" s="38">
        <v>327.97</v>
      </c>
      <c r="CN240" s="39" t="s">
        <v>4</v>
      </c>
      <c r="CO240" s="39">
        <v>0</v>
      </c>
      <c r="CP240" s="39" t="s">
        <v>4</v>
      </c>
      <c r="CQ240" s="38">
        <v>671.23</v>
      </c>
      <c r="CR240" s="39" t="s">
        <v>4</v>
      </c>
      <c r="CS240" s="38">
        <v>243.4</v>
      </c>
      <c r="CT240" s="39" t="s">
        <v>4</v>
      </c>
      <c r="CU240" s="38">
        <v>99.71</v>
      </c>
      <c r="CV240" s="39" t="s">
        <v>4</v>
      </c>
      <c r="CW240" s="38">
        <v>212.07</v>
      </c>
      <c r="CX240" s="39" t="s">
        <v>4</v>
      </c>
      <c r="CY240" s="38">
        <v>129.19</v>
      </c>
      <c r="CZ240" s="39" t="s">
        <v>4</v>
      </c>
      <c r="DA240" s="38">
        <v>281.8</v>
      </c>
      <c r="DB240" s="39" t="s">
        <v>4</v>
      </c>
      <c r="DC240" s="38">
        <v>56.74</v>
      </c>
      <c r="DD240" s="39" t="s">
        <v>4</v>
      </c>
      <c r="DE240" s="38">
        <v>441.22</v>
      </c>
      <c r="DF240" s="39" t="s">
        <v>4</v>
      </c>
      <c r="DG240" s="38">
        <v>1125.81</v>
      </c>
      <c r="DH240" s="39" t="s">
        <v>4</v>
      </c>
      <c r="DI240" s="38">
        <v>3988.15</v>
      </c>
      <c r="DJ240" s="39" t="s">
        <v>4</v>
      </c>
      <c r="DK240" s="38">
        <v>909.74</v>
      </c>
      <c r="DL240" s="39" t="s">
        <v>4</v>
      </c>
      <c r="DM240" s="38">
        <v>418.15</v>
      </c>
      <c r="DN240" s="39" t="s">
        <v>4</v>
      </c>
      <c r="DO240" s="38">
        <v>388.31</v>
      </c>
      <c r="DP240" s="39" t="s">
        <v>4</v>
      </c>
      <c r="DQ240" s="38">
        <v>2724.31</v>
      </c>
      <c r="DR240" s="39" t="s">
        <v>4</v>
      </c>
      <c r="DS240" s="38">
        <v>8583.24</v>
      </c>
      <c r="DT240" s="39" t="s">
        <v>4</v>
      </c>
      <c r="DU240" s="38">
        <v>1097.06</v>
      </c>
      <c r="DV240" s="39" t="s">
        <v>4</v>
      </c>
      <c r="DW240" s="38">
        <v>43.79</v>
      </c>
      <c r="DX240" s="39" t="s">
        <v>4</v>
      </c>
      <c r="DY240" s="38">
        <v>461.25</v>
      </c>
      <c r="DZ240" s="39" t="s">
        <v>4</v>
      </c>
      <c r="EA240" s="39">
        <v>0</v>
      </c>
      <c r="EB240" s="39" t="s">
        <v>4</v>
      </c>
      <c r="EC240" s="39">
        <v>0</v>
      </c>
      <c r="ED240" s="39" t="s">
        <v>4</v>
      </c>
      <c r="EE240" s="38">
        <v>32418.62</v>
      </c>
      <c r="EF240" s="39" t="s">
        <v>4</v>
      </c>
      <c r="EG240" s="38">
        <v>57271.46</v>
      </c>
      <c r="EH240" s="39" t="s">
        <v>4</v>
      </c>
      <c r="EI240" s="38">
        <v>12682.85</v>
      </c>
      <c r="EJ240" s="39" t="s">
        <v>4</v>
      </c>
      <c r="EK240" s="38">
        <v>24981.71</v>
      </c>
      <c r="EL240" s="39" t="s">
        <v>4</v>
      </c>
      <c r="EM240" s="38">
        <v>94936.02</v>
      </c>
      <c r="EN240" s="39" t="s">
        <v>4</v>
      </c>
      <c r="EO240" s="38">
        <v>0.34</v>
      </c>
      <c r="EP240" s="39" t="s">
        <v>4</v>
      </c>
      <c r="EQ240" s="39">
        <v>0</v>
      </c>
      <c r="ER240" s="39" t="s">
        <v>4</v>
      </c>
      <c r="ES240" s="38">
        <v>1.9</v>
      </c>
      <c r="ET240" s="39" t="s">
        <v>4</v>
      </c>
      <c r="EU240" s="38">
        <v>1.9</v>
      </c>
      <c r="EV240" s="39" t="s">
        <v>4</v>
      </c>
      <c r="EW240" s="38">
        <v>2.2400000000000002</v>
      </c>
      <c r="EX240" s="39" t="s">
        <v>4</v>
      </c>
      <c r="EY240" s="39">
        <v>0</v>
      </c>
      <c r="EZ240" s="39" t="s">
        <v>4</v>
      </c>
      <c r="FA240" s="39">
        <v>0</v>
      </c>
      <c r="FB240" s="39" t="s">
        <v>4</v>
      </c>
      <c r="FC240" s="39">
        <v>0</v>
      </c>
      <c r="FD240" s="39" t="s">
        <v>4</v>
      </c>
      <c r="FE240" s="40">
        <v>823.2</v>
      </c>
      <c r="FF240" s="39" t="s">
        <v>4</v>
      </c>
      <c r="FG240" s="38">
        <v>823.2</v>
      </c>
      <c r="FH240" s="39" t="s">
        <v>4</v>
      </c>
      <c r="FI240" s="38">
        <v>95761.46</v>
      </c>
      <c r="FJ240" s="39" t="s">
        <v>4</v>
      </c>
      <c r="FK240" s="38">
        <v>128180.08</v>
      </c>
      <c r="FL240" s="39" t="s">
        <v>4</v>
      </c>
    </row>
    <row r="241" spans="1:168" ht="14.25" x14ac:dyDescent="0.45">
      <c r="A241" s="34" t="s">
        <v>107</v>
      </c>
      <c r="B241" s="34" t="s">
        <v>433</v>
      </c>
      <c r="C241" s="23" t="str">
        <f>'Correspondance tables'!J64</f>
        <v>ISIC 95</v>
      </c>
      <c r="D241" s="23" t="str">
        <f>VLOOKUP(C241, 'Correspondance tables'!$N$3:$O$73, 2, FALSE)</f>
        <v>ISIC 90T96</v>
      </c>
      <c r="E241" s="35">
        <v>549.36</v>
      </c>
      <c r="F241" s="36" t="s">
        <v>4</v>
      </c>
      <c r="G241" s="35">
        <v>38.36</v>
      </c>
      <c r="H241" s="36" t="s">
        <v>4</v>
      </c>
      <c r="I241" s="35">
        <v>35.11</v>
      </c>
      <c r="J241" s="36" t="s">
        <v>4</v>
      </c>
      <c r="K241" s="35">
        <v>78.349999999999994</v>
      </c>
      <c r="L241" s="36" t="s">
        <v>4</v>
      </c>
      <c r="M241" s="35">
        <v>880.54</v>
      </c>
      <c r="N241" s="36" t="s">
        <v>4</v>
      </c>
      <c r="O241" s="35">
        <v>170.79</v>
      </c>
      <c r="P241" s="36" t="s">
        <v>4</v>
      </c>
      <c r="Q241" s="35">
        <v>69.53</v>
      </c>
      <c r="R241" s="36" t="s">
        <v>4</v>
      </c>
      <c r="S241" s="35">
        <v>104.43</v>
      </c>
      <c r="T241" s="36" t="s">
        <v>4</v>
      </c>
      <c r="U241" s="35">
        <v>105.71</v>
      </c>
      <c r="V241" s="36" t="s">
        <v>4</v>
      </c>
      <c r="W241" s="35">
        <v>325.26</v>
      </c>
      <c r="X241" s="36" t="s">
        <v>4</v>
      </c>
      <c r="Y241" s="35">
        <v>577.25</v>
      </c>
      <c r="Z241" s="36" t="s">
        <v>4</v>
      </c>
      <c r="AA241" s="35">
        <v>215.53</v>
      </c>
      <c r="AB241" s="36" t="s">
        <v>4</v>
      </c>
      <c r="AC241" s="35">
        <v>188.72</v>
      </c>
      <c r="AD241" s="36" t="s">
        <v>4</v>
      </c>
      <c r="AE241" s="35">
        <v>214.46</v>
      </c>
      <c r="AF241" s="36" t="s">
        <v>4</v>
      </c>
      <c r="AG241" s="35">
        <v>410.43</v>
      </c>
      <c r="AH241" s="36" t="s">
        <v>4</v>
      </c>
      <c r="AI241" s="35">
        <v>272.62</v>
      </c>
      <c r="AJ241" s="36" t="s">
        <v>4</v>
      </c>
      <c r="AK241" s="35">
        <v>171.26</v>
      </c>
      <c r="AL241" s="36" t="s">
        <v>4</v>
      </c>
      <c r="AM241" s="35">
        <v>190.51</v>
      </c>
      <c r="AN241" s="36" t="s">
        <v>4</v>
      </c>
      <c r="AO241" s="35">
        <v>335.84</v>
      </c>
      <c r="AP241" s="36" t="s">
        <v>4</v>
      </c>
      <c r="AQ241" s="35">
        <v>266.37</v>
      </c>
      <c r="AR241" s="36" t="s">
        <v>4</v>
      </c>
      <c r="AS241" s="35">
        <v>111.08</v>
      </c>
      <c r="AT241" s="36" t="s">
        <v>4</v>
      </c>
      <c r="AU241" s="35">
        <v>205.51</v>
      </c>
      <c r="AV241" s="36" t="s">
        <v>4</v>
      </c>
      <c r="AW241" s="35">
        <v>136.66</v>
      </c>
      <c r="AX241" s="36" t="s">
        <v>4</v>
      </c>
      <c r="AY241" s="35">
        <v>943.86</v>
      </c>
      <c r="AZ241" s="36" t="s">
        <v>4</v>
      </c>
      <c r="BA241" s="35">
        <v>110.79</v>
      </c>
      <c r="BB241" s="36" t="s">
        <v>4</v>
      </c>
      <c r="BC241" s="35">
        <v>388.97</v>
      </c>
      <c r="BD241" s="36" t="s">
        <v>4</v>
      </c>
      <c r="BE241" s="35">
        <v>1132.3699999999999</v>
      </c>
      <c r="BF241" s="36" t="s">
        <v>4</v>
      </c>
      <c r="BG241" s="35">
        <v>573.17999999999995</v>
      </c>
      <c r="BH241" s="36" t="s">
        <v>4</v>
      </c>
      <c r="BI241" s="35">
        <v>1548.85</v>
      </c>
      <c r="BJ241" s="36" t="s">
        <v>4</v>
      </c>
      <c r="BK241" s="35">
        <v>1554.68</v>
      </c>
      <c r="BL241" s="36" t="s">
        <v>4</v>
      </c>
      <c r="BM241" s="35">
        <v>512.6</v>
      </c>
      <c r="BN241" s="36" t="s">
        <v>4</v>
      </c>
      <c r="BO241" s="35">
        <v>101.05</v>
      </c>
      <c r="BP241" s="36" t="s">
        <v>4</v>
      </c>
      <c r="BQ241" s="36">
        <v>36</v>
      </c>
      <c r="BR241" s="36" t="s">
        <v>4</v>
      </c>
      <c r="BS241" s="35">
        <v>731.79</v>
      </c>
      <c r="BT241" s="36" t="s">
        <v>4</v>
      </c>
      <c r="BU241" s="35">
        <v>76.260000000000005</v>
      </c>
      <c r="BV241" s="36" t="s">
        <v>4</v>
      </c>
      <c r="BW241" s="35">
        <v>546.25</v>
      </c>
      <c r="BX241" s="36" t="s">
        <v>4</v>
      </c>
      <c r="BY241" s="35">
        <v>222.74</v>
      </c>
      <c r="BZ241" s="36" t="s">
        <v>4</v>
      </c>
      <c r="CA241" s="35">
        <v>301.77</v>
      </c>
      <c r="CB241" s="36" t="s">
        <v>4</v>
      </c>
      <c r="CC241" s="35">
        <v>345.83</v>
      </c>
      <c r="CD241" s="36" t="s">
        <v>4</v>
      </c>
      <c r="CE241" s="35">
        <v>547.1</v>
      </c>
      <c r="CF241" s="36" t="s">
        <v>4</v>
      </c>
      <c r="CG241" s="35">
        <v>1301.1199999999999</v>
      </c>
      <c r="CH241" s="36" t="s">
        <v>4</v>
      </c>
      <c r="CI241" s="35">
        <v>442.01</v>
      </c>
      <c r="CJ241" s="36" t="s">
        <v>4</v>
      </c>
      <c r="CK241" s="35">
        <v>373.94</v>
      </c>
      <c r="CL241" s="36" t="s">
        <v>4</v>
      </c>
      <c r="CM241" s="35">
        <v>356.43</v>
      </c>
      <c r="CN241" s="36" t="s">
        <v>4</v>
      </c>
      <c r="CO241" s="36">
        <v>0</v>
      </c>
      <c r="CP241" s="36" t="s">
        <v>4</v>
      </c>
      <c r="CQ241" s="35">
        <v>1373.2</v>
      </c>
      <c r="CR241" s="36" t="s">
        <v>4</v>
      </c>
      <c r="CS241" s="35">
        <v>635.15</v>
      </c>
      <c r="CT241" s="36" t="s">
        <v>4</v>
      </c>
      <c r="CU241" s="35">
        <v>275.02</v>
      </c>
      <c r="CV241" s="36" t="s">
        <v>4</v>
      </c>
      <c r="CW241" s="35">
        <v>407.25</v>
      </c>
      <c r="CX241" s="36" t="s">
        <v>4</v>
      </c>
      <c r="CY241" s="35">
        <v>380.53</v>
      </c>
      <c r="CZ241" s="36" t="s">
        <v>4</v>
      </c>
      <c r="DA241" s="35">
        <v>204.96</v>
      </c>
      <c r="DB241" s="36" t="s">
        <v>4</v>
      </c>
      <c r="DC241" s="35">
        <v>393.16</v>
      </c>
      <c r="DD241" s="36" t="s">
        <v>4</v>
      </c>
      <c r="DE241" s="35">
        <v>108.05</v>
      </c>
      <c r="DF241" s="36" t="s">
        <v>4</v>
      </c>
      <c r="DG241" s="35">
        <v>876.02</v>
      </c>
      <c r="DH241" s="36" t="s">
        <v>4</v>
      </c>
      <c r="DI241" s="35">
        <v>773.03</v>
      </c>
      <c r="DJ241" s="36" t="s">
        <v>4</v>
      </c>
      <c r="DK241" s="35">
        <v>748.68</v>
      </c>
      <c r="DL241" s="36" t="s">
        <v>4</v>
      </c>
      <c r="DM241" s="35">
        <v>1626.78</v>
      </c>
      <c r="DN241" s="36" t="s">
        <v>4</v>
      </c>
      <c r="DO241" s="35">
        <v>581.51</v>
      </c>
      <c r="DP241" s="36" t="s">
        <v>4</v>
      </c>
      <c r="DQ241" s="35">
        <v>289.67</v>
      </c>
      <c r="DR241" s="36" t="s">
        <v>4</v>
      </c>
      <c r="DS241" s="35">
        <v>281.72000000000003</v>
      </c>
      <c r="DT241" s="36" t="s">
        <v>4</v>
      </c>
      <c r="DU241" s="35">
        <v>2455.5700000000002</v>
      </c>
      <c r="DV241" s="36" t="s">
        <v>4</v>
      </c>
      <c r="DW241" s="35">
        <v>32.65</v>
      </c>
      <c r="DX241" s="36" t="s">
        <v>4</v>
      </c>
      <c r="DY241" s="35">
        <v>298.64</v>
      </c>
      <c r="DZ241" s="36" t="s">
        <v>4</v>
      </c>
      <c r="EA241" s="36">
        <v>0</v>
      </c>
      <c r="EB241" s="36" t="s">
        <v>4</v>
      </c>
      <c r="EC241" s="36">
        <v>0</v>
      </c>
      <c r="ED241" s="36" t="s">
        <v>4</v>
      </c>
      <c r="EE241" s="35">
        <v>29542.84</v>
      </c>
      <c r="EF241" s="36" t="s">
        <v>4</v>
      </c>
      <c r="EG241" s="35">
        <v>15640.08</v>
      </c>
      <c r="EH241" s="36" t="s">
        <v>4</v>
      </c>
      <c r="EI241" s="35">
        <v>70943.7</v>
      </c>
      <c r="EJ241" s="36" t="s">
        <v>4</v>
      </c>
      <c r="EK241" s="35">
        <v>10528.55</v>
      </c>
      <c r="EL241" s="36" t="s">
        <v>4</v>
      </c>
      <c r="EM241" s="35">
        <v>97112.33</v>
      </c>
      <c r="EN241" s="36" t="s">
        <v>4</v>
      </c>
      <c r="EO241" s="35">
        <v>7.0000000000000007E-2</v>
      </c>
      <c r="EP241" s="36" t="s">
        <v>4</v>
      </c>
      <c r="EQ241" s="36">
        <v>0</v>
      </c>
      <c r="ER241" s="36" t="s">
        <v>4</v>
      </c>
      <c r="ES241" s="36">
        <v>0</v>
      </c>
      <c r="ET241" s="36" t="s">
        <v>4</v>
      </c>
      <c r="EU241" s="36">
        <v>0</v>
      </c>
      <c r="EV241" s="36" t="s">
        <v>4</v>
      </c>
      <c r="EW241" s="35">
        <v>7.0000000000000007E-2</v>
      </c>
      <c r="EX241" s="36" t="s">
        <v>4</v>
      </c>
      <c r="EY241" s="36">
        <v>0</v>
      </c>
      <c r="EZ241" s="36" t="s">
        <v>4</v>
      </c>
      <c r="FA241" s="36">
        <v>0</v>
      </c>
      <c r="FB241" s="36" t="s">
        <v>4</v>
      </c>
      <c r="FC241" s="36">
        <v>0</v>
      </c>
      <c r="FD241" s="36" t="s">
        <v>4</v>
      </c>
      <c r="FE241" s="37">
        <v>164.5</v>
      </c>
      <c r="FF241" s="36" t="s">
        <v>4</v>
      </c>
      <c r="FG241" s="35">
        <v>164.5</v>
      </c>
      <c r="FH241" s="36" t="s">
        <v>4</v>
      </c>
      <c r="FI241" s="35">
        <v>97276.9</v>
      </c>
      <c r="FJ241" s="36" t="s">
        <v>4</v>
      </c>
      <c r="FK241" s="35">
        <v>126819.74</v>
      </c>
      <c r="FL241" s="36" t="s">
        <v>4</v>
      </c>
    </row>
    <row r="242" spans="1:168" ht="14.25" x14ac:dyDescent="0.45">
      <c r="A242" s="34" t="s">
        <v>107</v>
      </c>
      <c r="B242" s="34" t="s">
        <v>434</v>
      </c>
      <c r="C242" s="23" t="str">
        <f>'Correspondance tables'!J65</f>
        <v>ISIC 96</v>
      </c>
      <c r="D242" s="23" t="str">
        <f>VLOOKUP(C242, 'Correspondance tables'!$N$3:$O$73, 2, FALSE)</f>
        <v>ISIC 90T96</v>
      </c>
      <c r="E242" s="38">
        <v>26.2</v>
      </c>
      <c r="F242" s="39" t="s">
        <v>4</v>
      </c>
      <c r="G242" s="38">
        <v>38.47</v>
      </c>
      <c r="H242" s="39" t="s">
        <v>4</v>
      </c>
      <c r="I242" s="38">
        <v>55.87</v>
      </c>
      <c r="J242" s="39" t="s">
        <v>4</v>
      </c>
      <c r="K242" s="38">
        <v>35.21</v>
      </c>
      <c r="L242" s="39" t="s">
        <v>4</v>
      </c>
      <c r="M242" s="38">
        <v>495.49</v>
      </c>
      <c r="N242" s="39" t="s">
        <v>4</v>
      </c>
      <c r="O242" s="38">
        <v>119.81</v>
      </c>
      <c r="P242" s="39" t="s">
        <v>4</v>
      </c>
      <c r="Q242" s="38">
        <v>72.13</v>
      </c>
      <c r="R242" s="39" t="s">
        <v>4</v>
      </c>
      <c r="S242" s="38">
        <v>68.040000000000006</v>
      </c>
      <c r="T242" s="39" t="s">
        <v>4</v>
      </c>
      <c r="U242" s="38">
        <v>63.14</v>
      </c>
      <c r="V242" s="39" t="s">
        <v>4</v>
      </c>
      <c r="W242" s="38">
        <v>132.4</v>
      </c>
      <c r="X242" s="39" t="s">
        <v>4</v>
      </c>
      <c r="Y242" s="38">
        <v>146.81</v>
      </c>
      <c r="Z242" s="39" t="s">
        <v>4</v>
      </c>
      <c r="AA242" s="38">
        <v>84.68</v>
      </c>
      <c r="AB242" s="39" t="s">
        <v>4</v>
      </c>
      <c r="AC242" s="38">
        <v>129.44999999999999</v>
      </c>
      <c r="AD242" s="39" t="s">
        <v>4</v>
      </c>
      <c r="AE242" s="38">
        <v>128.31</v>
      </c>
      <c r="AF242" s="39" t="s">
        <v>4</v>
      </c>
      <c r="AG242" s="38">
        <v>132.53</v>
      </c>
      <c r="AH242" s="39" t="s">
        <v>4</v>
      </c>
      <c r="AI242" s="38">
        <v>118.58</v>
      </c>
      <c r="AJ242" s="39" t="s">
        <v>4</v>
      </c>
      <c r="AK242" s="38">
        <v>240.93</v>
      </c>
      <c r="AL242" s="39" t="s">
        <v>4</v>
      </c>
      <c r="AM242" s="38">
        <v>230.54</v>
      </c>
      <c r="AN242" s="39" t="s">
        <v>4</v>
      </c>
      <c r="AO242" s="38">
        <v>323.66000000000003</v>
      </c>
      <c r="AP242" s="39" t="s">
        <v>4</v>
      </c>
      <c r="AQ242" s="38">
        <v>557.49</v>
      </c>
      <c r="AR242" s="39" t="s">
        <v>4</v>
      </c>
      <c r="AS242" s="38">
        <v>130.82</v>
      </c>
      <c r="AT242" s="39" t="s">
        <v>4</v>
      </c>
      <c r="AU242" s="38">
        <v>358.2</v>
      </c>
      <c r="AV242" s="39" t="s">
        <v>4</v>
      </c>
      <c r="AW242" s="38">
        <v>277.5</v>
      </c>
      <c r="AX242" s="39" t="s">
        <v>4</v>
      </c>
      <c r="AY242" s="38">
        <v>215.49</v>
      </c>
      <c r="AZ242" s="39" t="s">
        <v>4</v>
      </c>
      <c r="BA242" s="38">
        <v>73.69</v>
      </c>
      <c r="BB242" s="39" t="s">
        <v>4</v>
      </c>
      <c r="BC242" s="38">
        <v>121.38</v>
      </c>
      <c r="BD242" s="39" t="s">
        <v>4</v>
      </c>
      <c r="BE242" s="38">
        <v>345.3</v>
      </c>
      <c r="BF242" s="39" t="s">
        <v>4</v>
      </c>
      <c r="BG242" s="38">
        <v>97.74</v>
      </c>
      <c r="BH242" s="39" t="s">
        <v>4</v>
      </c>
      <c r="BI242" s="38">
        <v>923.34</v>
      </c>
      <c r="BJ242" s="39" t="s">
        <v>4</v>
      </c>
      <c r="BK242" s="38">
        <v>763.24</v>
      </c>
      <c r="BL242" s="39" t="s">
        <v>4</v>
      </c>
      <c r="BM242" s="38">
        <v>241.57</v>
      </c>
      <c r="BN242" s="39" t="s">
        <v>4</v>
      </c>
      <c r="BO242" s="38">
        <v>57.92</v>
      </c>
      <c r="BP242" s="39" t="s">
        <v>4</v>
      </c>
      <c r="BQ242" s="38">
        <v>124.28</v>
      </c>
      <c r="BR242" s="39" t="s">
        <v>4</v>
      </c>
      <c r="BS242" s="38">
        <v>185.12</v>
      </c>
      <c r="BT242" s="39" t="s">
        <v>4</v>
      </c>
      <c r="BU242" s="38">
        <v>41.94</v>
      </c>
      <c r="BV242" s="39" t="s">
        <v>4</v>
      </c>
      <c r="BW242" s="38">
        <v>383.02</v>
      </c>
      <c r="BX242" s="39" t="s">
        <v>4</v>
      </c>
      <c r="BY242" s="38">
        <v>74.16</v>
      </c>
      <c r="BZ242" s="39" t="s">
        <v>4</v>
      </c>
      <c r="CA242" s="38">
        <v>340.5</v>
      </c>
      <c r="CB242" s="39" t="s">
        <v>4</v>
      </c>
      <c r="CC242" s="38">
        <v>405.72</v>
      </c>
      <c r="CD242" s="39" t="s">
        <v>4</v>
      </c>
      <c r="CE242" s="38">
        <v>606.02</v>
      </c>
      <c r="CF242" s="39" t="s">
        <v>4</v>
      </c>
      <c r="CG242" s="38">
        <v>795.61</v>
      </c>
      <c r="CH242" s="39" t="s">
        <v>4</v>
      </c>
      <c r="CI242" s="38">
        <v>217.3</v>
      </c>
      <c r="CJ242" s="39" t="s">
        <v>4</v>
      </c>
      <c r="CK242" s="38">
        <v>181.68</v>
      </c>
      <c r="CL242" s="39" t="s">
        <v>4</v>
      </c>
      <c r="CM242" s="38">
        <v>313.35000000000002</v>
      </c>
      <c r="CN242" s="39" t="s">
        <v>4</v>
      </c>
      <c r="CO242" s="39">
        <v>0</v>
      </c>
      <c r="CP242" s="39" t="s">
        <v>4</v>
      </c>
      <c r="CQ242" s="38">
        <v>622.98</v>
      </c>
      <c r="CR242" s="39" t="s">
        <v>4</v>
      </c>
      <c r="CS242" s="38">
        <v>160.38999999999999</v>
      </c>
      <c r="CT242" s="39" t="s">
        <v>4</v>
      </c>
      <c r="CU242" s="38">
        <v>142.88</v>
      </c>
      <c r="CV242" s="39" t="s">
        <v>4</v>
      </c>
      <c r="CW242" s="38">
        <v>98.08</v>
      </c>
      <c r="CX242" s="39" t="s">
        <v>4</v>
      </c>
      <c r="CY242" s="38">
        <v>102.09</v>
      </c>
      <c r="CZ242" s="39" t="s">
        <v>4</v>
      </c>
      <c r="DA242" s="38">
        <v>142.22999999999999</v>
      </c>
      <c r="DB242" s="39" t="s">
        <v>4</v>
      </c>
      <c r="DC242" s="38">
        <v>24.27</v>
      </c>
      <c r="DD242" s="39" t="s">
        <v>4</v>
      </c>
      <c r="DE242" s="38">
        <v>71.260000000000005</v>
      </c>
      <c r="DF242" s="39" t="s">
        <v>4</v>
      </c>
      <c r="DG242" s="38">
        <v>207.12</v>
      </c>
      <c r="DH242" s="39" t="s">
        <v>4</v>
      </c>
      <c r="DI242" s="38">
        <v>2589.4899999999998</v>
      </c>
      <c r="DJ242" s="39" t="s">
        <v>4</v>
      </c>
      <c r="DK242" s="38">
        <v>537.91</v>
      </c>
      <c r="DL242" s="39" t="s">
        <v>4</v>
      </c>
      <c r="DM242" s="38">
        <v>1104.77</v>
      </c>
      <c r="DN242" s="39" t="s">
        <v>4</v>
      </c>
      <c r="DO242" s="38">
        <v>351.4</v>
      </c>
      <c r="DP242" s="39" t="s">
        <v>4</v>
      </c>
      <c r="DQ242" s="38">
        <v>136.87</v>
      </c>
      <c r="DR242" s="39" t="s">
        <v>4</v>
      </c>
      <c r="DS242" s="38">
        <v>79.989999999999995</v>
      </c>
      <c r="DT242" s="39" t="s">
        <v>4</v>
      </c>
      <c r="DU242" s="38">
        <v>87.5</v>
      </c>
      <c r="DV242" s="39" t="s">
        <v>4</v>
      </c>
      <c r="DW242" s="38">
        <v>1205.05</v>
      </c>
      <c r="DX242" s="39" t="s">
        <v>4</v>
      </c>
      <c r="DY242" s="38">
        <v>58.77</v>
      </c>
      <c r="DZ242" s="39" t="s">
        <v>4</v>
      </c>
      <c r="EA242" s="39">
        <v>0</v>
      </c>
      <c r="EB242" s="39" t="s">
        <v>4</v>
      </c>
      <c r="EC242" s="39">
        <v>0</v>
      </c>
      <c r="ED242" s="39" t="s">
        <v>4</v>
      </c>
      <c r="EE242" s="38">
        <v>18197.669999999998</v>
      </c>
      <c r="EF242" s="39" t="s">
        <v>4</v>
      </c>
      <c r="EG242" s="38">
        <v>14755.02</v>
      </c>
      <c r="EH242" s="39" t="s">
        <v>4</v>
      </c>
      <c r="EI242" s="38">
        <v>187.64</v>
      </c>
      <c r="EJ242" s="39" t="s">
        <v>4</v>
      </c>
      <c r="EK242" s="39">
        <v>0</v>
      </c>
      <c r="EL242" s="39" t="s">
        <v>4</v>
      </c>
      <c r="EM242" s="38">
        <v>14942.66</v>
      </c>
      <c r="EN242" s="39" t="s">
        <v>4</v>
      </c>
      <c r="EO242" s="39">
        <v>2168</v>
      </c>
      <c r="EP242" s="39" t="s">
        <v>4</v>
      </c>
      <c r="EQ242" s="39">
        <v>0</v>
      </c>
      <c r="ER242" s="39" t="s">
        <v>4</v>
      </c>
      <c r="ES242" s="38">
        <v>179.76</v>
      </c>
      <c r="ET242" s="39" t="s">
        <v>4</v>
      </c>
      <c r="EU242" s="38">
        <v>179.76</v>
      </c>
      <c r="EV242" s="39" t="s">
        <v>4</v>
      </c>
      <c r="EW242" s="38">
        <v>2347.7600000000002</v>
      </c>
      <c r="EX242" s="39" t="s">
        <v>4</v>
      </c>
      <c r="EY242" s="39">
        <v>0</v>
      </c>
      <c r="EZ242" s="39" t="s">
        <v>4</v>
      </c>
      <c r="FA242" s="39">
        <v>0</v>
      </c>
      <c r="FB242" s="39" t="s">
        <v>4</v>
      </c>
      <c r="FC242" s="39">
        <v>0</v>
      </c>
      <c r="FD242" s="39" t="s">
        <v>4</v>
      </c>
      <c r="FE242" s="40">
        <v>735.07</v>
      </c>
      <c r="FF242" s="39" t="s">
        <v>4</v>
      </c>
      <c r="FG242" s="38">
        <v>735.07</v>
      </c>
      <c r="FH242" s="39" t="s">
        <v>4</v>
      </c>
      <c r="FI242" s="38">
        <v>18025.490000000002</v>
      </c>
      <c r="FJ242" s="39" t="s">
        <v>4</v>
      </c>
      <c r="FK242" s="38">
        <v>36223.160000000003</v>
      </c>
      <c r="FL242" s="39" t="s">
        <v>4</v>
      </c>
    </row>
    <row r="243" spans="1:168" ht="14.25" x14ac:dyDescent="0.45">
      <c r="A243" s="34" t="s">
        <v>107</v>
      </c>
      <c r="B243" s="34" t="s">
        <v>435</v>
      </c>
      <c r="C243" s="23" t="str">
        <f>'Correspondance tables'!J66</f>
        <v>ISIC 97-98</v>
      </c>
      <c r="D243" s="23" t="str">
        <f>VLOOKUP(C243, 'Correspondance tables'!$N$3:$O$73, 2, FALSE)</f>
        <v>ISIC 97T98</v>
      </c>
      <c r="E243" s="35">
        <v>58.6</v>
      </c>
      <c r="F243" s="36" t="s">
        <v>4</v>
      </c>
      <c r="G243" s="35">
        <v>6.2</v>
      </c>
      <c r="H243" s="36" t="s">
        <v>4</v>
      </c>
      <c r="I243" s="35">
        <v>47.26</v>
      </c>
      <c r="J243" s="36" t="s">
        <v>4</v>
      </c>
      <c r="K243" s="35">
        <v>67.319999999999993</v>
      </c>
      <c r="L243" s="36" t="s">
        <v>4</v>
      </c>
      <c r="M243" s="35">
        <v>452.83</v>
      </c>
      <c r="N243" s="36" t="s">
        <v>4</v>
      </c>
      <c r="O243" s="35">
        <v>119.93</v>
      </c>
      <c r="P243" s="36" t="s">
        <v>4</v>
      </c>
      <c r="Q243" s="35">
        <v>25.75</v>
      </c>
      <c r="R243" s="36" t="s">
        <v>4</v>
      </c>
      <c r="S243" s="35">
        <v>58.83</v>
      </c>
      <c r="T243" s="36" t="s">
        <v>4</v>
      </c>
      <c r="U243" s="35">
        <v>67.39</v>
      </c>
      <c r="V243" s="36" t="s">
        <v>4</v>
      </c>
      <c r="W243" s="35">
        <v>85.76</v>
      </c>
      <c r="X243" s="36" t="s">
        <v>4</v>
      </c>
      <c r="Y243" s="35">
        <v>259.89999999999998</v>
      </c>
      <c r="Z243" s="36" t="s">
        <v>4</v>
      </c>
      <c r="AA243" s="35">
        <v>128.58000000000001</v>
      </c>
      <c r="AB243" s="36" t="s">
        <v>4</v>
      </c>
      <c r="AC243" s="35">
        <v>105.37</v>
      </c>
      <c r="AD243" s="36" t="s">
        <v>4</v>
      </c>
      <c r="AE243" s="35">
        <v>90.71</v>
      </c>
      <c r="AF243" s="36" t="s">
        <v>4</v>
      </c>
      <c r="AG243" s="35">
        <v>139.82</v>
      </c>
      <c r="AH243" s="36" t="s">
        <v>4</v>
      </c>
      <c r="AI243" s="35">
        <v>145.66999999999999</v>
      </c>
      <c r="AJ243" s="36" t="s">
        <v>4</v>
      </c>
      <c r="AK243" s="35">
        <v>181.37</v>
      </c>
      <c r="AL243" s="36" t="s">
        <v>4</v>
      </c>
      <c r="AM243" s="35">
        <v>130.21</v>
      </c>
      <c r="AN243" s="36" t="s">
        <v>4</v>
      </c>
      <c r="AO243" s="35">
        <v>220.25</v>
      </c>
      <c r="AP243" s="36" t="s">
        <v>4</v>
      </c>
      <c r="AQ243" s="35">
        <v>176.19</v>
      </c>
      <c r="AR243" s="36" t="s">
        <v>4</v>
      </c>
      <c r="AS243" s="35">
        <v>64.25</v>
      </c>
      <c r="AT243" s="36" t="s">
        <v>4</v>
      </c>
      <c r="AU243" s="35">
        <v>268.19</v>
      </c>
      <c r="AV243" s="36" t="s">
        <v>4</v>
      </c>
      <c r="AW243" s="35">
        <v>69.7</v>
      </c>
      <c r="AX243" s="36" t="s">
        <v>4</v>
      </c>
      <c r="AY243" s="35">
        <v>342.9</v>
      </c>
      <c r="AZ243" s="36" t="s">
        <v>4</v>
      </c>
      <c r="BA243" s="35">
        <v>69.22</v>
      </c>
      <c r="BB243" s="36" t="s">
        <v>4</v>
      </c>
      <c r="BC243" s="35">
        <v>603.94000000000005</v>
      </c>
      <c r="BD243" s="36" t="s">
        <v>4</v>
      </c>
      <c r="BE243" s="35">
        <v>534.80999999999995</v>
      </c>
      <c r="BF243" s="36" t="s">
        <v>4</v>
      </c>
      <c r="BG243" s="35">
        <v>152.15</v>
      </c>
      <c r="BH243" s="36" t="s">
        <v>4</v>
      </c>
      <c r="BI243" s="35">
        <v>607.66999999999996</v>
      </c>
      <c r="BJ243" s="36" t="s">
        <v>4</v>
      </c>
      <c r="BK243" s="35">
        <v>564.26</v>
      </c>
      <c r="BL243" s="36" t="s">
        <v>4</v>
      </c>
      <c r="BM243" s="35">
        <v>775.78</v>
      </c>
      <c r="BN243" s="36" t="s">
        <v>4</v>
      </c>
      <c r="BO243" s="35">
        <v>85.02</v>
      </c>
      <c r="BP243" s="36" t="s">
        <v>4</v>
      </c>
      <c r="BQ243" s="35">
        <v>101.05</v>
      </c>
      <c r="BR243" s="36" t="s">
        <v>4</v>
      </c>
      <c r="BS243" s="35">
        <v>261.27999999999997</v>
      </c>
      <c r="BT243" s="36" t="s">
        <v>4</v>
      </c>
      <c r="BU243" s="35">
        <v>60.49</v>
      </c>
      <c r="BV243" s="36" t="s">
        <v>4</v>
      </c>
      <c r="BW243" s="36">
        <v>2207</v>
      </c>
      <c r="BX243" s="36" t="s">
        <v>4</v>
      </c>
      <c r="BY243" s="35">
        <v>75.25</v>
      </c>
      <c r="BZ243" s="36" t="s">
        <v>4</v>
      </c>
      <c r="CA243" s="35">
        <v>701.38</v>
      </c>
      <c r="CB243" s="36" t="s">
        <v>4</v>
      </c>
      <c r="CC243" s="35">
        <v>321.58</v>
      </c>
      <c r="CD243" s="36" t="s">
        <v>4</v>
      </c>
      <c r="CE243" s="35">
        <v>439.47</v>
      </c>
      <c r="CF243" s="36" t="s">
        <v>4</v>
      </c>
      <c r="CG243" s="35">
        <v>651.63</v>
      </c>
      <c r="CH243" s="36" t="s">
        <v>4</v>
      </c>
      <c r="CI243" s="35">
        <v>184.27</v>
      </c>
      <c r="CJ243" s="36" t="s">
        <v>4</v>
      </c>
      <c r="CK243" s="35">
        <v>54.43</v>
      </c>
      <c r="CL243" s="36" t="s">
        <v>4</v>
      </c>
      <c r="CM243" s="35">
        <v>215.67</v>
      </c>
      <c r="CN243" s="36" t="s">
        <v>4</v>
      </c>
      <c r="CO243" s="36">
        <v>0</v>
      </c>
      <c r="CP243" s="36" t="s">
        <v>4</v>
      </c>
      <c r="CQ243" s="35">
        <v>1686.49</v>
      </c>
      <c r="CR243" s="36" t="s">
        <v>4</v>
      </c>
      <c r="CS243" s="35">
        <v>439.58</v>
      </c>
      <c r="CT243" s="36" t="s">
        <v>4</v>
      </c>
      <c r="CU243" s="35">
        <v>155.05000000000001</v>
      </c>
      <c r="CV243" s="36" t="s">
        <v>4</v>
      </c>
      <c r="CW243" s="35">
        <v>508.67</v>
      </c>
      <c r="CX243" s="36" t="s">
        <v>4</v>
      </c>
      <c r="CY243" s="35">
        <v>414.61</v>
      </c>
      <c r="CZ243" s="36" t="s">
        <v>4</v>
      </c>
      <c r="DA243" s="35">
        <v>1011.39</v>
      </c>
      <c r="DB243" s="36" t="s">
        <v>4</v>
      </c>
      <c r="DC243" s="35">
        <v>255.39</v>
      </c>
      <c r="DD243" s="36" t="s">
        <v>4</v>
      </c>
      <c r="DE243" s="35">
        <v>466.49</v>
      </c>
      <c r="DF243" s="36" t="s">
        <v>4</v>
      </c>
      <c r="DG243" s="35">
        <v>1148.25</v>
      </c>
      <c r="DH243" s="36" t="s">
        <v>4</v>
      </c>
      <c r="DI243" s="35">
        <v>1483.34</v>
      </c>
      <c r="DJ243" s="36" t="s">
        <v>4</v>
      </c>
      <c r="DK243" s="35">
        <v>496.89</v>
      </c>
      <c r="DL243" s="36" t="s">
        <v>4</v>
      </c>
      <c r="DM243" s="35">
        <v>4260.53</v>
      </c>
      <c r="DN243" s="36" t="s">
        <v>4</v>
      </c>
      <c r="DO243" s="35">
        <v>1260.29</v>
      </c>
      <c r="DP243" s="36" t="s">
        <v>4</v>
      </c>
      <c r="DQ243" s="35">
        <v>436.07</v>
      </c>
      <c r="DR243" s="36" t="s">
        <v>4</v>
      </c>
      <c r="DS243" s="35">
        <v>563.09</v>
      </c>
      <c r="DT243" s="36" t="s">
        <v>4</v>
      </c>
      <c r="DU243" s="35">
        <v>336.01</v>
      </c>
      <c r="DV243" s="36" t="s">
        <v>4</v>
      </c>
      <c r="DW243" s="35">
        <v>8.69</v>
      </c>
      <c r="DX243" s="36" t="s">
        <v>4</v>
      </c>
      <c r="DY243" s="35">
        <v>9224.44</v>
      </c>
      <c r="DZ243" s="36" t="s">
        <v>4</v>
      </c>
      <c r="EA243" s="36">
        <v>0</v>
      </c>
      <c r="EB243" s="36" t="s">
        <v>4</v>
      </c>
      <c r="EC243" s="36">
        <v>0</v>
      </c>
      <c r="ED243" s="36" t="s">
        <v>4</v>
      </c>
      <c r="EE243" s="35">
        <v>36134.58</v>
      </c>
      <c r="EF243" s="36" t="s">
        <v>4</v>
      </c>
      <c r="EG243" s="35">
        <v>144024.21</v>
      </c>
      <c r="EH243" s="36" t="s">
        <v>4</v>
      </c>
      <c r="EI243" s="35">
        <v>17.95</v>
      </c>
      <c r="EJ243" s="36" t="s">
        <v>4</v>
      </c>
      <c r="EK243" s="35">
        <v>464.98</v>
      </c>
      <c r="EL243" s="36" t="s">
        <v>4</v>
      </c>
      <c r="EM243" s="35">
        <v>144507.15</v>
      </c>
      <c r="EN243" s="36" t="s">
        <v>4</v>
      </c>
      <c r="EO243" s="35">
        <v>8.24</v>
      </c>
      <c r="EP243" s="36" t="s">
        <v>4</v>
      </c>
      <c r="EQ243" s="36">
        <v>0</v>
      </c>
      <c r="ER243" s="36" t="s">
        <v>4</v>
      </c>
      <c r="ES243" s="35">
        <v>153.26</v>
      </c>
      <c r="ET243" s="36" t="s">
        <v>4</v>
      </c>
      <c r="EU243" s="35">
        <v>153.26</v>
      </c>
      <c r="EV243" s="36" t="s">
        <v>4</v>
      </c>
      <c r="EW243" s="35">
        <v>161.51</v>
      </c>
      <c r="EX243" s="36" t="s">
        <v>4</v>
      </c>
      <c r="EY243" s="36">
        <v>0</v>
      </c>
      <c r="EZ243" s="36" t="s">
        <v>4</v>
      </c>
      <c r="FA243" s="36">
        <v>0</v>
      </c>
      <c r="FB243" s="36" t="s">
        <v>4</v>
      </c>
      <c r="FC243" s="36">
        <v>0</v>
      </c>
      <c r="FD243" s="36" t="s">
        <v>4</v>
      </c>
      <c r="FE243" s="37">
        <v>1654.01</v>
      </c>
      <c r="FF243" s="36" t="s">
        <v>4</v>
      </c>
      <c r="FG243" s="35">
        <v>1654.01</v>
      </c>
      <c r="FH243" s="36" t="s">
        <v>4</v>
      </c>
      <c r="FI243" s="35">
        <v>146322.66</v>
      </c>
      <c r="FJ243" s="36" t="s">
        <v>4</v>
      </c>
      <c r="FK243" s="35">
        <v>182457.24</v>
      </c>
      <c r="FL243" s="36" t="s">
        <v>4</v>
      </c>
    </row>
    <row r="244" spans="1:168" ht="14.25" x14ac:dyDescent="0.45">
      <c r="A244" s="34" t="s">
        <v>107</v>
      </c>
      <c r="B244" s="34" t="s">
        <v>436</v>
      </c>
      <c r="C244" s="23" t="str">
        <f>'Correspondance tables'!J67</f>
        <v>ISIC 99</v>
      </c>
      <c r="D244" s="23" t="str">
        <f>VLOOKUP(C244, 'Correspondance tables'!$N$3:$O$73, 2, FALSE)</f>
        <v>ISIC 97T98</v>
      </c>
      <c r="E244" s="39">
        <v>0</v>
      </c>
      <c r="F244" s="39" t="s">
        <v>4</v>
      </c>
      <c r="G244" s="38">
        <v>13.3</v>
      </c>
      <c r="H244" s="39" t="s">
        <v>4</v>
      </c>
      <c r="I244" s="39">
        <v>0</v>
      </c>
      <c r="J244" s="39" t="s">
        <v>4</v>
      </c>
      <c r="K244" s="39">
        <v>0</v>
      </c>
      <c r="L244" s="39" t="s">
        <v>4</v>
      </c>
      <c r="M244" s="39">
        <v>0</v>
      </c>
      <c r="N244" s="39" t="s">
        <v>4</v>
      </c>
      <c r="O244" s="39">
        <v>0</v>
      </c>
      <c r="P244" s="39" t="s">
        <v>4</v>
      </c>
      <c r="Q244" s="39">
        <v>0</v>
      </c>
      <c r="R244" s="39" t="s">
        <v>4</v>
      </c>
      <c r="S244" s="39">
        <v>0</v>
      </c>
      <c r="T244" s="39" t="s">
        <v>4</v>
      </c>
      <c r="U244" s="39">
        <v>0</v>
      </c>
      <c r="V244" s="39" t="s">
        <v>4</v>
      </c>
      <c r="W244" s="39">
        <v>0</v>
      </c>
      <c r="X244" s="39" t="s">
        <v>4</v>
      </c>
      <c r="Y244" s="39">
        <v>0</v>
      </c>
      <c r="Z244" s="39" t="s">
        <v>4</v>
      </c>
      <c r="AA244" s="39">
        <v>0</v>
      </c>
      <c r="AB244" s="39" t="s">
        <v>4</v>
      </c>
      <c r="AC244" s="39">
        <v>0</v>
      </c>
      <c r="AD244" s="39" t="s">
        <v>4</v>
      </c>
      <c r="AE244" s="39">
        <v>0</v>
      </c>
      <c r="AF244" s="39" t="s">
        <v>4</v>
      </c>
      <c r="AG244" s="39">
        <v>0</v>
      </c>
      <c r="AH244" s="39" t="s">
        <v>4</v>
      </c>
      <c r="AI244" s="39">
        <v>0</v>
      </c>
      <c r="AJ244" s="39" t="s">
        <v>4</v>
      </c>
      <c r="AK244" s="39">
        <v>0</v>
      </c>
      <c r="AL244" s="39" t="s">
        <v>4</v>
      </c>
      <c r="AM244" s="39">
        <v>0</v>
      </c>
      <c r="AN244" s="39" t="s">
        <v>4</v>
      </c>
      <c r="AO244" s="39">
        <v>0</v>
      </c>
      <c r="AP244" s="39" t="s">
        <v>4</v>
      </c>
      <c r="AQ244" s="39">
        <v>0</v>
      </c>
      <c r="AR244" s="39" t="s">
        <v>4</v>
      </c>
      <c r="AS244" s="39">
        <v>0</v>
      </c>
      <c r="AT244" s="39" t="s">
        <v>4</v>
      </c>
      <c r="AU244" s="39">
        <v>0</v>
      </c>
      <c r="AV244" s="39" t="s">
        <v>4</v>
      </c>
      <c r="AW244" s="39">
        <v>0</v>
      </c>
      <c r="AX244" s="39" t="s">
        <v>4</v>
      </c>
      <c r="AY244" s="39">
        <v>0</v>
      </c>
      <c r="AZ244" s="39" t="s">
        <v>4</v>
      </c>
      <c r="BA244" s="39">
        <v>0</v>
      </c>
      <c r="BB244" s="39" t="s">
        <v>4</v>
      </c>
      <c r="BC244" s="39">
        <v>0</v>
      </c>
      <c r="BD244" s="39" t="s">
        <v>4</v>
      </c>
      <c r="BE244" s="38">
        <v>54.88</v>
      </c>
      <c r="BF244" s="39" t="s">
        <v>4</v>
      </c>
      <c r="BG244" s="39">
        <v>0</v>
      </c>
      <c r="BH244" s="39" t="s">
        <v>4</v>
      </c>
      <c r="BI244" s="39">
        <v>0</v>
      </c>
      <c r="BJ244" s="39" t="s">
        <v>4</v>
      </c>
      <c r="BK244" s="39">
        <v>0</v>
      </c>
      <c r="BL244" s="39" t="s">
        <v>4</v>
      </c>
      <c r="BM244" s="39">
        <v>0</v>
      </c>
      <c r="BN244" s="39" t="s">
        <v>4</v>
      </c>
      <c r="BO244" s="39">
        <v>0</v>
      </c>
      <c r="BP244" s="39" t="s">
        <v>4</v>
      </c>
      <c r="BQ244" s="39">
        <v>0</v>
      </c>
      <c r="BR244" s="39" t="s">
        <v>4</v>
      </c>
      <c r="BS244" s="38">
        <v>32.340000000000003</v>
      </c>
      <c r="BT244" s="39" t="s">
        <v>4</v>
      </c>
      <c r="BU244" s="39">
        <v>0</v>
      </c>
      <c r="BV244" s="39" t="s">
        <v>4</v>
      </c>
      <c r="BW244" s="38">
        <v>1.21</v>
      </c>
      <c r="BX244" s="39" t="s">
        <v>4</v>
      </c>
      <c r="BY244" s="39">
        <v>0</v>
      </c>
      <c r="BZ244" s="39" t="s">
        <v>4</v>
      </c>
      <c r="CA244" s="39">
        <v>0</v>
      </c>
      <c r="CB244" s="39" t="s">
        <v>4</v>
      </c>
      <c r="CC244" s="39">
        <v>0</v>
      </c>
      <c r="CD244" s="39" t="s">
        <v>4</v>
      </c>
      <c r="CE244" s="39">
        <v>0</v>
      </c>
      <c r="CF244" s="39" t="s">
        <v>4</v>
      </c>
      <c r="CG244" s="39">
        <v>0</v>
      </c>
      <c r="CH244" s="39" t="s">
        <v>4</v>
      </c>
      <c r="CI244" s="39">
        <v>0</v>
      </c>
      <c r="CJ244" s="39" t="s">
        <v>4</v>
      </c>
      <c r="CK244" s="39">
        <v>0</v>
      </c>
      <c r="CL244" s="39" t="s">
        <v>4</v>
      </c>
      <c r="CM244" s="38">
        <v>3.41</v>
      </c>
      <c r="CN244" s="39" t="s">
        <v>4</v>
      </c>
      <c r="CO244" s="39">
        <v>0</v>
      </c>
      <c r="CP244" s="39" t="s">
        <v>4</v>
      </c>
      <c r="CQ244" s="39">
        <v>0</v>
      </c>
      <c r="CR244" s="39" t="s">
        <v>4</v>
      </c>
      <c r="CS244" s="38">
        <v>2.12</v>
      </c>
      <c r="CT244" s="39" t="s">
        <v>4</v>
      </c>
      <c r="CU244" s="38">
        <v>0.11</v>
      </c>
      <c r="CV244" s="39" t="s">
        <v>4</v>
      </c>
      <c r="CW244" s="39">
        <v>0</v>
      </c>
      <c r="CX244" s="39" t="s">
        <v>4</v>
      </c>
      <c r="CY244" s="39">
        <v>0</v>
      </c>
      <c r="CZ244" s="39" t="s">
        <v>4</v>
      </c>
      <c r="DA244" s="39">
        <v>0</v>
      </c>
      <c r="DB244" s="39" t="s">
        <v>4</v>
      </c>
      <c r="DC244" s="38">
        <v>8.41</v>
      </c>
      <c r="DD244" s="39" t="s">
        <v>4</v>
      </c>
      <c r="DE244" s="38">
        <v>1.71</v>
      </c>
      <c r="DF244" s="39" t="s">
        <v>4</v>
      </c>
      <c r="DG244" s="38">
        <v>9.18</v>
      </c>
      <c r="DH244" s="39" t="s">
        <v>4</v>
      </c>
      <c r="DI244" s="38">
        <v>635.33000000000004</v>
      </c>
      <c r="DJ244" s="39" t="s">
        <v>4</v>
      </c>
      <c r="DK244" s="38">
        <v>527.01</v>
      </c>
      <c r="DL244" s="39" t="s">
        <v>4</v>
      </c>
      <c r="DM244" s="38">
        <v>155.68</v>
      </c>
      <c r="DN244" s="39" t="s">
        <v>4</v>
      </c>
      <c r="DO244" s="38">
        <v>144.37</v>
      </c>
      <c r="DP244" s="39" t="s">
        <v>4</v>
      </c>
      <c r="DQ244" s="38">
        <v>8.0500000000000007</v>
      </c>
      <c r="DR244" s="39" t="s">
        <v>4</v>
      </c>
      <c r="DS244" s="38">
        <v>18.739999999999998</v>
      </c>
      <c r="DT244" s="39" t="s">
        <v>4</v>
      </c>
      <c r="DU244" s="38">
        <v>4.53</v>
      </c>
      <c r="DV244" s="39" t="s">
        <v>4</v>
      </c>
      <c r="DW244" s="39">
        <v>0</v>
      </c>
      <c r="DX244" s="39" t="s">
        <v>4</v>
      </c>
      <c r="DY244" s="39">
        <v>0</v>
      </c>
      <c r="DZ244" s="39" t="s">
        <v>4</v>
      </c>
      <c r="EA244" s="39">
        <v>0</v>
      </c>
      <c r="EB244" s="39" t="s">
        <v>4</v>
      </c>
      <c r="EC244" s="39">
        <v>0</v>
      </c>
      <c r="ED244" s="39" t="s">
        <v>4</v>
      </c>
      <c r="EE244" s="38">
        <v>1620.38</v>
      </c>
      <c r="EF244" s="39" t="s">
        <v>4</v>
      </c>
      <c r="EG244" s="38">
        <v>48478.87</v>
      </c>
      <c r="EH244" s="39" t="s">
        <v>4</v>
      </c>
      <c r="EI244" s="39">
        <v>0</v>
      </c>
      <c r="EJ244" s="39" t="s">
        <v>4</v>
      </c>
      <c r="EK244" s="38">
        <v>1501.74</v>
      </c>
      <c r="EL244" s="39" t="s">
        <v>4</v>
      </c>
      <c r="EM244" s="38">
        <v>49980.61</v>
      </c>
      <c r="EN244" s="39" t="s">
        <v>4</v>
      </c>
      <c r="EO244" s="39">
        <v>0</v>
      </c>
      <c r="EP244" s="39" t="s">
        <v>4</v>
      </c>
      <c r="EQ244" s="39">
        <v>0</v>
      </c>
      <c r="ER244" s="39" t="s">
        <v>4</v>
      </c>
      <c r="ES244" s="39">
        <v>0</v>
      </c>
      <c r="ET244" s="39" t="s">
        <v>4</v>
      </c>
      <c r="EU244" s="39">
        <v>0</v>
      </c>
      <c r="EV244" s="39" t="s">
        <v>4</v>
      </c>
      <c r="EW244" s="39">
        <v>0</v>
      </c>
      <c r="EX244" s="39" t="s">
        <v>4</v>
      </c>
      <c r="EY244" s="39">
        <v>0</v>
      </c>
      <c r="EZ244" s="39" t="s">
        <v>4</v>
      </c>
      <c r="FA244" s="39">
        <v>0</v>
      </c>
      <c r="FB244" s="39" t="s">
        <v>4</v>
      </c>
      <c r="FC244" s="39">
        <v>0</v>
      </c>
      <c r="FD244" s="39" t="s">
        <v>4</v>
      </c>
      <c r="FE244" s="40">
        <v>24.94</v>
      </c>
      <c r="FF244" s="39" t="s">
        <v>4</v>
      </c>
      <c r="FG244" s="38">
        <v>24.94</v>
      </c>
      <c r="FH244" s="39" t="s">
        <v>4</v>
      </c>
      <c r="FI244" s="38">
        <v>50005.56</v>
      </c>
      <c r="FJ244" s="39" t="s">
        <v>4</v>
      </c>
      <c r="FK244" s="38">
        <v>51625.93</v>
      </c>
      <c r="FL244" s="39" t="s">
        <v>4</v>
      </c>
    </row>
    <row r="245" spans="1:168" ht="14.25" x14ac:dyDescent="0.45">
      <c r="A245" s="34" t="s">
        <v>107</v>
      </c>
      <c r="B245" s="34" t="s">
        <v>437</v>
      </c>
      <c r="C245" s="23"/>
      <c r="D245" s="23"/>
      <c r="E245" s="36">
        <v>0</v>
      </c>
      <c r="F245" s="36" t="s">
        <v>4</v>
      </c>
      <c r="G245" s="36">
        <v>0</v>
      </c>
      <c r="H245" s="36" t="s">
        <v>4</v>
      </c>
      <c r="I245" s="36">
        <v>0</v>
      </c>
      <c r="J245" s="36" t="s">
        <v>4</v>
      </c>
      <c r="K245" s="36">
        <v>0</v>
      </c>
      <c r="L245" s="36" t="s">
        <v>4</v>
      </c>
      <c r="M245" s="36">
        <v>0</v>
      </c>
      <c r="N245" s="36" t="s">
        <v>4</v>
      </c>
      <c r="O245" s="36">
        <v>0</v>
      </c>
      <c r="P245" s="36" t="s">
        <v>4</v>
      </c>
      <c r="Q245" s="36">
        <v>0</v>
      </c>
      <c r="R245" s="36" t="s">
        <v>4</v>
      </c>
      <c r="S245" s="36">
        <v>0</v>
      </c>
      <c r="T245" s="36" t="s">
        <v>4</v>
      </c>
      <c r="U245" s="36">
        <v>0</v>
      </c>
      <c r="V245" s="36" t="s">
        <v>4</v>
      </c>
      <c r="W245" s="36">
        <v>0</v>
      </c>
      <c r="X245" s="36" t="s">
        <v>4</v>
      </c>
      <c r="Y245" s="36">
        <v>0</v>
      </c>
      <c r="Z245" s="36" t="s">
        <v>4</v>
      </c>
      <c r="AA245" s="36">
        <v>0</v>
      </c>
      <c r="AB245" s="36" t="s">
        <v>4</v>
      </c>
      <c r="AC245" s="36">
        <v>0</v>
      </c>
      <c r="AD245" s="36" t="s">
        <v>4</v>
      </c>
      <c r="AE245" s="36">
        <v>0</v>
      </c>
      <c r="AF245" s="36" t="s">
        <v>4</v>
      </c>
      <c r="AG245" s="36">
        <v>0</v>
      </c>
      <c r="AH245" s="36" t="s">
        <v>4</v>
      </c>
      <c r="AI245" s="36">
        <v>0</v>
      </c>
      <c r="AJ245" s="36" t="s">
        <v>4</v>
      </c>
      <c r="AK245" s="36">
        <v>0</v>
      </c>
      <c r="AL245" s="36" t="s">
        <v>4</v>
      </c>
      <c r="AM245" s="36">
        <v>0</v>
      </c>
      <c r="AN245" s="36" t="s">
        <v>4</v>
      </c>
      <c r="AO245" s="36">
        <v>0</v>
      </c>
      <c r="AP245" s="36" t="s">
        <v>4</v>
      </c>
      <c r="AQ245" s="36">
        <v>0</v>
      </c>
      <c r="AR245" s="36" t="s">
        <v>4</v>
      </c>
      <c r="AS245" s="36">
        <v>0</v>
      </c>
      <c r="AT245" s="36" t="s">
        <v>4</v>
      </c>
      <c r="AU245" s="36">
        <v>0</v>
      </c>
      <c r="AV245" s="36" t="s">
        <v>4</v>
      </c>
      <c r="AW245" s="36">
        <v>0</v>
      </c>
      <c r="AX245" s="36" t="s">
        <v>4</v>
      </c>
      <c r="AY245" s="36">
        <v>0</v>
      </c>
      <c r="AZ245" s="36" t="s">
        <v>4</v>
      </c>
      <c r="BA245" s="36">
        <v>0</v>
      </c>
      <c r="BB245" s="36" t="s">
        <v>4</v>
      </c>
      <c r="BC245" s="36">
        <v>0</v>
      </c>
      <c r="BD245" s="36" t="s">
        <v>4</v>
      </c>
      <c r="BE245" s="36">
        <v>0</v>
      </c>
      <c r="BF245" s="36" t="s">
        <v>4</v>
      </c>
      <c r="BG245" s="36">
        <v>0</v>
      </c>
      <c r="BH245" s="36" t="s">
        <v>4</v>
      </c>
      <c r="BI245" s="36">
        <v>0</v>
      </c>
      <c r="BJ245" s="36" t="s">
        <v>4</v>
      </c>
      <c r="BK245" s="36">
        <v>0</v>
      </c>
      <c r="BL245" s="36" t="s">
        <v>4</v>
      </c>
      <c r="BM245" s="36">
        <v>0</v>
      </c>
      <c r="BN245" s="36" t="s">
        <v>4</v>
      </c>
      <c r="BO245" s="36">
        <v>0</v>
      </c>
      <c r="BP245" s="36" t="s">
        <v>4</v>
      </c>
      <c r="BQ245" s="36">
        <v>0</v>
      </c>
      <c r="BR245" s="36" t="s">
        <v>4</v>
      </c>
      <c r="BS245" s="36">
        <v>0</v>
      </c>
      <c r="BT245" s="36" t="s">
        <v>4</v>
      </c>
      <c r="BU245" s="36">
        <v>0</v>
      </c>
      <c r="BV245" s="36" t="s">
        <v>4</v>
      </c>
      <c r="BW245" s="36">
        <v>0</v>
      </c>
      <c r="BX245" s="36" t="s">
        <v>4</v>
      </c>
      <c r="BY245" s="36">
        <v>0</v>
      </c>
      <c r="BZ245" s="36" t="s">
        <v>4</v>
      </c>
      <c r="CA245" s="36">
        <v>0</v>
      </c>
      <c r="CB245" s="36" t="s">
        <v>4</v>
      </c>
      <c r="CC245" s="36">
        <v>0</v>
      </c>
      <c r="CD245" s="36" t="s">
        <v>4</v>
      </c>
      <c r="CE245" s="36">
        <v>0</v>
      </c>
      <c r="CF245" s="36" t="s">
        <v>4</v>
      </c>
      <c r="CG245" s="36">
        <v>0</v>
      </c>
      <c r="CH245" s="36" t="s">
        <v>4</v>
      </c>
      <c r="CI245" s="36">
        <v>0</v>
      </c>
      <c r="CJ245" s="36" t="s">
        <v>4</v>
      </c>
      <c r="CK245" s="36">
        <v>0</v>
      </c>
      <c r="CL245" s="36" t="s">
        <v>4</v>
      </c>
      <c r="CM245" s="36">
        <v>0</v>
      </c>
      <c r="CN245" s="36" t="s">
        <v>4</v>
      </c>
      <c r="CO245" s="36">
        <v>0</v>
      </c>
      <c r="CP245" s="36" t="s">
        <v>4</v>
      </c>
      <c r="CQ245" s="36">
        <v>0</v>
      </c>
      <c r="CR245" s="36" t="s">
        <v>4</v>
      </c>
      <c r="CS245" s="36">
        <v>0</v>
      </c>
      <c r="CT245" s="36" t="s">
        <v>4</v>
      </c>
      <c r="CU245" s="36">
        <v>0</v>
      </c>
      <c r="CV245" s="36" t="s">
        <v>4</v>
      </c>
      <c r="CW245" s="36">
        <v>0</v>
      </c>
      <c r="CX245" s="36" t="s">
        <v>4</v>
      </c>
      <c r="CY245" s="36">
        <v>0</v>
      </c>
      <c r="CZ245" s="36" t="s">
        <v>4</v>
      </c>
      <c r="DA245" s="36">
        <v>0</v>
      </c>
      <c r="DB245" s="36" t="s">
        <v>4</v>
      </c>
      <c r="DC245" s="36">
        <v>0</v>
      </c>
      <c r="DD245" s="36" t="s">
        <v>4</v>
      </c>
      <c r="DE245" s="36">
        <v>0</v>
      </c>
      <c r="DF245" s="36" t="s">
        <v>4</v>
      </c>
      <c r="DG245" s="36">
        <v>0</v>
      </c>
      <c r="DH245" s="36" t="s">
        <v>4</v>
      </c>
      <c r="DI245" s="36">
        <v>0</v>
      </c>
      <c r="DJ245" s="36" t="s">
        <v>4</v>
      </c>
      <c r="DK245" s="36">
        <v>0</v>
      </c>
      <c r="DL245" s="36" t="s">
        <v>4</v>
      </c>
      <c r="DM245" s="36">
        <v>0</v>
      </c>
      <c r="DN245" s="36" t="s">
        <v>4</v>
      </c>
      <c r="DO245" s="36">
        <v>0</v>
      </c>
      <c r="DP245" s="36" t="s">
        <v>4</v>
      </c>
      <c r="DQ245" s="36">
        <v>0</v>
      </c>
      <c r="DR245" s="36" t="s">
        <v>4</v>
      </c>
      <c r="DS245" s="36">
        <v>0</v>
      </c>
      <c r="DT245" s="36" t="s">
        <v>4</v>
      </c>
      <c r="DU245" s="36">
        <v>0</v>
      </c>
      <c r="DV245" s="36" t="s">
        <v>4</v>
      </c>
      <c r="DW245" s="36">
        <v>0</v>
      </c>
      <c r="DX245" s="36" t="s">
        <v>4</v>
      </c>
      <c r="DY245" s="36">
        <v>0</v>
      </c>
      <c r="DZ245" s="36" t="s">
        <v>4</v>
      </c>
      <c r="EA245" s="36">
        <v>0</v>
      </c>
      <c r="EB245" s="36" t="s">
        <v>4</v>
      </c>
      <c r="EC245" s="36">
        <v>0</v>
      </c>
      <c r="ED245" s="36" t="s">
        <v>4</v>
      </c>
      <c r="EE245" s="36">
        <v>0</v>
      </c>
      <c r="EF245" s="36" t="s">
        <v>4</v>
      </c>
      <c r="EG245" s="36">
        <v>0</v>
      </c>
      <c r="EH245" s="36" t="s">
        <v>4</v>
      </c>
      <c r="EI245" s="36">
        <v>0</v>
      </c>
      <c r="EJ245" s="36" t="s">
        <v>4</v>
      </c>
      <c r="EK245" s="36">
        <v>0</v>
      </c>
      <c r="EL245" s="36" t="s">
        <v>4</v>
      </c>
      <c r="EM245" s="36">
        <v>0</v>
      </c>
      <c r="EN245" s="36" t="s">
        <v>4</v>
      </c>
      <c r="EO245" s="36">
        <v>0</v>
      </c>
      <c r="EP245" s="36" t="s">
        <v>4</v>
      </c>
      <c r="EQ245" s="36">
        <v>0</v>
      </c>
      <c r="ER245" s="36" t="s">
        <v>4</v>
      </c>
      <c r="ES245" s="36">
        <v>0</v>
      </c>
      <c r="ET245" s="36" t="s">
        <v>4</v>
      </c>
      <c r="EU245" s="36">
        <v>0</v>
      </c>
      <c r="EV245" s="36" t="s">
        <v>4</v>
      </c>
      <c r="EW245" s="36">
        <v>0</v>
      </c>
      <c r="EX245" s="36" t="s">
        <v>4</v>
      </c>
      <c r="EY245" s="36">
        <v>0</v>
      </c>
      <c r="EZ245" s="36" t="s">
        <v>4</v>
      </c>
      <c r="FA245" s="36">
        <v>0</v>
      </c>
      <c r="FB245" s="36" t="s">
        <v>4</v>
      </c>
      <c r="FC245" s="36">
        <v>0</v>
      </c>
      <c r="FD245" s="36" t="s">
        <v>4</v>
      </c>
      <c r="FE245" s="41">
        <v>0</v>
      </c>
      <c r="FF245" s="36" t="s">
        <v>4</v>
      </c>
      <c r="FG245" s="36">
        <v>0</v>
      </c>
      <c r="FH245" s="36" t="s">
        <v>4</v>
      </c>
      <c r="FI245" s="36">
        <v>0</v>
      </c>
      <c r="FJ245" s="36" t="s">
        <v>4</v>
      </c>
      <c r="FK245" s="36">
        <v>0</v>
      </c>
      <c r="FL245" s="36" t="s">
        <v>4</v>
      </c>
    </row>
    <row r="246" spans="1:168" ht="14.25" x14ac:dyDescent="0.45">
      <c r="A246" s="34" t="s">
        <v>107</v>
      </c>
      <c r="B246" s="34" t="s">
        <v>363</v>
      </c>
      <c r="C246" s="23"/>
      <c r="D246" s="23"/>
      <c r="E246" s="38">
        <v>228499.94</v>
      </c>
      <c r="F246" s="39" t="s">
        <v>4</v>
      </c>
      <c r="G246" s="38">
        <v>22092.51</v>
      </c>
      <c r="H246" s="39" t="s">
        <v>4</v>
      </c>
      <c r="I246" s="38">
        <v>7448.85</v>
      </c>
      <c r="J246" s="39" t="s">
        <v>4</v>
      </c>
      <c r="K246" s="38">
        <v>65791.72</v>
      </c>
      <c r="L246" s="39" t="s">
        <v>4</v>
      </c>
      <c r="M246" s="38">
        <v>755360.55</v>
      </c>
      <c r="N246" s="39" t="s">
        <v>4</v>
      </c>
      <c r="O246" s="38">
        <v>111942.39999999999</v>
      </c>
      <c r="P246" s="39" t="s">
        <v>4</v>
      </c>
      <c r="Q246" s="38">
        <v>84278.34</v>
      </c>
      <c r="R246" s="39" t="s">
        <v>4</v>
      </c>
      <c r="S246" s="38">
        <v>114608.67</v>
      </c>
      <c r="T246" s="39" t="s">
        <v>4</v>
      </c>
      <c r="U246" s="38">
        <v>49137.54</v>
      </c>
      <c r="V246" s="39" t="s">
        <v>4</v>
      </c>
      <c r="W246" s="38">
        <v>135645.65</v>
      </c>
      <c r="X246" s="39" t="s">
        <v>4</v>
      </c>
      <c r="Y246" s="38">
        <v>304098.5</v>
      </c>
      <c r="Z246" s="39" t="s">
        <v>4</v>
      </c>
      <c r="AA246" s="38">
        <v>109179.06</v>
      </c>
      <c r="AB246" s="39" t="s">
        <v>4</v>
      </c>
      <c r="AC246" s="38">
        <v>167538.04999999999</v>
      </c>
      <c r="AD246" s="39" t="s">
        <v>4</v>
      </c>
      <c r="AE246" s="38">
        <v>115444.59</v>
      </c>
      <c r="AF246" s="39" t="s">
        <v>4</v>
      </c>
      <c r="AG246" s="38">
        <v>233360.06</v>
      </c>
      <c r="AH246" s="39" t="s">
        <v>4</v>
      </c>
      <c r="AI246" s="38">
        <v>259492.66</v>
      </c>
      <c r="AJ246" s="39" t="s">
        <v>4</v>
      </c>
      <c r="AK246" s="38">
        <v>134366.49</v>
      </c>
      <c r="AL246" s="39" t="s">
        <v>4</v>
      </c>
      <c r="AM246" s="38">
        <v>154698.72</v>
      </c>
      <c r="AN246" s="39" t="s">
        <v>4</v>
      </c>
      <c r="AO246" s="38">
        <v>358750.56</v>
      </c>
      <c r="AP246" s="39" t="s">
        <v>4</v>
      </c>
      <c r="AQ246" s="38">
        <v>565590.14</v>
      </c>
      <c r="AR246" s="39" t="s">
        <v>4</v>
      </c>
      <c r="AS246" s="38">
        <v>137601.81</v>
      </c>
      <c r="AT246" s="39" t="s">
        <v>4</v>
      </c>
      <c r="AU246" s="38">
        <v>116909.44</v>
      </c>
      <c r="AV246" s="39" t="s">
        <v>4</v>
      </c>
      <c r="AW246" s="38">
        <v>101178.85</v>
      </c>
      <c r="AX246" s="39" t="s">
        <v>4</v>
      </c>
      <c r="AY246" s="38">
        <v>457025.27</v>
      </c>
      <c r="AZ246" s="39" t="s">
        <v>4</v>
      </c>
      <c r="BA246" s="38">
        <v>29823.02</v>
      </c>
      <c r="BB246" s="39" t="s">
        <v>4</v>
      </c>
      <c r="BC246" s="38">
        <v>117579.07</v>
      </c>
      <c r="BD246" s="39" t="s">
        <v>4</v>
      </c>
      <c r="BE246" s="38">
        <v>1048120.85</v>
      </c>
      <c r="BF246" s="39" t="s">
        <v>4</v>
      </c>
      <c r="BG246" s="38">
        <v>141188.16</v>
      </c>
      <c r="BH246" s="39" t="s">
        <v>4</v>
      </c>
      <c r="BI246" s="38">
        <v>601862.29</v>
      </c>
      <c r="BJ246" s="39" t="s">
        <v>4</v>
      </c>
      <c r="BK246" s="38">
        <v>384655.44</v>
      </c>
      <c r="BL246" s="39" t="s">
        <v>4</v>
      </c>
      <c r="BM246" s="38">
        <v>303032.90999999997</v>
      </c>
      <c r="BN246" s="39" t="s">
        <v>4</v>
      </c>
      <c r="BO246" s="38">
        <v>72342.11</v>
      </c>
      <c r="BP246" s="39" t="s">
        <v>4</v>
      </c>
      <c r="BQ246" s="38">
        <v>89026.26</v>
      </c>
      <c r="BR246" s="39" t="s">
        <v>4</v>
      </c>
      <c r="BS246" s="38">
        <v>282733.93</v>
      </c>
      <c r="BT246" s="39" t="s">
        <v>4</v>
      </c>
      <c r="BU246" s="38">
        <v>48574.15</v>
      </c>
      <c r="BV246" s="39" t="s">
        <v>4</v>
      </c>
      <c r="BW246" s="38">
        <v>325629.51</v>
      </c>
      <c r="BX246" s="39" t="s">
        <v>4</v>
      </c>
      <c r="BY246" s="38">
        <v>77023.38</v>
      </c>
      <c r="BZ246" s="39" t="s">
        <v>4</v>
      </c>
      <c r="CA246" s="38">
        <v>86752.1</v>
      </c>
      <c r="CB246" s="39" t="s">
        <v>4</v>
      </c>
      <c r="CC246" s="38">
        <v>174173.75</v>
      </c>
      <c r="CD246" s="39" t="s">
        <v>4</v>
      </c>
      <c r="CE246" s="38">
        <v>258159.29</v>
      </c>
      <c r="CF246" s="39" t="s">
        <v>4</v>
      </c>
      <c r="CG246" s="38">
        <v>360522.46</v>
      </c>
      <c r="CH246" s="39" t="s">
        <v>4</v>
      </c>
      <c r="CI246" s="38">
        <v>222022.28</v>
      </c>
      <c r="CJ246" s="39" t="s">
        <v>4</v>
      </c>
      <c r="CK246" s="38">
        <v>107307.3</v>
      </c>
      <c r="CL246" s="39" t="s">
        <v>4</v>
      </c>
      <c r="CM246" s="38">
        <v>420386.65</v>
      </c>
      <c r="CN246" s="39" t="s">
        <v>4</v>
      </c>
      <c r="CO246" s="39">
        <v>0</v>
      </c>
      <c r="CP246" s="39" t="s">
        <v>4</v>
      </c>
      <c r="CQ246" s="38">
        <v>303294.2</v>
      </c>
      <c r="CR246" s="39" t="s">
        <v>4</v>
      </c>
      <c r="CS246" s="38">
        <v>153466.13</v>
      </c>
      <c r="CT246" s="39" t="s">
        <v>4</v>
      </c>
      <c r="CU246" s="38">
        <v>76204.98</v>
      </c>
      <c r="CV246" s="39" t="s">
        <v>4</v>
      </c>
      <c r="CW246" s="38">
        <v>78576.47</v>
      </c>
      <c r="CX246" s="39" t="s">
        <v>4</v>
      </c>
      <c r="CY246" s="38">
        <v>63392.26</v>
      </c>
      <c r="CZ246" s="39" t="s">
        <v>4</v>
      </c>
      <c r="DA246" s="38">
        <v>96313.72</v>
      </c>
      <c r="DB246" s="39" t="s">
        <v>4</v>
      </c>
      <c r="DC246" s="38">
        <v>37215.160000000003</v>
      </c>
      <c r="DD246" s="39" t="s">
        <v>4</v>
      </c>
      <c r="DE246" s="38">
        <v>88956.5</v>
      </c>
      <c r="DF246" s="39" t="s">
        <v>4</v>
      </c>
      <c r="DG246" s="38">
        <v>195392.24</v>
      </c>
      <c r="DH246" s="39" t="s">
        <v>4</v>
      </c>
      <c r="DI246" s="38">
        <v>354445.93</v>
      </c>
      <c r="DJ246" s="39" t="s">
        <v>4</v>
      </c>
      <c r="DK246" s="38">
        <v>179841.22</v>
      </c>
      <c r="DL246" s="39" t="s">
        <v>4</v>
      </c>
      <c r="DM246" s="38">
        <v>317477.45</v>
      </c>
      <c r="DN246" s="39" t="s">
        <v>4</v>
      </c>
      <c r="DO246" s="38">
        <v>109908.11</v>
      </c>
      <c r="DP246" s="39" t="s">
        <v>4</v>
      </c>
      <c r="DQ246" s="38">
        <v>76769.66</v>
      </c>
      <c r="DR246" s="39" t="s">
        <v>4</v>
      </c>
      <c r="DS246" s="38">
        <v>56273.14</v>
      </c>
      <c r="DT246" s="39" t="s">
        <v>4</v>
      </c>
      <c r="DU246" s="38">
        <v>46185.93</v>
      </c>
      <c r="DV246" s="39" t="s">
        <v>4</v>
      </c>
      <c r="DW246" s="38">
        <v>10895.39</v>
      </c>
      <c r="DX246" s="39" t="s">
        <v>4</v>
      </c>
      <c r="DY246" s="38">
        <v>52034.25</v>
      </c>
      <c r="DZ246" s="39" t="s">
        <v>4</v>
      </c>
      <c r="EA246" s="39">
        <v>0</v>
      </c>
      <c r="EB246" s="39" t="s">
        <v>4</v>
      </c>
      <c r="EC246" s="39">
        <v>0</v>
      </c>
      <c r="ED246" s="39" t="s">
        <v>4</v>
      </c>
      <c r="EE246" s="38">
        <v>12237598.050000001</v>
      </c>
      <c r="EF246" s="39" t="s">
        <v>4</v>
      </c>
      <c r="EG246" s="38">
        <v>6778136.0199999996</v>
      </c>
      <c r="EH246" s="39" t="s">
        <v>4</v>
      </c>
      <c r="EI246" s="38">
        <v>227535.94</v>
      </c>
      <c r="EJ246" s="39" t="s">
        <v>4</v>
      </c>
      <c r="EK246" s="38">
        <v>3017937.1</v>
      </c>
      <c r="EL246" s="39" t="s">
        <v>4</v>
      </c>
      <c r="EM246" s="38">
        <v>10023609.07</v>
      </c>
      <c r="EN246" s="39" t="s">
        <v>4</v>
      </c>
      <c r="EO246" s="38">
        <v>2490644.87</v>
      </c>
      <c r="EP246" s="39" t="s">
        <v>4</v>
      </c>
      <c r="EQ246" s="38">
        <v>10671.89</v>
      </c>
      <c r="ER246" s="39" t="s">
        <v>4</v>
      </c>
      <c r="ES246" s="38">
        <v>25741.57</v>
      </c>
      <c r="ET246" s="39" t="s">
        <v>4</v>
      </c>
      <c r="EU246" s="38">
        <v>36413.46</v>
      </c>
      <c r="EV246" s="39" t="s">
        <v>4</v>
      </c>
      <c r="EW246" s="38">
        <v>2527058.33</v>
      </c>
      <c r="EX246" s="39" t="s">
        <v>4</v>
      </c>
      <c r="EY246" s="39">
        <v>0</v>
      </c>
      <c r="EZ246" s="39" t="s">
        <v>4</v>
      </c>
      <c r="FA246" s="39">
        <v>0</v>
      </c>
      <c r="FB246" s="39" t="s">
        <v>4</v>
      </c>
      <c r="FC246" s="39">
        <v>0</v>
      </c>
      <c r="FD246" s="39" t="s">
        <v>4</v>
      </c>
      <c r="FE246" s="40">
        <v>2451816.71</v>
      </c>
      <c r="FF246" s="39" t="s">
        <v>4</v>
      </c>
      <c r="FG246" s="38">
        <v>2451816.71</v>
      </c>
      <c r="FH246" s="39" t="s">
        <v>4</v>
      </c>
      <c r="FI246" s="38">
        <v>15002484.109999999</v>
      </c>
      <c r="FJ246" s="39" t="s">
        <v>4</v>
      </c>
      <c r="FK246" s="38">
        <v>27240082.16</v>
      </c>
      <c r="FL246" s="39" t="s">
        <v>4</v>
      </c>
    </row>
    <row r="247" spans="1:168" ht="14.25" x14ac:dyDescent="0.45">
      <c r="A247" s="34" t="s">
        <v>107</v>
      </c>
      <c r="B247" s="34" t="s">
        <v>103</v>
      </c>
      <c r="C247" s="23"/>
      <c r="D247" s="23"/>
      <c r="E247" s="36" t="s">
        <v>438</v>
      </c>
      <c r="F247" s="36" t="s">
        <v>4</v>
      </c>
      <c r="G247" s="36" t="s">
        <v>438</v>
      </c>
      <c r="H247" s="36" t="s">
        <v>4</v>
      </c>
      <c r="I247" s="36" t="s">
        <v>438</v>
      </c>
      <c r="J247" s="36" t="s">
        <v>4</v>
      </c>
      <c r="K247" s="36" t="s">
        <v>438</v>
      </c>
      <c r="L247" s="36" t="s">
        <v>4</v>
      </c>
      <c r="M247" s="36" t="s">
        <v>438</v>
      </c>
      <c r="N247" s="36" t="s">
        <v>4</v>
      </c>
      <c r="O247" s="36" t="s">
        <v>438</v>
      </c>
      <c r="P247" s="36" t="s">
        <v>4</v>
      </c>
      <c r="Q247" s="36" t="s">
        <v>438</v>
      </c>
      <c r="R247" s="36" t="s">
        <v>4</v>
      </c>
      <c r="S247" s="36" t="s">
        <v>438</v>
      </c>
      <c r="T247" s="36" t="s">
        <v>4</v>
      </c>
      <c r="U247" s="36" t="s">
        <v>438</v>
      </c>
      <c r="V247" s="36" t="s">
        <v>4</v>
      </c>
      <c r="W247" s="36" t="s">
        <v>438</v>
      </c>
      <c r="X247" s="36" t="s">
        <v>4</v>
      </c>
      <c r="Y247" s="36" t="s">
        <v>438</v>
      </c>
      <c r="Z247" s="36" t="s">
        <v>4</v>
      </c>
      <c r="AA247" s="36" t="s">
        <v>438</v>
      </c>
      <c r="AB247" s="36" t="s">
        <v>4</v>
      </c>
      <c r="AC247" s="36" t="s">
        <v>438</v>
      </c>
      <c r="AD247" s="36" t="s">
        <v>4</v>
      </c>
      <c r="AE247" s="36" t="s">
        <v>438</v>
      </c>
      <c r="AF247" s="36" t="s">
        <v>4</v>
      </c>
      <c r="AG247" s="36" t="s">
        <v>438</v>
      </c>
      <c r="AH247" s="36" t="s">
        <v>4</v>
      </c>
      <c r="AI247" s="36" t="s">
        <v>438</v>
      </c>
      <c r="AJ247" s="36" t="s">
        <v>4</v>
      </c>
      <c r="AK247" s="36" t="s">
        <v>438</v>
      </c>
      <c r="AL247" s="36" t="s">
        <v>4</v>
      </c>
      <c r="AM247" s="36" t="s">
        <v>438</v>
      </c>
      <c r="AN247" s="36" t="s">
        <v>4</v>
      </c>
      <c r="AO247" s="36" t="s">
        <v>438</v>
      </c>
      <c r="AP247" s="36" t="s">
        <v>4</v>
      </c>
      <c r="AQ247" s="36" t="s">
        <v>438</v>
      </c>
      <c r="AR247" s="36" t="s">
        <v>4</v>
      </c>
      <c r="AS247" s="36" t="s">
        <v>438</v>
      </c>
      <c r="AT247" s="36" t="s">
        <v>4</v>
      </c>
      <c r="AU247" s="36" t="s">
        <v>438</v>
      </c>
      <c r="AV247" s="36" t="s">
        <v>4</v>
      </c>
      <c r="AW247" s="36" t="s">
        <v>438</v>
      </c>
      <c r="AX247" s="36" t="s">
        <v>4</v>
      </c>
      <c r="AY247" s="36" t="s">
        <v>438</v>
      </c>
      <c r="AZ247" s="36" t="s">
        <v>4</v>
      </c>
      <c r="BA247" s="36" t="s">
        <v>438</v>
      </c>
      <c r="BB247" s="36" t="s">
        <v>4</v>
      </c>
      <c r="BC247" s="36" t="s">
        <v>438</v>
      </c>
      <c r="BD247" s="36" t="s">
        <v>4</v>
      </c>
      <c r="BE247" s="36" t="s">
        <v>438</v>
      </c>
      <c r="BF247" s="36" t="s">
        <v>4</v>
      </c>
      <c r="BG247" s="36" t="s">
        <v>438</v>
      </c>
      <c r="BH247" s="36" t="s">
        <v>4</v>
      </c>
      <c r="BI247" s="36" t="s">
        <v>438</v>
      </c>
      <c r="BJ247" s="36" t="s">
        <v>4</v>
      </c>
      <c r="BK247" s="36" t="s">
        <v>438</v>
      </c>
      <c r="BL247" s="36" t="s">
        <v>4</v>
      </c>
      <c r="BM247" s="36" t="s">
        <v>438</v>
      </c>
      <c r="BN247" s="36" t="s">
        <v>4</v>
      </c>
      <c r="BO247" s="36" t="s">
        <v>438</v>
      </c>
      <c r="BP247" s="36" t="s">
        <v>4</v>
      </c>
      <c r="BQ247" s="36" t="s">
        <v>438</v>
      </c>
      <c r="BR247" s="36" t="s">
        <v>4</v>
      </c>
      <c r="BS247" s="36" t="s">
        <v>438</v>
      </c>
      <c r="BT247" s="36" t="s">
        <v>4</v>
      </c>
      <c r="BU247" s="36" t="s">
        <v>438</v>
      </c>
      <c r="BV247" s="36" t="s">
        <v>4</v>
      </c>
      <c r="BW247" s="36" t="s">
        <v>438</v>
      </c>
      <c r="BX247" s="36" t="s">
        <v>4</v>
      </c>
      <c r="BY247" s="36" t="s">
        <v>438</v>
      </c>
      <c r="BZ247" s="36" t="s">
        <v>4</v>
      </c>
      <c r="CA247" s="36" t="s">
        <v>438</v>
      </c>
      <c r="CB247" s="36" t="s">
        <v>4</v>
      </c>
      <c r="CC247" s="36" t="s">
        <v>438</v>
      </c>
      <c r="CD247" s="36" t="s">
        <v>4</v>
      </c>
      <c r="CE247" s="36" t="s">
        <v>438</v>
      </c>
      <c r="CF247" s="36" t="s">
        <v>4</v>
      </c>
      <c r="CG247" s="36" t="s">
        <v>438</v>
      </c>
      <c r="CH247" s="36" t="s">
        <v>4</v>
      </c>
      <c r="CI247" s="36" t="s">
        <v>438</v>
      </c>
      <c r="CJ247" s="36" t="s">
        <v>4</v>
      </c>
      <c r="CK247" s="36" t="s">
        <v>438</v>
      </c>
      <c r="CL247" s="36" t="s">
        <v>4</v>
      </c>
      <c r="CM247" s="36" t="s">
        <v>438</v>
      </c>
      <c r="CN247" s="36" t="s">
        <v>4</v>
      </c>
      <c r="CO247" s="36" t="s">
        <v>438</v>
      </c>
      <c r="CP247" s="36" t="s">
        <v>4</v>
      </c>
      <c r="CQ247" s="36" t="s">
        <v>438</v>
      </c>
      <c r="CR247" s="36" t="s">
        <v>4</v>
      </c>
      <c r="CS247" s="36" t="s">
        <v>438</v>
      </c>
      <c r="CT247" s="36" t="s">
        <v>4</v>
      </c>
      <c r="CU247" s="36" t="s">
        <v>438</v>
      </c>
      <c r="CV247" s="36" t="s">
        <v>4</v>
      </c>
      <c r="CW247" s="36" t="s">
        <v>438</v>
      </c>
      <c r="CX247" s="36" t="s">
        <v>4</v>
      </c>
      <c r="CY247" s="36" t="s">
        <v>438</v>
      </c>
      <c r="CZ247" s="36" t="s">
        <v>4</v>
      </c>
      <c r="DA247" s="36" t="s">
        <v>438</v>
      </c>
      <c r="DB247" s="36" t="s">
        <v>4</v>
      </c>
      <c r="DC247" s="36" t="s">
        <v>438</v>
      </c>
      <c r="DD247" s="36" t="s">
        <v>4</v>
      </c>
      <c r="DE247" s="36" t="s">
        <v>438</v>
      </c>
      <c r="DF247" s="36" t="s">
        <v>4</v>
      </c>
      <c r="DG247" s="36" t="s">
        <v>438</v>
      </c>
      <c r="DH247" s="36" t="s">
        <v>4</v>
      </c>
      <c r="DI247" s="36" t="s">
        <v>438</v>
      </c>
      <c r="DJ247" s="36" t="s">
        <v>4</v>
      </c>
      <c r="DK247" s="36" t="s">
        <v>438</v>
      </c>
      <c r="DL247" s="36" t="s">
        <v>4</v>
      </c>
      <c r="DM247" s="36" t="s">
        <v>438</v>
      </c>
      <c r="DN247" s="36" t="s">
        <v>4</v>
      </c>
      <c r="DO247" s="36" t="s">
        <v>438</v>
      </c>
      <c r="DP247" s="36" t="s">
        <v>4</v>
      </c>
      <c r="DQ247" s="36" t="s">
        <v>438</v>
      </c>
      <c r="DR247" s="36" t="s">
        <v>4</v>
      </c>
      <c r="DS247" s="36" t="s">
        <v>438</v>
      </c>
      <c r="DT247" s="36" t="s">
        <v>4</v>
      </c>
      <c r="DU247" s="36" t="s">
        <v>438</v>
      </c>
      <c r="DV247" s="36" t="s">
        <v>4</v>
      </c>
      <c r="DW247" s="36" t="s">
        <v>438</v>
      </c>
      <c r="DX247" s="36" t="s">
        <v>4</v>
      </c>
      <c r="DY247" s="36" t="s">
        <v>438</v>
      </c>
      <c r="DZ247" s="36" t="s">
        <v>4</v>
      </c>
      <c r="EA247" s="36" t="s">
        <v>438</v>
      </c>
      <c r="EB247" s="36" t="s">
        <v>4</v>
      </c>
      <c r="EC247" s="36" t="s">
        <v>438</v>
      </c>
      <c r="ED247" s="36" t="s">
        <v>4</v>
      </c>
      <c r="EE247" s="36" t="s">
        <v>438</v>
      </c>
      <c r="EF247" s="36" t="s">
        <v>4</v>
      </c>
      <c r="EG247" s="36" t="s">
        <v>438</v>
      </c>
      <c r="EH247" s="36" t="s">
        <v>4</v>
      </c>
      <c r="EI247" s="36" t="s">
        <v>438</v>
      </c>
      <c r="EJ247" s="36" t="s">
        <v>4</v>
      </c>
      <c r="EK247" s="36" t="s">
        <v>438</v>
      </c>
      <c r="EL247" s="36" t="s">
        <v>4</v>
      </c>
      <c r="EM247" s="36" t="s">
        <v>438</v>
      </c>
      <c r="EN247" s="36" t="s">
        <v>4</v>
      </c>
      <c r="EO247" s="36" t="s">
        <v>438</v>
      </c>
      <c r="EP247" s="36" t="s">
        <v>4</v>
      </c>
      <c r="EQ247" s="36" t="s">
        <v>438</v>
      </c>
      <c r="ER247" s="36" t="s">
        <v>4</v>
      </c>
      <c r="ES247" s="36" t="s">
        <v>438</v>
      </c>
      <c r="ET247" s="36" t="s">
        <v>4</v>
      </c>
      <c r="EU247" s="36" t="s">
        <v>438</v>
      </c>
      <c r="EV247" s="36" t="s">
        <v>4</v>
      </c>
      <c r="EW247" s="36" t="s">
        <v>438</v>
      </c>
      <c r="EX247" s="36" t="s">
        <v>4</v>
      </c>
      <c r="EY247" s="36" t="s">
        <v>438</v>
      </c>
      <c r="EZ247" s="36" t="s">
        <v>4</v>
      </c>
      <c r="FA247" s="36" t="s">
        <v>438</v>
      </c>
      <c r="FB247" s="36" t="s">
        <v>4</v>
      </c>
      <c r="FC247" s="36" t="s">
        <v>438</v>
      </c>
      <c r="FD247" s="36" t="s">
        <v>4</v>
      </c>
      <c r="FE247" s="41" t="s">
        <v>438</v>
      </c>
      <c r="FF247" s="36" t="s">
        <v>4</v>
      </c>
      <c r="FG247" s="36" t="s">
        <v>438</v>
      </c>
      <c r="FH247" s="36" t="s">
        <v>4</v>
      </c>
      <c r="FI247" s="36" t="s">
        <v>438</v>
      </c>
      <c r="FJ247" s="36" t="s">
        <v>4</v>
      </c>
      <c r="FK247" s="36" t="s">
        <v>438</v>
      </c>
      <c r="FL247" s="36" t="s">
        <v>4</v>
      </c>
    </row>
    <row r="248" spans="1:168" ht="14.25" x14ac:dyDescent="0.45">
      <c r="A248" s="34" t="s">
        <v>107</v>
      </c>
      <c r="B248" s="34" t="s">
        <v>439</v>
      </c>
      <c r="C248" s="23"/>
      <c r="D248" s="23"/>
      <c r="E248" s="39" t="s">
        <v>438</v>
      </c>
      <c r="F248" s="39" t="s">
        <v>4</v>
      </c>
      <c r="G248" s="39" t="s">
        <v>438</v>
      </c>
      <c r="H248" s="39" t="s">
        <v>4</v>
      </c>
      <c r="I248" s="39" t="s">
        <v>438</v>
      </c>
      <c r="J248" s="39" t="s">
        <v>4</v>
      </c>
      <c r="K248" s="39" t="s">
        <v>438</v>
      </c>
      <c r="L248" s="39" t="s">
        <v>4</v>
      </c>
      <c r="M248" s="39" t="s">
        <v>438</v>
      </c>
      <c r="N248" s="39" t="s">
        <v>4</v>
      </c>
      <c r="O248" s="39" t="s">
        <v>438</v>
      </c>
      <c r="P248" s="39" t="s">
        <v>4</v>
      </c>
      <c r="Q248" s="39" t="s">
        <v>438</v>
      </c>
      <c r="R248" s="39" t="s">
        <v>4</v>
      </c>
      <c r="S248" s="39" t="s">
        <v>438</v>
      </c>
      <c r="T248" s="39" t="s">
        <v>4</v>
      </c>
      <c r="U248" s="39" t="s">
        <v>438</v>
      </c>
      <c r="V248" s="39" t="s">
        <v>4</v>
      </c>
      <c r="W248" s="39" t="s">
        <v>438</v>
      </c>
      <c r="X248" s="39" t="s">
        <v>4</v>
      </c>
      <c r="Y248" s="39" t="s">
        <v>438</v>
      </c>
      <c r="Z248" s="39" t="s">
        <v>4</v>
      </c>
      <c r="AA248" s="39" t="s">
        <v>438</v>
      </c>
      <c r="AB248" s="39" t="s">
        <v>4</v>
      </c>
      <c r="AC248" s="39" t="s">
        <v>438</v>
      </c>
      <c r="AD248" s="39" t="s">
        <v>4</v>
      </c>
      <c r="AE248" s="39" t="s">
        <v>438</v>
      </c>
      <c r="AF248" s="39" t="s">
        <v>4</v>
      </c>
      <c r="AG248" s="39" t="s">
        <v>438</v>
      </c>
      <c r="AH248" s="39" t="s">
        <v>4</v>
      </c>
      <c r="AI248" s="39" t="s">
        <v>438</v>
      </c>
      <c r="AJ248" s="39" t="s">
        <v>4</v>
      </c>
      <c r="AK248" s="39" t="s">
        <v>438</v>
      </c>
      <c r="AL248" s="39" t="s">
        <v>4</v>
      </c>
      <c r="AM248" s="39" t="s">
        <v>438</v>
      </c>
      <c r="AN248" s="39" t="s">
        <v>4</v>
      </c>
      <c r="AO248" s="39" t="s">
        <v>438</v>
      </c>
      <c r="AP248" s="39" t="s">
        <v>4</v>
      </c>
      <c r="AQ248" s="39" t="s">
        <v>438</v>
      </c>
      <c r="AR248" s="39" t="s">
        <v>4</v>
      </c>
      <c r="AS248" s="39" t="s">
        <v>438</v>
      </c>
      <c r="AT248" s="39" t="s">
        <v>4</v>
      </c>
      <c r="AU248" s="39" t="s">
        <v>438</v>
      </c>
      <c r="AV248" s="39" t="s">
        <v>4</v>
      </c>
      <c r="AW248" s="39" t="s">
        <v>438</v>
      </c>
      <c r="AX248" s="39" t="s">
        <v>4</v>
      </c>
      <c r="AY248" s="39" t="s">
        <v>438</v>
      </c>
      <c r="AZ248" s="39" t="s">
        <v>4</v>
      </c>
      <c r="BA248" s="39" t="s">
        <v>438</v>
      </c>
      <c r="BB248" s="39" t="s">
        <v>4</v>
      </c>
      <c r="BC248" s="39" t="s">
        <v>438</v>
      </c>
      <c r="BD248" s="39" t="s">
        <v>4</v>
      </c>
      <c r="BE248" s="39" t="s">
        <v>438</v>
      </c>
      <c r="BF248" s="39" t="s">
        <v>4</v>
      </c>
      <c r="BG248" s="39" t="s">
        <v>438</v>
      </c>
      <c r="BH248" s="39" t="s">
        <v>4</v>
      </c>
      <c r="BI248" s="39" t="s">
        <v>438</v>
      </c>
      <c r="BJ248" s="39" t="s">
        <v>4</v>
      </c>
      <c r="BK248" s="39" t="s">
        <v>438</v>
      </c>
      <c r="BL248" s="39" t="s">
        <v>4</v>
      </c>
      <c r="BM248" s="39" t="s">
        <v>438</v>
      </c>
      <c r="BN248" s="39" t="s">
        <v>4</v>
      </c>
      <c r="BO248" s="39" t="s">
        <v>438</v>
      </c>
      <c r="BP248" s="39" t="s">
        <v>4</v>
      </c>
      <c r="BQ248" s="39" t="s">
        <v>438</v>
      </c>
      <c r="BR248" s="39" t="s">
        <v>4</v>
      </c>
      <c r="BS248" s="39" t="s">
        <v>438</v>
      </c>
      <c r="BT248" s="39" t="s">
        <v>4</v>
      </c>
      <c r="BU248" s="39" t="s">
        <v>438</v>
      </c>
      <c r="BV248" s="39" t="s">
        <v>4</v>
      </c>
      <c r="BW248" s="39" t="s">
        <v>438</v>
      </c>
      <c r="BX248" s="39" t="s">
        <v>4</v>
      </c>
      <c r="BY248" s="39" t="s">
        <v>438</v>
      </c>
      <c r="BZ248" s="39" t="s">
        <v>4</v>
      </c>
      <c r="CA248" s="39" t="s">
        <v>438</v>
      </c>
      <c r="CB248" s="39" t="s">
        <v>4</v>
      </c>
      <c r="CC248" s="39" t="s">
        <v>438</v>
      </c>
      <c r="CD248" s="39" t="s">
        <v>4</v>
      </c>
      <c r="CE248" s="39" t="s">
        <v>438</v>
      </c>
      <c r="CF248" s="39" t="s">
        <v>4</v>
      </c>
      <c r="CG248" s="39" t="s">
        <v>438</v>
      </c>
      <c r="CH248" s="39" t="s">
        <v>4</v>
      </c>
      <c r="CI248" s="39" t="s">
        <v>438</v>
      </c>
      <c r="CJ248" s="39" t="s">
        <v>4</v>
      </c>
      <c r="CK248" s="39" t="s">
        <v>438</v>
      </c>
      <c r="CL248" s="39" t="s">
        <v>4</v>
      </c>
      <c r="CM248" s="39" t="s">
        <v>438</v>
      </c>
      <c r="CN248" s="39" t="s">
        <v>4</v>
      </c>
      <c r="CO248" s="39" t="s">
        <v>438</v>
      </c>
      <c r="CP248" s="39" t="s">
        <v>4</v>
      </c>
      <c r="CQ248" s="39" t="s">
        <v>438</v>
      </c>
      <c r="CR248" s="39" t="s">
        <v>4</v>
      </c>
      <c r="CS248" s="39" t="s">
        <v>438</v>
      </c>
      <c r="CT248" s="39" t="s">
        <v>4</v>
      </c>
      <c r="CU248" s="39" t="s">
        <v>438</v>
      </c>
      <c r="CV248" s="39" t="s">
        <v>4</v>
      </c>
      <c r="CW248" s="39" t="s">
        <v>438</v>
      </c>
      <c r="CX248" s="39" t="s">
        <v>4</v>
      </c>
      <c r="CY248" s="39" t="s">
        <v>438</v>
      </c>
      <c r="CZ248" s="39" t="s">
        <v>4</v>
      </c>
      <c r="DA248" s="39" t="s">
        <v>438</v>
      </c>
      <c r="DB248" s="39" t="s">
        <v>4</v>
      </c>
      <c r="DC248" s="39" t="s">
        <v>438</v>
      </c>
      <c r="DD248" s="39" t="s">
        <v>4</v>
      </c>
      <c r="DE248" s="39" t="s">
        <v>438</v>
      </c>
      <c r="DF248" s="39" t="s">
        <v>4</v>
      </c>
      <c r="DG248" s="39" t="s">
        <v>438</v>
      </c>
      <c r="DH248" s="39" t="s">
        <v>4</v>
      </c>
      <c r="DI248" s="39" t="s">
        <v>438</v>
      </c>
      <c r="DJ248" s="39" t="s">
        <v>4</v>
      </c>
      <c r="DK248" s="39" t="s">
        <v>438</v>
      </c>
      <c r="DL248" s="39" t="s">
        <v>4</v>
      </c>
      <c r="DM248" s="39" t="s">
        <v>438</v>
      </c>
      <c r="DN248" s="39" t="s">
        <v>4</v>
      </c>
      <c r="DO248" s="39" t="s">
        <v>438</v>
      </c>
      <c r="DP248" s="39" t="s">
        <v>4</v>
      </c>
      <c r="DQ248" s="39" t="s">
        <v>438</v>
      </c>
      <c r="DR248" s="39" t="s">
        <v>4</v>
      </c>
      <c r="DS248" s="39" t="s">
        <v>438</v>
      </c>
      <c r="DT248" s="39" t="s">
        <v>4</v>
      </c>
      <c r="DU248" s="39" t="s">
        <v>438</v>
      </c>
      <c r="DV248" s="39" t="s">
        <v>4</v>
      </c>
      <c r="DW248" s="39" t="s">
        <v>438</v>
      </c>
      <c r="DX248" s="39" t="s">
        <v>4</v>
      </c>
      <c r="DY248" s="39" t="s">
        <v>438</v>
      </c>
      <c r="DZ248" s="39" t="s">
        <v>4</v>
      </c>
      <c r="EA248" s="39" t="s">
        <v>438</v>
      </c>
      <c r="EB248" s="39" t="s">
        <v>4</v>
      </c>
      <c r="EC248" s="39" t="s">
        <v>438</v>
      </c>
      <c r="ED248" s="39" t="s">
        <v>4</v>
      </c>
      <c r="EE248" s="39" t="s">
        <v>438</v>
      </c>
      <c r="EF248" s="39" t="s">
        <v>4</v>
      </c>
      <c r="EG248" s="39" t="s">
        <v>438</v>
      </c>
      <c r="EH248" s="39" t="s">
        <v>4</v>
      </c>
      <c r="EI248" s="39" t="s">
        <v>438</v>
      </c>
      <c r="EJ248" s="39" t="s">
        <v>4</v>
      </c>
      <c r="EK248" s="39" t="s">
        <v>438</v>
      </c>
      <c r="EL248" s="39" t="s">
        <v>4</v>
      </c>
      <c r="EM248" s="39" t="s">
        <v>438</v>
      </c>
      <c r="EN248" s="39" t="s">
        <v>4</v>
      </c>
      <c r="EO248" s="39" t="s">
        <v>438</v>
      </c>
      <c r="EP248" s="39" t="s">
        <v>4</v>
      </c>
      <c r="EQ248" s="39" t="s">
        <v>438</v>
      </c>
      <c r="ER248" s="39" t="s">
        <v>4</v>
      </c>
      <c r="ES248" s="39" t="s">
        <v>438</v>
      </c>
      <c r="ET248" s="39" t="s">
        <v>4</v>
      </c>
      <c r="EU248" s="39" t="s">
        <v>438</v>
      </c>
      <c r="EV248" s="39" t="s">
        <v>4</v>
      </c>
      <c r="EW248" s="39" t="s">
        <v>438</v>
      </c>
      <c r="EX248" s="39" t="s">
        <v>4</v>
      </c>
      <c r="EY248" s="39" t="s">
        <v>438</v>
      </c>
      <c r="EZ248" s="39" t="s">
        <v>4</v>
      </c>
      <c r="FA248" s="39" t="s">
        <v>438</v>
      </c>
      <c r="FB248" s="39" t="s">
        <v>4</v>
      </c>
      <c r="FC248" s="39" t="s">
        <v>438</v>
      </c>
      <c r="FD248" s="39" t="s">
        <v>4</v>
      </c>
      <c r="FE248" s="42" t="s">
        <v>438</v>
      </c>
      <c r="FF248" s="39" t="s">
        <v>4</v>
      </c>
      <c r="FG248" s="39" t="s">
        <v>438</v>
      </c>
      <c r="FH248" s="39" t="s">
        <v>4</v>
      </c>
      <c r="FI248" s="39" t="s">
        <v>438</v>
      </c>
      <c r="FJ248" s="39" t="s">
        <v>4</v>
      </c>
      <c r="FK248" s="39" t="s">
        <v>438</v>
      </c>
      <c r="FL248" s="39" t="s">
        <v>4</v>
      </c>
    </row>
    <row r="249" spans="1:168" ht="14.25" x14ac:dyDescent="0.45">
      <c r="A249" s="34" t="s">
        <v>107</v>
      </c>
      <c r="B249" s="34" t="s">
        <v>440</v>
      </c>
      <c r="C249" s="23"/>
      <c r="D249" s="23"/>
      <c r="E249" s="36">
        <v>0</v>
      </c>
      <c r="F249" s="36" t="s">
        <v>4</v>
      </c>
      <c r="G249" s="36">
        <v>0</v>
      </c>
      <c r="H249" s="36" t="s">
        <v>4</v>
      </c>
      <c r="I249" s="36">
        <v>0</v>
      </c>
      <c r="J249" s="36" t="s">
        <v>4</v>
      </c>
      <c r="K249" s="36">
        <v>0</v>
      </c>
      <c r="L249" s="36" t="s">
        <v>4</v>
      </c>
      <c r="M249" s="36">
        <v>0</v>
      </c>
      <c r="N249" s="36" t="s">
        <v>4</v>
      </c>
      <c r="O249" s="36">
        <v>0</v>
      </c>
      <c r="P249" s="36" t="s">
        <v>4</v>
      </c>
      <c r="Q249" s="36">
        <v>0</v>
      </c>
      <c r="R249" s="36" t="s">
        <v>4</v>
      </c>
      <c r="S249" s="36">
        <v>0</v>
      </c>
      <c r="T249" s="36" t="s">
        <v>4</v>
      </c>
      <c r="U249" s="36">
        <v>0</v>
      </c>
      <c r="V249" s="36" t="s">
        <v>4</v>
      </c>
      <c r="W249" s="36">
        <v>0</v>
      </c>
      <c r="X249" s="36" t="s">
        <v>4</v>
      </c>
      <c r="Y249" s="36">
        <v>0</v>
      </c>
      <c r="Z249" s="36" t="s">
        <v>4</v>
      </c>
      <c r="AA249" s="36">
        <v>0</v>
      </c>
      <c r="AB249" s="36" t="s">
        <v>4</v>
      </c>
      <c r="AC249" s="36">
        <v>0</v>
      </c>
      <c r="AD249" s="36" t="s">
        <v>4</v>
      </c>
      <c r="AE249" s="36">
        <v>0</v>
      </c>
      <c r="AF249" s="36" t="s">
        <v>4</v>
      </c>
      <c r="AG249" s="36">
        <v>0</v>
      </c>
      <c r="AH249" s="36" t="s">
        <v>4</v>
      </c>
      <c r="AI249" s="36">
        <v>0</v>
      </c>
      <c r="AJ249" s="36" t="s">
        <v>4</v>
      </c>
      <c r="AK249" s="36">
        <v>0</v>
      </c>
      <c r="AL249" s="36" t="s">
        <v>4</v>
      </c>
      <c r="AM249" s="36">
        <v>0</v>
      </c>
      <c r="AN249" s="36" t="s">
        <v>4</v>
      </c>
      <c r="AO249" s="36">
        <v>0</v>
      </c>
      <c r="AP249" s="36" t="s">
        <v>4</v>
      </c>
      <c r="AQ249" s="36">
        <v>0</v>
      </c>
      <c r="AR249" s="36" t="s">
        <v>4</v>
      </c>
      <c r="AS249" s="36">
        <v>0</v>
      </c>
      <c r="AT249" s="36" t="s">
        <v>4</v>
      </c>
      <c r="AU249" s="36">
        <v>0</v>
      </c>
      <c r="AV249" s="36" t="s">
        <v>4</v>
      </c>
      <c r="AW249" s="36">
        <v>0</v>
      </c>
      <c r="AX249" s="36" t="s">
        <v>4</v>
      </c>
      <c r="AY249" s="36">
        <v>0</v>
      </c>
      <c r="AZ249" s="36" t="s">
        <v>4</v>
      </c>
      <c r="BA249" s="36">
        <v>0</v>
      </c>
      <c r="BB249" s="36" t="s">
        <v>4</v>
      </c>
      <c r="BC249" s="36">
        <v>0</v>
      </c>
      <c r="BD249" s="36" t="s">
        <v>4</v>
      </c>
      <c r="BE249" s="36">
        <v>0</v>
      </c>
      <c r="BF249" s="36" t="s">
        <v>4</v>
      </c>
      <c r="BG249" s="36">
        <v>0</v>
      </c>
      <c r="BH249" s="36" t="s">
        <v>4</v>
      </c>
      <c r="BI249" s="36">
        <v>0</v>
      </c>
      <c r="BJ249" s="36" t="s">
        <v>4</v>
      </c>
      <c r="BK249" s="36">
        <v>0</v>
      </c>
      <c r="BL249" s="36" t="s">
        <v>4</v>
      </c>
      <c r="BM249" s="36">
        <v>0</v>
      </c>
      <c r="BN249" s="36" t="s">
        <v>4</v>
      </c>
      <c r="BO249" s="36">
        <v>0</v>
      </c>
      <c r="BP249" s="36" t="s">
        <v>4</v>
      </c>
      <c r="BQ249" s="36">
        <v>0</v>
      </c>
      <c r="BR249" s="36" t="s">
        <v>4</v>
      </c>
      <c r="BS249" s="36">
        <v>0</v>
      </c>
      <c r="BT249" s="36" t="s">
        <v>4</v>
      </c>
      <c r="BU249" s="36">
        <v>0</v>
      </c>
      <c r="BV249" s="36" t="s">
        <v>4</v>
      </c>
      <c r="BW249" s="36">
        <v>0</v>
      </c>
      <c r="BX249" s="36" t="s">
        <v>4</v>
      </c>
      <c r="BY249" s="36">
        <v>0</v>
      </c>
      <c r="BZ249" s="36" t="s">
        <v>4</v>
      </c>
      <c r="CA249" s="36">
        <v>0</v>
      </c>
      <c r="CB249" s="36" t="s">
        <v>4</v>
      </c>
      <c r="CC249" s="36">
        <v>0</v>
      </c>
      <c r="CD249" s="36" t="s">
        <v>4</v>
      </c>
      <c r="CE249" s="36">
        <v>0</v>
      </c>
      <c r="CF249" s="36" t="s">
        <v>4</v>
      </c>
      <c r="CG249" s="36">
        <v>0</v>
      </c>
      <c r="CH249" s="36" t="s">
        <v>4</v>
      </c>
      <c r="CI249" s="36">
        <v>0</v>
      </c>
      <c r="CJ249" s="36" t="s">
        <v>4</v>
      </c>
      <c r="CK249" s="36">
        <v>0</v>
      </c>
      <c r="CL249" s="36" t="s">
        <v>4</v>
      </c>
      <c r="CM249" s="36">
        <v>0</v>
      </c>
      <c r="CN249" s="36" t="s">
        <v>4</v>
      </c>
      <c r="CO249" s="36">
        <v>0</v>
      </c>
      <c r="CP249" s="36" t="s">
        <v>4</v>
      </c>
      <c r="CQ249" s="36">
        <v>0</v>
      </c>
      <c r="CR249" s="36" t="s">
        <v>4</v>
      </c>
      <c r="CS249" s="36">
        <v>0</v>
      </c>
      <c r="CT249" s="36" t="s">
        <v>4</v>
      </c>
      <c r="CU249" s="36">
        <v>0</v>
      </c>
      <c r="CV249" s="36" t="s">
        <v>4</v>
      </c>
      <c r="CW249" s="36">
        <v>0</v>
      </c>
      <c r="CX249" s="36" t="s">
        <v>4</v>
      </c>
      <c r="CY249" s="36">
        <v>0</v>
      </c>
      <c r="CZ249" s="36" t="s">
        <v>4</v>
      </c>
      <c r="DA249" s="36">
        <v>0</v>
      </c>
      <c r="DB249" s="36" t="s">
        <v>4</v>
      </c>
      <c r="DC249" s="36">
        <v>0</v>
      </c>
      <c r="DD249" s="36" t="s">
        <v>4</v>
      </c>
      <c r="DE249" s="36">
        <v>0</v>
      </c>
      <c r="DF249" s="36" t="s">
        <v>4</v>
      </c>
      <c r="DG249" s="36">
        <v>0</v>
      </c>
      <c r="DH249" s="36" t="s">
        <v>4</v>
      </c>
      <c r="DI249" s="36">
        <v>0</v>
      </c>
      <c r="DJ249" s="36" t="s">
        <v>4</v>
      </c>
      <c r="DK249" s="36">
        <v>0</v>
      </c>
      <c r="DL249" s="36" t="s">
        <v>4</v>
      </c>
      <c r="DM249" s="36">
        <v>0</v>
      </c>
      <c r="DN249" s="36" t="s">
        <v>4</v>
      </c>
      <c r="DO249" s="36">
        <v>0</v>
      </c>
      <c r="DP249" s="36" t="s">
        <v>4</v>
      </c>
      <c r="DQ249" s="36">
        <v>0</v>
      </c>
      <c r="DR249" s="36" t="s">
        <v>4</v>
      </c>
      <c r="DS249" s="36">
        <v>0</v>
      </c>
      <c r="DT249" s="36" t="s">
        <v>4</v>
      </c>
      <c r="DU249" s="36">
        <v>0</v>
      </c>
      <c r="DV249" s="36" t="s">
        <v>4</v>
      </c>
      <c r="DW249" s="36">
        <v>0</v>
      </c>
      <c r="DX249" s="36" t="s">
        <v>4</v>
      </c>
      <c r="DY249" s="36">
        <v>0</v>
      </c>
      <c r="DZ249" s="36" t="s">
        <v>4</v>
      </c>
      <c r="EA249" s="36">
        <v>0</v>
      </c>
      <c r="EB249" s="36" t="s">
        <v>4</v>
      </c>
      <c r="EC249" s="36">
        <v>0</v>
      </c>
      <c r="ED249" s="36" t="s">
        <v>4</v>
      </c>
      <c r="EE249" s="36">
        <v>0</v>
      </c>
      <c r="EF249" s="36" t="s">
        <v>4</v>
      </c>
      <c r="EG249" s="35">
        <v>-135190.56</v>
      </c>
      <c r="EH249" s="36" t="s">
        <v>4</v>
      </c>
      <c r="EI249" s="36">
        <v>0</v>
      </c>
      <c r="EJ249" s="36" t="s">
        <v>4</v>
      </c>
      <c r="EK249" s="36">
        <v>0</v>
      </c>
      <c r="EL249" s="36" t="s">
        <v>4</v>
      </c>
      <c r="EM249" s="35">
        <v>-135190.56</v>
      </c>
      <c r="EN249" s="36" t="s">
        <v>4</v>
      </c>
      <c r="EO249" s="36">
        <v>0</v>
      </c>
      <c r="EP249" s="36" t="s">
        <v>4</v>
      </c>
      <c r="EQ249" s="36">
        <v>0</v>
      </c>
      <c r="ER249" s="36" t="s">
        <v>4</v>
      </c>
      <c r="ES249" s="36">
        <v>0</v>
      </c>
      <c r="ET249" s="36" t="s">
        <v>4</v>
      </c>
      <c r="EU249" s="36">
        <v>0</v>
      </c>
      <c r="EV249" s="36" t="s">
        <v>4</v>
      </c>
      <c r="EW249" s="36">
        <v>0</v>
      </c>
      <c r="EX249" s="36" t="s">
        <v>4</v>
      </c>
      <c r="EY249" s="36">
        <v>0</v>
      </c>
      <c r="EZ249" s="36" t="s">
        <v>4</v>
      </c>
      <c r="FA249" s="36">
        <v>0</v>
      </c>
      <c r="FB249" s="36" t="s">
        <v>4</v>
      </c>
      <c r="FC249" s="36">
        <v>0</v>
      </c>
      <c r="FD249" s="36" t="s">
        <v>4</v>
      </c>
      <c r="FE249" s="37">
        <v>135190.56</v>
      </c>
      <c r="FF249" s="36" t="s">
        <v>4</v>
      </c>
      <c r="FG249" s="35">
        <v>135190.56</v>
      </c>
      <c r="FH249" s="36" t="s">
        <v>4</v>
      </c>
      <c r="FI249" s="36">
        <v>0</v>
      </c>
      <c r="FJ249" s="36" t="s">
        <v>4</v>
      </c>
      <c r="FK249" s="36">
        <v>0</v>
      </c>
      <c r="FL249" s="36" t="s">
        <v>4</v>
      </c>
    </row>
    <row r="250" spans="1:168" ht="14.25" x14ac:dyDescent="0.45">
      <c r="A250" s="34" t="s">
        <v>107</v>
      </c>
      <c r="B250" s="34" t="s">
        <v>441</v>
      </c>
      <c r="C250" s="23"/>
      <c r="D250" s="23"/>
      <c r="E250" s="38">
        <v>250900.78</v>
      </c>
      <c r="F250" s="39" t="s">
        <v>4</v>
      </c>
      <c r="G250" s="38">
        <v>23448.03</v>
      </c>
      <c r="H250" s="39" t="s">
        <v>4</v>
      </c>
      <c r="I250" s="38">
        <v>8379.56</v>
      </c>
      <c r="J250" s="39" t="s">
        <v>4</v>
      </c>
      <c r="K250" s="38">
        <v>73588.55</v>
      </c>
      <c r="L250" s="39" t="s">
        <v>4</v>
      </c>
      <c r="M250" s="38">
        <v>820430.41</v>
      </c>
      <c r="N250" s="39" t="s">
        <v>4</v>
      </c>
      <c r="O250" s="38">
        <v>137979.70000000001</v>
      </c>
      <c r="P250" s="39" t="s">
        <v>4</v>
      </c>
      <c r="Q250" s="38">
        <v>90797.8</v>
      </c>
      <c r="R250" s="39" t="s">
        <v>4</v>
      </c>
      <c r="S250" s="38">
        <v>126027.73</v>
      </c>
      <c r="T250" s="39" t="s">
        <v>4</v>
      </c>
      <c r="U250" s="38">
        <v>53320.84</v>
      </c>
      <c r="V250" s="39" t="s">
        <v>4</v>
      </c>
      <c r="W250" s="38">
        <v>301188.21000000002</v>
      </c>
      <c r="X250" s="39" t="s">
        <v>4</v>
      </c>
      <c r="Y250" s="38">
        <v>361532.47</v>
      </c>
      <c r="Z250" s="39" t="s">
        <v>4</v>
      </c>
      <c r="AA250" s="38">
        <v>150653.75</v>
      </c>
      <c r="AB250" s="39" t="s">
        <v>4</v>
      </c>
      <c r="AC250" s="38">
        <v>192939.39</v>
      </c>
      <c r="AD250" s="39" t="s">
        <v>4</v>
      </c>
      <c r="AE250" s="38">
        <v>128003.78</v>
      </c>
      <c r="AF250" s="39" t="s">
        <v>4</v>
      </c>
      <c r="AG250" s="38">
        <v>282513.46000000002</v>
      </c>
      <c r="AH250" s="39" t="s">
        <v>4</v>
      </c>
      <c r="AI250" s="38">
        <v>288364.32</v>
      </c>
      <c r="AJ250" s="39" t="s">
        <v>4</v>
      </c>
      <c r="AK250" s="38">
        <v>195306.37</v>
      </c>
      <c r="AL250" s="39" t="s">
        <v>4</v>
      </c>
      <c r="AM250" s="38">
        <v>181716.04</v>
      </c>
      <c r="AN250" s="39" t="s">
        <v>4</v>
      </c>
      <c r="AO250" s="38">
        <v>403667.66</v>
      </c>
      <c r="AP250" s="39" t="s">
        <v>4</v>
      </c>
      <c r="AQ250" s="38">
        <v>631534.67000000004</v>
      </c>
      <c r="AR250" s="39" t="s">
        <v>4</v>
      </c>
      <c r="AS250" s="38">
        <v>168156.48</v>
      </c>
      <c r="AT250" s="39" t="s">
        <v>4</v>
      </c>
      <c r="AU250" s="38">
        <v>135257.99</v>
      </c>
      <c r="AV250" s="39" t="s">
        <v>4</v>
      </c>
      <c r="AW250" s="38">
        <v>114834.52</v>
      </c>
      <c r="AX250" s="39" t="s">
        <v>4</v>
      </c>
      <c r="AY250" s="38">
        <v>516345.44</v>
      </c>
      <c r="AZ250" s="39" t="s">
        <v>4</v>
      </c>
      <c r="BA250" s="38">
        <v>31781.55</v>
      </c>
      <c r="BB250" s="39" t="s">
        <v>4</v>
      </c>
      <c r="BC250" s="38">
        <v>130019.56</v>
      </c>
      <c r="BD250" s="39" t="s">
        <v>4</v>
      </c>
      <c r="BE250" s="38">
        <v>1117080.33</v>
      </c>
      <c r="BF250" s="39" t="s">
        <v>4</v>
      </c>
      <c r="BG250" s="38">
        <v>151581.87</v>
      </c>
      <c r="BH250" s="39" t="s">
        <v>4</v>
      </c>
      <c r="BI250" s="38">
        <v>660664.44999999995</v>
      </c>
      <c r="BJ250" s="39" t="s">
        <v>4</v>
      </c>
      <c r="BK250" s="38">
        <v>407575.64</v>
      </c>
      <c r="BL250" s="39" t="s">
        <v>4</v>
      </c>
      <c r="BM250" s="38">
        <v>341376.18</v>
      </c>
      <c r="BN250" s="39" t="s">
        <v>4</v>
      </c>
      <c r="BO250" s="38">
        <v>103094.06</v>
      </c>
      <c r="BP250" s="39" t="s">
        <v>4</v>
      </c>
      <c r="BQ250" s="38">
        <v>111986.33</v>
      </c>
      <c r="BR250" s="39" t="s">
        <v>4</v>
      </c>
      <c r="BS250" s="38">
        <v>304954.86</v>
      </c>
      <c r="BT250" s="39" t="s">
        <v>4</v>
      </c>
      <c r="BU250" s="38">
        <v>56062.77</v>
      </c>
      <c r="BV250" s="39" t="s">
        <v>4</v>
      </c>
      <c r="BW250" s="38">
        <v>352259.42</v>
      </c>
      <c r="BX250" s="39" t="s">
        <v>4</v>
      </c>
      <c r="BY250" s="38">
        <v>86457.45</v>
      </c>
      <c r="BZ250" s="39" t="s">
        <v>4</v>
      </c>
      <c r="CA250" s="38">
        <v>96387.48</v>
      </c>
      <c r="CB250" s="39" t="s">
        <v>4</v>
      </c>
      <c r="CC250" s="38">
        <v>192647.18</v>
      </c>
      <c r="CD250" s="39" t="s">
        <v>4</v>
      </c>
      <c r="CE250" s="38">
        <v>306382.2</v>
      </c>
      <c r="CF250" s="39" t="s">
        <v>4</v>
      </c>
      <c r="CG250" s="38">
        <v>428684.33</v>
      </c>
      <c r="CH250" s="39" t="s">
        <v>4</v>
      </c>
      <c r="CI250" s="38">
        <v>258543.4</v>
      </c>
      <c r="CJ250" s="39" t="s">
        <v>4</v>
      </c>
      <c r="CK250" s="38">
        <v>125398.09</v>
      </c>
      <c r="CL250" s="39" t="s">
        <v>4</v>
      </c>
      <c r="CM250" s="38">
        <v>452380.34</v>
      </c>
      <c r="CN250" s="39" t="s">
        <v>4</v>
      </c>
      <c r="CO250" s="39">
        <v>0</v>
      </c>
      <c r="CP250" s="39" t="s">
        <v>4</v>
      </c>
      <c r="CQ250" s="38">
        <v>331393.53000000003</v>
      </c>
      <c r="CR250" s="39" t="s">
        <v>4</v>
      </c>
      <c r="CS250" s="38">
        <v>164373.47</v>
      </c>
      <c r="CT250" s="39" t="s">
        <v>4</v>
      </c>
      <c r="CU250" s="38">
        <v>86600.58</v>
      </c>
      <c r="CV250" s="39" t="s">
        <v>4</v>
      </c>
      <c r="CW250" s="38">
        <v>83086.98</v>
      </c>
      <c r="CX250" s="39" t="s">
        <v>4</v>
      </c>
      <c r="CY250" s="38">
        <v>67963.89</v>
      </c>
      <c r="CZ250" s="39" t="s">
        <v>4</v>
      </c>
      <c r="DA250" s="38">
        <v>106406.17</v>
      </c>
      <c r="DB250" s="39" t="s">
        <v>4</v>
      </c>
      <c r="DC250" s="38">
        <v>39648.26</v>
      </c>
      <c r="DD250" s="39" t="s">
        <v>4</v>
      </c>
      <c r="DE250" s="38">
        <v>95488.6</v>
      </c>
      <c r="DF250" s="39" t="s">
        <v>4</v>
      </c>
      <c r="DG250" s="38">
        <v>209948.74</v>
      </c>
      <c r="DH250" s="39" t="s">
        <v>4</v>
      </c>
      <c r="DI250" s="38">
        <v>424479.6</v>
      </c>
      <c r="DJ250" s="39" t="s">
        <v>4</v>
      </c>
      <c r="DK250" s="38">
        <v>203355.64</v>
      </c>
      <c r="DL250" s="39" t="s">
        <v>4</v>
      </c>
      <c r="DM250" s="38">
        <v>381669.11</v>
      </c>
      <c r="DN250" s="39" t="s">
        <v>4</v>
      </c>
      <c r="DO250" s="38">
        <v>127664.35</v>
      </c>
      <c r="DP250" s="39" t="s">
        <v>4</v>
      </c>
      <c r="DQ250" s="38">
        <v>87981.93</v>
      </c>
      <c r="DR250" s="39" t="s">
        <v>4</v>
      </c>
      <c r="DS250" s="38">
        <v>63819.95</v>
      </c>
      <c r="DT250" s="39" t="s">
        <v>4</v>
      </c>
      <c r="DU250" s="38">
        <v>53640.39</v>
      </c>
      <c r="DV250" s="39" t="s">
        <v>4</v>
      </c>
      <c r="DW250" s="38">
        <v>12666.9</v>
      </c>
      <c r="DX250" s="39" t="s">
        <v>4</v>
      </c>
      <c r="DY250" s="38">
        <v>56604.06</v>
      </c>
      <c r="DZ250" s="39" t="s">
        <v>4</v>
      </c>
      <c r="EA250" s="38">
        <v>0.15</v>
      </c>
      <c r="EB250" s="39" t="s">
        <v>4</v>
      </c>
      <c r="EC250" s="39">
        <v>0</v>
      </c>
      <c r="ED250" s="39" t="s">
        <v>4</v>
      </c>
      <c r="EE250" s="38">
        <v>13948997.75</v>
      </c>
      <c r="EF250" s="39" t="s">
        <v>4</v>
      </c>
      <c r="EG250" s="38">
        <v>8071311.3899999997</v>
      </c>
      <c r="EH250" s="39" t="s">
        <v>4</v>
      </c>
      <c r="EI250" s="38">
        <v>227126.71</v>
      </c>
      <c r="EJ250" s="39" t="s">
        <v>4</v>
      </c>
      <c r="EK250" s="38">
        <v>3055497.88</v>
      </c>
      <c r="EL250" s="39" t="s">
        <v>4</v>
      </c>
      <c r="EM250" s="38">
        <v>11353935.98</v>
      </c>
      <c r="EN250" s="39" t="s">
        <v>4</v>
      </c>
      <c r="EO250" s="38">
        <v>2917273.29</v>
      </c>
      <c r="EP250" s="39" t="s">
        <v>4</v>
      </c>
      <c r="EQ250" s="38">
        <v>12360.9</v>
      </c>
      <c r="ER250" s="39" t="s">
        <v>4</v>
      </c>
      <c r="ES250" s="38">
        <v>67422.58</v>
      </c>
      <c r="ET250" s="39" t="s">
        <v>4</v>
      </c>
      <c r="EU250" s="38">
        <v>79783.48</v>
      </c>
      <c r="EV250" s="39" t="s">
        <v>4</v>
      </c>
      <c r="EW250" s="38">
        <v>2997056.78</v>
      </c>
      <c r="EX250" s="39" t="s">
        <v>4</v>
      </c>
      <c r="EY250" s="39">
        <v>0</v>
      </c>
      <c r="EZ250" s="39" t="s">
        <v>4</v>
      </c>
      <c r="FA250" s="39">
        <v>0</v>
      </c>
      <c r="FB250" s="39" t="s">
        <v>4</v>
      </c>
      <c r="FC250" s="39">
        <v>0</v>
      </c>
      <c r="FD250" s="39" t="s">
        <v>4</v>
      </c>
      <c r="FE250" s="40">
        <v>2587592.2400000002</v>
      </c>
      <c r="FF250" s="39" t="s">
        <v>4</v>
      </c>
      <c r="FG250" s="38">
        <v>2587592.2400000002</v>
      </c>
      <c r="FH250" s="39" t="s">
        <v>4</v>
      </c>
      <c r="FI250" s="39">
        <v>16938585</v>
      </c>
      <c r="FJ250" s="39" t="s">
        <v>4</v>
      </c>
      <c r="FK250" s="38">
        <v>30887582.75</v>
      </c>
      <c r="FL250" s="39" t="s">
        <v>4</v>
      </c>
    </row>
    <row r="251" spans="1:168" ht="14.25" x14ac:dyDescent="0.45">
      <c r="A251" s="34" t="s">
        <v>107</v>
      </c>
      <c r="B251" s="34" t="s">
        <v>442</v>
      </c>
      <c r="C251" s="23"/>
      <c r="D251" s="23"/>
      <c r="E251" s="35">
        <v>46621.22</v>
      </c>
      <c r="F251" s="36" t="s">
        <v>4</v>
      </c>
      <c r="G251" s="35">
        <v>7786.8</v>
      </c>
      <c r="H251" s="36" t="s">
        <v>4</v>
      </c>
      <c r="I251" s="35">
        <v>2722.2</v>
      </c>
      <c r="J251" s="36" t="s">
        <v>4</v>
      </c>
      <c r="K251" s="35">
        <v>24663.41</v>
      </c>
      <c r="L251" s="36" t="s">
        <v>4</v>
      </c>
      <c r="M251" s="35">
        <v>143102.35999999999</v>
      </c>
      <c r="N251" s="36" t="s">
        <v>4</v>
      </c>
      <c r="O251" s="35">
        <v>40775.919999999998</v>
      </c>
      <c r="P251" s="36" t="s">
        <v>4</v>
      </c>
      <c r="Q251" s="35">
        <v>21618.11</v>
      </c>
      <c r="R251" s="36" t="s">
        <v>4</v>
      </c>
      <c r="S251" s="35">
        <v>26672.81</v>
      </c>
      <c r="T251" s="36" t="s">
        <v>4</v>
      </c>
      <c r="U251" s="35">
        <v>22017.71</v>
      </c>
      <c r="V251" s="36" t="s">
        <v>4</v>
      </c>
      <c r="W251" s="35">
        <v>8818.4</v>
      </c>
      <c r="X251" s="36" t="s">
        <v>4</v>
      </c>
      <c r="Y251" s="35">
        <v>68544.23</v>
      </c>
      <c r="Z251" s="36" t="s">
        <v>4</v>
      </c>
      <c r="AA251" s="35">
        <v>36323.42</v>
      </c>
      <c r="AB251" s="36" t="s">
        <v>4</v>
      </c>
      <c r="AC251" s="35">
        <v>58790.82</v>
      </c>
      <c r="AD251" s="36" t="s">
        <v>4</v>
      </c>
      <c r="AE251" s="35">
        <v>41726.519999999997</v>
      </c>
      <c r="AF251" s="36" t="s">
        <v>4</v>
      </c>
      <c r="AG251" s="35">
        <v>43535.32</v>
      </c>
      <c r="AH251" s="36" t="s">
        <v>4</v>
      </c>
      <c r="AI251" s="35">
        <v>122576.65</v>
      </c>
      <c r="AJ251" s="36" t="s">
        <v>4</v>
      </c>
      <c r="AK251" s="35">
        <v>57111.12</v>
      </c>
      <c r="AL251" s="36" t="s">
        <v>4</v>
      </c>
      <c r="AM251" s="35">
        <v>61144.13</v>
      </c>
      <c r="AN251" s="36" t="s">
        <v>4</v>
      </c>
      <c r="AO251" s="35">
        <v>142938.06</v>
      </c>
      <c r="AP251" s="36" t="s">
        <v>4</v>
      </c>
      <c r="AQ251" s="35">
        <v>117510.85</v>
      </c>
      <c r="AR251" s="36" t="s">
        <v>4</v>
      </c>
      <c r="AS251" s="35">
        <v>38290.92</v>
      </c>
      <c r="AT251" s="36" t="s">
        <v>4</v>
      </c>
      <c r="AU251" s="35">
        <v>55500.02</v>
      </c>
      <c r="AV251" s="36" t="s">
        <v>4</v>
      </c>
      <c r="AW251" s="35">
        <v>57851.32</v>
      </c>
      <c r="AX251" s="36" t="s">
        <v>4</v>
      </c>
      <c r="AY251" s="35">
        <v>69417.73</v>
      </c>
      <c r="AZ251" s="36" t="s">
        <v>4</v>
      </c>
      <c r="BA251" s="35">
        <v>13677.01</v>
      </c>
      <c r="BB251" s="36" t="s">
        <v>4</v>
      </c>
      <c r="BC251" s="35">
        <v>44848.92</v>
      </c>
      <c r="BD251" s="36" t="s">
        <v>4</v>
      </c>
      <c r="BE251" s="35">
        <v>369483.95</v>
      </c>
      <c r="BF251" s="36" t="s">
        <v>4</v>
      </c>
      <c r="BG251" s="35">
        <v>113288.05</v>
      </c>
      <c r="BH251" s="36" t="s">
        <v>4</v>
      </c>
      <c r="BI251" s="35">
        <v>374402.36</v>
      </c>
      <c r="BJ251" s="36" t="s">
        <v>4</v>
      </c>
      <c r="BK251" s="35">
        <v>349683.25</v>
      </c>
      <c r="BL251" s="36" t="s">
        <v>4</v>
      </c>
      <c r="BM251" s="35">
        <v>162651.37</v>
      </c>
      <c r="BN251" s="36" t="s">
        <v>4</v>
      </c>
      <c r="BO251" s="35">
        <v>13461.11</v>
      </c>
      <c r="BP251" s="36" t="s">
        <v>4</v>
      </c>
      <c r="BQ251" s="35">
        <v>23502.51</v>
      </c>
      <c r="BR251" s="36" t="s">
        <v>4</v>
      </c>
      <c r="BS251" s="35">
        <v>116164.55</v>
      </c>
      <c r="BT251" s="36" t="s">
        <v>4</v>
      </c>
      <c r="BU251" s="35">
        <v>49245.120000000003</v>
      </c>
      <c r="BV251" s="36" t="s">
        <v>4</v>
      </c>
      <c r="BW251" s="35">
        <v>206932.49</v>
      </c>
      <c r="BX251" s="36" t="s">
        <v>4</v>
      </c>
      <c r="BY251" s="35">
        <v>40096.620000000003</v>
      </c>
      <c r="BZ251" s="36" t="s">
        <v>4</v>
      </c>
      <c r="CA251" s="35">
        <v>37304.120000000003</v>
      </c>
      <c r="CB251" s="36" t="s">
        <v>4</v>
      </c>
      <c r="CC251" s="35">
        <v>64884.83</v>
      </c>
      <c r="CD251" s="36" t="s">
        <v>4</v>
      </c>
      <c r="CE251" s="35">
        <v>204995.89</v>
      </c>
      <c r="CF251" s="36" t="s">
        <v>4</v>
      </c>
      <c r="CG251" s="35">
        <v>232999.1</v>
      </c>
      <c r="CH251" s="36" t="s">
        <v>4</v>
      </c>
      <c r="CI251" s="35">
        <v>57289.42</v>
      </c>
      <c r="CJ251" s="36" t="s">
        <v>4</v>
      </c>
      <c r="CK251" s="35">
        <v>67516.73</v>
      </c>
      <c r="CL251" s="36" t="s">
        <v>4</v>
      </c>
      <c r="CM251" s="35">
        <v>71851.33</v>
      </c>
      <c r="CN251" s="36" t="s">
        <v>4</v>
      </c>
      <c r="CO251" s="36">
        <v>0</v>
      </c>
      <c r="CP251" s="36" t="s">
        <v>4</v>
      </c>
      <c r="CQ251" s="35">
        <v>265644.11</v>
      </c>
      <c r="CR251" s="36" t="s">
        <v>4</v>
      </c>
      <c r="CS251" s="35">
        <v>113830.85</v>
      </c>
      <c r="CT251" s="36" t="s">
        <v>4</v>
      </c>
      <c r="CU251" s="35">
        <v>60678.43</v>
      </c>
      <c r="CV251" s="36" t="s">
        <v>4</v>
      </c>
      <c r="CW251" s="35">
        <v>38248.720000000001</v>
      </c>
      <c r="CX251" s="36" t="s">
        <v>4</v>
      </c>
      <c r="CY251" s="35">
        <v>30633.01</v>
      </c>
      <c r="CZ251" s="36" t="s">
        <v>4</v>
      </c>
      <c r="DA251" s="35">
        <v>32590.61</v>
      </c>
      <c r="DB251" s="36" t="s">
        <v>4</v>
      </c>
      <c r="DC251" s="35">
        <v>133909.85999999999</v>
      </c>
      <c r="DD251" s="36" t="s">
        <v>4</v>
      </c>
      <c r="DE251" s="35">
        <v>18837.91</v>
      </c>
      <c r="DF251" s="36" t="s">
        <v>4</v>
      </c>
      <c r="DG251" s="35">
        <v>171070.47</v>
      </c>
      <c r="DH251" s="36" t="s">
        <v>4</v>
      </c>
      <c r="DI251" s="35">
        <v>618640.76</v>
      </c>
      <c r="DJ251" s="36" t="s">
        <v>4</v>
      </c>
      <c r="DK251" s="35">
        <v>568266.74</v>
      </c>
      <c r="DL251" s="36" t="s">
        <v>4</v>
      </c>
      <c r="DM251" s="35">
        <v>462579.49</v>
      </c>
      <c r="DN251" s="36" t="s">
        <v>4</v>
      </c>
      <c r="DO251" s="35">
        <v>272887.90999999997</v>
      </c>
      <c r="DP251" s="36" t="s">
        <v>4</v>
      </c>
      <c r="DQ251" s="35">
        <v>48635.02</v>
      </c>
      <c r="DR251" s="36" t="s">
        <v>4</v>
      </c>
      <c r="DS251" s="35">
        <v>45778.32</v>
      </c>
      <c r="DT251" s="36" t="s">
        <v>4</v>
      </c>
      <c r="DU251" s="35">
        <v>75602.03</v>
      </c>
      <c r="DV251" s="36" t="s">
        <v>4</v>
      </c>
      <c r="DW251" s="35">
        <v>10308.4</v>
      </c>
      <c r="DX251" s="36" t="s">
        <v>4</v>
      </c>
      <c r="DY251" s="35">
        <v>38694.32</v>
      </c>
      <c r="DZ251" s="36" t="s">
        <v>4</v>
      </c>
      <c r="EA251" s="35">
        <v>50347.82</v>
      </c>
      <c r="EB251" s="36" t="s">
        <v>4</v>
      </c>
      <c r="EC251" s="36">
        <v>0</v>
      </c>
      <c r="ED251" s="36" t="s">
        <v>4</v>
      </c>
      <c r="EE251" s="35">
        <v>6987523.5</v>
      </c>
      <c r="EF251" s="36" t="s">
        <v>4</v>
      </c>
      <c r="EG251" s="36" t="s">
        <v>438</v>
      </c>
      <c r="EH251" s="36" t="s">
        <v>4</v>
      </c>
      <c r="EI251" s="36" t="s">
        <v>438</v>
      </c>
      <c r="EJ251" s="36" t="s">
        <v>4</v>
      </c>
      <c r="EK251" s="36" t="s">
        <v>438</v>
      </c>
      <c r="EL251" s="36" t="s">
        <v>4</v>
      </c>
      <c r="EM251" s="36" t="s">
        <v>438</v>
      </c>
      <c r="EN251" s="36" t="s">
        <v>4</v>
      </c>
      <c r="EO251" s="36" t="s">
        <v>438</v>
      </c>
      <c r="EP251" s="36" t="s">
        <v>4</v>
      </c>
      <c r="EQ251" s="36" t="s">
        <v>438</v>
      </c>
      <c r="ER251" s="36" t="s">
        <v>4</v>
      </c>
      <c r="ES251" s="36" t="s">
        <v>438</v>
      </c>
      <c r="ET251" s="36" t="s">
        <v>4</v>
      </c>
      <c r="EU251" s="36" t="s">
        <v>438</v>
      </c>
      <c r="EV251" s="36" t="s">
        <v>4</v>
      </c>
      <c r="EW251" s="36" t="s">
        <v>438</v>
      </c>
      <c r="EX251" s="36" t="s">
        <v>4</v>
      </c>
      <c r="EY251" s="36" t="s">
        <v>438</v>
      </c>
      <c r="EZ251" s="36" t="s">
        <v>4</v>
      </c>
      <c r="FA251" s="36" t="s">
        <v>438</v>
      </c>
      <c r="FB251" s="36" t="s">
        <v>4</v>
      </c>
      <c r="FC251" s="36" t="s">
        <v>438</v>
      </c>
      <c r="FD251" s="36" t="s">
        <v>4</v>
      </c>
      <c r="FE251" s="41" t="s">
        <v>438</v>
      </c>
      <c r="FF251" s="36" t="s">
        <v>4</v>
      </c>
      <c r="FG251" s="36" t="s">
        <v>438</v>
      </c>
      <c r="FH251" s="36" t="s">
        <v>4</v>
      </c>
      <c r="FI251" s="36" t="s">
        <v>438</v>
      </c>
      <c r="FJ251" s="36" t="s">
        <v>4</v>
      </c>
      <c r="FK251" s="36" t="s">
        <v>438</v>
      </c>
      <c r="FL251" s="36" t="s">
        <v>4</v>
      </c>
    </row>
    <row r="252" spans="1:168" ht="14.25" x14ac:dyDescent="0.45">
      <c r="A252" s="34" t="s">
        <v>107</v>
      </c>
      <c r="B252" s="34" t="s">
        <v>443</v>
      </c>
      <c r="C252" s="23"/>
      <c r="D252" s="23"/>
      <c r="E252" s="38">
        <v>38295.620000000003</v>
      </c>
      <c r="F252" s="39" t="s">
        <v>4</v>
      </c>
      <c r="G252" s="38">
        <v>6325.6</v>
      </c>
      <c r="H252" s="39" t="s">
        <v>4</v>
      </c>
      <c r="I252" s="38">
        <v>2332.1</v>
      </c>
      <c r="J252" s="39" t="s">
        <v>4</v>
      </c>
      <c r="K252" s="38">
        <v>19557.810000000001</v>
      </c>
      <c r="L252" s="39" t="s">
        <v>4</v>
      </c>
      <c r="M252" s="38">
        <v>116324.76</v>
      </c>
      <c r="N252" s="39" t="s">
        <v>4</v>
      </c>
      <c r="O252" s="38">
        <v>32609.62</v>
      </c>
      <c r="P252" s="39" t="s">
        <v>4</v>
      </c>
      <c r="Q252" s="38">
        <v>17564.71</v>
      </c>
      <c r="R252" s="39" t="s">
        <v>4</v>
      </c>
      <c r="S252" s="38">
        <v>21522.81</v>
      </c>
      <c r="T252" s="39" t="s">
        <v>4</v>
      </c>
      <c r="U252" s="38">
        <v>18009.91</v>
      </c>
      <c r="V252" s="39" t="s">
        <v>4</v>
      </c>
      <c r="W252" s="39">
        <v>6762</v>
      </c>
      <c r="X252" s="39" t="s">
        <v>4</v>
      </c>
      <c r="Y252" s="38">
        <v>53838.43</v>
      </c>
      <c r="Z252" s="39" t="s">
        <v>4</v>
      </c>
      <c r="AA252" s="38">
        <v>29202.52</v>
      </c>
      <c r="AB252" s="39" t="s">
        <v>4</v>
      </c>
      <c r="AC252" s="38">
        <v>47342.12</v>
      </c>
      <c r="AD252" s="39" t="s">
        <v>4</v>
      </c>
      <c r="AE252" s="38">
        <v>33352.42</v>
      </c>
      <c r="AF252" s="39" t="s">
        <v>4</v>
      </c>
      <c r="AG252" s="38">
        <v>34502.32</v>
      </c>
      <c r="AH252" s="39" t="s">
        <v>4</v>
      </c>
      <c r="AI252" s="38">
        <v>99438.45</v>
      </c>
      <c r="AJ252" s="39" t="s">
        <v>4</v>
      </c>
      <c r="AK252" s="38">
        <v>46451.72</v>
      </c>
      <c r="AL252" s="39" t="s">
        <v>4</v>
      </c>
      <c r="AM252" s="38">
        <v>49024.03</v>
      </c>
      <c r="AN252" s="39" t="s">
        <v>4</v>
      </c>
      <c r="AO252" s="38">
        <v>116669.86</v>
      </c>
      <c r="AP252" s="39" t="s">
        <v>4</v>
      </c>
      <c r="AQ252" s="38">
        <v>94382.55</v>
      </c>
      <c r="AR252" s="39" t="s">
        <v>4</v>
      </c>
      <c r="AS252" s="38">
        <v>29939.119999999999</v>
      </c>
      <c r="AT252" s="39" t="s">
        <v>4</v>
      </c>
      <c r="AU252" s="38">
        <v>45285.52</v>
      </c>
      <c r="AV252" s="39" t="s">
        <v>4</v>
      </c>
      <c r="AW252" s="38">
        <v>45944.62</v>
      </c>
      <c r="AX252" s="39" t="s">
        <v>4</v>
      </c>
      <c r="AY252" s="38">
        <v>51768.43</v>
      </c>
      <c r="AZ252" s="39" t="s">
        <v>4</v>
      </c>
      <c r="BA252" s="38">
        <v>10643.21</v>
      </c>
      <c r="BB252" s="39" t="s">
        <v>4</v>
      </c>
      <c r="BC252" s="38">
        <v>35514.720000000001</v>
      </c>
      <c r="BD252" s="39" t="s">
        <v>4</v>
      </c>
      <c r="BE252" s="38">
        <v>302984.36</v>
      </c>
      <c r="BF252" s="39" t="s">
        <v>4</v>
      </c>
      <c r="BG252" s="38">
        <v>93332.85</v>
      </c>
      <c r="BH252" s="39" t="s">
        <v>4</v>
      </c>
      <c r="BI252" s="38">
        <v>302954.06</v>
      </c>
      <c r="BJ252" s="39" t="s">
        <v>4</v>
      </c>
      <c r="BK252" s="38">
        <v>287914.25</v>
      </c>
      <c r="BL252" s="39" t="s">
        <v>4</v>
      </c>
      <c r="BM252" s="38">
        <v>129817.27</v>
      </c>
      <c r="BN252" s="39" t="s">
        <v>4</v>
      </c>
      <c r="BO252" s="38">
        <v>11858.51</v>
      </c>
      <c r="BP252" s="39" t="s">
        <v>4</v>
      </c>
      <c r="BQ252" s="38">
        <v>19012.21</v>
      </c>
      <c r="BR252" s="39" t="s">
        <v>4</v>
      </c>
      <c r="BS252" s="38">
        <v>93075.15</v>
      </c>
      <c r="BT252" s="39" t="s">
        <v>4</v>
      </c>
      <c r="BU252" s="38">
        <v>39070.519999999997</v>
      </c>
      <c r="BV252" s="39" t="s">
        <v>4</v>
      </c>
      <c r="BW252" s="38">
        <v>174232.79</v>
      </c>
      <c r="BX252" s="39" t="s">
        <v>4</v>
      </c>
      <c r="BY252" s="38">
        <v>32048.22</v>
      </c>
      <c r="BZ252" s="39" t="s">
        <v>4</v>
      </c>
      <c r="CA252" s="38">
        <v>29698.32</v>
      </c>
      <c r="CB252" s="39" t="s">
        <v>4</v>
      </c>
      <c r="CC252" s="38">
        <v>51278.53</v>
      </c>
      <c r="CD252" s="39" t="s">
        <v>4</v>
      </c>
      <c r="CE252" s="38">
        <v>166404.49</v>
      </c>
      <c r="CF252" s="39" t="s">
        <v>4</v>
      </c>
      <c r="CG252" s="38">
        <v>180220.09</v>
      </c>
      <c r="CH252" s="39" t="s">
        <v>4</v>
      </c>
      <c r="CI252" s="38">
        <v>45387.62</v>
      </c>
      <c r="CJ252" s="39" t="s">
        <v>4</v>
      </c>
      <c r="CK252" s="38">
        <v>49784.43</v>
      </c>
      <c r="CL252" s="39" t="s">
        <v>4</v>
      </c>
      <c r="CM252" s="38">
        <v>58703.23</v>
      </c>
      <c r="CN252" s="39" t="s">
        <v>4</v>
      </c>
      <c r="CO252" s="39">
        <v>0</v>
      </c>
      <c r="CP252" s="39" t="s">
        <v>4</v>
      </c>
      <c r="CQ252" s="38">
        <v>210082.91</v>
      </c>
      <c r="CR252" s="39" t="s">
        <v>4</v>
      </c>
      <c r="CS252" s="38">
        <v>93096.25</v>
      </c>
      <c r="CT252" s="39" t="s">
        <v>4</v>
      </c>
      <c r="CU252" s="38">
        <v>47639.72</v>
      </c>
      <c r="CV252" s="39" t="s">
        <v>4</v>
      </c>
      <c r="CW252" s="38">
        <v>31565.22</v>
      </c>
      <c r="CX252" s="39" t="s">
        <v>4</v>
      </c>
      <c r="CY252" s="38">
        <v>25252.31</v>
      </c>
      <c r="CZ252" s="39" t="s">
        <v>4</v>
      </c>
      <c r="DA252" s="38">
        <v>26684.31</v>
      </c>
      <c r="DB252" s="39" t="s">
        <v>4</v>
      </c>
      <c r="DC252" s="38">
        <v>109319.06</v>
      </c>
      <c r="DD252" s="39" t="s">
        <v>4</v>
      </c>
      <c r="DE252" s="38">
        <v>15391.41</v>
      </c>
      <c r="DF252" s="39" t="s">
        <v>4</v>
      </c>
      <c r="DG252" s="38">
        <v>137410.07</v>
      </c>
      <c r="DH252" s="39" t="s">
        <v>4</v>
      </c>
      <c r="DI252" s="38">
        <v>448691.83</v>
      </c>
      <c r="DJ252" s="39" t="s">
        <v>4</v>
      </c>
      <c r="DK252" s="38">
        <v>425002.12</v>
      </c>
      <c r="DL252" s="39" t="s">
        <v>4</v>
      </c>
      <c r="DM252" s="38">
        <v>371178.99</v>
      </c>
      <c r="DN252" s="39" t="s">
        <v>4</v>
      </c>
      <c r="DO252" s="38">
        <v>219927.81</v>
      </c>
      <c r="DP252" s="39" t="s">
        <v>4</v>
      </c>
      <c r="DQ252" s="38">
        <v>38594.620000000003</v>
      </c>
      <c r="DR252" s="39" t="s">
        <v>4</v>
      </c>
      <c r="DS252" s="38">
        <v>36796.120000000003</v>
      </c>
      <c r="DT252" s="39" t="s">
        <v>4</v>
      </c>
      <c r="DU252" s="38">
        <v>60351.03</v>
      </c>
      <c r="DV252" s="39" t="s">
        <v>4</v>
      </c>
      <c r="DW252" s="38">
        <v>8309.2000000000007</v>
      </c>
      <c r="DX252" s="39" t="s">
        <v>4</v>
      </c>
      <c r="DY252" s="38">
        <v>32555.42</v>
      </c>
      <c r="DZ252" s="39" t="s">
        <v>4</v>
      </c>
      <c r="EA252" s="38">
        <v>45265.82</v>
      </c>
      <c r="EB252" s="39" t="s">
        <v>4</v>
      </c>
      <c r="EC252" s="39">
        <v>0</v>
      </c>
      <c r="ED252" s="39" t="s">
        <v>4</v>
      </c>
      <c r="EE252" s="38">
        <v>5553496.0999999996</v>
      </c>
      <c r="EF252" s="39" t="s">
        <v>4</v>
      </c>
      <c r="EG252" s="39" t="s">
        <v>438</v>
      </c>
      <c r="EH252" s="39" t="s">
        <v>4</v>
      </c>
      <c r="EI252" s="39" t="s">
        <v>438</v>
      </c>
      <c r="EJ252" s="39" t="s">
        <v>4</v>
      </c>
      <c r="EK252" s="39" t="s">
        <v>438</v>
      </c>
      <c r="EL252" s="39" t="s">
        <v>4</v>
      </c>
      <c r="EM252" s="39" t="s">
        <v>438</v>
      </c>
      <c r="EN252" s="39" t="s">
        <v>4</v>
      </c>
      <c r="EO252" s="39" t="s">
        <v>438</v>
      </c>
      <c r="EP252" s="39" t="s">
        <v>4</v>
      </c>
      <c r="EQ252" s="39" t="s">
        <v>438</v>
      </c>
      <c r="ER252" s="39" t="s">
        <v>4</v>
      </c>
      <c r="ES252" s="39" t="s">
        <v>438</v>
      </c>
      <c r="ET252" s="39" t="s">
        <v>4</v>
      </c>
      <c r="EU252" s="39" t="s">
        <v>438</v>
      </c>
      <c r="EV252" s="39" t="s">
        <v>4</v>
      </c>
      <c r="EW252" s="39" t="s">
        <v>438</v>
      </c>
      <c r="EX252" s="39" t="s">
        <v>4</v>
      </c>
      <c r="EY252" s="39" t="s">
        <v>438</v>
      </c>
      <c r="EZ252" s="39" t="s">
        <v>4</v>
      </c>
      <c r="FA252" s="39" t="s">
        <v>438</v>
      </c>
      <c r="FB252" s="39" t="s">
        <v>4</v>
      </c>
      <c r="FC252" s="39" t="s">
        <v>438</v>
      </c>
      <c r="FD252" s="39" t="s">
        <v>4</v>
      </c>
      <c r="FE252" s="42" t="s">
        <v>438</v>
      </c>
      <c r="FF252" s="39" t="s">
        <v>4</v>
      </c>
      <c r="FG252" s="39" t="s">
        <v>438</v>
      </c>
      <c r="FH252" s="39" t="s">
        <v>4</v>
      </c>
      <c r="FI252" s="39" t="s">
        <v>438</v>
      </c>
      <c r="FJ252" s="39" t="s">
        <v>4</v>
      </c>
      <c r="FK252" s="39" t="s">
        <v>438</v>
      </c>
      <c r="FL252" s="39" t="s">
        <v>4</v>
      </c>
    </row>
    <row r="253" spans="1:168" ht="14.25" x14ac:dyDescent="0.45">
      <c r="A253" s="34" t="s">
        <v>107</v>
      </c>
      <c r="B253" s="34" t="s">
        <v>444</v>
      </c>
      <c r="C253" s="23"/>
      <c r="D253" s="23"/>
      <c r="E253" s="36">
        <v>0</v>
      </c>
      <c r="F253" s="36" t="s">
        <v>4</v>
      </c>
      <c r="G253" s="36">
        <v>0</v>
      </c>
      <c r="H253" s="36" t="s">
        <v>4</v>
      </c>
      <c r="I253" s="36">
        <v>0</v>
      </c>
      <c r="J253" s="36" t="s">
        <v>4</v>
      </c>
      <c r="K253" s="36">
        <v>0</v>
      </c>
      <c r="L253" s="36" t="s">
        <v>4</v>
      </c>
      <c r="M253" s="36">
        <v>0</v>
      </c>
      <c r="N253" s="36" t="s">
        <v>4</v>
      </c>
      <c r="O253" s="36">
        <v>0</v>
      </c>
      <c r="P253" s="36" t="s">
        <v>4</v>
      </c>
      <c r="Q253" s="36">
        <v>0</v>
      </c>
      <c r="R253" s="36" t="s">
        <v>4</v>
      </c>
      <c r="S253" s="36">
        <v>0</v>
      </c>
      <c r="T253" s="36" t="s">
        <v>4</v>
      </c>
      <c r="U253" s="36">
        <v>0</v>
      </c>
      <c r="V253" s="36" t="s">
        <v>4</v>
      </c>
      <c r="W253" s="36">
        <v>0</v>
      </c>
      <c r="X253" s="36" t="s">
        <v>4</v>
      </c>
      <c r="Y253" s="36">
        <v>0</v>
      </c>
      <c r="Z253" s="36" t="s">
        <v>4</v>
      </c>
      <c r="AA253" s="36">
        <v>0</v>
      </c>
      <c r="AB253" s="36" t="s">
        <v>4</v>
      </c>
      <c r="AC253" s="36">
        <v>0</v>
      </c>
      <c r="AD253" s="36" t="s">
        <v>4</v>
      </c>
      <c r="AE253" s="36">
        <v>0</v>
      </c>
      <c r="AF253" s="36" t="s">
        <v>4</v>
      </c>
      <c r="AG253" s="36">
        <v>0</v>
      </c>
      <c r="AH253" s="36" t="s">
        <v>4</v>
      </c>
      <c r="AI253" s="36">
        <v>0</v>
      </c>
      <c r="AJ253" s="36" t="s">
        <v>4</v>
      </c>
      <c r="AK253" s="36">
        <v>0</v>
      </c>
      <c r="AL253" s="36" t="s">
        <v>4</v>
      </c>
      <c r="AM253" s="36">
        <v>0</v>
      </c>
      <c r="AN253" s="36" t="s">
        <v>4</v>
      </c>
      <c r="AO253" s="36">
        <v>0</v>
      </c>
      <c r="AP253" s="36" t="s">
        <v>4</v>
      </c>
      <c r="AQ253" s="36">
        <v>0</v>
      </c>
      <c r="AR253" s="36" t="s">
        <v>4</v>
      </c>
      <c r="AS253" s="36">
        <v>0</v>
      </c>
      <c r="AT253" s="36" t="s">
        <v>4</v>
      </c>
      <c r="AU253" s="36">
        <v>0</v>
      </c>
      <c r="AV253" s="36" t="s">
        <v>4</v>
      </c>
      <c r="AW253" s="36">
        <v>0</v>
      </c>
      <c r="AX253" s="36" t="s">
        <v>4</v>
      </c>
      <c r="AY253" s="36">
        <v>0</v>
      </c>
      <c r="AZ253" s="36" t="s">
        <v>4</v>
      </c>
      <c r="BA253" s="36">
        <v>0</v>
      </c>
      <c r="BB253" s="36" t="s">
        <v>4</v>
      </c>
      <c r="BC253" s="36">
        <v>0</v>
      </c>
      <c r="BD253" s="36" t="s">
        <v>4</v>
      </c>
      <c r="BE253" s="36">
        <v>0</v>
      </c>
      <c r="BF253" s="36" t="s">
        <v>4</v>
      </c>
      <c r="BG253" s="36">
        <v>0</v>
      </c>
      <c r="BH253" s="36" t="s">
        <v>4</v>
      </c>
      <c r="BI253" s="36">
        <v>0</v>
      </c>
      <c r="BJ253" s="36" t="s">
        <v>4</v>
      </c>
      <c r="BK253" s="36">
        <v>0</v>
      </c>
      <c r="BL253" s="36" t="s">
        <v>4</v>
      </c>
      <c r="BM253" s="36">
        <v>0</v>
      </c>
      <c r="BN253" s="36" t="s">
        <v>4</v>
      </c>
      <c r="BO253" s="36">
        <v>0</v>
      </c>
      <c r="BP253" s="36" t="s">
        <v>4</v>
      </c>
      <c r="BQ253" s="36">
        <v>0</v>
      </c>
      <c r="BR253" s="36" t="s">
        <v>4</v>
      </c>
      <c r="BS253" s="36">
        <v>0</v>
      </c>
      <c r="BT253" s="36" t="s">
        <v>4</v>
      </c>
      <c r="BU253" s="36">
        <v>0</v>
      </c>
      <c r="BV253" s="36" t="s">
        <v>4</v>
      </c>
      <c r="BW253" s="36">
        <v>0</v>
      </c>
      <c r="BX253" s="36" t="s">
        <v>4</v>
      </c>
      <c r="BY253" s="36">
        <v>0</v>
      </c>
      <c r="BZ253" s="36" t="s">
        <v>4</v>
      </c>
      <c r="CA253" s="36">
        <v>0</v>
      </c>
      <c r="CB253" s="36" t="s">
        <v>4</v>
      </c>
      <c r="CC253" s="36">
        <v>0</v>
      </c>
      <c r="CD253" s="36" t="s">
        <v>4</v>
      </c>
      <c r="CE253" s="36">
        <v>0</v>
      </c>
      <c r="CF253" s="36" t="s">
        <v>4</v>
      </c>
      <c r="CG253" s="36">
        <v>0</v>
      </c>
      <c r="CH253" s="36" t="s">
        <v>4</v>
      </c>
      <c r="CI253" s="36">
        <v>0</v>
      </c>
      <c r="CJ253" s="36" t="s">
        <v>4</v>
      </c>
      <c r="CK253" s="36">
        <v>0</v>
      </c>
      <c r="CL253" s="36" t="s">
        <v>4</v>
      </c>
      <c r="CM253" s="36">
        <v>0</v>
      </c>
      <c r="CN253" s="36" t="s">
        <v>4</v>
      </c>
      <c r="CO253" s="36">
        <v>0</v>
      </c>
      <c r="CP253" s="36" t="s">
        <v>4</v>
      </c>
      <c r="CQ253" s="36">
        <v>0</v>
      </c>
      <c r="CR253" s="36" t="s">
        <v>4</v>
      </c>
      <c r="CS253" s="36">
        <v>0</v>
      </c>
      <c r="CT253" s="36" t="s">
        <v>4</v>
      </c>
      <c r="CU253" s="36">
        <v>0</v>
      </c>
      <c r="CV253" s="36" t="s">
        <v>4</v>
      </c>
      <c r="CW253" s="36">
        <v>0</v>
      </c>
      <c r="CX253" s="36" t="s">
        <v>4</v>
      </c>
      <c r="CY253" s="36">
        <v>0</v>
      </c>
      <c r="CZ253" s="36" t="s">
        <v>4</v>
      </c>
      <c r="DA253" s="36">
        <v>0</v>
      </c>
      <c r="DB253" s="36" t="s">
        <v>4</v>
      </c>
      <c r="DC253" s="36">
        <v>0</v>
      </c>
      <c r="DD253" s="36" t="s">
        <v>4</v>
      </c>
      <c r="DE253" s="36">
        <v>0</v>
      </c>
      <c r="DF253" s="36" t="s">
        <v>4</v>
      </c>
      <c r="DG253" s="36">
        <v>0</v>
      </c>
      <c r="DH253" s="36" t="s">
        <v>4</v>
      </c>
      <c r="DI253" s="36">
        <v>0</v>
      </c>
      <c r="DJ253" s="36" t="s">
        <v>4</v>
      </c>
      <c r="DK253" s="36">
        <v>0</v>
      </c>
      <c r="DL253" s="36" t="s">
        <v>4</v>
      </c>
      <c r="DM253" s="36">
        <v>0</v>
      </c>
      <c r="DN253" s="36" t="s">
        <v>4</v>
      </c>
      <c r="DO253" s="36">
        <v>0</v>
      </c>
      <c r="DP253" s="36" t="s">
        <v>4</v>
      </c>
      <c r="DQ253" s="36">
        <v>0</v>
      </c>
      <c r="DR253" s="36" t="s">
        <v>4</v>
      </c>
      <c r="DS253" s="36">
        <v>0</v>
      </c>
      <c r="DT253" s="36" t="s">
        <v>4</v>
      </c>
      <c r="DU253" s="36">
        <v>0</v>
      </c>
      <c r="DV253" s="36" t="s">
        <v>4</v>
      </c>
      <c r="DW253" s="36">
        <v>0</v>
      </c>
      <c r="DX253" s="36" t="s">
        <v>4</v>
      </c>
      <c r="DY253" s="36">
        <v>0</v>
      </c>
      <c r="DZ253" s="36" t="s">
        <v>4</v>
      </c>
      <c r="EA253" s="36">
        <v>0</v>
      </c>
      <c r="EB253" s="36" t="s">
        <v>4</v>
      </c>
      <c r="EC253" s="36">
        <v>0</v>
      </c>
      <c r="ED253" s="36" t="s">
        <v>4</v>
      </c>
      <c r="EE253" s="36">
        <v>0</v>
      </c>
      <c r="EF253" s="36" t="s">
        <v>4</v>
      </c>
      <c r="EG253" s="36" t="s">
        <v>438</v>
      </c>
      <c r="EH253" s="36" t="s">
        <v>4</v>
      </c>
      <c r="EI253" s="36" t="s">
        <v>438</v>
      </c>
      <c r="EJ253" s="36" t="s">
        <v>4</v>
      </c>
      <c r="EK253" s="36" t="s">
        <v>438</v>
      </c>
      <c r="EL253" s="36" t="s">
        <v>4</v>
      </c>
      <c r="EM253" s="36" t="s">
        <v>438</v>
      </c>
      <c r="EN253" s="36" t="s">
        <v>4</v>
      </c>
      <c r="EO253" s="36" t="s">
        <v>438</v>
      </c>
      <c r="EP253" s="36" t="s">
        <v>4</v>
      </c>
      <c r="EQ253" s="36" t="s">
        <v>438</v>
      </c>
      <c r="ER253" s="36" t="s">
        <v>4</v>
      </c>
      <c r="ES253" s="36" t="s">
        <v>438</v>
      </c>
      <c r="ET253" s="36" t="s">
        <v>4</v>
      </c>
      <c r="EU253" s="36" t="s">
        <v>438</v>
      </c>
      <c r="EV253" s="36" t="s">
        <v>4</v>
      </c>
      <c r="EW253" s="36" t="s">
        <v>438</v>
      </c>
      <c r="EX253" s="36" t="s">
        <v>4</v>
      </c>
      <c r="EY253" s="36" t="s">
        <v>438</v>
      </c>
      <c r="EZ253" s="36" t="s">
        <v>4</v>
      </c>
      <c r="FA253" s="36" t="s">
        <v>438</v>
      </c>
      <c r="FB253" s="36" t="s">
        <v>4</v>
      </c>
      <c r="FC253" s="36" t="s">
        <v>438</v>
      </c>
      <c r="FD253" s="36" t="s">
        <v>4</v>
      </c>
      <c r="FE253" s="41" t="s">
        <v>438</v>
      </c>
      <c r="FF253" s="36" t="s">
        <v>4</v>
      </c>
      <c r="FG253" s="36" t="s">
        <v>438</v>
      </c>
      <c r="FH253" s="36" t="s">
        <v>4</v>
      </c>
      <c r="FI253" s="36" t="s">
        <v>438</v>
      </c>
      <c r="FJ253" s="36" t="s">
        <v>4</v>
      </c>
      <c r="FK253" s="36" t="s">
        <v>438</v>
      </c>
      <c r="FL253" s="36" t="s">
        <v>4</v>
      </c>
    </row>
    <row r="254" spans="1:168" ht="14.25" x14ac:dyDescent="0.45">
      <c r="A254" s="34" t="s">
        <v>107</v>
      </c>
      <c r="B254" s="34" t="s">
        <v>445</v>
      </c>
      <c r="C254" s="23"/>
      <c r="D254" s="23"/>
      <c r="E254" s="39">
        <v>0</v>
      </c>
      <c r="F254" s="39" t="s">
        <v>4</v>
      </c>
      <c r="G254" s="39">
        <v>0</v>
      </c>
      <c r="H254" s="39" t="s">
        <v>4</v>
      </c>
      <c r="I254" s="39">
        <v>0</v>
      </c>
      <c r="J254" s="39" t="s">
        <v>4</v>
      </c>
      <c r="K254" s="39">
        <v>0</v>
      </c>
      <c r="L254" s="39" t="s">
        <v>4</v>
      </c>
      <c r="M254" s="39">
        <v>0</v>
      </c>
      <c r="N254" s="39" t="s">
        <v>4</v>
      </c>
      <c r="O254" s="39">
        <v>0</v>
      </c>
      <c r="P254" s="39" t="s">
        <v>4</v>
      </c>
      <c r="Q254" s="39">
        <v>0</v>
      </c>
      <c r="R254" s="39" t="s">
        <v>4</v>
      </c>
      <c r="S254" s="39">
        <v>0</v>
      </c>
      <c r="T254" s="39" t="s">
        <v>4</v>
      </c>
      <c r="U254" s="39">
        <v>0</v>
      </c>
      <c r="V254" s="39" t="s">
        <v>4</v>
      </c>
      <c r="W254" s="39">
        <v>0</v>
      </c>
      <c r="X254" s="39" t="s">
        <v>4</v>
      </c>
      <c r="Y254" s="39">
        <v>0</v>
      </c>
      <c r="Z254" s="39" t="s">
        <v>4</v>
      </c>
      <c r="AA254" s="39">
        <v>0</v>
      </c>
      <c r="AB254" s="39" t="s">
        <v>4</v>
      </c>
      <c r="AC254" s="39">
        <v>0</v>
      </c>
      <c r="AD254" s="39" t="s">
        <v>4</v>
      </c>
      <c r="AE254" s="39">
        <v>0</v>
      </c>
      <c r="AF254" s="39" t="s">
        <v>4</v>
      </c>
      <c r="AG254" s="39">
        <v>0</v>
      </c>
      <c r="AH254" s="39" t="s">
        <v>4</v>
      </c>
      <c r="AI254" s="39">
        <v>0</v>
      </c>
      <c r="AJ254" s="39" t="s">
        <v>4</v>
      </c>
      <c r="AK254" s="39">
        <v>0</v>
      </c>
      <c r="AL254" s="39" t="s">
        <v>4</v>
      </c>
      <c r="AM254" s="39">
        <v>0</v>
      </c>
      <c r="AN254" s="39" t="s">
        <v>4</v>
      </c>
      <c r="AO254" s="39">
        <v>0</v>
      </c>
      <c r="AP254" s="39" t="s">
        <v>4</v>
      </c>
      <c r="AQ254" s="39">
        <v>0</v>
      </c>
      <c r="AR254" s="39" t="s">
        <v>4</v>
      </c>
      <c r="AS254" s="39">
        <v>0</v>
      </c>
      <c r="AT254" s="39" t="s">
        <v>4</v>
      </c>
      <c r="AU254" s="39">
        <v>0</v>
      </c>
      <c r="AV254" s="39" t="s">
        <v>4</v>
      </c>
      <c r="AW254" s="39">
        <v>0</v>
      </c>
      <c r="AX254" s="39" t="s">
        <v>4</v>
      </c>
      <c r="AY254" s="39">
        <v>0</v>
      </c>
      <c r="AZ254" s="39" t="s">
        <v>4</v>
      </c>
      <c r="BA254" s="39">
        <v>0</v>
      </c>
      <c r="BB254" s="39" t="s">
        <v>4</v>
      </c>
      <c r="BC254" s="39">
        <v>0</v>
      </c>
      <c r="BD254" s="39" t="s">
        <v>4</v>
      </c>
      <c r="BE254" s="39">
        <v>0</v>
      </c>
      <c r="BF254" s="39" t="s">
        <v>4</v>
      </c>
      <c r="BG254" s="39">
        <v>0</v>
      </c>
      <c r="BH254" s="39" t="s">
        <v>4</v>
      </c>
      <c r="BI254" s="39">
        <v>0</v>
      </c>
      <c r="BJ254" s="39" t="s">
        <v>4</v>
      </c>
      <c r="BK254" s="39">
        <v>0</v>
      </c>
      <c r="BL254" s="39" t="s">
        <v>4</v>
      </c>
      <c r="BM254" s="39">
        <v>0</v>
      </c>
      <c r="BN254" s="39" t="s">
        <v>4</v>
      </c>
      <c r="BO254" s="39">
        <v>0</v>
      </c>
      <c r="BP254" s="39" t="s">
        <v>4</v>
      </c>
      <c r="BQ254" s="39">
        <v>0</v>
      </c>
      <c r="BR254" s="39" t="s">
        <v>4</v>
      </c>
      <c r="BS254" s="39">
        <v>0</v>
      </c>
      <c r="BT254" s="39" t="s">
        <v>4</v>
      </c>
      <c r="BU254" s="39">
        <v>0</v>
      </c>
      <c r="BV254" s="39" t="s">
        <v>4</v>
      </c>
      <c r="BW254" s="39">
        <v>0</v>
      </c>
      <c r="BX254" s="39" t="s">
        <v>4</v>
      </c>
      <c r="BY254" s="39">
        <v>0</v>
      </c>
      <c r="BZ254" s="39" t="s">
        <v>4</v>
      </c>
      <c r="CA254" s="39">
        <v>0</v>
      </c>
      <c r="CB254" s="39" t="s">
        <v>4</v>
      </c>
      <c r="CC254" s="39">
        <v>0</v>
      </c>
      <c r="CD254" s="39" t="s">
        <v>4</v>
      </c>
      <c r="CE254" s="39">
        <v>0</v>
      </c>
      <c r="CF254" s="39" t="s">
        <v>4</v>
      </c>
      <c r="CG254" s="39">
        <v>0</v>
      </c>
      <c r="CH254" s="39" t="s">
        <v>4</v>
      </c>
      <c r="CI254" s="39">
        <v>0</v>
      </c>
      <c r="CJ254" s="39" t="s">
        <v>4</v>
      </c>
      <c r="CK254" s="39">
        <v>0</v>
      </c>
      <c r="CL254" s="39" t="s">
        <v>4</v>
      </c>
      <c r="CM254" s="39">
        <v>0</v>
      </c>
      <c r="CN254" s="39" t="s">
        <v>4</v>
      </c>
      <c r="CO254" s="39">
        <v>0</v>
      </c>
      <c r="CP254" s="39" t="s">
        <v>4</v>
      </c>
      <c r="CQ254" s="39">
        <v>0</v>
      </c>
      <c r="CR254" s="39" t="s">
        <v>4</v>
      </c>
      <c r="CS254" s="39">
        <v>0</v>
      </c>
      <c r="CT254" s="39" t="s">
        <v>4</v>
      </c>
      <c r="CU254" s="39">
        <v>0</v>
      </c>
      <c r="CV254" s="39" t="s">
        <v>4</v>
      </c>
      <c r="CW254" s="39">
        <v>0</v>
      </c>
      <c r="CX254" s="39" t="s">
        <v>4</v>
      </c>
      <c r="CY254" s="39">
        <v>0</v>
      </c>
      <c r="CZ254" s="39" t="s">
        <v>4</v>
      </c>
      <c r="DA254" s="39">
        <v>0</v>
      </c>
      <c r="DB254" s="39" t="s">
        <v>4</v>
      </c>
      <c r="DC254" s="39">
        <v>0</v>
      </c>
      <c r="DD254" s="39" t="s">
        <v>4</v>
      </c>
      <c r="DE254" s="39">
        <v>0</v>
      </c>
      <c r="DF254" s="39" t="s">
        <v>4</v>
      </c>
      <c r="DG254" s="39">
        <v>0</v>
      </c>
      <c r="DH254" s="39" t="s">
        <v>4</v>
      </c>
      <c r="DI254" s="39">
        <v>0</v>
      </c>
      <c r="DJ254" s="39" t="s">
        <v>4</v>
      </c>
      <c r="DK254" s="39">
        <v>0</v>
      </c>
      <c r="DL254" s="39" t="s">
        <v>4</v>
      </c>
      <c r="DM254" s="39">
        <v>0</v>
      </c>
      <c r="DN254" s="39" t="s">
        <v>4</v>
      </c>
      <c r="DO254" s="39">
        <v>0</v>
      </c>
      <c r="DP254" s="39" t="s">
        <v>4</v>
      </c>
      <c r="DQ254" s="39">
        <v>0</v>
      </c>
      <c r="DR254" s="39" t="s">
        <v>4</v>
      </c>
      <c r="DS254" s="39">
        <v>0</v>
      </c>
      <c r="DT254" s="39" t="s">
        <v>4</v>
      </c>
      <c r="DU254" s="39">
        <v>0</v>
      </c>
      <c r="DV254" s="39" t="s">
        <v>4</v>
      </c>
      <c r="DW254" s="39">
        <v>0</v>
      </c>
      <c r="DX254" s="39" t="s">
        <v>4</v>
      </c>
      <c r="DY254" s="39">
        <v>0</v>
      </c>
      <c r="DZ254" s="39" t="s">
        <v>4</v>
      </c>
      <c r="EA254" s="39">
        <v>0</v>
      </c>
      <c r="EB254" s="39" t="s">
        <v>4</v>
      </c>
      <c r="EC254" s="39">
        <v>0</v>
      </c>
      <c r="ED254" s="39" t="s">
        <v>4</v>
      </c>
      <c r="EE254" s="39">
        <v>0</v>
      </c>
      <c r="EF254" s="39" t="s">
        <v>4</v>
      </c>
      <c r="EG254" s="39" t="s">
        <v>438</v>
      </c>
      <c r="EH254" s="39" t="s">
        <v>4</v>
      </c>
      <c r="EI254" s="39" t="s">
        <v>438</v>
      </c>
      <c r="EJ254" s="39" t="s">
        <v>4</v>
      </c>
      <c r="EK254" s="39" t="s">
        <v>438</v>
      </c>
      <c r="EL254" s="39" t="s">
        <v>4</v>
      </c>
      <c r="EM254" s="39" t="s">
        <v>438</v>
      </c>
      <c r="EN254" s="39" t="s">
        <v>4</v>
      </c>
      <c r="EO254" s="39" t="s">
        <v>438</v>
      </c>
      <c r="EP254" s="39" t="s">
        <v>4</v>
      </c>
      <c r="EQ254" s="39" t="s">
        <v>438</v>
      </c>
      <c r="ER254" s="39" t="s">
        <v>4</v>
      </c>
      <c r="ES254" s="39" t="s">
        <v>438</v>
      </c>
      <c r="ET254" s="39" t="s">
        <v>4</v>
      </c>
      <c r="EU254" s="39" t="s">
        <v>438</v>
      </c>
      <c r="EV254" s="39" t="s">
        <v>4</v>
      </c>
      <c r="EW254" s="39" t="s">
        <v>438</v>
      </c>
      <c r="EX254" s="39" t="s">
        <v>4</v>
      </c>
      <c r="EY254" s="39" t="s">
        <v>438</v>
      </c>
      <c r="EZ254" s="39" t="s">
        <v>4</v>
      </c>
      <c r="FA254" s="39" t="s">
        <v>438</v>
      </c>
      <c r="FB254" s="39" t="s">
        <v>4</v>
      </c>
      <c r="FC254" s="39" t="s">
        <v>438</v>
      </c>
      <c r="FD254" s="39" t="s">
        <v>4</v>
      </c>
      <c r="FE254" s="42" t="s">
        <v>438</v>
      </c>
      <c r="FF254" s="39" t="s">
        <v>4</v>
      </c>
      <c r="FG254" s="39" t="s">
        <v>438</v>
      </c>
      <c r="FH254" s="39" t="s">
        <v>4</v>
      </c>
      <c r="FI254" s="39" t="s">
        <v>438</v>
      </c>
      <c r="FJ254" s="39" t="s">
        <v>4</v>
      </c>
      <c r="FK254" s="39" t="s">
        <v>438</v>
      </c>
      <c r="FL254" s="39" t="s">
        <v>4</v>
      </c>
    </row>
    <row r="255" spans="1:168" ht="14.25" x14ac:dyDescent="0.45">
      <c r="A255" s="34" t="s">
        <v>107</v>
      </c>
      <c r="B255" s="34" t="s">
        <v>446</v>
      </c>
      <c r="C255" s="23"/>
      <c r="D255" s="23"/>
      <c r="E255" s="36">
        <v>0</v>
      </c>
      <c r="F255" s="36" t="s">
        <v>4</v>
      </c>
      <c r="G255" s="36">
        <v>0</v>
      </c>
      <c r="H255" s="36" t="s">
        <v>4</v>
      </c>
      <c r="I255" s="36">
        <v>0</v>
      </c>
      <c r="J255" s="36" t="s">
        <v>4</v>
      </c>
      <c r="K255" s="36">
        <v>0</v>
      </c>
      <c r="L255" s="36" t="s">
        <v>4</v>
      </c>
      <c r="M255" s="36">
        <v>0</v>
      </c>
      <c r="N255" s="36" t="s">
        <v>4</v>
      </c>
      <c r="O255" s="36">
        <v>0</v>
      </c>
      <c r="P255" s="36" t="s">
        <v>4</v>
      </c>
      <c r="Q255" s="36">
        <v>0</v>
      </c>
      <c r="R255" s="36" t="s">
        <v>4</v>
      </c>
      <c r="S255" s="36">
        <v>0</v>
      </c>
      <c r="T255" s="36" t="s">
        <v>4</v>
      </c>
      <c r="U255" s="36">
        <v>0</v>
      </c>
      <c r="V255" s="36" t="s">
        <v>4</v>
      </c>
      <c r="W255" s="36">
        <v>0</v>
      </c>
      <c r="X255" s="36" t="s">
        <v>4</v>
      </c>
      <c r="Y255" s="36">
        <v>0</v>
      </c>
      <c r="Z255" s="36" t="s">
        <v>4</v>
      </c>
      <c r="AA255" s="36">
        <v>0</v>
      </c>
      <c r="AB255" s="36" t="s">
        <v>4</v>
      </c>
      <c r="AC255" s="36">
        <v>0</v>
      </c>
      <c r="AD255" s="36" t="s">
        <v>4</v>
      </c>
      <c r="AE255" s="36">
        <v>0</v>
      </c>
      <c r="AF255" s="36" t="s">
        <v>4</v>
      </c>
      <c r="AG255" s="36">
        <v>0</v>
      </c>
      <c r="AH255" s="36" t="s">
        <v>4</v>
      </c>
      <c r="AI255" s="36">
        <v>0</v>
      </c>
      <c r="AJ255" s="36" t="s">
        <v>4</v>
      </c>
      <c r="AK255" s="36">
        <v>0</v>
      </c>
      <c r="AL255" s="36" t="s">
        <v>4</v>
      </c>
      <c r="AM255" s="36">
        <v>0</v>
      </c>
      <c r="AN255" s="36" t="s">
        <v>4</v>
      </c>
      <c r="AO255" s="36">
        <v>0</v>
      </c>
      <c r="AP255" s="36" t="s">
        <v>4</v>
      </c>
      <c r="AQ255" s="36">
        <v>0</v>
      </c>
      <c r="AR255" s="36" t="s">
        <v>4</v>
      </c>
      <c r="AS255" s="36">
        <v>0</v>
      </c>
      <c r="AT255" s="36" t="s">
        <v>4</v>
      </c>
      <c r="AU255" s="36">
        <v>0</v>
      </c>
      <c r="AV255" s="36" t="s">
        <v>4</v>
      </c>
      <c r="AW255" s="36">
        <v>0</v>
      </c>
      <c r="AX255" s="36" t="s">
        <v>4</v>
      </c>
      <c r="AY255" s="36">
        <v>0</v>
      </c>
      <c r="AZ255" s="36" t="s">
        <v>4</v>
      </c>
      <c r="BA255" s="36">
        <v>0</v>
      </c>
      <c r="BB255" s="36" t="s">
        <v>4</v>
      </c>
      <c r="BC255" s="36">
        <v>0</v>
      </c>
      <c r="BD255" s="36" t="s">
        <v>4</v>
      </c>
      <c r="BE255" s="36">
        <v>0</v>
      </c>
      <c r="BF255" s="36" t="s">
        <v>4</v>
      </c>
      <c r="BG255" s="36">
        <v>0</v>
      </c>
      <c r="BH255" s="36" t="s">
        <v>4</v>
      </c>
      <c r="BI255" s="36">
        <v>0</v>
      </c>
      <c r="BJ255" s="36" t="s">
        <v>4</v>
      </c>
      <c r="BK255" s="36">
        <v>0</v>
      </c>
      <c r="BL255" s="36" t="s">
        <v>4</v>
      </c>
      <c r="BM255" s="36">
        <v>0</v>
      </c>
      <c r="BN255" s="36" t="s">
        <v>4</v>
      </c>
      <c r="BO255" s="36">
        <v>0</v>
      </c>
      <c r="BP255" s="36" t="s">
        <v>4</v>
      </c>
      <c r="BQ255" s="36">
        <v>0</v>
      </c>
      <c r="BR255" s="36" t="s">
        <v>4</v>
      </c>
      <c r="BS255" s="36">
        <v>0</v>
      </c>
      <c r="BT255" s="36" t="s">
        <v>4</v>
      </c>
      <c r="BU255" s="36">
        <v>0</v>
      </c>
      <c r="BV255" s="36" t="s">
        <v>4</v>
      </c>
      <c r="BW255" s="36">
        <v>0</v>
      </c>
      <c r="BX255" s="36" t="s">
        <v>4</v>
      </c>
      <c r="BY255" s="36">
        <v>0</v>
      </c>
      <c r="BZ255" s="36" t="s">
        <v>4</v>
      </c>
      <c r="CA255" s="36">
        <v>0</v>
      </c>
      <c r="CB255" s="36" t="s">
        <v>4</v>
      </c>
      <c r="CC255" s="36">
        <v>0</v>
      </c>
      <c r="CD255" s="36" t="s">
        <v>4</v>
      </c>
      <c r="CE255" s="36">
        <v>0</v>
      </c>
      <c r="CF255" s="36" t="s">
        <v>4</v>
      </c>
      <c r="CG255" s="36">
        <v>0</v>
      </c>
      <c r="CH255" s="36" t="s">
        <v>4</v>
      </c>
      <c r="CI255" s="36">
        <v>0</v>
      </c>
      <c r="CJ255" s="36" t="s">
        <v>4</v>
      </c>
      <c r="CK255" s="36">
        <v>0</v>
      </c>
      <c r="CL255" s="36" t="s">
        <v>4</v>
      </c>
      <c r="CM255" s="36">
        <v>0</v>
      </c>
      <c r="CN255" s="36" t="s">
        <v>4</v>
      </c>
      <c r="CO255" s="36">
        <v>0</v>
      </c>
      <c r="CP255" s="36" t="s">
        <v>4</v>
      </c>
      <c r="CQ255" s="36">
        <v>0</v>
      </c>
      <c r="CR255" s="36" t="s">
        <v>4</v>
      </c>
      <c r="CS255" s="36">
        <v>0</v>
      </c>
      <c r="CT255" s="36" t="s">
        <v>4</v>
      </c>
      <c r="CU255" s="36">
        <v>0</v>
      </c>
      <c r="CV255" s="36" t="s">
        <v>4</v>
      </c>
      <c r="CW255" s="36">
        <v>0</v>
      </c>
      <c r="CX255" s="36" t="s">
        <v>4</v>
      </c>
      <c r="CY255" s="36">
        <v>0</v>
      </c>
      <c r="CZ255" s="36" t="s">
        <v>4</v>
      </c>
      <c r="DA255" s="36">
        <v>0</v>
      </c>
      <c r="DB255" s="36" t="s">
        <v>4</v>
      </c>
      <c r="DC255" s="36">
        <v>0</v>
      </c>
      <c r="DD255" s="36" t="s">
        <v>4</v>
      </c>
      <c r="DE255" s="36">
        <v>0</v>
      </c>
      <c r="DF255" s="36" t="s">
        <v>4</v>
      </c>
      <c r="DG255" s="36">
        <v>0</v>
      </c>
      <c r="DH255" s="36" t="s">
        <v>4</v>
      </c>
      <c r="DI255" s="36">
        <v>0</v>
      </c>
      <c r="DJ255" s="36" t="s">
        <v>4</v>
      </c>
      <c r="DK255" s="36">
        <v>0</v>
      </c>
      <c r="DL255" s="36" t="s">
        <v>4</v>
      </c>
      <c r="DM255" s="36">
        <v>0</v>
      </c>
      <c r="DN255" s="36" t="s">
        <v>4</v>
      </c>
      <c r="DO255" s="36">
        <v>0</v>
      </c>
      <c r="DP255" s="36" t="s">
        <v>4</v>
      </c>
      <c r="DQ255" s="36">
        <v>0</v>
      </c>
      <c r="DR255" s="36" t="s">
        <v>4</v>
      </c>
      <c r="DS255" s="36">
        <v>0</v>
      </c>
      <c r="DT255" s="36" t="s">
        <v>4</v>
      </c>
      <c r="DU255" s="36">
        <v>0</v>
      </c>
      <c r="DV255" s="36" t="s">
        <v>4</v>
      </c>
      <c r="DW255" s="36">
        <v>0</v>
      </c>
      <c r="DX255" s="36" t="s">
        <v>4</v>
      </c>
      <c r="DY255" s="36">
        <v>0</v>
      </c>
      <c r="DZ255" s="36" t="s">
        <v>4</v>
      </c>
      <c r="EA255" s="36">
        <v>0</v>
      </c>
      <c r="EB255" s="36" t="s">
        <v>4</v>
      </c>
      <c r="EC255" s="36">
        <v>0</v>
      </c>
      <c r="ED255" s="36" t="s">
        <v>4</v>
      </c>
      <c r="EE255" s="36">
        <v>0</v>
      </c>
      <c r="EF255" s="36" t="s">
        <v>4</v>
      </c>
      <c r="EG255" s="36" t="s">
        <v>438</v>
      </c>
      <c r="EH255" s="36" t="s">
        <v>4</v>
      </c>
      <c r="EI255" s="36" t="s">
        <v>438</v>
      </c>
      <c r="EJ255" s="36" t="s">
        <v>4</v>
      </c>
      <c r="EK255" s="36" t="s">
        <v>438</v>
      </c>
      <c r="EL255" s="36" t="s">
        <v>4</v>
      </c>
      <c r="EM255" s="36" t="s">
        <v>438</v>
      </c>
      <c r="EN255" s="36" t="s">
        <v>4</v>
      </c>
      <c r="EO255" s="36" t="s">
        <v>438</v>
      </c>
      <c r="EP255" s="36" t="s">
        <v>4</v>
      </c>
      <c r="EQ255" s="36" t="s">
        <v>438</v>
      </c>
      <c r="ER255" s="36" t="s">
        <v>4</v>
      </c>
      <c r="ES255" s="36" t="s">
        <v>438</v>
      </c>
      <c r="ET255" s="36" t="s">
        <v>4</v>
      </c>
      <c r="EU255" s="36" t="s">
        <v>438</v>
      </c>
      <c r="EV255" s="36" t="s">
        <v>4</v>
      </c>
      <c r="EW255" s="36" t="s">
        <v>438</v>
      </c>
      <c r="EX255" s="36" t="s">
        <v>4</v>
      </c>
      <c r="EY255" s="36" t="s">
        <v>438</v>
      </c>
      <c r="EZ255" s="36" t="s">
        <v>4</v>
      </c>
      <c r="FA255" s="36" t="s">
        <v>438</v>
      </c>
      <c r="FB255" s="36" t="s">
        <v>4</v>
      </c>
      <c r="FC255" s="36" t="s">
        <v>438</v>
      </c>
      <c r="FD255" s="36" t="s">
        <v>4</v>
      </c>
      <c r="FE255" s="41" t="s">
        <v>438</v>
      </c>
      <c r="FF255" s="36" t="s">
        <v>4</v>
      </c>
      <c r="FG255" s="36" t="s">
        <v>438</v>
      </c>
      <c r="FH255" s="36" t="s">
        <v>4</v>
      </c>
      <c r="FI255" s="36" t="s">
        <v>438</v>
      </c>
      <c r="FJ255" s="36" t="s">
        <v>4</v>
      </c>
      <c r="FK255" s="36" t="s">
        <v>438</v>
      </c>
      <c r="FL255" s="36" t="s">
        <v>4</v>
      </c>
    </row>
    <row r="256" spans="1:168" ht="14.25" x14ac:dyDescent="0.45">
      <c r="A256" s="34" t="s">
        <v>107</v>
      </c>
      <c r="B256" s="34" t="s">
        <v>447</v>
      </c>
      <c r="C256" s="23"/>
      <c r="D256" s="23"/>
      <c r="E256" s="39">
        <v>0</v>
      </c>
      <c r="F256" s="39" t="s">
        <v>4</v>
      </c>
      <c r="G256" s="39">
        <v>0</v>
      </c>
      <c r="H256" s="39" t="s">
        <v>4</v>
      </c>
      <c r="I256" s="39">
        <v>0</v>
      </c>
      <c r="J256" s="39" t="s">
        <v>4</v>
      </c>
      <c r="K256" s="39">
        <v>0</v>
      </c>
      <c r="L256" s="39" t="s">
        <v>4</v>
      </c>
      <c r="M256" s="39">
        <v>0</v>
      </c>
      <c r="N256" s="39" t="s">
        <v>4</v>
      </c>
      <c r="O256" s="39">
        <v>0</v>
      </c>
      <c r="P256" s="39" t="s">
        <v>4</v>
      </c>
      <c r="Q256" s="39">
        <v>0</v>
      </c>
      <c r="R256" s="39" t="s">
        <v>4</v>
      </c>
      <c r="S256" s="39">
        <v>0</v>
      </c>
      <c r="T256" s="39" t="s">
        <v>4</v>
      </c>
      <c r="U256" s="39">
        <v>0</v>
      </c>
      <c r="V256" s="39" t="s">
        <v>4</v>
      </c>
      <c r="W256" s="39">
        <v>0</v>
      </c>
      <c r="X256" s="39" t="s">
        <v>4</v>
      </c>
      <c r="Y256" s="39">
        <v>0</v>
      </c>
      <c r="Z256" s="39" t="s">
        <v>4</v>
      </c>
      <c r="AA256" s="39">
        <v>0</v>
      </c>
      <c r="AB256" s="39" t="s">
        <v>4</v>
      </c>
      <c r="AC256" s="39">
        <v>0</v>
      </c>
      <c r="AD256" s="39" t="s">
        <v>4</v>
      </c>
      <c r="AE256" s="39">
        <v>0</v>
      </c>
      <c r="AF256" s="39" t="s">
        <v>4</v>
      </c>
      <c r="AG256" s="39">
        <v>0</v>
      </c>
      <c r="AH256" s="39" t="s">
        <v>4</v>
      </c>
      <c r="AI256" s="39">
        <v>0</v>
      </c>
      <c r="AJ256" s="39" t="s">
        <v>4</v>
      </c>
      <c r="AK256" s="39">
        <v>0</v>
      </c>
      <c r="AL256" s="39" t="s">
        <v>4</v>
      </c>
      <c r="AM256" s="39">
        <v>0</v>
      </c>
      <c r="AN256" s="39" t="s">
        <v>4</v>
      </c>
      <c r="AO256" s="39">
        <v>0</v>
      </c>
      <c r="AP256" s="39" t="s">
        <v>4</v>
      </c>
      <c r="AQ256" s="39">
        <v>0</v>
      </c>
      <c r="AR256" s="39" t="s">
        <v>4</v>
      </c>
      <c r="AS256" s="39">
        <v>0</v>
      </c>
      <c r="AT256" s="39" t="s">
        <v>4</v>
      </c>
      <c r="AU256" s="39">
        <v>0</v>
      </c>
      <c r="AV256" s="39" t="s">
        <v>4</v>
      </c>
      <c r="AW256" s="39">
        <v>0</v>
      </c>
      <c r="AX256" s="39" t="s">
        <v>4</v>
      </c>
      <c r="AY256" s="39">
        <v>0</v>
      </c>
      <c r="AZ256" s="39" t="s">
        <v>4</v>
      </c>
      <c r="BA256" s="39">
        <v>0</v>
      </c>
      <c r="BB256" s="39" t="s">
        <v>4</v>
      </c>
      <c r="BC256" s="39">
        <v>0</v>
      </c>
      <c r="BD256" s="39" t="s">
        <v>4</v>
      </c>
      <c r="BE256" s="39">
        <v>0</v>
      </c>
      <c r="BF256" s="39" t="s">
        <v>4</v>
      </c>
      <c r="BG256" s="39">
        <v>0</v>
      </c>
      <c r="BH256" s="39" t="s">
        <v>4</v>
      </c>
      <c r="BI256" s="39">
        <v>0</v>
      </c>
      <c r="BJ256" s="39" t="s">
        <v>4</v>
      </c>
      <c r="BK256" s="39">
        <v>0</v>
      </c>
      <c r="BL256" s="39" t="s">
        <v>4</v>
      </c>
      <c r="BM256" s="39">
        <v>0</v>
      </c>
      <c r="BN256" s="39" t="s">
        <v>4</v>
      </c>
      <c r="BO256" s="39">
        <v>0</v>
      </c>
      <c r="BP256" s="39" t="s">
        <v>4</v>
      </c>
      <c r="BQ256" s="39">
        <v>0</v>
      </c>
      <c r="BR256" s="39" t="s">
        <v>4</v>
      </c>
      <c r="BS256" s="39">
        <v>0</v>
      </c>
      <c r="BT256" s="39" t="s">
        <v>4</v>
      </c>
      <c r="BU256" s="39">
        <v>0</v>
      </c>
      <c r="BV256" s="39" t="s">
        <v>4</v>
      </c>
      <c r="BW256" s="39">
        <v>0</v>
      </c>
      <c r="BX256" s="39" t="s">
        <v>4</v>
      </c>
      <c r="BY256" s="39">
        <v>0</v>
      </c>
      <c r="BZ256" s="39" t="s">
        <v>4</v>
      </c>
      <c r="CA256" s="39">
        <v>0</v>
      </c>
      <c r="CB256" s="39" t="s">
        <v>4</v>
      </c>
      <c r="CC256" s="39">
        <v>0</v>
      </c>
      <c r="CD256" s="39" t="s">
        <v>4</v>
      </c>
      <c r="CE256" s="39">
        <v>0</v>
      </c>
      <c r="CF256" s="39" t="s">
        <v>4</v>
      </c>
      <c r="CG256" s="39">
        <v>0</v>
      </c>
      <c r="CH256" s="39" t="s">
        <v>4</v>
      </c>
      <c r="CI256" s="39">
        <v>0</v>
      </c>
      <c r="CJ256" s="39" t="s">
        <v>4</v>
      </c>
      <c r="CK256" s="39">
        <v>0</v>
      </c>
      <c r="CL256" s="39" t="s">
        <v>4</v>
      </c>
      <c r="CM256" s="39">
        <v>0</v>
      </c>
      <c r="CN256" s="39" t="s">
        <v>4</v>
      </c>
      <c r="CO256" s="39">
        <v>0</v>
      </c>
      <c r="CP256" s="39" t="s">
        <v>4</v>
      </c>
      <c r="CQ256" s="39">
        <v>0</v>
      </c>
      <c r="CR256" s="39" t="s">
        <v>4</v>
      </c>
      <c r="CS256" s="39">
        <v>0</v>
      </c>
      <c r="CT256" s="39" t="s">
        <v>4</v>
      </c>
      <c r="CU256" s="39">
        <v>0</v>
      </c>
      <c r="CV256" s="39" t="s">
        <v>4</v>
      </c>
      <c r="CW256" s="39">
        <v>0</v>
      </c>
      <c r="CX256" s="39" t="s">
        <v>4</v>
      </c>
      <c r="CY256" s="39">
        <v>0</v>
      </c>
      <c r="CZ256" s="39" t="s">
        <v>4</v>
      </c>
      <c r="DA256" s="39">
        <v>0</v>
      </c>
      <c r="DB256" s="39" t="s">
        <v>4</v>
      </c>
      <c r="DC256" s="39">
        <v>0</v>
      </c>
      <c r="DD256" s="39" t="s">
        <v>4</v>
      </c>
      <c r="DE256" s="39">
        <v>0</v>
      </c>
      <c r="DF256" s="39" t="s">
        <v>4</v>
      </c>
      <c r="DG256" s="39">
        <v>0</v>
      </c>
      <c r="DH256" s="39" t="s">
        <v>4</v>
      </c>
      <c r="DI256" s="39">
        <v>0</v>
      </c>
      <c r="DJ256" s="39" t="s">
        <v>4</v>
      </c>
      <c r="DK256" s="39">
        <v>0</v>
      </c>
      <c r="DL256" s="39" t="s">
        <v>4</v>
      </c>
      <c r="DM256" s="39">
        <v>0</v>
      </c>
      <c r="DN256" s="39" t="s">
        <v>4</v>
      </c>
      <c r="DO256" s="39">
        <v>0</v>
      </c>
      <c r="DP256" s="39" t="s">
        <v>4</v>
      </c>
      <c r="DQ256" s="39">
        <v>0</v>
      </c>
      <c r="DR256" s="39" t="s">
        <v>4</v>
      </c>
      <c r="DS256" s="39">
        <v>0</v>
      </c>
      <c r="DT256" s="39" t="s">
        <v>4</v>
      </c>
      <c r="DU256" s="39">
        <v>0</v>
      </c>
      <c r="DV256" s="39" t="s">
        <v>4</v>
      </c>
      <c r="DW256" s="39">
        <v>0</v>
      </c>
      <c r="DX256" s="39" t="s">
        <v>4</v>
      </c>
      <c r="DY256" s="39">
        <v>0</v>
      </c>
      <c r="DZ256" s="39" t="s">
        <v>4</v>
      </c>
      <c r="EA256" s="39">
        <v>0</v>
      </c>
      <c r="EB256" s="39" t="s">
        <v>4</v>
      </c>
      <c r="EC256" s="39">
        <v>0</v>
      </c>
      <c r="ED256" s="39" t="s">
        <v>4</v>
      </c>
      <c r="EE256" s="39">
        <v>0</v>
      </c>
      <c r="EF256" s="39" t="s">
        <v>4</v>
      </c>
      <c r="EG256" s="39" t="s">
        <v>438</v>
      </c>
      <c r="EH256" s="39" t="s">
        <v>4</v>
      </c>
      <c r="EI256" s="39" t="s">
        <v>438</v>
      </c>
      <c r="EJ256" s="39" t="s">
        <v>4</v>
      </c>
      <c r="EK256" s="39" t="s">
        <v>438</v>
      </c>
      <c r="EL256" s="39" t="s">
        <v>4</v>
      </c>
      <c r="EM256" s="39" t="s">
        <v>438</v>
      </c>
      <c r="EN256" s="39" t="s">
        <v>4</v>
      </c>
      <c r="EO256" s="39" t="s">
        <v>438</v>
      </c>
      <c r="EP256" s="39" t="s">
        <v>4</v>
      </c>
      <c r="EQ256" s="39" t="s">
        <v>438</v>
      </c>
      <c r="ER256" s="39" t="s">
        <v>4</v>
      </c>
      <c r="ES256" s="39" t="s">
        <v>438</v>
      </c>
      <c r="ET256" s="39" t="s">
        <v>4</v>
      </c>
      <c r="EU256" s="39" t="s">
        <v>438</v>
      </c>
      <c r="EV256" s="39" t="s">
        <v>4</v>
      </c>
      <c r="EW256" s="39" t="s">
        <v>438</v>
      </c>
      <c r="EX256" s="39" t="s">
        <v>4</v>
      </c>
      <c r="EY256" s="39" t="s">
        <v>438</v>
      </c>
      <c r="EZ256" s="39" t="s">
        <v>4</v>
      </c>
      <c r="FA256" s="39" t="s">
        <v>438</v>
      </c>
      <c r="FB256" s="39" t="s">
        <v>4</v>
      </c>
      <c r="FC256" s="39" t="s">
        <v>438</v>
      </c>
      <c r="FD256" s="39" t="s">
        <v>4</v>
      </c>
      <c r="FE256" s="42" t="s">
        <v>438</v>
      </c>
      <c r="FF256" s="39" t="s">
        <v>4</v>
      </c>
      <c r="FG256" s="39" t="s">
        <v>438</v>
      </c>
      <c r="FH256" s="39" t="s">
        <v>4</v>
      </c>
      <c r="FI256" s="39" t="s">
        <v>438</v>
      </c>
      <c r="FJ256" s="39" t="s">
        <v>4</v>
      </c>
      <c r="FK256" s="39" t="s">
        <v>438</v>
      </c>
      <c r="FL256" s="39" t="s">
        <v>4</v>
      </c>
    </row>
    <row r="257" spans="1:168" ht="14.25" x14ac:dyDescent="0.45">
      <c r="A257" s="34" t="s">
        <v>107</v>
      </c>
      <c r="B257" s="34" t="s">
        <v>448</v>
      </c>
      <c r="C257" s="23"/>
      <c r="D257" s="23"/>
      <c r="E257" s="36">
        <v>0</v>
      </c>
      <c r="F257" s="36" t="s">
        <v>4</v>
      </c>
      <c r="G257" s="36">
        <v>0</v>
      </c>
      <c r="H257" s="36" t="s">
        <v>4</v>
      </c>
      <c r="I257" s="36">
        <v>0</v>
      </c>
      <c r="J257" s="36" t="s">
        <v>4</v>
      </c>
      <c r="K257" s="36">
        <v>0</v>
      </c>
      <c r="L257" s="36" t="s">
        <v>4</v>
      </c>
      <c r="M257" s="36">
        <v>0</v>
      </c>
      <c r="N257" s="36" t="s">
        <v>4</v>
      </c>
      <c r="O257" s="36">
        <v>0</v>
      </c>
      <c r="P257" s="36" t="s">
        <v>4</v>
      </c>
      <c r="Q257" s="36">
        <v>0</v>
      </c>
      <c r="R257" s="36" t="s">
        <v>4</v>
      </c>
      <c r="S257" s="36">
        <v>0</v>
      </c>
      <c r="T257" s="36" t="s">
        <v>4</v>
      </c>
      <c r="U257" s="36">
        <v>0</v>
      </c>
      <c r="V257" s="36" t="s">
        <v>4</v>
      </c>
      <c r="W257" s="36">
        <v>0</v>
      </c>
      <c r="X257" s="36" t="s">
        <v>4</v>
      </c>
      <c r="Y257" s="36">
        <v>0</v>
      </c>
      <c r="Z257" s="36" t="s">
        <v>4</v>
      </c>
      <c r="AA257" s="36">
        <v>0</v>
      </c>
      <c r="AB257" s="36" t="s">
        <v>4</v>
      </c>
      <c r="AC257" s="36">
        <v>0</v>
      </c>
      <c r="AD257" s="36" t="s">
        <v>4</v>
      </c>
      <c r="AE257" s="36">
        <v>0</v>
      </c>
      <c r="AF257" s="36" t="s">
        <v>4</v>
      </c>
      <c r="AG257" s="36">
        <v>0</v>
      </c>
      <c r="AH257" s="36" t="s">
        <v>4</v>
      </c>
      <c r="AI257" s="36">
        <v>0</v>
      </c>
      <c r="AJ257" s="36" t="s">
        <v>4</v>
      </c>
      <c r="AK257" s="36">
        <v>0</v>
      </c>
      <c r="AL257" s="36" t="s">
        <v>4</v>
      </c>
      <c r="AM257" s="36">
        <v>0</v>
      </c>
      <c r="AN257" s="36" t="s">
        <v>4</v>
      </c>
      <c r="AO257" s="36">
        <v>0</v>
      </c>
      <c r="AP257" s="36" t="s">
        <v>4</v>
      </c>
      <c r="AQ257" s="36">
        <v>0</v>
      </c>
      <c r="AR257" s="36" t="s">
        <v>4</v>
      </c>
      <c r="AS257" s="36">
        <v>0</v>
      </c>
      <c r="AT257" s="36" t="s">
        <v>4</v>
      </c>
      <c r="AU257" s="36">
        <v>0</v>
      </c>
      <c r="AV257" s="36" t="s">
        <v>4</v>
      </c>
      <c r="AW257" s="36">
        <v>0</v>
      </c>
      <c r="AX257" s="36" t="s">
        <v>4</v>
      </c>
      <c r="AY257" s="36">
        <v>0</v>
      </c>
      <c r="AZ257" s="36" t="s">
        <v>4</v>
      </c>
      <c r="BA257" s="36">
        <v>0</v>
      </c>
      <c r="BB257" s="36" t="s">
        <v>4</v>
      </c>
      <c r="BC257" s="36">
        <v>0</v>
      </c>
      <c r="BD257" s="36" t="s">
        <v>4</v>
      </c>
      <c r="BE257" s="36">
        <v>0</v>
      </c>
      <c r="BF257" s="36" t="s">
        <v>4</v>
      </c>
      <c r="BG257" s="36">
        <v>0</v>
      </c>
      <c r="BH257" s="36" t="s">
        <v>4</v>
      </c>
      <c r="BI257" s="36">
        <v>0</v>
      </c>
      <c r="BJ257" s="36" t="s">
        <v>4</v>
      </c>
      <c r="BK257" s="36">
        <v>0</v>
      </c>
      <c r="BL257" s="36" t="s">
        <v>4</v>
      </c>
      <c r="BM257" s="36">
        <v>0</v>
      </c>
      <c r="BN257" s="36" t="s">
        <v>4</v>
      </c>
      <c r="BO257" s="36">
        <v>0</v>
      </c>
      <c r="BP257" s="36" t="s">
        <v>4</v>
      </c>
      <c r="BQ257" s="36">
        <v>0</v>
      </c>
      <c r="BR257" s="36" t="s">
        <v>4</v>
      </c>
      <c r="BS257" s="36">
        <v>0</v>
      </c>
      <c r="BT257" s="36" t="s">
        <v>4</v>
      </c>
      <c r="BU257" s="36">
        <v>0</v>
      </c>
      <c r="BV257" s="36" t="s">
        <v>4</v>
      </c>
      <c r="BW257" s="36">
        <v>0</v>
      </c>
      <c r="BX257" s="36" t="s">
        <v>4</v>
      </c>
      <c r="BY257" s="36">
        <v>0</v>
      </c>
      <c r="BZ257" s="36" t="s">
        <v>4</v>
      </c>
      <c r="CA257" s="36">
        <v>0</v>
      </c>
      <c r="CB257" s="36" t="s">
        <v>4</v>
      </c>
      <c r="CC257" s="36">
        <v>0</v>
      </c>
      <c r="CD257" s="36" t="s">
        <v>4</v>
      </c>
      <c r="CE257" s="36">
        <v>0</v>
      </c>
      <c r="CF257" s="36" t="s">
        <v>4</v>
      </c>
      <c r="CG257" s="36">
        <v>0</v>
      </c>
      <c r="CH257" s="36" t="s">
        <v>4</v>
      </c>
      <c r="CI257" s="36">
        <v>0</v>
      </c>
      <c r="CJ257" s="36" t="s">
        <v>4</v>
      </c>
      <c r="CK257" s="36">
        <v>0</v>
      </c>
      <c r="CL257" s="36" t="s">
        <v>4</v>
      </c>
      <c r="CM257" s="36">
        <v>0</v>
      </c>
      <c r="CN257" s="36" t="s">
        <v>4</v>
      </c>
      <c r="CO257" s="36">
        <v>0</v>
      </c>
      <c r="CP257" s="36" t="s">
        <v>4</v>
      </c>
      <c r="CQ257" s="36">
        <v>0</v>
      </c>
      <c r="CR257" s="36" t="s">
        <v>4</v>
      </c>
      <c r="CS257" s="36">
        <v>0</v>
      </c>
      <c r="CT257" s="36" t="s">
        <v>4</v>
      </c>
      <c r="CU257" s="36">
        <v>0</v>
      </c>
      <c r="CV257" s="36" t="s">
        <v>4</v>
      </c>
      <c r="CW257" s="36">
        <v>0</v>
      </c>
      <c r="CX257" s="36" t="s">
        <v>4</v>
      </c>
      <c r="CY257" s="36">
        <v>0</v>
      </c>
      <c r="CZ257" s="36" t="s">
        <v>4</v>
      </c>
      <c r="DA257" s="36">
        <v>0</v>
      </c>
      <c r="DB257" s="36" t="s">
        <v>4</v>
      </c>
      <c r="DC257" s="36">
        <v>0</v>
      </c>
      <c r="DD257" s="36" t="s">
        <v>4</v>
      </c>
      <c r="DE257" s="36">
        <v>0</v>
      </c>
      <c r="DF257" s="36" t="s">
        <v>4</v>
      </c>
      <c r="DG257" s="36">
        <v>0</v>
      </c>
      <c r="DH257" s="36" t="s">
        <v>4</v>
      </c>
      <c r="DI257" s="36">
        <v>0</v>
      </c>
      <c r="DJ257" s="36" t="s">
        <v>4</v>
      </c>
      <c r="DK257" s="36">
        <v>0</v>
      </c>
      <c r="DL257" s="36" t="s">
        <v>4</v>
      </c>
      <c r="DM257" s="36">
        <v>0</v>
      </c>
      <c r="DN257" s="36" t="s">
        <v>4</v>
      </c>
      <c r="DO257" s="36">
        <v>0</v>
      </c>
      <c r="DP257" s="36" t="s">
        <v>4</v>
      </c>
      <c r="DQ257" s="36">
        <v>0</v>
      </c>
      <c r="DR257" s="36" t="s">
        <v>4</v>
      </c>
      <c r="DS257" s="36">
        <v>0</v>
      </c>
      <c r="DT257" s="36" t="s">
        <v>4</v>
      </c>
      <c r="DU257" s="36">
        <v>0</v>
      </c>
      <c r="DV257" s="36" t="s">
        <v>4</v>
      </c>
      <c r="DW257" s="36">
        <v>0</v>
      </c>
      <c r="DX257" s="36" t="s">
        <v>4</v>
      </c>
      <c r="DY257" s="36">
        <v>0</v>
      </c>
      <c r="DZ257" s="36" t="s">
        <v>4</v>
      </c>
      <c r="EA257" s="36">
        <v>0</v>
      </c>
      <c r="EB257" s="36" t="s">
        <v>4</v>
      </c>
      <c r="EC257" s="36">
        <v>0</v>
      </c>
      <c r="ED257" s="36" t="s">
        <v>4</v>
      </c>
      <c r="EE257" s="36">
        <v>0</v>
      </c>
      <c r="EF257" s="36" t="s">
        <v>4</v>
      </c>
      <c r="EG257" s="36" t="s">
        <v>438</v>
      </c>
      <c r="EH257" s="36" t="s">
        <v>4</v>
      </c>
      <c r="EI257" s="36" t="s">
        <v>438</v>
      </c>
      <c r="EJ257" s="36" t="s">
        <v>4</v>
      </c>
      <c r="EK257" s="36" t="s">
        <v>438</v>
      </c>
      <c r="EL257" s="36" t="s">
        <v>4</v>
      </c>
      <c r="EM257" s="36" t="s">
        <v>438</v>
      </c>
      <c r="EN257" s="36" t="s">
        <v>4</v>
      </c>
      <c r="EO257" s="36" t="s">
        <v>438</v>
      </c>
      <c r="EP257" s="36" t="s">
        <v>4</v>
      </c>
      <c r="EQ257" s="36" t="s">
        <v>438</v>
      </c>
      <c r="ER257" s="36" t="s">
        <v>4</v>
      </c>
      <c r="ES257" s="36" t="s">
        <v>438</v>
      </c>
      <c r="ET257" s="36" t="s">
        <v>4</v>
      </c>
      <c r="EU257" s="36" t="s">
        <v>438</v>
      </c>
      <c r="EV257" s="36" t="s">
        <v>4</v>
      </c>
      <c r="EW257" s="36" t="s">
        <v>438</v>
      </c>
      <c r="EX257" s="36" t="s">
        <v>4</v>
      </c>
      <c r="EY257" s="36" t="s">
        <v>438</v>
      </c>
      <c r="EZ257" s="36" t="s">
        <v>4</v>
      </c>
      <c r="FA257" s="36" t="s">
        <v>438</v>
      </c>
      <c r="FB257" s="36" t="s">
        <v>4</v>
      </c>
      <c r="FC257" s="36" t="s">
        <v>438</v>
      </c>
      <c r="FD257" s="36" t="s">
        <v>4</v>
      </c>
      <c r="FE257" s="41" t="s">
        <v>438</v>
      </c>
      <c r="FF257" s="36" t="s">
        <v>4</v>
      </c>
      <c r="FG257" s="36" t="s">
        <v>438</v>
      </c>
      <c r="FH257" s="36" t="s">
        <v>4</v>
      </c>
      <c r="FI257" s="36" t="s">
        <v>438</v>
      </c>
      <c r="FJ257" s="36" t="s">
        <v>4</v>
      </c>
      <c r="FK257" s="36" t="s">
        <v>438</v>
      </c>
      <c r="FL257" s="36" t="s">
        <v>4</v>
      </c>
    </row>
    <row r="258" spans="1:168" ht="14.25" x14ac:dyDescent="0.45">
      <c r="A258" s="34" t="s">
        <v>107</v>
      </c>
      <c r="B258" s="34" t="s">
        <v>449</v>
      </c>
      <c r="C258" s="23"/>
      <c r="D258" s="23"/>
      <c r="E258" s="38">
        <v>182852.12</v>
      </c>
      <c r="F258" s="39" t="s">
        <v>4</v>
      </c>
      <c r="G258" s="38">
        <v>25524.18</v>
      </c>
      <c r="H258" s="39" t="s">
        <v>4</v>
      </c>
      <c r="I258" s="38">
        <v>6743.55</v>
      </c>
      <c r="J258" s="39" t="s">
        <v>4</v>
      </c>
      <c r="K258" s="38">
        <v>63671.4</v>
      </c>
      <c r="L258" s="39" t="s">
        <v>4</v>
      </c>
      <c r="M258" s="38">
        <v>269049.84999999998</v>
      </c>
      <c r="N258" s="39" t="s">
        <v>4</v>
      </c>
      <c r="O258" s="38">
        <v>71142.11</v>
      </c>
      <c r="P258" s="39" t="s">
        <v>4</v>
      </c>
      <c r="Q258" s="38">
        <v>37279.97</v>
      </c>
      <c r="R258" s="39" t="s">
        <v>4</v>
      </c>
      <c r="S258" s="38">
        <v>47101.86</v>
      </c>
      <c r="T258" s="39" t="s">
        <v>4</v>
      </c>
      <c r="U258" s="38">
        <v>34179.730000000003</v>
      </c>
      <c r="V258" s="39" t="s">
        <v>4</v>
      </c>
      <c r="W258" s="38">
        <v>30751.91</v>
      </c>
      <c r="X258" s="39" t="s">
        <v>4</v>
      </c>
      <c r="Y258" s="38">
        <v>150149.82</v>
      </c>
      <c r="Z258" s="39" t="s">
        <v>4</v>
      </c>
      <c r="AA258" s="38">
        <v>116019.18</v>
      </c>
      <c r="AB258" s="39" t="s">
        <v>4</v>
      </c>
      <c r="AC258" s="38">
        <v>96947.87</v>
      </c>
      <c r="AD258" s="39" t="s">
        <v>4</v>
      </c>
      <c r="AE258" s="38">
        <v>69195.91</v>
      </c>
      <c r="AF258" s="39" t="s">
        <v>4</v>
      </c>
      <c r="AG258" s="38">
        <v>70457.05</v>
      </c>
      <c r="AH258" s="39" t="s">
        <v>4</v>
      </c>
      <c r="AI258" s="38">
        <v>184927.41</v>
      </c>
      <c r="AJ258" s="39" t="s">
        <v>4</v>
      </c>
      <c r="AK258" s="38">
        <v>151287.07999999999</v>
      </c>
      <c r="AL258" s="39" t="s">
        <v>4</v>
      </c>
      <c r="AM258" s="38">
        <v>96846.48</v>
      </c>
      <c r="AN258" s="39" t="s">
        <v>4</v>
      </c>
      <c r="AO258" s="38">
        <v>224360.09</v>
      </c>
      <c r="AP258" s="39" t="s">
        <v>4</v>
      </c>
      <c r="AQ258" s="38">
        <v>224242.28</v>
      </c>
      <c r="AR258" s="39" t="s">
        <v>4</v>
      </c>
      <c r="AS258" s="38">
        <v>65351.02</v>
      </c>
      <c r="AT258" s="39" t="s">
        <v>4</v>
      </c>
      <c r="AU258" s="38">
        <v>89707.8</v>
      </c>
      <c r="AV258" s="39" t="s">
        <v>4</v>
      </c>
      <c r="AW258" s="38">
        <v>84463.82</v>
      </c>
      <c r="AX258" s="39" t="s">
        <v>4</v>
      </c>
      <c r="AY258" s="38">
        <v>246486.82</v>
      </c>
      <c r="AZ258" s="39" t="s">
        <v>4</v>
      </c>
      <c r="BA258" s="38">
        <v>37178.07</v>
      </c>
      <c r="BB258" s="39" t="s">
        <v>4</v>
      </c>
      <c r="BC258" s="38">
        <v>96348.31</v>
      </c>
      <c r="BD258" s="39" t="s">
        <v>4</v>
      </c>
      <c r="BE258" s="38">
        <v>700016.21</v>
      </c>
      <c r="BF258" s="39" t="s">
        <v>4</v>
      </c>
      <c r="BG258" s="38">
        <v>199714.65</v>
      </c>
      <c r="BH258" s="39" t="s">
        <v>4</v>
      </c>
      <c r="BI258" s="38">
        <v>682216.43</v>
      </c>
      <c r="BJ258" s="39" t="s">
        <v>4</v>
      </c>
      <c r="BK258" s="38">
        <v>598660.87</v>
      </c>
      <c r="BL258" s="39" t="s">
        <v>4</v>
      </c>
      <c r="BM258" s="38">
        <v>292645.23</v>
      </c>
      <c r="BN258" s="39" t="s">
        <v>4</v>
      </c>
      <c r="BO258" s="39">
        <v>38564</v>
      </c>
      <c r="BP258" s="39" t="s">
        <v>4</v>
      </c>
      <c r="BQ258" s="38">
        <v>38015.629999999997</v>
      </c>
      <c r="BR258" s="39" t="s">
        <v>4</v>
      </c>
      <c r="BS258" s="38">
        <v>225010.64</v>
      </c>
      <c r="BT258" s="39" t="s">
        <v>4</v>
      </c>
      <c r="BU258" s="38">
        <v>58265.279999999999</v>
      </c>
      <c r="BV258" s="39" t="s">
        <v>4</v>
      </c>
      <c r="BW258" s="38">
        <v>362574.3</v>
      </c>
      <c r="BX258" s="39" t="s">
        <v>4</v>
      </c>
      <c r="BY258" s="38">
        <v>82290.83</v>
      </c>
      <c r="BZ258" s="39" t="s">
        <v>4</v>
      </c>
      <c r="CA258" s="38">
        <v>79265.69</v>
      </c>
      <c r="CB258" s="39" t="s">
        <v>4</v>
      </c>
      <c r="CC258" s="38">
        <v>177015.32</v>
      </c>
      <c r="CD258" s="39" t="s">
        <v>4</v>
      </c>
      <c r="CE258" s="38">
        <v>320443.69</v>
      </c>
      <c r="CF258" s="39" t="s">
        <v>4</v>
      </c>
      <c r="CG258" s="38">
        <v>477604.54</v>
      </c>
      <c r="CH258" s="39" t="s">
        <v>4</v>
      </c>
      <c r="CI258" s="38">
        <v>123503.4</v>
      </c>
      <c r="CJ258" s="39" t="s">
        <v>4</v>
      </c>
      <c r="CK258" s="38">
        <v>110477.27</v>
      </c>
      <c r="CL258" s="39" t="s">
        <v>4</v>
      </c>
      <c r="CM258" s="38">
        <v>1524608.17</v>
      </c>
      <c r="CN258" s="39" t="s">
        <v>4</v>
      </c>
      <c r="CO258" s="39">
        <v>0</v>
      </c>
      <c r="CP258" s="39" t="s">
        <v>4</v>
      </c>
      <c r="CQ258" s="38">
        <v>446141.77</v>
      </c>
      <c r="CR258" s="39" t="s">
        <v>4</v>
      </c>
      <c r="CS258" s="38">
        <v>181734.28</v>
      </c>
      <c r="CT258" s="39" t="s">
        <v>4</v>
      </c>
      <c r="CU258" s="38">
        <v>113969.19</v>
      </c>
      <c r="CV258" s="39" t="s">
        <v>4</v>
      </c>
      <c r="CW258" s="38">
        <v>74690.53</v>
      </c>
      <c r="CX258" s="39" t="s">
        <v>4</v>
      </c>
      <c r="CY258" s="38">
        <v>67712.89</v>
      </c>
      <c r="CZ258" s="39" t="s">
        <v>4</v>
      </c>
      <c r="DA258" s="38">
        <v>153131.16</v>
      </c>
      <c r="DB258" s="39" t="s">
        <v>4</v>
      </c>
      <c r="DC258" s="38">
        <v>153608.64000000001</v>
      </c>
      <c r="DD258" s="39" t="s">
        <v>4</v>
      </c>
      <c r="DE258" s="38">
        <v>35639.25</v>
      </c>
      <c r="DF258" s="39" t="s">
        <v>4</v>
      </c>
      <c r="DG258" s="38">
        <v>249803.65</v>
      </c>
      <c r="DH258" s="39" t="s">
        <v>4</v>
      </c>
      <c r="DI258" s="38">
        <v>830689.64</v>
      </c>
      <c r="DJ258" s="39" t="s">
        <v>4</v>
      </c>
      <c r="DK258" s="38">
        <v>681310.88</v>
      </c>
      <c r="DL258" s="39" t="s">
        <v>4</v>
      </c>
      <c r="DM258" s="38">
        <v>677524.47999999998</v>
      </c>
      <c r="DN258" s="39" t="s">
        <v>4</v>
      </c>
      <c r="DO258" s="38">
        <v>302525.02</v>
      </c>
      <c r="DP258" s="39" t="s">
        <v>4</v>
      </c>
      <c r="DQ258" s="38">
        <v>108616.47</v>
      </c>
      <c r="DR258" s="39" t="s">
        <v>4</v>
      </c>
      <c r="DS258" s="38">
        <v>74873.62</v>
      </c>
      <c r="DT258" s="39" t="s">
        <v>4</v>
      </c>
      <c r="DU258" s="38">
        <v>85219.28</v>
      </c>
      <c r="DV258" s="39" t="s">
        <v>4</v>
      </c>
      <c r="DW258" s="38">
        <v>18367.95</v>
      </c>
      <c r="DX258" s="39" t="s">
        <v>4</v>
      </c>
      <c r="DY258" s="38">
        <v>122205.54</v>
      </c>
      <c r="DZ258" s="39" t="s">
        <v>4</v>
      </c>
      <c r="EA258" s="38">
        <v>50160.52</v>
      </c>
      <c r="EB258" s="39" t="s">
        <v>4</v>
      </c>
      <c r="EC258" s="39">
        <v>0</v>
      </c>
      <c r="ED258" s="39" t="s">
        <v>4</v>
      </c>
      <c r="EE258" s="38">
        <v>13291082.59</v>
      </c>
      <c r="EF258" s="39" t="s">
        <v>4</v>
      </c>
      <c r="EG258" s="39" t="s">
        <v>438</v>
      </c>
      <c r="EH258" s="39" t="s">
        <v>4</v>
      </c>
      <c r="EI258" s="39" t="s">
        <v>438</v>
      </c>
      <c r="EJ258" s="39" t="s">
        <v>4</v>
      </c>
      <c r="EK258" s="39" t="s">
        <v>438</v>
      </c>
      <c r="EL258" s="39" t="s">
        <v>4</v>
      </c>
      <c r="EM258" s="39" t="s">
        <v>438</v>
      </c>
      <c r="EN258" s="39" t="s">
        <v>4</v>
      </c>
      <c r="EO258" s="39" t="s">
        <v>438</v>
      </c>
      <c r="EP258" s="39" t="s">
        <v>4</v>
      </c>
      <c r="EQ258" s="39" t="s">
        <v>438</v>
      </c>
      <c r="ER258" s="39" t="s">
        <v>4</v>
      </c>
      <c r="ES258" s="39" t="s">
        <v>438</v>
      </c>
      <c r="ET258" s="39" t="s">
        <v>4</v>
      </c>
      <c r="EU258" s="39" t="s">
        <v>438</v>
      </c>
      <c r="EV258" s="39" t="s">
        <v>4</v>
      </c>
      <c r="EW258" s="39" t="s">
        <v>438</v>
      </c>
      <c r="EX258" s="39" t="s">
        <v>4</v>
      </c>
      <c r="EY258" s="39" t="s">
        <v>438</v>
      </c>
      <c r="EZ258" s="39" t="s">
        <v>4</v>
      </c>
      <c r="FA258" s="39" t="s">
        <v>438</v>
      </c>
      <c r="FB258" s="39" t="s">
        <v>4</v>
      </c>
      <c r="FC258" s="39" t="s">
        <v>438</v>
      </c>
      <c r="FD258" s="39" t="s">
        <v>4</v>
      </c>
      <c r="FE258" s="42" t="s">
        <v>438</v>
      </c>
      <c r="FF258" s="39" t="s">
        <v>4</v>
      </c>
      <c r="FG258" s="39" t="s">
        <v>438</v>
      </c>
      <c r="FH258" s="39" t="s">
        <v>4</v>
      </c>
      <c r="FI258" s="39" t="s">
        <v>438</v>
      </c>
      <c r="FJ258" s="39" t="s">
        <v>4</v>
      </c>
      <c r="FK258" s="39" t="s">
        <v>438</v>
      </c>
      <c r="FL258" s="39" t="s">
        <v>4</v>
      </c>
    </row>
    <row r="259" spans="1:168" ht="14.25" x14ac:dyDescent="0.45">
      <c r="A259" s="34" t="s">
        <v>107</v>
      </c>
      <c r="B259" s="34" t="s">
        <v>450</v>
      </c>
      <c r="C259" s="23"/>
      <c r="D259" s="23"/>
      <c r="E259" s="35">
        <v>433752.9</v>
      </c>
      <c r="F259" s="36" t="s">
        <v>4</v>
      </c>
      <c r="G259" s="35">
        <v>48972.21</v>
      </c>
      <c r="H259" s="36" t="s">
        <v>4</v>
      </c>
      <c r="I259" s="35">
        <v>15123.11</v>
      </c>
      <c r="J259" s="36" t="s">
        <v>4</v>
      </c>
      <c r="K259" s="35">
        <v>137259.95000000001</v>
      </c>
      <c r="L259" s="36" t="s">
        <v>4</v>
      </c>
      <c r="M259" s="35">
        <v>1089480.26</v>
      </c>
      <c r="N259" s="36" t="s">
        <v>4</v>
      </c>
      <c r="O259" s="35">
        <v>209121.81</v>
      </c>
      <c r="P259" s="36" t="s">
        <v>4</v>
      </c>
      <c r="Q259" s="35">
        <v>128077.77</v>
      </c>
      <c r="R259" s="36" t="s">
        <v>4</v>
      </c>
      <c r="S259" s="35">
        <v>173129.59</v>
      </c>
      <c r="T259" s="36" t="s">
        <v>4</v>
      </c>
      <c r="U259" s="35">
        <v>87500.57</v>
      </c>
      <c r="V259" s="36" t="s">
        <v>4</v>
      </c>
      <c r="W259" s="35">
        <v>331940.12</v>
      </c>
      <c r="X259" s="36" t="s">
        <v>4</v>
      </c>
      <c r="Y259" s="35">
        <v>511682.29</v>
      </c>
      <c r="Z259" s="36" t="s">
        <v>4</v>
      </c>
      <c r="AA259" s="35">
        <v>266672.92</v>
      </c>
      <c r="AB259" s="36" t="s">
        <v>4</v>
      </c>
      <c r="AC259" s="35">
        <v>289887.27</v>
      </c>
      <c r="AD259" s="36" t="s">
        <v>4</v>
      </c>
      <c r="AE259" s="35">
        <v>197199.69</v>
      </c>
      <c r="AF259" s="36" t="s">
        <v>4</v>
      </c>
      <c r="AG259" s="35">
        <v>352970.51</v>
      </c>
      <c r="AH259" s="36" t="s">
        <v>4</v>
      </c>
      <c r="AI259" s="35">
        <v>473291.74</v>
      </c>
      <c r="AJ259" s="36" t="s">
        <v>4</v>
      </c>
      <c r="AK259" s="35">
        <v>346593.45</v>
      </c>
      <c r="AL259" s="36" t="s">
        <v>4</v>
      </c>
      <c r="AM259" s="35">
        <v>278562.52</v>
      </c>
      <c r="AN259" s="36" t="s">
        <v>4</v>
      </c>
      <c r="AO259" s="35">
        <v>628027.75</v>
      </c>
      <c r="AP259" s="36" t="s">
        <v>4</v>
      </c>
      <c r="AQ259" s="35">
        <v>855776.95</v>
      </c>
      <c r="AR259" s="36" t="s">
        <v>4</v>
      </c>
      <c r="AS259" s="35">
        <v>233507.5</v>
      </c>
      <c r="AT259" s="36" t="s">
        <v>4</v>
      </c>
      <c r="AU259" s="35">
        <v>224965.79</v>
      </c>
      <c r="AV259" s="36" t="s">
        <v>4</v>
      </c>
      <c r="AW259" s="35">
        <v>199298.34</v>
      </c>
      <c r="AX259" s="36" t="s">
        <v>4</v>
      </c>
      <c r="AY259" s="35">
        <v>762832.26</v>
      </c>
      <c r="AZ259" s="36" t="s">
        <v>4</v>
      </c>
      <c r="BA259" s="35">
        <v>68959.62</v>
      </c>
      <c r="BB259" s="36" t="s">
        <v>4</v>
      </c>
      <c r="BC259" s="35">
        <v>226367.86</v>
      </c>
      <c r="BD259" s="36" t="s">
        <v>4</v>
      </c>
      <c r="BE259" s="35">
        <v>1817096.54</v>
      </c>
      <c r="BF259" s="36" t="s">
        <v>4</v>
      </c>
      <c r="BG259" s="35">
        <v>351296.52</v>
      </c>
      <c r="BH259" s="36" t="s">
        <v>4</v>
      </c>
      <c r="BI259" s="35">
        <v>1342880.88</v>
      </c>
      <c r="BJ259" s="36" t="s">
        <v>4</v>
      </c>
      <c r="BK259" s="35">
        <v>1006236.51</v>
      </c>
      <c r="BL259" s="36" t="s">
        <v>4</v>
      </c>
      <c r="BM259" s="35">
        <v>634021.41</v>
      </c>
      <c r="BN259" s="36" t="s">
        <v>4</v>
      </c>
      <c r="BO259" s="35">
        <v>141658.06</v>
      </c>
      <c r="BP259" s="36" t="s">
        <v>4</v>
      </c>
      <c r="BQ259" s="35">
        <v>150001.95000000001</v>
      </c>
      <c r="BR259" s="36" t="s">
        <v>4</v>
      </c>
      <c r="BS259" s="35">
        <v>529965.5</v>
      </c>
      <c r="BT259" s="36" t="s">
        <v>4</v>
      </c>
      <c r="BU259" s="35">
        <v>114328.05</v>
      </c>
      <c r="BV259" s="36" t="s">
        <v>4</v>
      </c>
      <c r="BW259" s="35">
        <v>714833.73</v>
      </c>
      <c r="BX259" s="36" t="s">
        <v>4</v>
      </c>
      <c r="BY259" s="35">
        <v>168748.28</v>
      </c>
      <c r="BZ259" s="36" t="s">
        <v>4</v>
      </c>
      <c r="CA259" s="35">
        <v>175653.17</v>
      </c>
      <c r="CB259" s="36" t="s">
        <v>4</v>
      </c>
      <c r="CC259" s="35">
        <v>369662.5</v>
      </c>
      <c r="CD259" s="36" t="s">
        <v>4</v>
      </c>
      <c r="CE259" s="35">
        <v>626825.89</v>
      </c>
      <c r="CF259" s="36" t="s">
        <v>4</v>
      </c>
      <c r="CG259" s="35">
        <v>906288.87</v>
      </c>
      <c r="CH259" s="36" t="s">
        <v>4</v>
      </c>
      <c r="CI259" s="35">
        <v>382046.8</v>
      </c>
      <c r="CJ259" s="36" t="s">
        <v>4</v>
      </c>
      <c r="CK259" s="35">
        <v>235875.37</v>
      </c>
      <c r="CL259" s="36" t="s">
        <v>4</v>
      </c>
      <c r="CM259" s="35">
        <v>1976988.51</v>
      </c>
      <c r="CN259" s="36" t="s">
        <v>4</v>
      </c>
      <c r="CO259" s="36">
        <v>0</v>
      </c>
      <c r="CP259" s="36" t="s">
        <v>4</v>
      </c>
      <c r="CQ259" s="35">
        <v>777535.3</v>
      </c>
      <c r="CR259" s="36" t="s">
        <v>4</v>
      </c>
      <c r="CS259" s="35">
        <v>346107.75</v>
      </c>
      <c r="CT259" s="36" t="s">
        <v>4</v>
      </c>
      <c r="CU259" s="35">
        <v>200569.77</v>
      </c>
      <c r="CV259" s="36" t="s">
        <v>4</v>
      </c>
      <c r="CW259" s="35">
        <v>157777.5</v>
      </c>
      <c r="CX259" s="36" t="s">
        <v>4</v>
      </c>
      <c r="CY259" s="35">
        <v>135676.76999999999</v>
      </c>
      <c r="CZ259" s="36" t="s">
        <v>4</v>
      </c>
      <c r="DA259" s="35">
        <v>259537.34</v>
      </c>
      <c r="DB259" s="36" t="s">
        <v>4</v>
      </c>
      <c r="DC259" s="35">
        <v>193256.9</v>
      </c>
      <c r="DD259" s="36" t="s">
        <v>4</v>
      </c>
      <c r="DE259" s="35">
        <v>131127.85999999999</v>
      </c>
      <c r="DF259" s="36" t="s">
        <v>4</v>
      </c>
      <c r="DG259" s="35">
        <v>459752.39</v>
      </c>
      <c r="DH259" s="36" t="s">
        <v>4</v>
      </c>
      <c r="DI259" s="35">
        <v>1255169.24</v>
      </c>
      <c r="DJ259" s="36" t="s">
        <v>4</v>
      </c>
      <c r="DK259" s="35">
        <v>884666.52</v>
      </c>
      <c r="DL259" s="36" t="s">
        <v>4</v>
      </c>
      <c r="DM259" s="35">
        <v>1059193.5900000001</v>
      </c>
      <c r="DN259" s="36" t="s">
        <v>4</v>
      </c>
      <c r="DO259" s="35">
        <v>430189.36</v>
      </c>
      <c r="DP259" s="36" t="s">
        <v>4</v>
      </c>
      <c r="DQ259" s="35">
        <v>196598.39999999999</v>
      </c>
      <c r="DR259" s="36" t="s">
        <v>4</v>
      </c>
      <c r="DS259" s="35">
        <v>138693.57</v>
      </c>
      <c r="DT259" s="36" t="s">
        <v>4</v>
      </c>
      <c r="DU259" s="35">
        <v>138859.67000000001</v>
      </c>
      <c r="DV259" s="36" t="s">
        <v>4</v>
      </c>
      <c r="DW259" s="35">
        <v>31034.85</v>
      </c>
      <c r="DX259" s="36" t="s">
        <v>4</v>
      </c>
      <c r="DY259" s="35">
        <v>178809.61</v>
      </c>
      <c r="DZ259" s="36" t="s">
        <v>4</v>
      </c>
      <c r="EA259" s="35">
        <v>50160.67</v>
      </c>
      <c r="EB259" s="36" t="s">
        <v>4</v>
      </c>
      <c r="EC259" s="36">
        <v>0</v>
      </c>
      <c r="ED259" s="36" t="s">
        <v>4</v>
      </c>
      <c r="EE259" s="35">
        <v>27240080.34</v>
      </c>
      <c r="EF259" s="36" t="s">
        <v>4</v>
      </c>
      <c r="EG259" s="36" t="s">
        <v>438</v>
      </c>
      <c r="EH259" s="36" t="s">
        <v>4</v>
      </c>
      <c r="EI259" s="36" t="s">
        <v>438</v>
      </c>
      <c r="EJ259" s="36" t="s">
        <v>4</v>
      </c>
      <c r="EK259" s="36" t="s">
        <v>438</v>
      </c>
      <c r="EL259" s="36" t="s">
        <v>4</v>
      </c>
      <c r="EM259" s="36" t="s">
        <v>438</v>
      </c>
      <c r="EN259" s="36" t="s">
        <v>4</v>
      </c>
      <c r="EO259" s="36" t="s">
        <v>438</v>
      </c>
      <c r="EP259" s="36" t="s">
        <v>4</v>
      </c>
      <c r="EQ259" s="36" t="s">
        <v>438</v>
      </c>
      <c r="ER259" s="36" t="s">
        <v>4</v>
      </c>
      <c r="ES259" s="36" t="s">
        <v>438</v>
      </c>
      <c r="ET259" s="36" t="s">
        <v>4</v>
      </c>
      <c r="EU259" s="36" t="s">
        <v>438</v>
      </c>
      <c r="EV259" s="36" t="s">
        <v>4</v>
      </c>
      <c r="EW259" s="36" t="s">
        <v>438</v>
      </c>
      <c r="EX259" s="36" t="s">
        <v>4</v>
      </c>
      <c r="EY259" s="36" t="s">
        <v>438</v>
      </c>
      <c r="EZ259" s="36" t="s">
        <v>4</v>
      </c>
      <c r="FA259" s="36" t="s">
        <v>438</v>
      </c>
      <c r="FB259" s="36" t="s">
        <v>4</v>
      </c>
      <c r="FC259" s="36" t="s">
        <v>438</v>
      </c>
      <c r="FD259" s="36" t="s">
        <v>4</v>
      </c>
      <c r="FE259" s="41" t="s">
        <v>438</v>
      </c>
      <c r="FF259" s="36" t="s">
        <v>4</v>
      </c>
      <c r="FG259" s="36" t="s">
        <v>438</v>
      </c>
      <c r="FH259" s="36" t="s">
        <v>4</v>
      </c>
      <c r="FI259" s="36" t="s">
        <v>438</v>
      </c>
      <c r="FJ259" s="36" t="s">
        <v>4</v>
      </c>
      <c r="FK259" s="36" t="s">
        <v>438</v>
      </c>
      <c r="FL259" s="36" t="s">
        <v>4</v>
      </c>
    </row>
    <row r="260" spans="1:168" ht="14.25" x14ac:dyDescent="0.45">
      <c r="A260" s="34" t="s">
        <v>107</v>
      </c>
      <c r="B260" s="34" t="s">
        <v>451</v>
      </c>
      <c r="C260" s="23"/>
      <c r="D260" s="23"/>
      <c r="E260" s="38">
        <v>13441.49</v>
      </c>
      <c r="F260" s="39" t="s">
        <v>4</v>
      </c>
      <c r="G260" s="38">
        <v>677.26</v>
      </c>
      <c r="H260" s="39" t="s">
        <v>4</v>
      </c>
      <c r="I260" s="38">
        <v>657.97</v>
      </c>
      <c r="J260" s="39" t="s">
        <v>4</v>
      </c>
      <c r="K260" s="38">
        <v>6315.66</v>
      </c>
      <c r="L260" s="39" t="s">
        <v>4</v>
      </c>
      <c r="M260" s="38">
        <v>58730.44</v>
      </c>
      <c r="N260" s="39" t="s">
        <v>4</v>
      </c>
      <c r="O260" s="38">
        <v>24437.67</v>
      </c>
      <c r="P260" s="39" t="s">
        <v>4</v>
      </c>
      <c r="Q260" s="38">
        <v>5834.83</v>
      </c>
      <c r="R260" s="39" t="s">
        <v>4</v>
      </c>
      <c r="S260" s="38">
        <v>10485.120000000001</v>
      </c>
      <c r="T260" s="39" t="s">
        <v>4</v>
      </c>
      <c r="U260" s="38">
        <v>3807.07</v>
      </c>
      <c r="V260" s="39" t="s">
        <v>4</v>
      </c>
      <c r="W260" s="38">
        <v>161435.82999999999</v>
      </c>
      <c r="X260" s="39" t="s">
        <v>4</v>
      </c>
      <c r="Y260" s="38">
        <v>51677.5</v>
      </c>
      <c r="Z260" s="39" t="s">
        <v>4</v>
      </c>
      <c r="AA260" s="38">
        <v>40680.06</v>
      </c>
      <c r="AB260" s="39" t="s">
        <v>4</v>
      </c>
      <c r="AC260" s="38">
        <v>23766.01</v>
      </c>
      <c r="AD260" s="39" t="s">
        <v>4</v>
      </c>
      <c r="AE260" s="38">
        <v>10753.79</v>
      </c>
      <c r="AF260" s="39" t="s">
        <v>4</v>
      </c>
      <c r="AG260" s="38">
        <v>47293.87</v>
      </c>
      <c r="AH260" s="39" t="s">
        <v>4</v>
      </c>
      <c r="AI260" s="38">
        <v>27144.97</v>
      </c>
      <c r="AJ260" s="39" t="s">
        <v>4</v>
      </c>
      <c r="AK260" s="38">
        <v>59636.06</v>
      </c>
      <c r="AL260" s="39" t="s">
        <v>4</v>
      </c>
      <c r="AM260" s="38">
        <v>25700.6</v>
      </c>
      <c r="AN260" s="39" t="s">
        <v>4</v>
      </c>
      <c r="AO260" s="38">
        <v>42415.02</v>
      </c>
      <c r="AP260" s="39" t="s">
        <v>4</v>
      </c>
      <c r="AQ260" s="38">
        <v>62432.68</v>
      </c>
      <c r="AR260" s="39" t="s">
        <v>4</v>
      </c>
      <c r="AS260" s="38">
        <v>30379.69</v>
      </c>
      <c r="AT260" s="39" t="s">
        <v>4</v>
      </c>
      <c r="AU260" s="38">
        <v>17062.86</v>
      </c>
      <c r="AV260" s="39" t="s">
        <v>4</v>
      </c>
      <c r="AW260" s="38">
        <v>12678.11</v>
      </c>
      <c r="AX260" s="39" t="s">
        <v>4</v>
      </c>
      <c r="AY260" s="38">
        <v>57316.87</v>
      </c>
      <c r="AZ260" s="39" t="s">
        <v>4</v>
      </c>
      <c r="BA260" s="38">
        <v>1123.3900000000001</v>
      </c>
      <c r="BB260" s="39" t="s">
        <v>4</v>
      </c>
      <c r="BC260" s="38">
        <v>6436.34</v>
      </c>
      <c r="BD260" s="39" t="s">
        <v>4</v>
      </c>
      <c r="BE260" s="38">
        <v>49002.34</v>
      </c>
      <c r="BF260" s="39" t="s">
        <v>4</v>
      </c>
      <c r="BG260" s="38">
        <v>7960.75</v>
      </c>
      <c r="BH260" s="39" t="s">
        <v>4</v>
      </c>
      <c r="BI260" s="38">
        <v>46443.93</v>
      </c>
      <c r="BJ260" s="39" t="s">
        <v>4</v>
      </c>
      <c r="BK260" s="38">
        <v>15853.42</v>
      </c>
      <c r="BL260" s="39" t="s">
        <v>4</v>
      </c>
      <c r="BM260" s="38">
        <v>15667.65</v>
      </c>
      <c r="BN260" s="39" t="s">
        <v>4</v>
      </c>
      <c r="BO260" s="38">
        <v>28339.89</v>
      </c>
      <c r="BP260" s="39" t="s">
        <v>4</v>
      </c>
      <c r="BQ260" s="38">
        <v>17093.830000000002</v>
      </c>
      <c r="BR260" s="39" t="s">
        <v>4</v>
      </c>
      <c r="BS260" s="38">
        <v>14592.55</v>
      </c>
      <c r="BT260" s="39" t="s">
        <v>4</v>
      </c>
      <c r="BU260" s="38">
        <v>3749.77</v>
      </c>
      <c r="BV260" s="39" t="s">
        <v>4</v>
      </c>
      <c r="BW260" s="38">
        <v>11958.98</v>
      </c>
      <c r="BX260" s="39" t="s">
        <v>4</v>
      </c>
      <c r="BY260" s="38">
        <v>8984.09</v>
      </c>
      <c r="BZ260" s="39" t="s">
        <v>4</v>
      </c>
      <c r="CA260" s="38">
        <v>8605.7900000000009</v>
      </c>
      <c r="CB260" s="39" t="s">
        <v>4</v>
      </c>
      <c r="CC260" s="38">
        <v>16592.04</v>
      </c>
      <c r="CD260" s="39" t="s">
        <v>4</v>
      </c>
      <c r="CE260" s="38">
        <v>46065.5</v>
      </c>
      <c r="CF260" s="39" t="s">
        <v>4</v>
      </c>
      <c r="CG260" s="38">
        <v>35979.93</v>
      </c>
      <c r="CH260" s="39" t="s">
        <v>4</v>
      </c>
      <c r="CI260" s="38">
        <v>16941.099999999999</v>
      </c>
      <c r="CJ260" s="39" t="s">
        <v>4</v>
      </c>
      <c r="CK260" s="38">
        <v>9599.93</v>
      </c>
      <c r="CL260" s="39" t="s">
        <v>4</v>
      </c>
      <c r="CM260" s="38">
        <v>9675.66</v>
      </c>
      <c r="CN260" s="39" t="s">
        <v>4</v>
      </c>
      <c r="CO260" s="39">
        <v>0</v>
      </c>
      <c r="CP260" s="39" t="s">
        <v>4</v>
      </c>
      <c r="CQ260" s="38">
        <v>22210.57</v>
      </c>
      <c r="CR260" s="39" t="s">
        <v>4</v>
      </c>
      <c r="CS260" s="38">
        <v>8685.2199999999993</v>
      </c>
      <c r="CT260" s="39" t="s">
        <v>4</v>
      </c>
      <c r="CU260" s="38">
        <v>6248.14</v>
      </c>
      <c r="CV260" s="39" t="s">
        <v>4</v>
      </c>
      <c r="CW260" s="38">
        <v>3815.38</v>
      </c>
      <c r="CX260" s="39" t="s">
        <v>4</v>
      </c>
      <c r="CY260" s="38">
        <v>3615.13</v>
      </c>
      <c r="CZ260" s="39" t="s">
        <v>4</v>
      </c>
      <c r="DA260" s="38">
        <v>8244.3700000000008</v>
      </c>
      <c r="DB260" s="39" t="s">
        <v>4</v>
      </c>
      <c r="DC260" s="38">
        <v>2120.36</v>
      </c>
      <c r="DD260" s="39" t="s">
        <v>4</v>
      </c>
      <c r="DE260" s="38">
        <v>5033.2299999999996</v>
      </c>
      <c r="DF260" s="39" t="s">
        <v>4</v>
      </c>
      <c r="DG260" s="38">
        <v>11388.12</v>
      </c>
      <c r="DH260" s="39" t="s">
        <v>4</v>
      </c>
      <c r="DI260" s="38">
        <v>19559.330000000002</v>
      </c>
      <c r="DJ260" s="39" t="s">
        <v>4</v>
      </c>
      <c r="DK260" s="38">
        <v>5762.54</v>
      </c>
      <c r="DL260" s="39" t="s">
        <v>4</v>
      </c>
      <c r="DM260" s="38">
        <v>27071.53</v>
      </c>
      <c r="DN260" s="39" t="s">
        <v>4</v>
      </c>
      <c r="DO260" s="38">
        <v>3973.9</v>
      </c>
      <c r="DP260" s="39" t="s">
        <v>4</v>
      </c>
      <c r="DQ260" s="38">
        <v>4472.1099999999997</v>
      </c>
      <c r="DR260" s="39" t="s">
        <v>4</v>
      </c>
      <c r="DS260" s="38">
        <v>2401.7399999999998</v>
      </c>
      <c r="DT260" s="39" t="s">
        <v>4</v>
      </c>
      <c r="DU260" s="38">
        <v>2202.37</v>
      </c>
      <c r="DV260" s="39" t="s">
        <v>4</v>
      </c>
      <c r="DW260" s="38">
        <v>1565.95</v>
      </c>
      <c r="DX260" s="39" t="s">
        <v>4</v>
      </c>
      <c r="DY260" s="38">
        <v>2543.5100000000002</v>
      </c>
      <c r="DZ260" s="39" t="s">
        <v>4</v>
      </c>
      <c r="EA260" s="38">
        <v>0.15</v>
      </c>
      <c r="EB260" s="39" t="s">
        <v>4</v>
      </c>
      <c r="EC260" s="39">
        <v>0</v>
      </c>
      <c r="ED260" s="39" t="s">
        <v>4</v>
      </c>
      <c r="EE260" s="39">
        <v>1306342</v>
      </c>
      <c r="EF260" s="39" t="s">
        <v>4</v>
      </c>
      <c r="EG260" s="38">
        <v>372457.98</v>
      </c>
      <c r="EH260" s="39" t="s">
        <v>4</v>
      </c>
      <c r="EI260" s="38">
        <v>32.39</v>
      </c>
      <c r="EJ260" s="39" t="s">
        <v>4</v>
      </c>
      <c r="EK260" s="38">
        <v>23987.360000000001</v>
      </c>
      <c r="EL260" s="39" t="s">
        <v>4</v>
      </c>
      <c r="EM260" s="38">
        <v>396477.73</v>
      </c>
      <c r="EN260" s="39" t="s">
        <v>4</v>
      </c>
      <c r="EO260" s="38">
        <v>213585.84</v>
      </c>
      <c r="EP260" s="39" t="s">
        <v>4</v>
      </c>
      <c r="EQ260" s="38">
        <v>1126.23</v>
      </c>
      <c r="ER260" s="39" t="s">
        <v>4</v>
      </c>
      <c r="ES260" s="38">
        <v>41323.949999999997</v>
      </c>
      <c r="ET260" s="39" t="s">
        <v>4</v>
      </c>
      <c r="EU260" s="38">
        <v>42450.18</v>
      </c>
      <c r="EV260" s="39" t="s">
        <v>4</v>
      </c>
      <c r="EW260" s="38">
        <v>256036.01</v>
      </c>
      <c r="EX260" s="39" t="s">
        <v>4</v>
      </c>
      <c r="EY260" s="39">
        <v>0</v>
      </c>
      <c r="EZ260" s="39" t="s">
        <v>4</v>
      </c>
      <c r="FA260" s="39">
        <v>0</v>
      </c>
      <c r="FB260" s="39" t="s">
        <v>4</v>
      </c>
      <c r="FC260" s="39">
        <v>0</v>
      </c>
      <c r="FD260" s="39" t="s">
        <v>4</v>
      </c>
      <c r="FE260" s="40">
        <v>125783.88</v>
      </c>
      <c r="FF260" s="39" t="s">
        <v>4</v>
      </c>
      <c r="FG260" s="38">
        <v>125783.88</v>
      </c>
      <c r="FH260" s="39" t="s">
        <v>4</v>
      </c>
      <c r="FI260" s="38">
        <v>778297.62</v>
      </c>
      <c r="FJ260" s="39" t="s">
        <v>4</v>
      </c>
      <c r="FK260" s="38">
        <v>2084639.61</v>
      </c>
      <c r="FL260" s="39" t="s">
        <v>4</v>
      </c>
    </row>
    <row r="261" spans="1:168" ht="14.25" x14ac:dyDescent="0.45">
      <c r="A261" s="34" t="s">
        <v>107</v>
      </c>
      <c r="B261" s="34" t="s">
        <v>452</v>
      </c>
      <c r="C261" s="23"/>
      <c r="D261" s="23"/>
      <c r="E261" s="35">
        <v>8959.35</v>
      </c>
      <c r="F261" s="36" t="s">
        <v>4</v>
      </c>
      <c r="G261" s="35">
        <v>678.25</v>
      </c>
      <c r="H261" s="36" t="s">
        <v>4</v>
      </c>
      <c r="I261" s="35">
        <v>272.73</v>
      </c>
      <c r="J261" s="36" t="s">
        <v>4</v>
      </c>
      <c r="K261" s="35">
        <v>1481.16</v>
      </c>
      <c r="L261" s="36" t="s">
        <v>4</v>
      </c>
      <c r="M261" s="35">
        <v>6339.42</v>
      </c>
      <c r="N261" s="36" t="s">
        <v>4</v>
      </c>
      <c r="O261" s="35">
        <v>1599.62</v>
      </c>
      <c r="P261" s="36" t="s">
        <v>4</v>
      </c>
      <c r="Q261" s="35">
        <v>684.63</v>
      </c>
      <c r="R261" s="36" t="s">
        <v>4</v>
      </c>
      <c r="S261" s="35">
        <v>933.94</v>
      </c>
      <c r="T261" s="36" t="s">
        <v>4</v>
      </c>
      <c r="U261" s="35">
        <v>376.23</v>
      </c>
      <c r="V261" s="36" t="s">
        <v>4</v>
      </c>
      <c r="W261" s="35">
        <v>4106.7299999999996</v>
      </c>
      <c r="X261" s="36" t="s">
        <v>4</v>
      </c>
      <c r="Y261" s="35">
        <v>5756.47</v>
      </c>
      <c r="Z261" s="36" t="s">
        <v>4</v>
      </c>
      <c r="AA261" s="35">
        <v>794.62</v>
      </c>
      <c r="AB261" s="36" t="s">
        <v>4</v>
      </c>
      <c r="AC261" s="35">
        <v>1635.33</v>
      </c>
      <c r="AD261" s="36" t="s">
        <v>4</v>
      </c>
      <c r="AE261" s="35">
        <v>1805.4</v>
      </c>
      <c r="AF261" s="36" t="s">
        <v>4</v>
      </c>
      <c r="AG261" s="35">
        <v>1859.53</v>
      </c>
      <c r="AH261" s="36" t="s">
        <v>4</v>
      </c>
      <c r="AI261" s="35">
        <v>1726.69</v>
      </c>
      <c r="AJ261" s="36" t="s">
        <v>4</v>
      </c>
      <c r="AK261" s="35">
        <v>1303.83</v>
      </c>
      <c r="AL261" s="36" t="s">
        <v>4</v>
      </c>
      <c r="AM261" s="35">
        <v>1316.71</v>
      </c>
      <c r="AN261" s="36" t="s">
        <v>4</v>
      </c>
      <c r="AO261" s="35">
        <v>2502.08</v>
      </c>
      <c r="AP261" s="36" t="s">
        <v>4</v>
      </c>
      <c r="AQ261" s="35">
        <v>3511.85</v>
      </c>
      <c r="AR261" s="36" t="s">
        <v>4</v>
      </c>
      <c r="AS261" s="35">
        <v>174.98</v>
      </c>
      <c r="AT261" s="36" t="s">
        <v>4</v>
      </c>
      <c r="AU261" s="35">
        <v>1285.69</v>
      </c>
      <c r="AV261" s="36" t="s">
        <v>4</v>
      </c>
      <c r="AW261" s="35">
        <v>977.55</v>
      </c>
      <c r="AX261" s="36" t="s">
        <v>4</v>
      </c>
      <c r="AY261" s="35">
        <v>2003.29</v>
      </c>
      <c r="AZ261" s="36" t="s">
        <v>4</v>
      </c>
      <c r="BA261" s="35">
        <v>835.14</v>
      </c>
      <c r="BB261" s="36" t="s">
        <v>4</v>
      </c>
      <c r="BC261" s="35">
        <v>6004.14</v>
      </c>
      <c r="BD261" s="36" t="s">
        <v>4</v>
      </c>
      <c r="BE261" s="35">
        <v>19957.14</v>
      </c>
      <c r="BF261" s="36" t="s">
        <v>4</v>
      </c>
      <c r="BG261" s="35">
        <v>2432.96</v>
      </c>
      <c r="BH261" s="36" t="s">
        <v>4</v>
      </c>
      <c r="BI261" s="35">
        <v>12358.23</v>
      </c>
      <c r="BJ261" s="36" t="s">
        <v>4</v>
      </c>
      <c r="BK261" s="35">
        <v>7066.78</v>
      </c>
      <c r="BL261" s="36" t="s">
        <v>4</v>
      </c>
      <c r="BM261" s="35">
        <v>22675.62</v>
      </c>
      <c r="BN261" s="36" t="s">
        <v>4</v>
      </c>
      <c r="BO261" s="35">
        <v>2412.0700000000002</v>
      </c>
      <c r="BP261" s="36" t="s">
        <v>4</v>
      </c>
      <c r="BQ261" s="35">
        <v>5866.24</v>
      </c>
      <c r="BR261" s="36" t="s">
        <v>4</v>
      </c>
      <c r="BS261" s="35">
        <v>7628.38</v>
      </c>
      <c r="BT261" s="36" t="s">
        <v>4</v>
      </c>
      <c r="BU261" s="35">
        <v>3738.85</v>
      </c>
      <c r="BV261" s="36" t="s">
        <v>4</v>
      </c>
      <c r="BW261" s="35">
        <v>14670.94</v>
      </c>
      <c r="BX261" s="36" t="s">
        <v>4</v>
      </c>
      <c r="BY261" s="35">
        <v>449.98</v>
      </c>
      <c r="BZ261" s="36" t="s">
        <v>4</v>
      </c>
      <c r="CA261" s="35">
        <v>1029.58</v>
      </c>
      <c r="CB261" s="36" t="s">
        <v>4</v>
      </c>
      <c r="CC261" s="35">
        <v>1881.39</v>
      </c>
      <c r="CD261" s="36" t="s">
        <v>4</v>
      </c>
      <c r="CE261" s="35">
        <v>2157.41</v>
      </c>
      <c r="CF261" s="36" t="s">
        <v>4</v>
      </c>
      <c r="CG261" s="35">
        <v>32181.93</v>
      </c>
      <c r="CH261" s="36" t="s">
        <v>4</v>
      </c>
      <c r="CI261" s="35">
        <v>19580.02</v>
      </c>
      <c r="CJ261" s="36" t="s">
        <v>4</v>
      </c>
      <c r="CK261" s="35">
        <v>8490.86</v>
      </c>
      <c r="CL261" s="36" t="s">
        <v>4</v>
      </c>
      <c r="CM261" s="35">
        <v>22318.03</v>
      </c>
      <c r="CN261" s="36" t="s">
        <v>4</v>
      </c>
      <c r="CO261" s="36">
        <v>0</v>
      </c>
      <c r="CP261" s="36" t="s">
        <v>4</v>
      </c>
      <c r="CQ261" s="35">
        <v>5888.76</v>
      </c>
      <c r="CR261" s="36" t="s">
        <v>4</v>
      </c>
      <c r="CS261" s="35">
        <v>2222.11</v>
      </c>
      <c r="CT261" s="36" t="s">
        <v>4</v>
      </c>
      <c r="CU261" s="35">
        <v>4147.46</v>
      </c>
      <c r="CV261" s="36" t="s">
        <v>4</v>
      </c>
      <c r="CW261" s="35">
        <v>695.12</v>
      </c>
      <c r="CX261" s="36" t="s">
        <v>4</v>
      </c>
      <c r="CY261" s="35">
        <v>956.49</v>
      </c>
      <c r="CZ261" s="36" t="s">
        <v>4</v>
      </c>
      <c r="DA261" s="35">
        <v>1848.08</v>
      </c>
      <c r="DB261" s="36" t="s">
        <v>4</v>
      </c>
      <c r="DC261" s="35">
        <v>312.75</v>
      </c>
      <c r="DD261" s="36" t="s">
        <v>4</v>
      </c>
      <c r="DE261" s="35">
        <v>1498.88</v>
      </c>
      <c r="DF261" s="36" t="s">
        <v>4</v>
      </c>
      <c r="DG261" s="35">
        <v>3168.38</v>
      </c>
      <c r="DH261" s="36" t="s">
        <v>4</v>
      </c>
      <c r="DI261" s="35">
        <v>50474.34</v>
      </c>
      <c r="DJ261" s="36" t="s">
        <v>4</v>
      </c>
      <c r="DK261" s="35">
        <v>17751.88</v>
      </c>
      <c r="DL261" s="36" t="s">
        <v>4</v>
      </c>
      <c r="DM261" s="35">
        <v>37120.129999999997</v>
      </c>
      <c r="DN261" s="36" t="s">
        <v>4</v>
      </c>
      <c r="DO261" s="35">
        <v>13782.34</v>
      </c>
      <c r="DP261" s="36" t="s">
        <v>4</v>
      </c>
      <c r="DQ261" s="35">
        <v>6740.15</v>
      </c>
      <c r="DR261" s="36" t="s">
        <v>4</v>
      </c>
      <c r="DS261" s="35">
        <v>5145.08</v>
      </c>
      <c r="DT261" s="36" t="s">
        <v>4</v>
      </c>
      <c r="DU261" s="35">
        <v>5252.08</v>
      </c>
      <c r="DV261" s="36" t="s">
        <v>4</v>
      </c>
      <c r="DW261" s="35">
        <v>205.57</v>
      </c>
      <c r="DX261" s="36" t="s">
        <v>4</v>
      </c>
      <c r="DY261" s="35">
        <v>2026.3</v>
      </c>
      <c r="DZ261" s="36" t="s">
        <v>4</v>
      </c>
      <c r="EA261" s="36">
        <v>0</v>
      </c>
      <c r="EB261" s="36" t="s">
        <v>4</v>
      </c>
      <c r="EC261" s="36">
        <v>0</v>
      </c>
      <c r="ED261" s="36" t="s">
        <v>4</v>
      </c>
      <c r="EE261" s="35">
        <v>405057.7</v>
      </c>
      <c r="EF261" s="36" t="s">
        <v>4</v>
      </c>
      <c r="EG261" s="35">
        <v>920717.39</v>
      </c>
      <c r="EH261" s="36" t="s">
        <v>4</v>
      </c>
      <c r="EI261" s="35">
        <v>-441.62</v>
      </c>
      <c r="EJ261" s="36" t="s">
        <v>4</v>
      </c>
      <c r="EK261" s="35">
        <v>13573.42</v>
      </c>
      <c r="EL261" s="36" t="s">
        <v>4</v>
      </c>
      <c r="EM261" s="35">
        <v>933849.19</v>
      </c>
      <c r="EN261" s="36" t="s">
        <v>4</v>
      </c>
      <c r="EO261" s="35">
        <v>213042.59</v>
      </c>
      <c r="EP261" s="36" t="s">
        <v>4</v>
      </c>
      <c r="EQ261" s="35">
        <v>562.78</v>
      </c>
      <c r="ER261" s="36" t="s">
        <v>4</v>
      </c>
      <c r="ES261" s="35">
        <v>357.06</v>
      </c>
      <c r="ET261" s="36" t="s">
        <v>4</v>
      </c>
      <c r="EU261" s="35">
        <v>919.84</v>
      </c>
      <c r="EV261" s="36" t="s">
        <v>4</v>
      </c>
      <c r="EW261" s="35">
        <v>213962.43</v>
      </c>
      <c r="EX261" s="36" t="s">
        <v>4</v>
      </c>
      <c r="EY261" s="36">
        <v>0</v>
      </c>
      <c r="EZ261" s="36" t="s">
        <v>4</v>
      </c>
      <c r="FA261" s="36">
        <v>0</v>
      </c>
      <c r="FB261" s="36" t="s">
        <v>4</v>
      </c>
      <c r="FC261" s="36">
        <v>0</v>
      </c>
      <c r="FD261" s="36" t="s">
        <v>4</v>
      </c>
      <c r="FE261" s="37">
        <v>9991.65</v>
      </c>
      <c r="FF261" s="36" t="s">
        <v>4</v>
      </c>
      <c r="FG261" s="35">
        <v>9991.65</v>
      </c>
      <c r="FH261" s="36" t="s">
        <v>4</v>
      </c>
      <c r="FI261" s="35">
        <v>1157803.27</v>
      </c>
      <c r="FJ261" s="36" t="s">
        <v>4</v>
      </c>
      <c r="FK261" s="35">
        <v>1562860.98</v>
      </c>
      <c r="FL261" s="36" t="s">
        <v>4</v>
      </c>
    </row>
    <row r="262" spans="1:168" ht="14.25" x14ac:dyDescent="0.45">
      <c r="A262" s="34" t="s">
        <v>107</v>
      </c>
      <c r="B262" s="34" t="s">
        <v>453</v>
      </c>
      <c r="C262" s="23"/>
      <c r="D262" s="23"/>
      <c r="E262" s="38">
        <v>250900.78</v>
      </c>
      <c r="F262" s="39" t="s">
        <v>4</v>
      </c>
      <c r="G262" s="38">
        <v>23448.03</v>
      </c>
      <c r="H262" s="39" t="s">
        <v>4</v>
      </c>
      <c r="I262" s="38">
        <v>8379.56</v>
      </c>
      <c r="J262" s="39" t="s">
        <v>4</v>
      </c>
      <c r="K262" s="38">
        <v>73588.55</v>
      </c>
      <c r="L262" s="39" t="s">
        <v>4</v>
      </c>
      <c r="M262" s="38">
        <v>820430.41</v>
      </c>
      <c r="N262" s="39" t="s">
        <v>4</v>
      </c>
      <c r="O262" s="38">
        <v>137979.70000000001</v>
      </c>
      <c r="P262" s="39" t="s">
        <v>4</v>
      </c>
      <c r="Q262" s="38">
        <v>90797.8</v>
      </c>
      <c r="R262" s="39" t="s">
        <v>4</v>
      </c>
      <c r="S262" s="38">
        <v>126027.73</v>
      </c>
      <c r="T262" s="39" t="s">
        <v>4</v>
      </c>
      <c r="U262" s="38">
        <v>53320.84</v>
      </c>
      <c r="V262" s="39" t="s">
        <v>4</v>
      </c>
      <c r="W262" s="38">
        <v>301188.21000000002</v>
      </c>
      <c r="X262" s="39" t="s">
        <v>4</v>
      </c>
      <c r="Y262" s="38">
        <v>361532.47</v>
      </c>
      <c r="Z262" s="39" t="s">
        <v>4</v>
      </c>
      <c r="AA262" s="38">
        <v>150653.75</v>
      </c>
      <c r="AB262" s="39" t="s">
        <v>4</v>
      </c>
      <c r="AC262" s="38">
        <v>192939.39</v>
      </c>
      <c r="AD262" s="39" t="s">
        <v>4</v>
      </c>
      <c r="AE262" s="38">
        <v>128003.78</v>
      </c>
      <c r="AF262" s="39" t="s">
        <v>4</v>
      </c>
      <c r="AG262" s="38">
        <v>282513.46000000002</v>
      </c>
      <c r="AH262" s="39" t="s">
        <v>4</v>
      </c>
      <c r="AI262" s="38">
        <v>288364.32</v>
      </c>
      <c r="AJ262" s="39" t="s">
        <v>4</v>
      </c>
      <c r="AK262" s="38">
        <v>195306.37</v>
      </c>
      <c r="AL262" s="39" t="s">
        <v>4</v>
      </c>
      <c r="AM262" s="38">
        <v>181716.04</v>
      </c>
      <c r="AN262" s="39" t="s">
        <v>4</v>
      </c>
      <c r="AO262" s="38">
        <v>403667.66</v>
      </c>
      <c r="AP262" s="39" t="s">
        <v>4</v>
      </c>
      <c r="AQ262" s="38">
        <v>631534.67000000004</v>
      </c>
      <c r="AR262" s="39" t="s">
        <v>4</v>
      </c>
      <c r="AS262" s="38">
        <v>168156.48</v>
      </c>
      <c r="AT262" s="39" t="s">
        <v>4</v>
      </c>
      <c r="AU262" s="38">
        <v>135257.99</v>
      </c>
      <c r="AV262" s="39" t="s">
        <v>4</v>
      </c>
      <c r="AW262" s="38">
        <v>114834.52</v>
      </c>
      <c r="AX262" s="39" t="s">
        <v>4</v>
      </c>
      <c r="AY262" s="38">
        <v>516345.44</v>
      </c>
      <c r="AZ262" s="39" t="s">
        <v>4</v>
      </c>
      <c r="BA262" s="38">
        <v>31781.55</v>
      </c>
      <c r="BB262" s="39" t="s">
        <v>4</v>
      </c>
      <c r="BC262" s="38">
        <v>130019.56</v>
      </c>
      <c r="BD262" s="39" t="s">
        <v>4</v>
      </c>
      <c r="BE262" s="38">
        <v>1117080.33</v>
      </c>
      <c r="BF262" s="39" t="s">
        <v>4</v>
      </c>
      <c r="BG262" s="38">
        <v>151581.87</v>
      </c>
      <c r="BH262" s="39" t="s">
        <v>4</v>
      </c>
      <c r="BI262" s="38">
        <v>660664.44999999995</v>
      </c>
      <c r="BJ262" s="39" t="s">
        <v>4</v>
      </c>
      <c r="BK262" s="38">
        <v>407575.64</v>
      </c>
      <c r="BL262" s="39" t="s">
        <v>4</v>
      </c>
      <c r="BM262" s="38">
        <v>341376.18</v>
      </c>
      <c r="BN262" s="39" t="s">
        <v>4</v>
      </c>
      <c r="BO262" s="38">
        <v>103094.06</v>
      </c>
      <c r="BP262" s="39" t="s">
        <v>4</v>
      </c>
      <c r="BQ262" s="38">
        <v>111986.33</v>
      </c>
      <c r="BR262" s="39" t="s">
        <v>4</v>
      </c>
      <c r="BS262" s="38">
        <v>304954.86</v>
      </c>
      <c r="BT262" s="39" t="s">
        <v>4</v>
      </c>
      <c r="BU262" s="38">
        <v>56062.77</v>
      </c>
      <c r="BV262" s="39" t="s">
        <v>4</v>
      </c>
      <c r="BW262" s="38">
        <v>352259.42</v>
      </c>
      <c r="BX262" s="39" t="s">
        <v>4</v>
      </c>
      <c r="BY262" s="38">
        <v>86457.45</v>
      </c>
      <c r="BZ262" s="39" t="s">
        <v>4</v>
      </c>
      <c r="CA262" s="38">
        <v>96387.48</v>
      </c>
      <c r="CB262" s="39" t="s">
        <v>4</v>
      </c>
      <c r="CC262" s="38">
        <v>192647.18</v>
      </c>
      <c r="CD262" s="39" t="s">
        <v>4</v>
      </c>
      <c r="CE262" s="38">
        <v>306382.2</v>
      </c>
      <c r="CF262" s="39" t="s">
        <v>4</v>
      </c>
      <c r="CG262" s="38">
        <v>428684.33</v>
      </c>
      <c r="CH262" s="39" t="s">
        <v>4</v>
      </c>
      <c r="CI262" s="38">
        <v>258543.4</v>
      </c>
      <c r="CJ262" s="39" t="s">
        <v>4</v>
      </c>
      <c r="CK262" s="38">
        <v>125398.09</v>
      </c>
      <c r="CL262" s="39" t="s">
        <v>4</v>
      </c>
      <c r="CM262" s="38">
        <v>452380.34</v>
      </c>
      <c r="CN262" s="39" t="s">
        <v>4</v>
      </c>
      <c r="CO262" s="39">
        <v>0</v>
      </c>
      <c r="CP262" s="39" t="s">
        <v>4</v>
      </c>
      <c r="CQ262" s="38">
        <v>331393.53000000003</v>
      </c>
      <c r="CR262" s="39" t="s">
        <v>4</v>
      </c>
      <c r="CS262" s="38">
        <v>164373.47</v>
      </c>
      <c r="CT262" s="39" t="s">
        <v>4</v>
      </c>
      <c r="CU262" s="38">
        <v>86600.58</v>
      </c>
      <c r="CV262" s="39" t="s">
        <v>4</v>
      </c>
      <c r="CW262" s="38">
        <v>83086.98</v>
      </c>
      <c r="CX262" s="39" t="s">
        <v>4</v>
      </c>
      <c r="CY262" s="38">
        <v>67963.89</v>
      </c>
      <c r="CZ262" s="39" t="s">
        <v>4</v>
      </c>
      <c r="DA262" s="38">
        <v>106406.17</v>
      </c>
      <c r="DB262" s="39" t="s">
        <v>4</v>
      </c>
      <c r="DC262" s="38">
        <v>39648.26</v>
      </c>
      <c r="DD262" s="39" t="s">
        <v>4</v>
      </c>
      <c r="DE262" s="38">
        <v>95488.6</v>
      </c>
      <c r="DF262" s="39" t="s">
        <v>4</v>
      </c>
      <c r="DG262" s="38">
        <v>209948.74</v>
      </c>
      <c r="DH262" s="39" t="s">
        <v>4</v>
      </c>
      <c r="DI262" s="38">
        <v>424479.6</v>
      </c>
      <c r="DJ262" s="39" t="s">
        <v>4</v>
      </c>
      <c r="DK262" s="38">
        <v>203355.64</v>
      </c>
      <c r="DL262" s="39" t="s">
        <v>4</v>
      </c>
      <c r="DM262" s="38">
        <v>381669.11</v>
      </c>
      <c r="DN262" s="39" t="s">
        <v>4</v>
      </c>
      <c r="DO262" s="38">
        <v>127664.35</v>
      </c>
      <c r="DP262" s="39" t="s">
        <v>4</v>
      </c>
      <c r="DQ262" s="38">
        <v>87981.93</v>
      </c>
      <c r="DR262" s="39" t="s">
        <v>4</v>
      </c>
      <c r="DS262" s="38">
        <v>63819.95</v>
      </c>
      <c r="DT262" s="39" t="s">
        <v>4</v>
      </c>
      <c r="DU262" s="38">
        <v>53640.39</v>
      </c>
      <c r="DV262" s="39" t="s">
        <v>4</v>
      </c>
      <c r="DW262" s="38">
        <v>12666.9</v>
      </c>
      <c r="DX262" s="39" t="s">
        <v>4</v>
      </c>
      <c r="DY262" s="38">
        <v>56604.06</v>
      </c>
      <c r="DZ262" s="39" t="s">
        <v>4</v>
      </c>
      <c r="EA262" s="38">
        <v>0.15</v>
      </c>
      <c r="EB262" s="39" t="s">
        <v>4</v>
      </c>
      <c r="EC262" s="39">
        <v>0</v>
      </c>
      <c r="ED262" s="39" t="s">
        <v>4</v>
      </c>
      <c r="EE262" s="38">
        <v>13948997.75</v>
      </c>
      <c r="EF262" s="39" t="s">
        <v>4</v>
      </c>
      <c r="EG262" s="38">
        <v>8071311.5</v>
      </c>
      <c r="EH262" s="39" t="s">
        <v>4</v>
      </c>
      <c r="EI262" s="38">
        <v>227126.71</v>
      </c>
      <c r="EJ262" s="39" t="s">
        <v>4</v>
      </c>
      <c r="EK262" s="38">
        <v>3055497.88</v>
      </c>
      <c r="EL262" s="39" t="s">
        <v>4</v>
      </c>
      <c r="EM262" s="38">
        <v>11353936.09</v>
      </c>
      <c r="EN262" s="39" t="s">
        <v>4</v>
      </c>
      <c r="EO262" s="38">
        <v>2917273.29</v>
      </c>
      <c r="EP262" s="39" t="s">
        <v>4</v>
      </c>
      <c r="EQ262" s="38">
        <v>12360.9</v>
      </c>
      <c r="ER262" s="39" t="s">
        <v>4</v>
      </c>
      <c r="ES262" s="38">
        <v>67422.58</v>
      </c>
      <c r="ET262" s="39" t="s">
        <v>4</v>
      </c>
      <c r="EU262" s="38">
        <v>79783.48</v>
      </c>
      <c r="EV262" s="39" t="s">
        <v>4</v>
      </c>
      <c r="EW262" s="38">
        <v>2997056.78</v>
      </c>
      <c r="EX262" s="39" t="s">
        <v>4</v>
      </c>
      <c r="EY262" s="39">
        <v>0</v>
      </c>
      <c r="EZ262" s="39" t="s">
        <v>4</v>
      </c>
      <c r="FA262" s="39">
        <v>0</v>
      </c>
      <c r="FB262" s="39" t="s">
        <v>4</v>
      </c>
      <c r="FC262" s="39">
        <v>0</v>
      </c>
      <c r="FD262" s="39" t="s">
        <v>4</v>
      </c>
      <c r="FE262" s="40">
        <v>2704953.02</v>
      </c>
      <c r="FF262" s="39" t="s">
        <v>4</v>
      </c>
      <c r="FG262" s="38">
        <v>2704953.02</v>
      </c>
      <c r="FH262" s="39" t="s">
        <v>4</v>
      </c>
      <c r="FI262" s="38">
        <v>17055945.890000001</v>
      </c>
      <c r="FJ262" s="39" t="s">
        <v>4</v>
      </c>
      <c r="FK262" s="38">
        <v>31004943.640000001</v>
      </c>
      <c r="FL262" s="39" t="s">
        <v>4</v>
      </c>
    </row>
    <row r="263" spans="1:168" ht="14.25" x14ac:dyDescent="0.45">
      <c r="A263" s="34" t="s">
        <v>107</v>
      </c>
      <c r="B263" s="34" t="s">
        <v>454</v>
      </c>
      <c r="C263" s="23"/>
      <c r="D263" s="23"/>
      <c r="E263" s="36" t="s">
        <v>438</v>
      </c>
      <c r="F263" s="36" t="s">
        <v>4</v>
      </c>
      <c r="G263" s="36" t="s">
        <v>438</v>
      </c>
      <c r="H263" s="36" t="s">
        <v>4</v>
      </c>
      <c r="I263" s="36" t="s">
        <v>438</v>
      </c>
      <c r="J263" s="36" t="s">
        <v>4</v>
      </c>
      <c r="K263" s="36" t="s">
        <v>438</v>
      </c>
      <c r="L263" s="36" t="s">
        <v>4</v>
      </c>
      <c r="M263" s="36" t="s">
        <v>438</v>
      </c>
      <c r="N263" s="36" t="s">
        <v>4</v>
      </c>
      <c r="O263" s="36" t="s">
        <v>438</v>
      </c>
      <c r="P263" s="36" t="s">
        <v>4</v>
      </c>
      <c r="Q263" s="36" t="s">
        <v>438</v>
      </c>
      <c r="R263" s="36" t="s">
        <v>4</v>
      </c>
      <c r="S263" s="36" t="s">
        <v>438</v>
      </c>
      <c r="T263" s="36" t="s">
        <v>4</v>
      </c>
      <c r="U263" s="36" t="s">
        <v>438</v>
      </c>
      <c r="V263" s="36" t="s">
        <v>4</v>
      </c>
      <c r="W263" s="36" t="s">
        <v>438</v>
      </c>
      <c r="X263" s="36" t="s">
        <v>4</v>
      </c>
      <c r="Y263" s="36" t="s">
        <v>438</v>
      </c>
      <c r="Z263" s="36" t="s">
        <v>4</v>
      </c>
      <c r="AA263" s="36" t="s">
        <v>438</v>
      </c>
      <c r="AB263" s="36" t="s">
        <v>4</v>
      </c>
      <c r="AC263" s="36" t="s">
        <v>438</v>
      </c>
      <c r="AD263" s="36" t="s">
        <v>4</v>
      </c>
      <c r="AE263" s="36" t="s">
        <v>438</v>
      </c>
      <c r="AF263" s="36" t="s">
        <v>4</v>
      </c>
      <c r="AG263" s="36" t="s">
        <v>438</v>
      </c>
      <c r="AH263" s="36" t="s">
        <v>4</v>
      </c>
      <c r="AI263" s="36" t="s">
        <v>438</v>
      </c>
      <c r="AJ263" s="36" t="s">
        <v>4</v>
      </c>
      <c r="AK263" s="36" t="s">
        <v>438</v>
      </c>
      <c r="AL263" s="36" t="s">
        <v>4</v>
      </c>
      <c r="AM263" s="36" t="s">
        <v>438</v>
      </c>
      <c r="AN263" s="36" t="s">
        <v>4</v>
      </c>
      <c r="AO263" s="36" t="s">
        <v>438</v>
      </c>
      <c r="AP263" s="36" t="s">
        <v>4</v>
      </c>
      <c r="AQ263" s="36" t="s">
        <v>438</v>
      </c>
      <c r="AR263" s="36" t="s">
        <v>4</v>
      </c>
      <c r="AS263" s="36" t="s">
        <v>438</v>
      </c>
      <c r="AT263" s="36" t="s">
        <v>4</v>
      </c>
      <c r="AU263" s="36" t="s">
        <v>438</v>
      </c>
      <c r="AV263" s="36" t="s">
        <v>4</v>
      </c>
      <c r="AW263" s="36" t="s">
        <v>438</v>
      </c>
      <c r="AX263" s="36" t="s">
        <v>4</v>
      </c>
      <c r="AY263" s="36" t="s">
        <v>438</v>
      </c>
      <c r="AZ263" s="36" t="s">
        <v>4</v>
      </c>
      <c r="BA263" s="36" t="s">
        <v>438</v>
      </c>
      <c r="BB263" s="36" t="s">
        <v>4</v>
      </c>
      <c r="BC263" s="36" t="s">
        <v>438</v>
      </c>
      <c r="BD263" s="36" t="s">
        <v>4</v>
      </c>
      <c r="BE263" s="36" t="s">
        <v>438</v>
      </c>
      <c r="BF263" s="36" t="s">
        <v>4</v>
      </c>
      <c r="BG263" s="36" t="s">
        <v>438</v>
      </c>
      <c r="BH263" s="36" t="s">
        <v>4</v>
      </c>
      <c r="BI263" s="36" t="s">
        <v>438</v>
      </c>
      <c r="BJ263" s="36" t="s">
        <v>4</v>
      </c>
      <c r="BK263" s="36" t="s">
        <v>438</v>
      </c>
      <c r="BL263" s="36" t="s">
        <v>4</v>
      </c>
      <c r="BM263" s="36" t="s">
        <v>438</v>
      </c>
      <c r="BN263" s="36" t="s">
        <v>4</v>
      </c>
      <c r="BO263" s="36" t="s">
        <v>438</v>
      </c>
      <c r="BP263" s="36" t="s">
        <v>4</v>
      </c>
      <c r="BQ263" s="36" t="s">
        <v>438</v>
      </c>
      <c r="BR263" s="36" t="s">
        <v>4</v>
      </c>
      <c r="BS263" s="36" t="s">
        <v>438</v>
      </c>
      <c r="BT263" s="36" t="s">
        <v>4</v>
      </c>
      <c r="BU263" s="36" t="s">
        <v>438</v>
      </c>
      <c r="BV263" s="36" t="s">
        <v>4</v>
      </c>
      <c r="BW263" s="36" t="s">
        <v>438</v>
      </c>
      <c r="BX263" s="36" t="s">
        <v>4</v>
      </c>
      <c r="BY263" s="36" t="s">
        <v>438</v>
      </c>
      <c r="BZ263" s="36" t="s">
        <v>4</v>
      </c>
      <c r="CA263" s="36" t="s">
        <v>438</v>
      </c>
      <c r="CB263" s="36" t="s">
        <v>4</v>
      </c>
      <c r="CC263" s="36" t="s">
        <v>438</v>
      </c>
      <c r="CD263" s="36" t="s">
        <v>4</v>
      </c>
      <c r="CE263" s="36" t="s">
        <v>438</v>
      </c>
      <c r="CF263" s="36" t="s">
        <v>4</v>
      </c>
      <c r="CG263" s="36" t="s">
        <v>438</v>
      </c>
      <c r="CH263" s="36" t="s">
        <v>4</v>
      </c>
      <c r="CI263" s="36" t="s">
        <v>438</v>
      </c>
      <c r="CJ263" s="36" t="s">
        <v>4</v>
      </c>
      <c r="CK263" s="36" t="s">
        <v>438</v>
      </c>
      <c r="CL263" s="36" t="s">
        <v>4</v>
      </c>
      <c r="CM263" s="36" t="s">
        <v>438</v>
      </c>
      <c r="CN263" s="36" t="s">
        <v>4</v>
      </c>
      <c r="CO263" s="36" t="s">
        <v>438</v>
      </c>
      <c r="CP263" s="36" t="s">
        <v>4</v>
      </c>
      <c r="CQ263" s="36" t="s">
        <v>438</v>
      </c>
      <c r="CR263" s="36" t="s">
        <v>4</v>
      </c>
      <c r="CS263" s="36" t="s">
        <v>438</v>
      </c>
      <c r="CT263" s="36" t="s">
        <v>4</v>
      </c>
      <c r="CU263" s="36" t="s">
        <v>438</v>
      </c>
      <c r="CV263" s="36" t="s">
        <v>4</v>
      </c>
      <c r="CW263" s="36" t="s">
        <v>438</v>
      </c>
      <c r="CX263" s="36" t="s">
        <v>4</v>
      </c>
      <c r="CY263" s="36" t="s">
        <v>438</v>
      </c>
      <c r="CZ263" s="36" t="s">
        <v>4</v>
      </c>
      <c r="DA263" s="36" t="s">
        <v>438</v>
      </c>
      <c r="DB263" s="36" t="s">
        <v>4</v>
      </c>
      <c r="DC263" s="36" t="s">
        <v>438</v>
      </c>
      <c r="DD263" s="36" t="s">
        <v>4</v>
      </c>
      <c r="DE263" s="36" t="s">
        <v>438</v>
      </c>
      <c r="DF263" s="36" t="s">
        <v>4</v>
      </c>
      <c r="DG263" s="36" t="s">
        <v>438</v>
      </c>
      <c r="DH263" s="36" t="s">
        <v>4</v>
      </c>
      <c r="DI263" s="36" t="s">
        <v>438</v>
      </c>
      <c r="DJ263" s="36" t="s">
        <v>4</v>
      </c>
      <c r="DK263" s="36" t="s">
        <v>438</v>
      </c>
      <c r="DL263" s="36" t="s">
        <v>4</v>
      </c>
      <c r="DM263" s="36" t="s">
        <v>438</v>
      </c>
      <c r="DN263" s="36" t="s">
        <v>4</v>
      </c>
      <c r="DO263" s="36" t="s">
        <v>438</v>
      </c>
      <c r="DP263" s="36" t="s">
        <v>4</v>
      </c>
      <c r="DQ263" s="36" t="s">
        <v>438</v>
      </c>
      <c r="DR263" s="36" t="s">
        <v>4</v>
      </c>
      <c r="DS263" s="36" t="s">
        <v>438</v>
      </c>
      <c r="DT263" s="36" t="s">
        <v>4</v>
      </c>
      <c r="DU263" s="36" t="s">
        <v>438</v>
      </c>
      <c r="DV263" s="36" t="s">
        <v>4</v>
      </c>
      <c r="DW263" s="36" t="s">
        <v>438</v>
      </c>
      <c r="DX263" s="36" t="s">
        <v>4</v>
      </c>
      <c r="DY263" s="36" t="s">
        <v>438</v>
      </c>
      <c r="DZ263" s="36" t="s">
        <v>4</v>
      </c>
      <c r="EA263" s="36" t="s">
        <v>438</v>
      </c>
      <c r="EB263" s="36" t="s">
        <v>4</v>
      </c>
      <c r="EC263" s="36" t="s">
        <v>438</v>
      </c>
      <c r="ED263" s="36" t="s">
        <v>4</v>
      </c>
      <c r="EE263" s="36" t="s">
        <v>438</v>
      </c>
      <c r="EF263" s="36" t="s">
        <v>4</v>
      </c>
      <c r="EG263" s="36" t="s">
        <v>438</v>
      </c>
      <c r="EH263" s="36" t="s">
        <v>4</v>
      </c>
      <c r="EI263" s="36" t="s">
        <v>438</v>
      </c>
      <c r="EJ263" s="36" t="s">
        <v>4</v>
      </c>
      <c r="EK263" s="36" t="s">
        <v>438</v>
      </c>
      <c r="EL263" s="36" t="s">
        <v>4</v>
      </c>
      <c r="EM263" s="36" t="s">
        <v>438</v>
      </c>
      <c r="EN263" s="36" t="s">
        <v>4</v>
      </c>
      <c r="EO263" s="36" t="s">
        <v>438</v>
      </c>
      <c r="EP263" s="36" t="s">
        <v>4</v>
      </c>
      <c r="EQ263" s="36" t="s">
        <v>438</v>
      </c>
      <c r="ER263" s="36" t="s">
        <v>4</v>
      </c>
      <c r="ES263" s="36" t="s">
        <v>438</v>
      </c>
      <c r="ET263" s="36" t="s">
        <v>4</v>
      </c>
      <c r="EU263" s="36" t="s">
        <v>438</v>
      </c>
      <c r="EV263" s="36" t="s">
        <v>4</v>
      </c>
      <c r="EW263" s="36" t="s">
        <v>438</v>
      </c>
      <c r="EX263" s="36" t="s">
        <v>4</v>
      </c>
      <c r="EY263" s="36" t="s">
        <v>438</v>
      </c>
      <c r="EZ263" s="36" t="s">
        <v>4</v>
      </c>
      <c r="FA263" s="36" t="s">
        <v>438</v>
      </c>
      <c r="FB263" s="36" t="s">
        <v>4</v>
      </c>
      <c r="FC263" s="36" t="s">
        <v>438</v>
      </c>
      <c r="FD263" s="36" t="s">
        <v>4</v>
      </c>
      <c r="FE263" s="41" t="s">
        <v>438</v>
      </c>
      <c r="FF263" s="36" t="s">
        <v>4</v>
      </c>
      <c r="FG263" s="36" t="s">
        <v>438</v>
      </c>
      <c r="FH263" s="36" t="s">
        <v>4</v>
      </c>
      <c r="FI263" s="36" t="s">
        <v>438</v>
      </c>
      <c r="FJ263" s="36" t="s">
        <v>4</v>
      </c>
      <c r="FK263" s="36" t="s">
        <v>438</v>
      </c>
      <c r="FL263" s="36" t="s">
        <v>4</v>
      </c>
    </row>
    <row r="265" spans="1:168" ht="14.25" x14ac:dyDescent="0.45">
      <c r="A265" s="22" t="s">
        <v>455</v>
      </c>
    </row>
    <row r="266" spans="1:168" ht="14.25" x14ac:dyDescent="0.45">
      <c r="A266" s="22" t="s">
        <v>438</v>
      </c>
      <c r="B266" s="18" t="s">
        <v>456</v>
      </c>
      <c r="C266" s="24"/>
      <c r="D266" s="24"/>
    </row>
    <row r="268" spans="1:168" ht="11.45" customHeight="1" x14ac:dyDescent="0.45">
      <c r="E268" s="19" t="s">
        <v>363</v>
      </c>
      <c r="G268" s="19" t="s">
        <v>100</v>
      </c>
    </row>
    <row r="269" spans="1:168" ht="11.45" customHeight="1" x14ac:dyDescent="0.45">
      <c r="D269" s="20" t="s">
        <v>107</v>
      </c>
      <c r="E269" s="45">
        <f>E246</f>
        <v>228499.94</v>
      </c>
      <c r="G269" s="45">
        <f>FE181</f>
        <v>22974.86</v>
      </c>
    </row>
    <row r="270" spans="1:168" ht="11.45" customHeight="1" x14ac:dyDescent="0.45">
      <c r="D270" s="20" t="s">
        <v>108</v>
      </c>
      <c r="E270" s="45">
        <f>E163</f>
        <v>13441.49</v>
      </c>
      <c r="G270" s="45">
        <f>FE98</f>
        <v>703.41</v>
      </c>
      <c r="I270" s="19">
        <f>G270/E270</f>
        <v>5.2331251966857839E-2</v>
      </c>
    </row>
    <row r="271" spans="1:168" ht="11.45" customHeight="1" x14ac:dyDescent="0.45">
      <c r="D271" s="20" t="s">
        <v>363</v>
      </c>
      <c r="E271" s="45">
        <f>E80</f>
        <v>241941.43</v>
      </c>
      <c r="G271" s="45">
        <f>FE15</f>
        <v>23678.27</v>
      </c>
    </row>
    <row r="273" spans="5:9" ht="11.45" customHeight="1" x14ac:dyDescent="0.45">
      <c r="E273" s="46"/>
      <c r="G273" s="45">
        <f>SUM(G269:G270)</f>
        <v>23678.27</v>
      </c>
    </row>
    <row r="281" spans="5:9" ht="11.45" customHeight="1" x14ac:dyDescent="0.45">
      <c r="E281" s="45">
        <f>SUM(E163:EC163)</f>
        <v>1306341.96</v>
      </c>
      <c r="G281" s="45">
        <f>FE163</f>
        <v>125783.88</v>
      </c>
      <c r="I281" s="47">
        <f>G281/E281</f>
        <v>9.6287100813940027E-2</v>
      </c>
    </row>
  </sheetData>
  <mergeCells count="83">
    <mergeCell ref="M10:N10"/>
    <mergeCell ref="A10:B10"/>
    <mergeCell ref="E10:F10"/>
    <mergeCell ref="G10:H10"/>
    <mergeCell ref="I10:J10"/>
    <mergeCell ref="K10:L10"/>
    <mergeCell ref="AK10:AL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BI10:BJ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CG10:CH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DE10:DF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EC10:ED10"/>
    <mergeCell ref="DG10:DH10"/>
    <mergeCell ref="DI10:DJ10"/>
    <mergeCell ref="DK10:DL10"/>
    <mergeCell ref="DM10:DN10"/>
    <mergeCell ref="DO10:DP10"/>
    <mergeCell ref="DQ10:DR10"/>
    <mergeCell ref="DS10:DT10"/>
    <mergeCell ref="DU10:DV10"/>
    <mergeCell ref="DW10:DX10"/>
    <mergeCell ref="DY10:DZ10"/>
    <mergeCell ref="EA10:EB10"/>
    <mergeCell ref="FA10:FB10"/>
    <mergeCell ref="EE10:EF10"/>
    <mergeCell ref="EG10:EH10"/>
    <mergeCell ref="EI10:EJ10"/>
    <mergeCell ref="EK10:EL10"/>
    <mergeCell ref="EM10:EN10"/>
    <mergeCell ref="EO10:EP10"/>
    <mergeCell ref="EQ10:ER10"/>
    <mergeCell ref="ES10:ET10"/>
    <mergeCell ref="EU10:EV10"/>
    <mergeCell ref="EW10:EX10"/>
    <mergeCell ref="EY10:EZ10"/>
    <mergeCell ref="FC10:FD10"/>
    <mergeCell ref="FE10:FF10"/>
    <mergeCell ref="FG10:FH10"/>
    <mergeCell ref="FI10:FJ10"/>
    <mergeCell ref="FK10:FL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T73"/>
  <sheetViews>
    <sheetView workbookViewId="0">
      <selection activeCell="I201" sqref="I201"/>
    </sheetView>
  </sheetViews>
  <sheetFormatPr defaultColWidth="9.1328125" defaultRowHeight="13.15" x14ac:dyDescent="0.45"/>
  <cols>
    <col min="1" max="1" width="4" style="49" customWidth="1"/>
    <col min="2" max="2" width="88" style="49" customWidth="1"/>
    <col min="3" max="3" width="9.86328125" style="49" customWidth="1"/>
    <col min="4" max="4" width="10.86328125" style="49" customWidth="1"/>
    <col min="5" max="7" width="9.86328125" style="49" customWidth="1"/>
    <col min="8" max="8" width="7.1328125" style="49" customWidth="1"/>
    <col min="9" max="9" width="12.59765625" style="49" customWidth="1"/>
    <col min="10" max="10" width="10" style="49" customWidth="1"/>
    <col min="11" max="12" width="9.86328125" style="49" customWidth="1"/>
    <col min="13" max="13" width="9.1328125" style="49"/>
    <col min="14" max="16" width="21.265625" style="49" customWidth="1"/>
    <col min="17" max="18" width="9.1328125" style="49" customWidth="1"/>
    <col min="19" max="19" width="16.59765625" style="49" customWidth="1"/>
    <col min="20" max="20" width="23.73046875" style="49" customWidth="1"/>
    <col min="21" max="16384" width="9.1328125" style="49"/>
  </cols>
  <sheetData>
    <row r="1" spans="1:20" ht="18.95" customHeight="1" x14ac:dyDescent="0.45">
      <c r="A1" s="155" t="s">
        <v>457</v>
      </c>
      <c r="B1" s="155"/>
      <c r="C1" s="155"/>
      <c r="D1" s="155"/>
      <c r="E1" s="155"/>
      <c r="F1" s="155"/>
      <c r="G1" s="48"/>
      <c r="H1" s="48"/>
      <c r="I1" s="48"/>
      <c r="J1" s="48"/>
      <c r="K1" s="48"/>
      <c r="L1" s="48"/>
    </row>
    <row r="2" spans="1:20" ht="32.25" customHeight="1" x14ac:dyDescent="0.4">
      <c r="A2" s="50"/>
      <c r="B2" s="51" t="s">
        <v>458</v>
      </c>
      <c r="C2" s="52" t="s">
        <v>459</v>
      </c>
      <c r="D2" s="52" t="s">
        <v>460</v>
      </c>
      <c r="E2" s="52" t="s">
        <v>461</v>
      </c>
      <c r="F2" s="53" t="s">
        <v>462</v>
      </c>
      <c r="G2" s="54"/>
      <c r="H2" s="54"/>
      <c r="I2" s="55" t="s">
        <v>463</v>
      </c>
      <c r="J2" s="55" t="s">
        <v>464</v>
      </c>
      <c r="K2" s="55" t="s">
        <v>465</v>
      </c>
      <c r="L2" s="54"/>
      <c r="N2" s="56" t="s">
        <v>466</v>
      </c>
      <c r="O2" s="56" t="s">
        <v>465</v>
      </c>
      <c r="P2" s="57" t="s">
        <v>467</v>
      </c>
      <c r="S2" s="56" t="s">
        <v>468</v>
      </c>
      <c r="T2" s="56" t="s">
        <v>469</v>
      </c>
    </row>
    <row r="3" spans="1:20" ht="15" customHeight="1" x14ac:dyDescent="0.45">
      <c r="A3" s="58">
        <v>1</v>
      </c>
      <c r="B3" s="59" t="s">
        <v>470</v>
      </c>
      <c r="C3" s="60">
        <v>1</v>
      </c>
      <c r="D3" s="136" t="s">
        <v>471</v>
      </c>
      <c r="E3" s="136" t="s">
        <v>471</v>
      </c>
      <c r="F3" s="138" t="s">
        <v>471</v>
      </c>
      <c r="G3" s="61"/>
      <c r="H3" s="61"/>
      <c r="I3" s="62" t="s">
        <v>472</v>
      </c>
      <c r="J3" s="62" t="str">
        <f t="shared" ref="J3:J66" si="0">"ISIC "&amp;C3</f>
        <v>ISIC 1</v>
      </c>
      <c r="K3" s="63" t="str">
        <f>'Correspondance tables'!O3</f>
        <v>ISIC 01T03</v>
      </c>
      <c r="L3" s="61"/>
      <c r="N3" s="64" t="s">
        <v>473</v>
      </c>
      <c r="O3" s="64" t="str">
        <f>P3</f>
        <v>ISIC 01T03</v>
      </c>
      <c r="P3" s="132" t="s">
        <v>5</v>
      </c>
      <c r="S3" s="65" t="str" cm="1">
        <f t="array" ref="S3:S39">IF(ISTEXT(_xlfn.UNIQUE(O3:O73)), _xlfn.UNIQUE(O3:O73), "")</f>
        <v>ISIC 01T03</v>
      </c>
      <c r="T3" s="65" t="str">
        <f>S3</f>
        <v>ISIC 01T03</v>
      </c>
    </row>
    <row r="4" spans="1:20" ht="14.1" customHeight="1" x14ac:dyDescent="0.45">
      <c r="A4" s="66">
        <v>2</v>
      </c>
      <c r="B4" s="67" t="s">
        <v>474</v>
      </c>
      <c r="C4" s="68">
        <v>2</v>
      </c>
      <c r="D4" s="141"/>
      <c r="E4" s="141"/>
      <c r="F4" s="139"/>
      <c r="G4" s="61"/>
      <c r="H4" s="61"/>
      <c r="I4" s="62" t="s">
        <v>472</v>
      </c>
      <c r="J4" s="62" t="str">
        <f t="shared" si="0"/>
        <v>ISIC 2</v>
      </c>
      <c r="K4" s="63" t="str">
        <f>'Correspondance tables'!O4</f>
        <v>ISIC 01T03</v>
      </c>
      <c r="L4" s="61"/>
      <c r="N4" s="64" t="s">
        <v>475</v>
      </c>
      <c r="O4" s="64" t="str">
        <f>P3</f>
        <v>ISIC 01T03</v>
      </c>
      <c r="P4" s="132"/>
      <c r="S4" s="65" t="str">
        <v>ISIC 05T09</v>
      </c>
      <c r="T4" s="65" t="str">
        <f>S4</f>
        <v>ISIC 05T09</v>
      </c>
    </row>
    <row r="5" spans="1:20" ht="15" customHeight="1" thickBot="1" x14ac:dyDescent="0.5">
      <c r="A5" s="69">
        <v>3</v>
      </c>
      <c r="B5" s="51" t="s">
        <v>476</v>
      </c>
      <c r="C5" s="70">
        <v>3</v>
      </c>
      <c r="D5" s="137"/>
      <c r="E5" s="137"/>
      <c r="F5" s="140"/>
      <c r="G5" s="61"/>
      <c r="H5" s="61"/>
      <c r="I5" s="62" t="s">
        <v>472</v>
      </c>
      <c r="J5" s="62" t="str">
        <f t="shared" si="0"/>
        <v>ISIC 3</v>
      </c>
      <c r="K5" s="63" t="str">
        <f>'Correspondance tables'!O5</f>
        <v>ISIC 01T03</v>
      </c>
      <c r="L5" s="61"/>
      <c r="N5" s="71" t="s">
        <v>477</v>
      </c>
      <c r="O5" s="64" t="str">
        <f>P3</f>
        <v>ISIC 01T03</v>
      </c>
      <c r="P5" s="156"/>
      <c r="S5" s="65" t="str">
        <v/>
      </c>
      <c r="T5" s="65" t="str">
        <f t="shared" ref="T5:T38" si="1">S6</f>
        <v>ISIC 10T12</v>
      </c>
    </row>
    <row r="6" spans="1:20" ht="14.1" customHeight="1" x14ac:dyDescent="0.45">
      <c r="A6" s="72">
        <v>4</v>
      </c>
      <c r="B6" s="73" t="s">
        <v>478</v>
      </c>
      <c r="C6" s="74" t="s">
        <v>479</v>
      </c>
      <c r="D6" s="74" t="s">
        <v>480</v>
      </c>
      <c r="E6" s="74" t="s">
        <v>480</v>
      </c>
      <c r="F6" s="138" t="s">
        <v>481</v>
      </c>
      <c r="G6" s="61"/>
      <c r="H6" s="61"/>
      <c r="I6" s="62" t="s">
        <v>48</v>
      </c>
      <c r="J6" s="62" t="str">
        <f t="shared" si="0"/>
        <v>ISIC 05-09</v>
      </c>
      <c r="K6" s="63" t="str">
        <f>'Correspondance tables'!O6</f>
        <v>ISIC 05T09</v>
      </c>
      <c r="L6" s="61"/>
      <c r="N6" s="157" t="s">
        <v>482</v>
      </c>
      <c r="O6" s="157" t="s">
        <v>483</v>
      </c>
      <c r="P6" s="75" t="s">
        <v>104</v>
      </c>
      <c r="S6" s="65" t="str">
        <v>ISIC 10T12</v>
      </c>
      <c r="T6" s="65" t="str">
        <f t="shared" si="1"/>
        <v>ISIC 13T15</v>
      </c>
    </row>
    <row r="7" spans="1:20" ht="15" customHeight="1" x14ac:dyDescent="0.45">
      <c r="A7" s="72">
        <v>5</v>
      </c>
      <c r="B7" s="73" t="s">
        <v>484</v>
      </c>
      <c r="C7" s="74" t="s">
        <v>485</v>
      </c>
      <c r="D7" s="74" t="s">
        <v>486</v>
      </c>
      <c r="E7" s="136" t="s">
        <v>487</v>
      </c>
      <c r="F7" s="139"/>
      <c r="G7" s="61"/>
      <c r="H7" s="61"/>
      <c r="I7" s="62" t="s">
        <v>488</v>
      </c>
      <c r="J7" s="62" t="str">
        <f t="shared" si="0"/>
        <v>ISIC 10-12</v>
      </c>
      <c r="K7" s="63" t="str">
        <f>'Correspondance tables'!O10</f>
        <v>ISIC 10T12</v>
      </c>
      <c r="L7" s="61"/>
      <c r="N7" s="158"/>
      <c r="O7" s="158"/>
      <c r="P7" s="76" t="s">
        <v>105</v>
      </c>
      <c r="S7" s="65" t="str">
        <v>ISIC 13T15</v>
      </c>
      <c r="T7" s="65" t="str">
        <f t="shared" si="1"/>
        <v>ISIC 16</v>
      </c>
    </row>
    <row r="8" spans="1:20" ht="15" customHeight="1" x14ac:dyDescent="0.45">
      <c r="A8" s="72">
        <v>6</v>
      </c>
      <c r="B8" s="73" t="s">
        <v>489</v>
      </c>
      <c r="C8" s="74" t="s">
        <v>490</v>
      </c>
      <c r="D8" s="74" t="s">
        <v>491</v>
      </c>
      <c r="E8" s="141"/>
      <c r="F8" s="139"/>
      <c r="G8" s="61"/>
      <c r="H8" s="61"/>
      <c r="I8" s="62" t="s">
        <v>492</v>
      </c>
      <c r="J8" s="62" t="str">
        <f t="shared" si="0"/>
        <v>ISIC 13-15</v>
      </c>
      <c r="K8" s="63" t="str">
        <f>'Correspondance tables'!O11</f>
        <v>ISIC 13T15</v>
      </c>
      <c r="L8" s="61"/>
      <c r="N8" s="158"/>
      <c r="O8" s="158"/>
      <c r="P8" s="76" t="s">
        <v>6</v>
      </c>
      <c r="S8" s="65" t="str">
        <v>ISIC 16</v>
      </c>
      <c r="T8" s="65" t="str">
        <f t="shared" si="1"/>
        <v>ISIC 17T18</v>
      </c>
    </row>
    <row r="9" spans="1:20" ht="27" customHeight="1" thickBot="1" x14ac:dyDescent="0.5">
      <c r="A9" s="58">
        <v>7</v>
      </c>
      <c r="B9" s="59" t="s">
        <v>493</v>
      </c>
      <c r="C9" s="77">
        <v>16</v>
      </c>
      <c r="D9" s="136" t="s">
        <v>494</v>
      </c>
      <c r="E9" s="141"/>
      <c r="F9" s="139"/>
      <c r="G9" s="61"/>
      <c r="H9" s="61"/>
      <c r="I9" s="62" t="s">
        <v>495</v>
      </c>
      <c r="J9" s="62" t="str">
        <f t="shared" si="0"/>
        <v>ISIC 16</v>
      </c>
      <c r="K9" s="63" t="str">
        <f>'Correspondance tables'!O12</f>
        <v>ISIC 16</v>
      </c>
      <c r="L9" s="61"/>
      <c r="N9" s="159"/>
      <c r="O9" s="159"/>
      <c r="P9" s="78" t="s">
        <v>7</v>
      </c>
      <c r="S9" s="65" t="str">
        <v>ISIC 17T18</v>
      </c>
      <c r="T9" s="65" t="str">
        <f t="shared" si="1"/>
        <v>ISIC 19</v>
      </c>
    </row>
    <row r="10" spans="1:20" ht="15" customHeight="1" x14ac:dyDescent="0.45">
      <c r="A10" s="66">
        <v>8</v>
      </c>
      <c r="B10" s="67" t="s">
        <v>496</v>
      </c>
      <c r="C10" s="79">
        <v>17</v>
      </c>
      <c r="D10" s="141"/>
      <c r="E10" s="141"/>
      <c r="F10" s="139"/>
      <c r="G10" s="61"/>
      <c r="H10" s="61"/>
      <c r="I10" s="62" t="s">
        <v>495</v>
      </c>
      <c r="J10" s="62" t="str">
        <f t="shared" si="0"/>
        <v>ISIC 17</v>
      </c>
      <c r="K10" s="63" t="str">
        <f>'Correspondance tables'!O13</f>
        <v>ISIC 17T18</v>
      </c>
      <c r="L10" s="61"/>
      <c r="N10" s="80" t="s">
        <v>497</v>
      </c>
      <c r="O10" s="81" t="s">
        <v>8</v>
      </c>
      <c r="P10" s="81" t="s">
        <v>8</v>
      </c>
      <c r="S10" s="65" t="str">
        <v>ISIC 19</v>
      </c>
      <c r="T10" s="65" t="str">
        <f t="shared" si="1"/>
        <v>ISIC 20</v>
      </c>
    </row>
    <row r="11" spans="1:20" ht="14.1" customHeight="1" x14ac:dyDescent="0.45">
      <c r="A11" s="69">
        <v>9</v>
      </c>
      <c r="B11" s="51" t="s">
        <v>498</v>
      </c>
      <c r="C11" s="82">
        <v>18</v>
      </c>
      <c r="D11" s="137"/>
      <c r="E11" s="141"/>
      <c r="F11" s="139"/>
      <c r="G11" s="61"/>
      <c r="H11" s="61"/>
      <c r="I11" s="62" t="s">
        <v>495</v>
      </c>
      <c r="J11" s="62" t="str">
        <f t="shared" si="0"/>
        <v>ISIC 18</v>
      </c>
      <c r="K11" s="63" t="str">
        <f>'Correspondance tables'!O14</f>
        <v>ISIC 17T18</v>
      </c>
      <c r="L11" s="61"/>
      <c r="N11" s="64" t="s">
        <v>499</v>
      </c>
      <c r="O11" s="83" t="s">
        <v>9</v>
      </c>
      <c r="P11" s="83" t="s">
        <v>9</v>
      </c>
      <c r="S11" s="65" t="str">
        <v>ISIC 20</v>
      </c>
      <c r="T11" s="65" t="str">
        <f t="shared" si="1"/>
        <v>ISIC 21</v>
      </c>
    </row>
    <row r="12" spans="1:20" ht="15" customHeight="1" x14ac:dyDescent="0.45">
      <c r="A12" s="72">
        <v>10</v>
      </c>
      <c r="B12" s="73" t="s">
        <v>500</v>
      </c>
      <c r="C12" s="84">
        <v>19</v>
      </c>
      <c r="D12" s="74" t="s">
        <v>501</v>
      </c>
      <c r="E12" s="141"/>
      <c r="F12" s="139"/>
      <c r="G12" s="61"/>
      <c r="H12" s="61"/>
      <c r="I12" s="62" t="s">
        <v>502</v>
      </c>
      <c r="J12" s="62" t="str">
        <f t="shared" si="0"/>
        <v>ISIC 19</v>
      </c>
      <c r="K12" s="63" t="str">
        <f>'Correspondance tables'!O15</f>
        <v>ISIC 19</v>
      </c>
      <c r="L12" s="61"/>
      <c r="N12" s="64" t="s">
        <v>10</v>
      </c>
      <c r="O12" s="83" t="s">
        <v>10</v>
      </c>
      <c r="P12" s="83" t="s">
        <v>10</v>
      </c>
      <c r="S12" s="65" t="str">
        <v>ISIC 21</v>
      </c>
      <c r="T12" s="65" t="str">
        <f t="shared" si="1"/>
        <v>ISIC 22</v>
      </c>
    </row>
    <row r="13" spans="1:20" ht="14.1" customHeight="1" x14ac:dyDescent="0.45">
      <c r="A13" s="72">
        <v>11</v>
      </c>
      <c r="B13" s="73" t="s">
        <v>503</v>
      </c>
      <c r="C13" s="84">
        <v>20</v>
      </c>
      <c r="D13" s="74" t="s">
        <v>504</v>
      </c>
      <c r="E13" s="141"/>
      <c r="F13" s="139"/>
      <c r="G13" s="61"/>
      <c r="H13" s="61"/>
      <c r="I13" s="62" t="s">
        <v>505</v>
      </c>
      <c r="J13" s="62" t="str">
        <f t="shared" si="0"/>
        <v>ISIC 20</v>
      </c>
      <c r="K13" s="63" t="str">
        <f>'Correspondance tables'!O16</f>
        <v>ISIC 20</v>
      </c>
      <c r="L13" s="61"/>
      <c r="N13" s="64" t="s">
        <v>506</v>
      </c>
      <c r="O13" s="64" t="str">
        <f>P13</f>
        <v>ISIC 17T18</v>
      </c>
      <c r="P13" s="132" t="s">
        <v>11</v>
      </c>
      <c r="S13" s="65" t="str">
        <v>ISIC 22</v>
      </c>
      <c r="T13" s="65" t="str">
        <f t="shared" si="1"/>
        <v>ISIC 23</v>
      </c>
    </row>
    <row r="14" spans="1:20" ht="15" customHeight="1" x14ac:dyDescent="0.45">
      <c r="A14" s="72">
        <v>12</v>
      </c>
      <c r="B14" s="73" t="s">
        <v>507</v>
      </c>
      <c r="C14" s="84">
        <v>21</v>
      </c>
      <c r="D14" s="74" t="s">
        <v>508</v>
      </c>
      <c r="E14" s="141"/>
      <c r="F14" s="139"/>
      <c r="G14" s="61"/>
      <c r="H14" s="61"/>
      <c r="I14" s="62" t="s">
        <v>505</v>
      </c>
      <c r="J14" s="62" t="str">
        <f t="shared" si="0"/>
        <v>ISIC 21</v>
      </c>
      <c r="K14" s="63" t="str">
        <f>'Correspondance tables'!O17</f>
        <v>ISIC 21</v>
      </c>
      <c r="L14" s="61"/>
      <c r="N14" s="64" t="s">
        <v>509</v>
      </c>
      <c r="O14" s="64" t="str">
        <f>P13</f>
        <v>ISIC 17T18</v>
      </c>
      <c r="P14" s="132"/>
      <c r="S14" s="65" t="str">
        <v>ISIC 23</v>
      </c>
      <c r="T14" s="65" t="str">
        <f t="shared" si="1"/>
        <v>ISIC 24</v>
      </c>
    </row>
    <row r="15" spans="1:20" ht="15" customHeight="1" x14ac:dyDescent="0.45">
      <c r="A15" s="58">
        <v>13</v>
      </c>
      <c r="B15" s="59" t="s">
        <v>510</v>
      </c>
      <c r="C15" s="77">
        <v>22</v>
      </c>
      <c r="D15" s="134" t="s">
        <v>511</v>
      </c>
      <c r="E15" s="141"/>
      <c r="F15" s="139"/>
      <c r="G15" s="61"/>
      <c r="H15" s="61"/>
      <c r="I15" s="62" t="s">
        <v>512</v>
      </c>
      <c r="J15" s="62" t="str">
        <f t="shared" si="0"/>
        <v>ISIC 22</v>
      </c>
      <c r="K15" s="63" t="str">
        <f>'Correspondance tables'!O18</f>
        <v>ISIC 22</v>
      </c>
      <c r="L15" s="61"/>
      <c r="N15" s="64" t="s">
        <v>12</v>
      </c>
      <c r="O15" s="83" t="s">
        <v>12</v>
      </c>
      <c r="P15" s="83" t="s">
        <v>12</v>
      </c>
      <c r="S15" s="65" t="str">
        <v>ISIC 24</v>
      </c>
      <c r="T15" s="65" t="str">
        <f t="shared" si="1"/>
        <v>ISIC 25</v>
      </c>
    </row>
    <row r="16" spans="1:20" ht="14.1" customHeight="1" x14ac:dyDescent="0.45">
      <c r="A16" s="69">
        <v>14</v>
      </c>
      <c r="B16" s="51" t="s">
        <v>513</v>
      </c>
      <c r="C16" s="82">
        <v>23</v>
      </c>
      <c r="D16" s="135"/>
      <c r="E16" s="141"/>
      <c r="F16" s="139"/>
      <c r="G16" s="61"/>
      <c r="H16" s="61"/>
      <c r="I16" s="62" t="s">
        <v>512</v>
      </c>
      <c r="J16" s="62" t="str">
        <f t="shared" si="0"/>
        <v>ISIC 23</v>
      </c>
      <c r="K16" s="63" t="str">
        <f>'Correspondance tables'!O19</f>
        <v>ISIC 23</v>
      </c>
      <c r="L16" s="61"/>
      <c r="N16" s="64" t="s">
        <v>42</v>
      </c>
      <c r="O16" s="83" t="s">
        <v>42</v>
      </c>
      <c r="P16" s="83" t="s">
        <v>42</v>
      </c>
      <c r="S16" s="65" t="str">
        <v>ISIC 25</v>
      </c>
      <c r="T16" s="65" t="str">
        <f t="shared" si="1"/>
        <v>ISIC 26</v>
      </c>
    </row>
    <row r="17" spans="1:20" ht="15" customHeight="1" x14ac:dyDescent="0.45">
      <c r="A17" s="58">
        <v>15</v>
      </c>
      <c r="B17" s="59" t="s">
        <v>514</v>
      </c>
      <c r="C17" s="77">
        <v>24</v>
      </c>
      <c r="D17" s="134" t="s">
        <v>515</v>
      </c>
      <c r="E17" s="141"/>
      <c r="F17" s="139"/>
      <c r="G17" s="61"/>
      <c r="H17" s="61"/>
      <c r="I17" s="62" t="s">
        <v>516</v>
      </c>
      <c r="J17" s="62" t="str">
        <f t="shared" si="0"/>
        <v>ISIC 24</v>
      </c>
      <c r="K17" s="63" t="str">
        <f>'Correspondance tables'!O21</f>
        <v>ISIC 24</v>
      </c>
      <c r="L17" s="61"/>
      <c r="N17" s="64" t="s">
        <v>43</v>
      </c>
      <c r="O17" s="83" t="s">
        <v>43</v>
      </c>
      <c r="P17" s="83" t="s">
        <v>43</v>
      </c>
      <c r="S17" s="65" t="str">
        <v>ISIC 26</v>
      </c>
      <c r="T17" s="65" t="str">
        <f t="shared" si="1"/>
        <v>ISIC 27</v>
      </c>
    </row>
    <row r="18" spans="1:20" ht="15" customHeight="1" thickBot="1" x14ac:dyDescent="0.5">
      <c r="A18" s="69">
        <v>16</v>
      </c>
      <c r="B18" s="51" t="s">
        <v>517</v>
      </c>
      <c r="C18" s="82">
        <v>25</v>
      </c>
      <c r="D18" s="135"/>
      <c r="E18" s="141"/>
      <c r="F18" s="139"/>
      <c r="G18" s="61"/>
      <c r="H18" s="61"/>
      <c r="I18" s="62" t="s">
        <v>516</v>
      </c>
      <c r="J18" s="62" t="str">
        <f t="shared" si="0"/>
        <v>ISIC 25</v>
      </c>
      <c r="K18" s="63" t="str">
        <f>'Correspondance tables'!O23</f>
        <v>ISIC 25</v>
      </c>
      <c r="L18" s="61"/>
      <c r="N18" s="71" t="s">
        <v>13</v>
      </c>
      <c r="O18" s="85" t="s">
        <v>13</v>
      </c>
      <c r="P18" s="85" t="s">
        <v>13</v>
      </c>
      <c r="S18" s="65" t="str">
        <v>ISIC 27</v>
      </c>
      <c r="T18" s="65" t="str">
        <f t="shared" si="1"/>
        <v>ISIC 28</v>
      </c>
    </row>
    <row r="19" spans="1:20" ht="14.1" customHeight="1" x14ac:dyDescent="0.45">
      <c r="A19" s="72">
        <v>17</v>
      </c>
      <c r="B19" s="73" t="s">
        <v>518</v>
      </c>
      <c r="C19" s="84">
        <v>26</v>
      </c>
      <c r="D19" s="74" t="s">
        <v>519</v>
      </c>
      <c r="E19" s="141"/>
      <c r="F19" s="139"/>
      <c r="G19" s="61"/>
      <c r="H19" s="61"/>
      <c r="I19" s="62" t="s">
        <v>520</v>
      </c>
      <c r="J19" s="62" t="str">
        <f t="shared" si="0"/>
        <v>ISIC 26</v>
      </c>
      <c r="K19" s="63" t="str">
        <f>'Correspondance tables'!O24</f>
        <v>ISIC 26</v>
      </c>
      <c r="L19" s="61"/>
      <c r="N19" s="157" t="s">
        <v>521</v>
      </c>
      <c r="O19" s="157" t="s">
        <v>521</v>
      </c>
      <c r="P19" s="75" t="s">
        <v>314</v>
      </c>
      <c r="S19" s="65" t="str">
        <v>ISIC 28</v>
      </c>
      <c r="T19" s="65" t="str">
        <f t="shared" si="1"/>
        <v>ISIC 29</v>
      </c>
    </row>
    <row r="20" spans="1:20" ht="15" customHeight="1" thickBot="1" x14ac:dyDescent="0.5">
      <c r="A20" s="72">
        <v>18</v>
      </c>
      <c r="B20" s="73" t="s">
        <v>522</v>
      </c>
      <c r="C20" s="84">
        <v>27</v>
      </c>
      <c r="D20" s="74" t="s">
        <v>523</v>
      </c>
      <c r="E20" s="141"/>
      <c r="F20" s="139"/>
      <c r="G20" s="61"/>
      <c r="H20" s="61"/>
      <c r="I20" s="62" t="s">
        <v>520</v>
      </c>
      <c r="J20" s="62" t="str">
        <f t="shared" si="0"/>
        <v>ISIC 27</v>
      </c>
      <c r="K20" s="63" t="str">
        <f>'Correspondance tables'!O25</f>
        <v>ISIC 27</v>
      </c>
      <c r="L20" s="61"/>
      <c r="N20" s="160"/>
      <c r="O20" s="160"/>
      <c r="P20" s="86" t="s">
        <v>315</v>
      </c>
      <c r="S20" s="65" t="str">
        <v>ISIC 29</v>
      </c>
      <c r="T20" s="65" t="str">
        <f t="shared" si="1"/>
        <v>ISIC 30</v>
      </c>
    </row>
    <row r="21" spans="1:20" ht="15" customHeight="1" x14ac:dyDescent="0.45">
      <c r="A21" s="72">
        <v>19</v>
      </c>
      <c r="B21" s="73" t="s">
        <v>524</v>
      </c>
      <c r="C21" s="84">
        <v>28</v>
      </c>
      <c r="D21" s="74" t="s">
        <v>525</v>
      </c>
      <c r="E21" s="141"/>
      <c r="F21" s="139"/>
      <c r="G21" s="61"/>
      <c r="H21" s="61"/>
      <c r="I21" s="62" t="s">
        <v>526</v>
      </c>
      <c r="J21" s="62" t="str">
        <f t="shared" si="0"/>
        <v>ISIC 28</v>
      </c>
      <c r="K21" s="63" t="str">
        <f>'Correspondance tables'!O26</f>
        <v>ISIC 28</v>
      </c>
      <c r="L21" s="61"/>
      <c r="N21" s="157" t="s">
        <v>527</v>
      </c>
      <c r="O21" s="157" t="s">
        <v>527</v>
      </c>
      <c r="P21" s="75" t="s">
        <v>316</v>
      </c>
      <c r="S21" s="65" t="str">
        <v>ISIC 30</v>
      </c>
      <c r="T21" s="65" t="str">
        <f t="shared" si="1"/>
        <v>ISIC 31T33</v>
      </c>
    </row>
    <row r="22" spans="1:20" ht="14.1" customHeight="1" thickBot="1" x14ac:dyDescent="0.5">
      <c r="A22" s="58">
        <v>20</v>
      </c>
      <c r="B22" s="59" t="s">
        <v>528</v>
      </c>
      <c r="C22" s="77">
        <v>29</v>
      </c>
      <c r="D22" s="134" t="s">
        <v>529</v>
      </c>
      <c r="E22" s="141"/>
      <c r="F22" s="139"/>
      <c r="G22" s="61"/>
      <c r="H22" s="61"/>
      <c r="I22" s="62" t="s">
        <v>530</v>
      </c>
      <c r="J22" s="62" t="str">
        <f t="shared" si="0"/>
        <v>ISIC 29</v>
      </c>
      <c r="K22" s="63" t="str">
        <f>'Correspondance tables'!O27</f>
        <v>ISIC 29</v>
      </c>
      <c r="L22" s="61"/>
      <c r="N22" s="159"/>
      <c r="O22" s="159"/>
      <c r="P22" s="78" t="s">
        <v>317</v>
      </c>
      <c r="S22" s="65" t="str">
        <v>ISIC 31T33</v>
      </c>
      <c r="T22" s="65" t="str">
        <f t="shared" si="1"/>
        <v>ISIC 35</v>
      </c>
    </row>
    <row r="23" spans="1:20" ht="15" customHeight="1" x14ac:dyDescent="0.45">
      <c r="A23" s="69">
        <v>21</v>
      </c>
      <c r="B23" s="51" t="s">
        <v>531</v>
      </c>
      <c r="C23" s="82">
        <v>30</v>
      </c>
      <c r="D23" s="135"/>
      <c r="E23" s="141"/>
      <c r="F23" s="139"/>
      <c r="G23" s="61"/>
      <c r="H23" s="61"/>
      <c r="I23" s="62" t="s">
        <v>530</v>
      </c>
      <c r="J23" s="62" t="str">
        <f t="shared" si="0"/>
        <v>ISIC 30</v>
      </c>
      <c r="K23" s="63" t="str">
        <f>'Correspondance tables'!O28</f>
        <v>ISIC 30</v>
      </c>
      <c r="L23" s="61"/>
      <c r="N23" s="80" t="s">
        <v>14</v>
      </c>
      <c r="O23" s="81" t="s">
        <v>14</v>
      </c>
      <c r="P23" s="81" t="s">
        <v>14</v>
      </c>
      <c r="S23" s="65" t="str">
        <v>ISIC 35</v>
      </c>
      <c r="T23" s="65" t="str">
        <f t="shared" si="1"/>
        <v>ISIC 36T39</v>
      </c>
    </row>
    <row r="24" spans="1:20" ht="15" customHeight="1" x14ac:dyDescent="0.45">
      <c r="A24" s="58">
        <v>22</v>
      </c>
      <c r="B24" s="59" t="s">
        <v>532</v>
      </c>
      <c r="C24" s="87" t="s">
        <v>533</v>
      </c>
      <c r="D24" s="134" t="s">
        <v>534</v>
      </c>
      <c r="E24" s="141"/>
      <c r="F24" s="139"/>
      <c r="G24" s="61"/>
      <c r="H24" s="61"/>
      <c r="I24" s="62" t="s">
        <v>535</v>
      </c>
      <c r="J24" s="62" t="str">
        <f t="shared" si="0"/>
        <v>ISIC 31-32</v>
      </c>
      <c r="K24" s="63" t="str">
        <f>'Correspondance tables'!O29</f>
        <v>ISIC 31T33</v>
      </c>
      <c r="L24" s="61"/>
      <c r="N24" s="64" t="s">
        <v>15</v>
      </c>
      <c r="O24" s="83" t="s">
        <v>15</v>
      </c>
      <c r="P24" s="83" t="s">
        <v>15</v>
      </c>
      <c r="S24" s="65" t="str">
        <v>ISIC 36T39</v>
      </c>
      <c r="T24" s="65" t="str">
        <f t="shared" si="1"/>
        <v>ISIC 41T43</v>
      </c>
    </row>
    <row r="25" spans="1:20" ht="14.1" customHeight="1" x14ac:dyDescent="0.45">
      <c r="A25" s="69">
        <v>23</v>
      </c>
      <c r="B25" s="51" t="s">
        <v>536</v>
      </c>
      <c r="C25" s="82">
        <v>33</v>
      </c>
      <c r="D25" s="135"/>
      <c r="E25" s="137"/>
      <c r="F25" s="139"/>
      <c r="G25" s="61"/>
      <c r="H25" s="61"/>
      <c r="I25" s="62" t="s">
        <v>535</v>
      </c>
      <c r="J25" s="62" t="str">
        <f t="shared" si="0"/>
        <v>ISIC 33</v>
      </c>
      <c r="K25" s="63" t="str">
        <f>'Correspondance tables'!O30</f>
        <v>ISIC 31T33</v>
      </c>
      <c r="L25" s="61"/>
      <c r="N25" s="64" t="s">
        <v>16</v>
      </c>
      <c r="O25" s="83" t="s">
        <v>16</v>
      </c>
      <c r="P25" s="83" t="s">
        <v>16</v>
      </c>
      <c r="S25" s="65" t="str">
        <v>ISIC 41T43</v>
      </c>
      <c r="T25" s="65" t="str">
        <f t="shared" si="1"/>
        <v>ISIC 45T47</v>
      </c>
    </row>
    <row r="26" spans="1:20" ht="15" customHeight="1" x14ac:dyDescent="0.45">
      <c r="A26" s="72">
        <v>24</v>
      </c>
      <c r="B26" s="73" t="s">
        <v>537</v>
      </c>
      <c r="C26" s="84">
        <v>35</v>
      </c>
      <c r="D26" s="74" t="s">
        <v>538</v>
      </c>
      <c r="E26" s="74" t="s">
        <v>538</v>
      </c>
      <c r="F26" s="139"/>
      <c r="G26" s="61"/>
      <c r="H26" s="61"/>
      <c r="I26" s="62" t="s">
        <v>539</v>
      </c>
      <c r="J26" s="62" t="str">
        <f t="shared" si="0"/>
        <v>ISIC 35</v>
      </c>
      <c r="K26" s="63" t="str">
        <f>'Correspondance tables'!O31</f>
        <v>ISIC 35</v>
      </c>
      <c r="L26" s="61"/>
      <c r="N26" s="64" t="s">
        <v>17</v>
      </c>
      <c r="O26" s="83" t="s">
        <v>17</v>
      </c>
      <c r="P26" s="83" t="s">
        <v>17</v>
      </c>
      <c r="S26" s="65" t="str">
        <v>ISIC 45T47</v>
      </c>
      <c r="T26" s="65" t="str">
        <f t="shared" si="1"/>
        <v>ISIC 49T53</v>
      </c>
    </row>
    <row r="27" spans="1:20" ht="15" customHeight="1" x14ac:dyDescent="0.45">
      <c r="A27" s="58">
        <v>25</v>
      </c>
      <c r="B27" s="59" t="s">
        <v>540</v>
      </c>
      <c r="C27" s="77">
        <v>36</v>
      </c>
      <c r="D27" s="136" t="s">
        <v>541</v>
      </c>
      <c r="E27" s="136" t="s">
        <v>541</v>
      </c>
      <c r="F27" s="139"/>
      <c r="G27" s="61"/>
      <c r="H27" s="61"/>
      <c r="I27" s="62" t="s">
        <v>539</v>
      </c>
      <c r="J27" s="62" t="str">
        <f t="shared" si="0"/>
        <v>ISIC 36</v>
      </c>
      <c r="K27" s="63" t="str">
        <f>'Correspondance tables'!O33</f>
        <v>ISIC 36T39</v>
      </c>
      <c r="L27" s="61"/>
      <c r="N27" s="64" t="s">
        <v>18</v>
      </c>
      <c r="O27" s="83" t="s">
        <v>18</v>
      </c>
      <c r="P27" s="83" t="s">
        <v>18</v>
      </c>
      <c r="S27" s="65" t="str">
        <v>ISIC 49T53</v>
      </c>
      <c r="T27" s="65" t="str">
        <f t="shared" si="1"/>
        <v>ISIC 55T56</v>
      </c>
    </row>
    <row r="28" spans="1:20" ht="27" customHeight="1" x14ac:dyDescent="0.45">
      <c r="A28" s="69">
        <v>26</v>
      </c>
      <c r="B28" s="51" t="s">
        <v>542</v>
      </c>
      <c r="C28" s="88" t="s">
        <v>543</v>
      </c>
      <c r="D28" s="137"/>
      <c r="E28" s="137"/>
      <c r="F28" s="140"/>
      <c r="G28" s="61"/>
      <c r="H28" s="61"/>
      <c r="I28" s="62" t="s">
        <v>539</v>
      </c>
      <c r="J28" s="62" t="str">
        <f t="shared" si="0"/>
        <v>ISIC 37-39</v>
      </c>
      <c r="K28" s="63" t="str">
        <f>'Correspondance tables'!O34</f>
        <v>ISIC 36T39</v>
      </c>
      <c r="L28" s="61"/>
      <c r="N28" s="64" t="s">
        <v>19</v>
      </c>
      <c r="O28" s="83" t="s">
        <v>19</v>
      </c>
      <c r="P28" s="83" t="s">
        <v>19</v>
      </c>
      <c r="S28" s="65" t="str">
        <v>ISIC 55T56</v>
      </c>
      <c r="T28" s="65" t="str">
        <f t="shared" si="1"/>
        <v>ISIC 58T60</v>
      </c>
    </row>
    <row r="29" spans="1:20" ht="14.1" customHeight="1" x14ac:dyDescent="0.45">
      <c r="A29" s="72">
        <v>27</v>
      </c>
      <c r="B29" s="73" t="s">
        <v>544</v>
      </c>
      <c r="C29" s="74" t="s">
        <v>545</v>
      </c>
      <c r="D29" s="74" t="s">
        <v>546</v>
      </c>
      <c r="E29" s="74" t="s">
        <v>546</v>
      </c>
      <c r="F29" s="89" t="s">
        <v>546</v>
      </c>
      <c r="G29" s="90"/>
      <c r="H29" s="90"/>
      <c r="I29" s="62" t="s">
        <v>49</v>
      </c>
      <c r="J29" s="62" t="str">
        <f t="shared" si="0"/>
        <v>ISIC 41-43</v>
      </c>
      <c r="K29" s="63" t="str">
        <f>'Correspondance tables'!O35</f>
        <v>ISIC 41T43</v>
      </c>
      <c r="L29" s="61"/>
      <c r="N29" s="64" t="s">
        <v>547</v>
      </c>
      <c r="O29" s="64" t="str">
        <f>P29</f>
        <v>ISIC 31T33</v>
      </c>
      <c r="P29" s="149" t="s">
        <v>20</v>
      </c>
      <c r="S29" s="65" t="str">
        <v>ISIC 58T60</v>
      </c>
      <c r="T29" s="65" t="str">
        <f t="shared" si="1"/>
        <v>ISIC 61</v>
      </c>
    </row>
    <row r="30" spans="1:20" ht="15" customHeight="1" thickBot="1" x14ac:dyDescent="0.5">
      <c r="A30" s="58">
        <v>28</v>
      </c>
      <c r="B30" s="59" t="s">
        <v>548</v>
      </c>
      <c r="C30" s="77">
        <v>45</v>
      </c>
      <c r="D30" s="136" t="s">
        <v>549</v>
      </c>
      <c r="E30" s="136" t="s">
        <v>549</v>
      </c>
      <c r="F30" s="138" t="s">
        <v>550</v>
      </c>
      <c r="G30" s="61"/>
      <c r="H30" s="61"/>
      <c r="I30" s="62" t="s">
        <v>551</v>
      </c>
      <c r="J30" s="62" t="str">
        <f t="shared" si="0"/>
        <v>ISIC 45</v>
      </c>
      <c r="K30" s="63" t="str">
        <f>'Correspondance tables'!O36</f>
        <v>ISIC 45T47</v>
      </c>
      <c r="L30" s="61"/>
      <c r="N30" s="71" t="s">
        <v>552</v>
      </c>
      <c r="O30" s="71" t="str">
        <f>P29</f>
        <v>ISIC 31T33</v>
      </c>
      <c r="P30" s="150"/>
      <c r="S30" s="65" t="str">
        <v>ISIC 61</v>
      </c>
      <c r="T30" s="65" t="str">
        <f t="shared" si="1"/>
        <v>ISIC 62T63</v>
      </c>
    </row>
    <row r="31" spans="1:20" ht="15" customHeight="1" x14ac:dyDescent="0.45">
      <c r="A31" s="66">
        <v>29</v>
      </c>
      <c r="B31" s="67" t="s">
        <v>553</v>
      </c>
      <c r="C31" s="79">
        <v>46</v>
      </c>
      <c r="D31" s="141"/>
      <c r="E31" s="141"/>
      <c r="F31" s="139"/>
      <c r="G31" s="61"/>
      <c r="H31" s="61"/>
      <c r="I31" s="62" t="s">
        <v>554</v>
      </c>
      <c r="J31" s="62" t="str">
        <f t="shared" si="0"/>
        <v>ISIC 46</v>
      </c>
      <c r="K31" s="63" t="str">
        <f>'Correspondance tables'!O37</f>
        <v>ISIC 45T47</v>
      </c>
      <c r="L31" s="61"/>
      <c r="N31" s="151" t="s">
        <v>555</v>
      </c>
      <c r="O31" s="151" t="s">
        <v>555</v>
      </c>
      <c r="P31" s="75" t="s">
        <v>319</v>
      </c>
      <c r="S31" s="65" t="str">
        <v>ISIC 62T63</v>
      </c>
      <c r="T31" s="65" t="str">
        <f t="shared" si="1"/>
        <v>ISIC 64T66</v>
      </c>
    </row>
    <row r="32" spans="1:20" ht="14.1" customHeight="1" thickBot="1" x14ac:dyDescent="0.5">
      <c r="A32" s="69">
        <v>30</v>
      </c>
      <c r="B32" s="51" t="s">
        <v>556</v>
      </c>
      <c r="C32" s="82">
        <v>47</v>
      </c>
      <c r="D32" s="137"/>
      <c r="E32" s="137"/>
      <c r="F32" s="139"/>
      <c r="G32" s="61"/>
      <c r="H32" s="61"/>
      <c r="I32" s="62" t="s">
        <v>557</v>
      </c>
      <c r="J32" s="62" t="str">
        <f t="shared" si="0"/>
        <v>ISIC 47</v>
      </c>
      <c r="K32" s="63" t="str">
        <f>'Correspondance tables'!O38</f>
        <v>ISIC 45T47</v>
      </c>
      <c r="L32" s="61"/>
      <c r="N32" s="152"/>
      <c r="O32" s="152"/>
      <c r="P32" s="78" t="s">
        <v>320</v>
      </c>
      <c r="S32" s="65" t="str">
        <v>ISIC 64T66</v>
      </c>
      <c r="T32" s="65" t="str">
        <f t="shared" si="1"/>
        <v>ISIC 68</v>
      </c>
    </row>
    <row r="33" spans="1:20" ht="15" customHeight="1" x14ac:dyDescent="0.45">
      <c r="A33" s="58">
        <v>31</v>
      </c>
      <c r="B33" s="59" t="s">
        <v>558</v>
      </c>
      <c r="C33" s="77">
        <v>49</v>
      </c>
      <c r="D33" s="136" t="s">
        <v>559</v>
      </c>
      <c r="E33" s="136" t="s">
        <v>559</v>
      </c>
      <c r="F33" s="139"/>
      <c r="G33" s="61"/>
      <c r="H33" s="61"/>
      <c r="I33" s="62" t="s">
        <v>560</v>
      </c>
      <c r="J33" s="62" t="str">
        <f t="shared" si="0"/>
        <v>ISIC 49</v>
      </c>
      <c r="K33" s="63" t="str">
        <f>'Correspondance tables'!O39</f>
        <v>ISIC 49T53</v>
      </c>
      <c r="L33" s="61"/>
      <c r="N33" s="91" t="s">
        <v>561</v>
      </c>
      <c r="O33" s="92" t="str">
        <f>P33</f>
        <v>ISIC 36T39</v>
      </c>
      <c r="P33" s="153" t="s">
        <v>318</v>
      </c>
      <c r="S33" s="65" t="str">
        <v>ISIC 68</v>
      </c>
      <c r="T33" s="65" t="str">
        <f t="shared" si="1"/>
        <v>ISIC 69T82</v>
      </c>
    </row>
    <row r="34" spans="1:20" ht="15" customHeight="1" thickBot="1" x14ac:dyDescent="0.5">
      <c r="A34" s="66">
        <v>32</v>
      </c>
      <c r="B34" s="67" t="s">
        <v>562</v>
      </c>
      <c r="C34" s="79">
        <v>50</v>
      </c>
      <c r="D34" s="141"/>
      <c r="E34" s="141"/>
      <c r="F34" s="139"/>
      <c r="G34" s="61"/>
      <c r="H34" s="61"/>
      <c r="I34" s="62" t="s">
        <v>560</v>
      </c>
      <c r="J34" s="62" t="str">
        <f t="shared" si="0"/>
        <v>ISIC 50</v>
      </c>
      <c r="K34" s="63" t="str">
        <f>'Correspondance tables'!O40</f>
        <v>ISIC 49T53</v>
      </c>
      <c r="L34" s="61"/>
      <c r="N34" s="93" t="s">
        <v>563</v>
      </c>
      <c r="O34" s="94" t="str">
        <f>P33</f>
        <v>ISIC 36T39</v>
      </c>
      <c r="P34" s="154"/>
      <c r="S34" s="65" t="str">
        <v>ISIC 69T82</v>
      </c>
      <c r="T34" s="65" t="str">
        <f t="shared" si="1"/>
        <v>ISIC 84</v>
      </c>
    </row>
    <row r="35" spans="1:20" ht="14.1" customHeight="1" x14ac:dyDescent="0.45">
      <c r="A35" s="66">
        <v>33</v>
      </c>
      <c r="B35" s="67" t="s">
        <v>564</v>
      </c>
      <c r="C35" s="79">
        <v>51</v>
      </c>
      <c r="D35" s="141"/>
      <c r="E35" s="141"/>
      <c r="F35" s="139"/>
      <c r="G35" s="61"/>
      <c r="H35" s="61"/>
      <c r="I35" s="62" t="s">
        <v>560</v>
      </c>
      <c r="J35" s="62" t="str">
        <f t="shared" si="0"/>
        <v>ISIC 51</v>
      </c>
      <c r="K35" s="63" t="str">
        <f>'Correspondance tables'!O41</f>
        <v>ISIC 49T53</v>
      </c>
      <c r="L35" s="61"/>
      <c r="N35" s="80" t="s">
        <v>565</v>
      </c>
      <c r="O35" s="80" t="str">
        <f>P35</f>
        <v>ISIC 41T43</v>
      </c>
      <c r="P35" s="81" t="s">
        <v>21</v>
      </c>
      <c r="S35" s="65" t="str">
        <v>ISIC 84</v>
      </c>
      <c r="T35" s="65" t="str">
        <f t="shared" si="1"/>
        <v>ISIC 85</v>
      </c>
    </row>
    <row r="36" spans="1:20" ht="15" customHeight="1" x14ac:dyDescent="0.45">
      <c r="A36" s="66">
        <v>34</v>
      </c>
      <c r="B36" s="67" t="s">
        <v>566</v>
      </c>
      <c r="C36" s="79">
        <v>52</v>
      </c>
      <c r="D36" s="141"/>
      <c r="E36" s="141"/>
      <c r="F36" s="139"/>
      <c r="G36" s="61"/>
      <c r="H36" s="61"/>
      <c r="I36" s="62" t="s">
        <v>560</v>
      </c>
      <c r="J36" s="62" t="str">
        <f t="shared" si="0"/>
        <v>ISIC 52</v>
      </c>
      <c r="K36" s="63" t="str">
        <f>'Correspondance tables'!O42</f>
        <v>ISIC 49T53</v>
      </c>
      <c r="L36" s="61"/>
      <c r="N36" s="64" t="s">
        <v>567</v>
      </c>
      <c r="O36" s="64" t="str">
        <f>P36</f>
        <v>ISIC 45T47</v>
      </c>
      <c r="P36" s="132" t="s">
        <v>22</v>
      </c>
      <c r="S36" s="65" t="str">
        <v>ISIC 85</v>
      </c>
      <c r="T36" s="65" t="str">
        <f t="shared" si="1"/>
        <v>ISIC 86T88</v>
      </c>
    </row>
    <row r="37" spans="1:20" ht="14.1" customHeight="1" x14ac:dyDescent="0.45">
      <c r="A37" s="69">
        <v>35</v>
      </c>
      <c r="B37" s="51" t="s">
        <v>568</v>
      </c>
      <c r="C37" s="82">
        <v>53</v>
      </c>
      <c r="D37" s="137"/>
      <c r="E37" s="137"/>
      <c r="F37" s="139"/>
      <c r="G37" s="61"/>
      <c r="H37" s="61"/>
      <c r="I37" s="62" t="s">
        <v>569</v>
      </c>
      <c r="J37" s="62" t="str">
        <f t="shared" si="0"/>
        <v>ISIC 53</v>
      </c>
      <c r="K37" s="63" t="str">
        <f>'Correspondance tables'!O43</f>
        <v>ISIC 49T53</v>
      </c>
      <c r="L37" s="61"/>
      <c r="N37" s="64" t="s">
        <v>570</v>
      </c>
      <c r="O37" s="64" t="str">
        <f>P36</f>
        <v>ISIC 45T47</v>
      </c>
      <c r="P37" s="132"/>
      <c r="S37" s="65" t="str">
        <v>ISIC 86T88</v>
      </c>
      <c r="T37" s="65" t="str">
        <f t="shared" si="1"/>
        <v>ISIC 90T96</v>
      </c>
    </row>
    <row r="38" spans="1:20" ht="15" customHeight="1" x14ac:dyDescent="0.45">
      <c r="A38" s="72">
        <v>36</v>
      </c>
      <c r="B38" s="73" t="s">
        <v>571</v>
      </c>
      <c r="C38" s="74" t="s">
        <v>572</v>
      </c>
      <c r="D38" s="74" t="s">
        <v>573</v>
      </c>
      <c r="E38" s="74" t="s">
        <v>573</v>
      </c>
      <c r="F38" s="140"/>
      <c r="G38" s="61"/>
      <c r="H38" s="61"/>
      <c r="I38" s="62" t="s">
        <v>50</v>
      </c>
      <c r="J38" s="62" t="str">
        <f t="shared" si="0"/>
        <v>ISIC 55-56</v>
      </c>
      <c r="K38" s="63" t="str">
        <f>'Correspondance tables'!O44</f>
        <v>ISIC 55T56</v>
      </c>
      <c r="L38" s="61"/>
      <c r="N38" s="64" t="s">
        <v>574</v>
      </c>
      <c r="O38" s="64" t="str">
        <f>P36</f>
        <v>ISIC 45T47</v>
      </c>
      <c r="P38" s="132"/>
      <c r="S38" s="65" t="str">
        <v>ISIC 90T96</v>
      </c>
      <c r="T38" s="65" t="str">
        <f t="shared" si="1"/>
        <v>ISIC 97T98</v>
      </c>
    </row>
    <row r="39" spans="1:20" ht="15" customHeight="1" x14ac:dyDescent="0.45">
      <c r="A39" s="58">
        <v>37</v>
      </c>
      <c r="B39" s="59" t="s">
        <v>575</v>
      </c>
      <c r="C39" s="77">
        <v>58</v>
      </c>
      <c r="D39" s="134" t="s">
        <v>576</v>
      </c>
      <c r="E39" s="134" t="s">
        <v>577</v>
      </c>
      <c r="F39" s="146" t="s">
        <v>577</v>
      </c>
      <c r="G39" s="90"/>
      <c r="H39" s="90"/>
      <c r="I39" s="62" t="s">
        <v>578</v>
      </c>
      <c r="J39" s="62" t="str">
        <f t="shared" si="0"/>
        <v>ISIC 58</v>
      </c>
      <c r="K39" s="63" t="str">
        <f>'Correspondance tables'!O45</f>
        <v>ISIC 58T60</v>
      </c>
      <c r="L39" s="61"/>
      <c r="N39" s="64" t="s">
        <v>579</v>
      </c>
      <c r="O39" s="64" t="str">
        <f>P39</f>
        <v>ISIC 49T53</v>
      </c>
      <c r="P39" s="132" t="s">
        <v>23</v>
      </c>
      <c r="S39" s="65" t="str">
        <v>ISIC 97T98</v>
      </c>
      <c r="T39" s="65"/>
    </row>
    <row r="40" spans="1:20" ht="14.1" customHeight="1" x14ac:dyDescent="0.45">
      <c r="A40" s="69">
        <v>38</v>
      </c>
      <c r="B40" s="51" t="s">
        <v>580</v>
      </c>
      <c r="C40" s="88" t="s">
        <v>581</v>
      </c>
      <c r="D40" s="135"/>
      <c r="E40" s="145"/>
      <c r="F40" s="147"/>
      <c r="G40" s="90"/>
      <c r="H40" s="90"/>
      <c r="I40" s="62" t="s">
        <v>578</v>
      </c>
      <c r="J40" s="62" t="str">
        <f t="shared" si="0"/>
        <v>ISIC 59-60</v>
      </c>
      <c r="K40" s="63" t="str">
        <f>'Correspondance tables'!O46</f>
        <v>ISIC 58T60</v>
      </c>
      <c r="L40" s="61"/>
      <c r="N40" s="64" t="s">
        <v>582</v>
      </c>
      <c r="O40" s="64" t="str">
        <f>P39</f>
        <v>ISIC 49T53</v>
      </c>
      <c r="P40" s="132"/>
    </row>
    <row r="41" spans="1:20" ht="12.75" customHeight="1" x14ac:dyDescent="0.45">
      <c r="A41" s="72">
        <v>39</v>
      </c>
      <c r="B41" s="73" t="s">
        <v>583</v>
      </c>
      <c r="C41" s="84">
        <v>61</v>
      </c>
      <c r="D41" s="74" t="s">
        <v>584</v>
      </c>
      <c r="E41" s="145"/>
      <c r="F41" s="147"/>
      <c r="G41" s="90"/>
      <c r="H41" s="90"/>
      <c r="I41" s="62" t="s">
        <v>585</v>
      </c>
      <c r="J41" s="62" t="str">
        <f t="shared" si="0"/>
        <v>ISIC 61</v>
      </c>
      <c r="K41" s="63" t="str">
        <f>'Correspondance tables'!O48</f>
        <v>ISIC 61</v>
      </c>
      <c r="L41" s="61"/>
      <c r="N41" s="64" t="s">
        <v>586</v>
      </c>
      <c r="O41" s="64" t="str">
        <f>P39</f>
        <v>ISIC 49T53</v>
      </c>
      <c r="P41" s="132"/>
    </row>
    <row r="42" spans="1:20" ht="12.75" customHeight="1" x14ac:dyDescent="0.45">
      <c r="A42" s="72">
        <v>40</v>
      </c>
      <c r="B42" s="73" t="s">
        <v>587</v>
      </c>
      <c r="C42" s="74" t="s">
        <v>588</v>
      </c>
      <c r="D42" s="74" t="s">
        <v>589</v>
      </c>
      <c r="E42" s="135"/>
      <c r="F42" s="148"/>
      <c r="G42" s="90"/>
      <c r="H42" s="90"/>
      <c r="I42" s="62" t="s">
        <v>590</v>
      </c>
      <c r="J42" s="62" t="str">
        <f t="shared" si="0"/>
        <v>ISIC 62-63</v>
      </c>
      <c r="K42" s="63" t="str">
        <f>'Correspondance tables'!O49</f>
        <v>ISIC 62T63</v>
      </c>
      <c r="L42" s="61"/>
      <c r="N42" s="64" t="s">
        <v>591</v>
      </c>
      <c r="O42" s="64" t="str">
        <f>P39</f>
        <v>ISIC 49T53</v>
      </c>
      <c r="P42" s="132"/>
    </row>
    <row r="43" spans="1:20" ht="12.75" customHeight="1" x14ac:dyDescent="0.45">
      <c r="A43" s="58">
        <v>41</v>
      </c>
      <c r="B43" s="59" t="s">
        <v>592</v>
      </c>
      <c r="C43" s="77">
        <v>64</v>
      </c>
      <c r="D43" s="136" t="s">
        <v>593</v>
      </c>
      <c r="E43" s="136" t="s">
        <v>593</v>
      </c>
      <c r="F43" s="138" t="s">
        <v>593</v>
      </c>
      <c r="G43" s="61"/>
      <c r="H43" s="61"/>
      <c r="I43" s="62" t="s">
        <v>594</v>
      </c>
      <c r="J43" s="62" t="str">
        <f t="shared" si="0"/>
        <v>ISIC 64</v>
      </c>
      <c r="K43" s="63" t="str">
        <f>'Correspondance tables'!O50</f>
        <v>ISIC 64T66</v>
      </c>
      <c r="L43" s="61"/>
      <c r="N43" s="64" t="s">
        <v>595</v>
      </c>
      <c r="O43" s="64" t="str">
        <f>P39</f>
        <v>ISIC 49T53</v>
      </c>
      <c r="P43" s="132"/>
    </row>
    <row r="44" spans="1:20" ht="12.95" customHeight="1" x14ac:dyDescent="0.45">
      <c r="A44" s="66">
        <v>42</v>
      </c>
      <c r="B44" s="67" t="s">
        <v>596</v>
      </c>
      <c r="C44" s="79">
        <v>65</v>
      </c>
      <c r="D44" s="141"/>
      <c r="E44" s="141"/>
      <c r="F44" s="139"/>
      <c r="G44" s="61"/>
      <c r="H44" s="61"/>
      <c r="I44" s="62" t="s">
        <v>594</v>
      </c>
      <c r="J44" s="62" t="str">
        <f t="shared" si="0"/>
        <v>ISIC 65</v>
      </c>
      <c r="K44" s="63" t="str">
        <f>'Correspondance tables'!O51</f>
        <v>ISIC 64T66</v>
      </c>
      <c r="L44" s="61"/>
      <c r="N44" s="64" t="s">
        <v>597</v>
      </c>
      <c r="O44" s="64" t="str">
        <f>P44</f>
        <v>ISIC 55T56</v>
      </c>
      <c r="P44" s="83" t="s">
        <v>24</v>
      </c>
    </row>
    <row r="45" spans="1:20" ht="12.95" customHeight="1" x14ac:dyDescent="0.45">
      <c r="A45" s="69">
        <v>43</v>
      </c>
      <c r="B45" s="51" t="s">
        <v>598</v>
      </c>
      <c r="C45" s="82">
        <v>66</v>
      </c>
      <c r="D45" s="137"/>
      <c r="E45" s="137"/>
      <c r="F45" s="140"/>
      <c r="G45" s="61"/>
      <c r="H45" s="61"/>
      <c r="I45" s="62" t="s">
        <v>594</v>
      </c>
      <c r="J45" s="62" t="str">
        <f t="shared" si="0"/>
        <v>ISIC 66</v>
      </c>
      <c r="K45" s="63" t="str">
        <f>'Correspondance tables'!O52</f>
        <v>ISIC 64T66</v>
      </c>
      <c r="L45" s="61"/>
      <c r="N45" s="64" t="s">
        <v>599</v>
      </c>
      <c r="O45" s="64" t="str">
        <f>P45</f>
        <v>ISIC 58T60</v>
      </c>
      <c r="P45" s="132" t="s">
        <v>25</v>
      </c>
    </row>
    <row r="46" spans="1:20" ht="12.75" customHeight="1" x14ac:dyDescent="0.45">
      <c r="A46" s="72">
        <v>44</v>
      </c>
      <c r="B46" s="73" t="s">
        <v>600</v>
      </c>
      <c r="C46" s="84">
        <v>68</v>
      </c>
      <c r="D46" s="74" t="s">
        <v>601</v>
      </c>
      <c r="E46" s="74" t="s">
        <v>601</v>
      </c>
      <c r="F46" s="89" t="s">
        <v>601</v>
      </c>
      <c r="G46" s="90"/>
      <c r="H46" s="90"/>
      <c r="I46" s="62" t="s">
        <v>602</v>
      </c>
      <c r="J46" s="62" t="str">
        <f t="shared" si="0"/>
        <v>ISIC 68</v>
      </c>
      <c r="K46" s="63" t="str">
        <f>'Correspondance tables'!O53</f>
        <v>ISIC 68</v>
      </c>
      <c r="L46" s="61"/>
      <c r="N46" s="64" t="s">
        <v>603</v>
      </c>
      <c r="O46" s="64" t="str">
        <f>P45</f>
        <v>ISIC 58T60</v>
      </c>
      <c r="P46" s="132"/>
    </row>
    <row r="47" spans="1:20" ht="12.75" customHeight="1" x14ac:dyDescent="0.45">
      <c r="A47" s="58"/>
      <c r="B47" s="59"/>
      <c r="C47" s="77"/>
      <c r="D47" s="87"/>
      <c r="E47" s="87"/>
      <c r="F47" s="95"/>
      <c r="G47" s="90"/>
      <c r="H47" s="90"/>
      <c r="I47" s="62"/>
      <c r="J47" s="62"/>
      <c r="K47" s="63"/>
      <c r="L47" s="61"/>
      <c r="N47" s="64"/>
      <c r="O47" s="64"/>
      <c r="P47" s="83"/>
    </row>
    <row r="48" spans="1:20" ht="12.75" customHeight="1" x14ac:dyDescent="0.45">
      <c r="A48" s="58">
        <v>45</v>
      </c>
      <c r="B48" s="59" t="s">
        <v>604</v>
      </c>
      <c r="C48" s="87" t="s">
        <v>605</v>
      </c>
      <c r="D48" s="134" t="s">
        <v>606</v>
      </c>
      <c r="E48" s="136" t="s">
        <v>607</v>
      </c>
      <c r="F48" s="142" t="s">
        <v>608</v>
      </c>
      <c r="G48" s="96"/>
      <c r="H48" s="96"/>
      <c r="I48" s="62" t="s">
        <v>609</v>
      </c>
      <c r="J48" s="62" t="str">
        <f t="shared" si="0"/>
        <v>ISIC 69-70</v>
      </c>
      <c r="K48" s="63" t="str">
        <f>'Correspondance tables'!O54</f>
        <v>ISIC 69T82</v>
      </c>
      <c r="L48" s="61"/>
      <c r="N48" s="64" t="s">
        <v>26</v>
      </c>
      <c r="O48" s="64" t="str">
        <f>P48</f>
        <v>ISIC 61</v>
      </c>
      <c r="P48" s="83" t="s">
        <v>26</v>
      </c>
    </row>
    <row r="49" spans="1:16" ht="12.75" customHeight="1" x14ac:dyDescent="0.45">
      <c r="A49" s="69">
        <v>46</v>
      </c>
      <c r="B49" s="51" t="s">
        <v>610</v>
      </c>
      <c r="C49" s="82">
        <v>71</v>
      </c>
      <c r="D49" s="135"/>
      <c r="E49" s="141"/>
      <c r="F49" s="143"/>
      <c r="G49" s="96"/>
      <c r="H49" s="96"/>
      <c r="I49" s="62" t="s">
        <v>609</v>
      </c>
      <c r="J49" s="62" t="str">
        <f t="shared" si="0"/>
        <v>ISIC 71</v>
      </c>
      <c r="K49" s="63" t="str">
        <f>'Correspondance tables'!O55</f>
        <v>ISIC 69T82</v>
      </c>
      <c r="L49" s="61"/>
      <c r="N49" s="64" t="s">
        <v>611</v>
      </c>
      <c r="O49" s="64" t="str">
        <f>P49</f>
        <v>ISIC 62T63</v>
      </c>
      <c r="P49" s="83" t="s">
        <v>27</v>
      </c>
    </row>
    <row r="50" spans="1:16" ht="12.75" customHeight="1" x14ac:dyDescent="0.45">
      <c r="A50" s="72">
        <v>47</v>
      </c>
      <c r="B50" s="73" t="s">
        <v>612</v>
      </c>
      <c r="C50" s="84">
        <v>72</v>
      </c>
      <c r="D50" s="74" t="s">
        <v>613</v>
      </c>
      <c r="E50" s="141"/>
      <c r="F50" s="143"/>
      <c r="G50" s="96"/>
      <c r="H50" s="96"/>
      <c r="I50" s="62" t="s">
        <v>609</v>
      </c>
      <c r="J50" s="62" t="str">
        <f t="shared" si="0"/>
        <v>ISIC 72</v>
      </c>
      <c r="K50" s="63" t="str">
        <f>'Correspondance tables'!O56</f>
        <v>ISIC 69T82</v>
      </c>
      <c r="L50" s="61"/>
      <c r="N50" s="64" t="s">
        <v>614</v>
      </c>
      <c r="O50" s="64" t="str">
        <f>P50</f>
        <v>ISIC 64T66</v>
      </c>
      <c r="P50" s="132" t="s">
        <v>28</v>
      </c>
    </row>
    <row r="51" spans="1:16" ht="12.75" customHeight="1" x14ac:dyDescent="0.45">
      <c r="A51" s="58">
        <v>48</v>
      </c>
      <c r="B51" s="59" t="s">
        <v>615</v>
      </c>
      <c r="C51" s="77">
        <v>73</v>
      </c>
      <c r="D51" s="134" t="s">
        <v>616</v>
      </c>
      <c r="E51" s="141"/>
      <c r="F51" s="143"/>
      <c r="G51" s="96"/>
      <c r="H51" s="96"/>
      <c r="I51" s="62" t="s">
        <v>609</v>
      </c>
      <c r="J51" s="62" t="str">
        <f t="shared" si="0"/>
        <v>ISIC 73</v>
      </c>
      <c r="K51" s="63" t="str">
        <f>'Correspondance tables'!O57</f>
        <v>ISIC 69T82</v>
      </c>
      <c r="L51" s="61"/>
      <c r="N51" s="64" t="s">
        <v>617</v>
      </c>
      <c r="O51" s="64" t="str">
        <f>P50</f>
        <v>ISIC 64T66</v>
      </c>
      <c r="P51" s="132"/>
    </row>
    <row r="52" spans="1:16" ht="12.75" customHeight="1" x14ac:dyDescent="0.45">
      <c r="A52" s="69">
        <v>49</v>
      </c>
      <c r="B52" s="51" t="s">
        <v>618</v>
      </c>
      <c r="C52" s="88" t="s">
        <v>619</v>
      </c>
      <c r="D52" s="135"/>
      <c r="E52" s="137"/>
      <c r="F52" s="143"/>
      <c r="G52" s="96"/>
      <c r="H52" s="96"/>
      <c r="I52" s="62" t="s">
        <v>609</v>
      </c>
      <c r="J52" s="62" t="str">
        <f t="shared" si="0"/>
        <v>ISIC 74-75</v>
      </c>
      <c r="K52" s="63" t="str">
        <f>'Correspondance tables'!O58</f>
        <v>ISIC 69T82</v>
      </c>
      <c r="L52" s="61"/>
      <c r="N52" s="64" t="s">
        <v>620</v>
      </c>
      <c r="O52" s="64" t="str">
        <f>P50</f>
        <v>ISIC 64T66</v>
      </c>
      <c r="P52" s="132"/>
    </row>
    <row r="53" spans="1:16" ht="12.75" customHeight="1" x14ac:dyDescent="0.45">
      <c r="A53" s="58">
        <v>50</v>
      </c>
      <c r="B53" s="59" t="s">
        <v>621</v>
      </c>
      <c r="C53" s="77">
        <v>77</v>
      </c>
      <c r="D53" s="136" t="s">
        <v>622</v>
      </c>
      <c r="E53" s="136" t="s">
        <v>622</v>
      </c>
      <c r="F53" s="143"/>
      <c r="G53" s="96"/>
      <c r="H53" s="96"/>
      <c r="I53" s="62" t="s">
        <v>609</v>
      </c>
      <c r="J53" s="62" t="str">
        <f t="shared" si="0"/>
        <v>ISIC 77</v>
      </c>
      <c r="K53" s="63" t="str">
        <f>'Correspondance tables'!O59</f>
        <v>ISIC 69T82</v>
      </c>
      <c r="L53" s="61"/>
      <c r="N53" s="64" t="s">
        <v>29</v>
      </c>
      <c r="O53" s="64" t="str">
        <f>P53</f>
        <v>ISIC 68</v>
      </c>
      <c r="P53" s="83" t="s">
        <v>29</v>
      </c>
    </row>
    <row r="54" spans="1:16" ht="12.75" customHeight="1" x14ac:dyDescent="0.45">
      <c r="A54" s="66">
        <v>51</v>
      </c>
      <c r="B54" s="67" t="s">
        <v>623</v>
      </c>
      <c r="C54" s="79">
        <v>78</v>
      </c>
      <c r="D54" s="141"/>
      <c r="E54" s="141"/>
      <c r="F54" s="143"/>
      <c r="G54" s="96"/>
      <c r="H54" s="96"/>
      <c r="I54" s="62" t="s">
        <v>609</v>
      </c>
      <c r="J54" s="62" t="str">
        <f t="shared" si="0"/>
        <v>ISIC 78</v>
      </c>
      <c r="K54" s="63" t="str">
        <f>'Correspondance tables'!O60</f>
        <v>ISIC 69T82</v>
      </c>
      <c r="L54" s="61"/>
      <c r="N54" s="64" t="s">
        <v>624</v>
      </c>
      <c r="O54" s="64" t="str">
        <f>P54</f>
        <v>ISIC 69T82</v>
      </c>
      <c r="P54" s="132" t="s">
        <v>30</v>
      </c>
    </row>
    <row r="55" spans="1:16" ht="12.95" customHeight="1" x14ac:dyDescent="0.45">
      <c r="A55" s="66">
        <v>52</v>
      </c>
      <c r="B55" s="67" t="s">
        <v>625</v>
      </c>
      <c r="C55" s="79">
        <v>79</v>
      </c>
      <c r="D55" s="141"/>
      <c r="E55" s="141"/>
      <c r="F55" s="143"/>
      <c r="G55" s="96"/>
      <c r="H55" s="96"/>
      <c r="I55" s="62" t="s">
        <v>609</v>
      </c>
      <c r="J55" s="62" t="str">
        <f t="shared" si="0"/>
        <v>ISIC 79</v>
      </c>
      <c r="K55" s="63" t="str">
        <f>'Correspondance tables'!O61</f>
        <v>ISIC 69T82</v>
      </c>
      <c r="L55" s="61"/>
      <c r="N55" s="64" t="s">
        <v>626</v>
      </c>
      <c r="O55" s="64" t="str">
        <f>P54</f>
        <v>ISIC 69T82</v>
      </c>
      <c r="P55" s="132"/>
    </row>
    <row r="56" spans="1:16" ht="27.95" customHeight="1" x14ac:dyDescent="0.45">
      <c r="A56" s="69">
        <v>53</v>
      </c>
      <c r="B56" s="51" t="s">
        <v>627</v>
      </c>
      <c r="C56" s="88" t="s">
        <v>628</v>
      </c>
      <c r="D56" s="137"/>
      <c r="E56" s="137"/>
      <c r="F56" s="144"/>
      <c r="G56" s="96"/>
      <c r="H56" s="96"/>
      <c r="I56" s="62" t="s">
        <v>609</v>
      </c>
      <c r="J56" s="62" t="str">
        <f t="shared" si="0"/>
        <v>ISIC 80-82</v>
      </c>
      <c r="K56" s="63" t="str">
        <f>'Correspondance tables'!O62</f>
        <v>ISIC 69T82</v>
      </c>
      <c r="L56" s="61"/>
      <c r="N56" s="64" t="s">
        <v>629</v>
      </c>
      <c r="O56" s="64" t="str">
        <f>P54</f>
        <v>ISIC 69T82</v>
      </c>
      <c r="P56" s="132"/>
    </row>
    <row r="57" spans="1:16" ht="12.75" customHeight="1" x14ac:dyDescent="0.45">
      <c r="A57" s="72">
        <v>54</v>
      </c>
      <c r="B57" s="73" t="s">
        <v>630</v>
      </c>
      <c r="C57" s="84">
        <v>84</v>
      </c>
      <c r="D57" s="74" t="s">
        <v>631</v>
      </c>
      <c r="E57" s="74" t="s">
        <v>631</v>
      </c>
      <c r="F57" s="142" t="s">
        <v>632</v>
      </c>
      <c r="G57" s="96"/>
      <c r="H57" s="96"/>
      <c r="I57" s="62" t="s">
        <v>633</v>
      </c>
      <c r="J57" s="62" t="str">
        <f t="shared" si="0"/>
        <v>ISIC 84</v>
      </c>
      <c r="K57" s="63" t="str">
        <f>'Correspondance tables'!O63</f>
        <v>ISIC 84</v>
      </c>
      <c r="L57" s="61"/>
      <c r="N57" s="64" t="s">
        <v>634</v>
      </c>
      <c r="O57" s="64" t="str">
        <f>P54</f>
        <v>ISIC 69T82</v>
      </c>
      <c r="P57" s="132"/>
    </row>
    <row r="58" spans="1:16" ht="12.75" customHeight="1" x14ac:dyDescent="0.45">
      <c r="A58" s="72">
        <v>55</v>
      </c>
      <c r="B58" s="73" t="s">
        <v>635</v>
      </c>
      <c r="C58" s="84">
        <v>85</v>
      </c>
      <c r="D58" s="74" t="s">
        <v>636</v>
      </c>
      <c r="E58" s="74" t="s">
        <v>636</v>
      </c>
      <c r="F58" s="143"/>
      <c r="G58" s="96"/>
      <c r="H58" s="96"/>
      <c r="I58" s="62" t="s">
        <v>637</v>
      </c>
      <c r="J58" s="62" t="str">
        <f t="shared" si="0"/>
        <v>ISIC 85</v>
      </c>
      <c r="K58" s="63" t="str">
        <f>'Correspondance tables'!O64</f>
        <v>ISIC 85</v>
      </c>
      <c r="L58" s="61"/>
      <c r="N58" s="64" t="s">
        <v>638</v>
      </c>
      <c r="O58" s="64" t="str">
        <f>P54</f>
        <v>ISIC 69T82</v>
      </c>
      <c r="P58" s="132"/>
    </row>
    <row r="59" spans="1:16" ht="12.75" customHeight="1" x14ac:dyDescent="0.45">
      <c r="A59" s="72">
        <v>56</v>
      </c>
      <c r="B59" s="73" t="s">
        <v>639</v>
      </c>
      <c r="C59" s="84">
        <v>86</v>
      </c>
      <c r="D59" s="74" t="s">
        <v>640</v>
      </c>
      <c r="E59" s="134" t="s">
        <v>641</v>
      </c>
      <c r="F59" s="143"/>
      <c r="G59" s="96"/>
      <c r="H59" s="96"/>
      <c r="I59" s="62" t="s">
        <v>106</v>
      </c>
      <c r="J59" s="62" t="str">
        <f t="shared" si="0"/>
        <v>ISIC 86</v>
      </c>
      <c r="K59" s="63" t="str">
        <f>'Correspondance tables'!O65</f>
        <v>ISIC 86T88</v>
      </c>
      <c r="L59" s="61"/>
      <c r="N59" s="64" t="s">
        <v>642</v>
      </c>
      <c r="O59" s="64" t="str">
        <f>P54</f>
        <v>ISIC 69T82</v>
      </c>
      <c r="P59" s="132"/>
    </row>
    <row r="60" spans="1:16" ht="12.75" customHeight="1" x14ac:dyDescent="0.45">
      <c r="A60" s="72">
        <v>57</v>
      </c>
      <c r="B60" s="73" t="s">
        <v>643</v>
      </c>
      <c r="C60" s="74" t="s">
        <v>644</v>
      </c>
      <c r="D60" s="74" t="s">
        <v>645</v>
      </c>
      <c r="E60" s="135"/>
      <c r="F60" s="144"/>
      <c r="G60" s="96"/>
      <c r="H60" s="96"/>
      <c r="I60" s="62" t="s">
        <v>106</v>
      </c>
      <c r="J60" s="62" t="str">
        <f t="shared" si="0"/>
        <v>ISIC 87-88</v>
      </c>
      <c r="K60" s="63" t="str">
        <f>'Correspondance tables'!O66</f>
        <v>ISIC 86T88</v>
      </c>
      <c r="L60" s="61"/>
      <c r="N60" s="64" t="s">
        <v>646</v>
      </c>
      <c r="O60" s="64" t="str">
        <f>P54</f>
        <v>ISIC 69T82</v>
      </c>
      <c r="P60" s="132"/>
    </row>
    <row r="61" spans="1:16" ht="25.5" customHeight="1" x14ac:dyDescent="0.45">
      <c r="A61" s="58">
        <v>58</v>
      </c>
      <c r="B61" s="97" t="s">
        <v>647</v>
      </c>
      <c r="C61" s="87" t="s">
        <v>648</v>
      </c>
      <c r="D61" s="136" t="s">
        <v>649</v>
      </c>
      <c r="E61" s="136" t="s">
        <v>649</v>
      </c>
      <c r="F61" s="138" t="s">
        <v>650</v>
      </c>
      <c r="G61" s="61"/>
      <c r="H61" s="61"/>
      <c r="I61" s="62" t="s">
        <v>651</v>
      </c>
      <c r="J61" s="62" t="str">
        <f t="shared" si="0"/>
        <v>ISIC 90-92</v>
      </c>
      <c r="K61" s="63" t="str">
        <f>'Correspondance tables'!O67</f>
        <v>ISIC 90T96</v>
      </c>
      <c r="L61" s="61"/>
      <c r="N61" s="64" t="s">
        <v>652</v>
      </c>
      <c r="O61" s="64" t="str">
        <f>P54</f>
        <v>ISIC 69T82</v>
      </c>
      <c r="P61" s="132"/>
    </row>
    <row r="62" spans="1:16" ht="12.75" customHeight="1" x14ac:dyDescent="0.45">
      <c r="A62" s="69">
        <v>59</v>
      </c>
      <c r="B62" s="51" t="s">
        <v>653</v>
      </c>
      <c r="C62" s="82">
        <v>93</v>
      </c>
      <c r="D62" s="137"/>
      <c r="E62" s="137"/>
      <c r="F62" s="139"/>
      <c r="G62" s="61"/>
      <c r="H62" s="61"/>
      <c r="I62" s="62" t="s">
        <v>651</v>
      </c>
      <c r="J62" s="62" t="str">
        <f t="shared" si="0"/>
        <v>ISIC 93</v>
      </c>
      <c r="K62" s="63" t="str">
        <f>'Correspondance tables'!O68</f>
        <v>ISIC 90T96</v>
      </c>
      <c r="L62" s="61"/>
      <c r="N62" s="64" t="s">
        <v>654</v>
      </c>
      <c r="O62" s="64" t="str">
        <f>P54</f>
        <v>ISIC 69T82</v>
      </c>
      <c r="P62" s="132"/>
    </row>
    <row r="63" spans="1:16" ht="12.75" customHeight="1" x14ac:dyDescent="0.45">
      <c r="A63" s="58">
        <v>60</v>
      </c>
      <c r="B63" s="59" t="s">
        <v>655</v>
      </c>
      <c r="C63" s="77">
        <v>94</v>
      </c>
      <c r="D63" s="136" t="s">
        <v>656</v>
      </c>
      <c r="E63" s="136" t="s">
        <v>656</v>
      </c>
      <c r="F63" s="139"/>
      <c r="G63" s="61"/>
      <c r="H63" s="61"/>
      <c r="I63" s="62" t="s">
        <v>657</v>
      </c>
      <c r="J63" s="62" t="str">
        <f t="shared" si="0"/>
        <v>ISIC 94</v>
      </c>
      <c r="K63" s="63" t="str">
        <f>'Correspondance tables'!O69</f>
        <v>ISIC 90T96</v>
      </c>
      <c r="L63" s="61"/>
      <c r="N63" s="64" t="s">
        <v>31</v>
      </c>
      <c r="O63" s="64" t="str">
        <f>P63</f>
        <v>ISIC 84</v>
      </c>
      <c r="P63" s="83" t="s">
        <v>31</v>
      </c>
    </row>
    <row r="64" spans="1:16" ht="12.75" customHeight="1" x14ac:dyDescent="0.45">
      <c r="A64" s="66">
        <v>61</v>
      </c>
      <c r="B64" s="67" t="s">
        <v>658</v>
      </c>
      <c r="C64" s="79">
        <v>95</v>
      </c>
      <c r="D64" s="141"/>
      <c r="E64" s="141"/>
      <c r="F64" s="139"/>
      <c r="G64" s="61"/>
      <c r="H64" s="61"/>
      <c r="I64" s="62" t="s">
        <v>657</v>
      </c>
      <c r="J64" s="62" t="str">
        <f t="shared" si="0"/>
        <v>ISIC 95</v>
      </c>
      <c r="K64" s="63" t="str">
        <f>'Correspondance tables'!O70</f>
        <v>ISIC 90T96</v>
      </c>
      <c r="L64" s="61"/>
      <c r="N64" s="64" t="s">
        <v>32</v>
      </c>
      <c r="O64" s="64" t="str">
        <f>P64</f>
        <v>ISIC 85</v>
      </c>
      <c r="P64" s="83" t="s">
        <v>32</v>
      </c>
    </row>
    <row r="65" spans="1:16" ht="12.75" customHeight="1" x14ac:dyDescent="0.45">
      <c r="A65" s="69">
        <v>62</v>
      </c>
      <c r="B65" s="51" t="s">
        <v>659</v>
      </c>
      <c r="C65" s="82">
        <v>96</v>
      </c>
      <c r="D65" s="137"/>
      <c r="E65" s="137"/>
      <c r="F65" s="139"/>
      <c r="G65" s="61"/>
      <c r="H65" s="61"/>
      <c r="I65" s="62" t="s">
        <v>657</v>
      </c>
      <c r="J65" s="62" t="str">
        <f t="shared" si="0"/>
        <v>ISIC 96</v>
      </c>
      <c r="K65" s="63" t="str">
        <f>'Correspondance tables'!O71</f>
        <v>ISIC 90T96</v>
      </c>
      <c r="L65" s="61"/>
      <c r="N65" s="64" t="s">
        <v>660</v>
      </c>
      <c r="O65" s="64" t="str">
        <f>P65</f>
        <v>ISIC 86T88</v>
      </c>
      <c r="P65" s="132" t="s">
        <v>33</v>
      </c>
    </row>
    <row r="66" spans="1:16" ht="25.5" customHeight="1" x14ac:dyDescent="0.45">
      <c r="A66" s="72">
        <v>63</v>
      </c>
      <c r="B66" s="98" t="s">
        <v>661</v>
      </c>
      <c r="C66" s="74" t="s">
        <v>662</v>
      </c>
      <c r="D66" s="74" t="s">
        <v>663</v>
      </c>
      <c r="E66" s="74" t="s">
        <v>663</v>
      </c>
      <c r="F66" s="139"/>
      <c r="G66" s="61"/>
      <c r="H66" s="61"/>
      <c r="I66" s="62" t="s">
        <v>51</v>
      </c>
      <c r="J66" s="62" t="str">
        <f t="shared" si="0"/>
        <v>ISIC 97-98</v>
      </c>
      <c r="K66" s="63" t="str">
        <f>'Correspondance tables'!O72</f>
        <v>ISIC 97T98</v>
      </c>
      <c r="L66" s="61"/>
      <c r="N66" s="64" t="s">
        <v>664</v>
      </c>
      <c r="O66" s="64" t="str">
        <f>P65</f>
        <v>ISIC 86T88</v>
      </c>
      <c r="P66" s="132"/>
    </row>
    <row r="67" spans="1:16" ht="12.75" customHeight="1" x14ac:dyDescent="0.45">
      <c r="A67" s="72">
        <v>64</v>
      </c>
      <c r="B67" s="73" t="s">
        <v>665</v>
      </c>
      <c r="C67" s="84">
        <v>99</v>
      </c>
      <c r="D67" s="74" t="s">
        <v>666</v>
      </c>
      <c r="E67" s="74" t="s">
        <v>666</v>
      </c>
      <c r="F67" s="140"/>
      <c r="G67" s="61"/>
      <c r="H67" s="61"/>
      <c r="I67" s="62" t="s">
        <v>52</v>
      </c>
      <c r="J67" s="62" t="str">
        <f t="shared" ref="J67" si="2">"ISIC "&amp;C67</f>
        <v>ISIC 99</v>
      </c>
      <c r="K67" s="63" t="s">
        <v>667</v>
      </c>
      <c r="L67" s="61"/>
      <c r="N67" s="64" t="s">
        <v>668</v>
      </c>
      <c r="O67" s="64" t="str">
        <f>P67</f>
        <v>ISIC 90T96</v>
      </c>
      <c r="P67" s="132" t="s">
        <v>34</v>
      </c>
    </row>
    <row r="68" spans="1:16" ht="27.75" customHeight="1" x14ac:dyDescent="0.45">
      <c r="A68" s="133" t="s">
        <v>669</v>
      </c>
      <c r="B68" s="133"/>
      <c r="C68" s="133"/>
      <c r="D68" s="133"/>
      <c r="E68" s="133"/>
      <c r="F68" s="133"/>
      <c r="G68" s="99"/>
      <c r="H68" s="99"/>
      <c r="I68" s="99"/>
      <c r="J68" s="99"/>
      <c r="K68" s="99"/>
      <c r="L68" s="99"/>
      <c r="N68" s="64" t="s">
        <v>670</v>
      </c>
      <c r="O68" s="64" t="str">
        <f>P67</f>
        <v>ISIC 90T96</v>
      </c>
      <c r="P68" s="132"/>
    </row>
    <row r="69" spans="1:16" x14ac:dyDescent="0.45">
      <c r="N69" s="64" t="s">
        <v>671</v>
      </c>
      <c r="O69" s="64" t="str">
        <f>P67</f>
        <v>ISIC 90T96</v>
      </c>
      <c r="P69" s="132"/>
    </row>
    <row r="70" spans="1:16" x14ac:dyDescent="0.45">
      <c r="N70" s="64" t="s">
        <v>672</v>
      </c>
      <c r="O70" s="64" t="str">
        <f>P67</f>
        <v>ISIC 90T96</v>
      </c>
      <c r="P70" s="132"/>
    </row>
    <row r="71" spans="1:16" x14ac:dyDescent="0.45">
      <c r="N71" s="64" t="s">
        <v>673</v>
      </c>
      <c r="O71" s="64" t="str">
        <f>P67</f>
        <v>ISIC 90T96</v>
      </c>
      <c r="P71" s="132"/>
    </row>
    <row r="72" spans="1:16" x14ac:dyDescent="0.45">
      <c r="N72" s="64" t="s">
        <v>674</v>
      </c>
      <c r="O72" s="64" t="str">
        <f>P72</f>
        <v>ISIC 97T98</v>
      </c>
      <c r="P72" s="132" t="s">
        <v>35</v>
      </c>
    </row>
    <row r="73" spans="1:16" x14ac:dyDescent="0.45">
      <c r="N73" s="64" t="s">
        <v>667</v>
      </c>
      <c r="O73" s="64" t="str">
        <f>P72</f>
        <v>ISIC 97T98</v>
      </c>
      <c r="P73" s="132"/>
    </row>
  </sheetData>
  <mergeCells count="58">
    <mergeCell ref="P3:P5"/>
    <mergeCell ref="F6:F28"/>
    <mergeCell ref="N6:N9"/>
    <mergeCell ref="O6:O9"/>
    <mergeCell ref="E7:E25"/>
    <mergeCell ref="N21:N22"/>
    <mergeCell ref="O21:O22"/>
    <mergeCell ref="P13:P14"/>
    <mergeCell ref="N19:N20"/>
    <mergeCell ref="O19:O20"/>
    <mergeCell ref="D22:D23"/>
    <mergeCell ref="A1:F1"/>
    <mergeCell ref="D3:D5"/>
    <mergeCell ref="E3:E5"/>
    <mergeCell ref="F3:F5"/>
    <mergeCell ref="D9:D11"/>
    <mergeCell ref="D15:D16"/>
    <mergeCell ref="D17:D18"/>
    <mergeCell ref="D24:D25"/>
    <mergeCell ref="D27:D28"/>
    <mergeCell ref="E27:E28"/>
    <mergeCell ref="P29:P30"/>
    <mergeCell ref="D30:D32"/>
    <mergeCell ref="E30:E32"/>
    <mergeCell ref="F30:F38"/>
    <mergeCell ref="N31:N32"/>
    <mergeCell ref="O31:O32"/>
    <mergeCell ref="D33:D37"/>
    <mergeCell ref="E33:E37"/>
    <mergeCell ref="P33:P34"/>
    <mergeCell ref="P36:P38"/>
    <mergeCell ref="D39:D40"/>
    <mergeCell ref="E39:E42"/>
    <mergeCell ref="F39:F42"/>
    <mergeCell ref="P39:P43"/>
    <mergeCell ref="D43:D45"/>
    <mergeCell ref="E43:E45"/>
    <mergeCell ref="F43:F45"/>
    <mergeCell ref="P45:P46"/>
    <mergeCell ref="D48:D49"/>
    <mergeCell ref="E48:E52"/>
    <mergeCell ref="F48:F56"/>
    <mergeCell ref="P50:P52"/>
    <mergeCell ref="D51:D52"/>
    <mergeCell ref="D53:D56"/>
    <mergeCell ref="E53:E56"/>
    <mergeCell ref="P54:P62"/>
    <mergeCell ref="F57:F60"/>
    <mergeCell ref="P65:P66"/>
    <mergeCell ref="P67:P71"/>
    <mergeCell ref="A68:F68"/>
    <mergeCell ref="P72:P73"/>
    <mergeCell ref="E59:E60"/>
    <mergeCell ref="D61:D62"/>
    <mergeCell ref="E61:E62"/>
    <mergeCell ref="F61:F67"/>
    <mergeCell ref="D63:D65"/>
    <mergeCell ref="E63:E65"/>
  </mergeCells>
  <hyperlinks>
    <hyperlink ref="A68" r:id="rId1" display="http://eur-lex.europa.eu/LexUriServ/LexUriServ.do?uri=OJ%3AL%3A2010%3A210%3A0001%3A0021%3AEN%3APDF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V20"/>
  <sheetViews>
    <sheetView workbookViewId="0">
      <selection activeCell="A18" sqref="A18:XFD20"/>
    </sheetView>
  </sheetViews>
  <sheetFormatPr defaultRowHeight="14.25" outlineLevelCol="1" x14ac:dyDescent="0.45"/>
  <cols>
    <col min="1" max="1" width="6.3984375" customWidth="1"/>
    <col min="2" max="2" width="15.59765625" customWidth="1"/>
    <col min="3" max="3" width="11.86328125" customWidth="1"/>
    <col min="4" max="4" width="30.265625" customWidth="1"/>
    <col min="5" max="5" width="11.59765625" bestFit="1" customWidth="1"/>
    <col min="6" max="6" width="9.59765625" bestFit="1" customWidth="1"/>
    <col min="7" max="7" width="9.59765625" customWidth="1" outlineLevel="1"/>
    <col min="8" max="8" width="12.1328125" customWidth="1" outlineLevel="1"/>
    <col min="9" max="9" width="9.265625" customWidth="1" outlineLevel="1"/>
    <col min="10" max="10" width="11.59765625" customWidth="1" outlineLevel="1"/>
    <col min="11" max="11" width="10.59765625" customWidth="1" outlineLevel="1"/>
    <col min="12" max="12" width="9.59765625" customWidth="1" outlineLevel="1"/>
    <col min="13" max="13" width="10.59765625" customWidth="1" outlineLevel="1"/>
    <col min="14" max="15" width="11.59765625" customWidth="1" outlineLevel="1"/>
    <col min="16" max="16" width="15.265625" customWidth="1" outlineLevel="1"/>
    <col min="17" max="17" width="10.59765625" customWidth="1" outlineLevel="1"/>
    <col min="18" max="18" width="12.59765625" customWidth="1" outlineLevel="1"/>
    <col min="19" max="19" width="10.59765625" customWidth="1" outlineLevel="1"/>
    <col min="20" max="21" width="9.265625" customWidth="1" outlineLevel="1"/>
    <col min="22" max="24" width="10.59765625" customWidth="1" outlineLevel="1"/>
    <col min="25" max="25" width="9.59765625" customWidth="1" outlineLevel="1"/>
    <col min="26" max="27" width="10.59765625" customWidth="1" outlineLevel="1"/>
    <col min="28" max="29" width="11.59765625" customWidth="1" outlineLevel="1"/>
    <col min="30" max="30" width="10.59765625" customWidth="1" outlineLevel="1"/>
    <col min="31" max="31" width="11.59765625" customWidth="1" outlineLevel="1"/>
    <col min="32" max="32" width="10.59765625" customWidth="1" outlineLevel="1"/>
    <col min="33" max="35" width="11.59765625" customWidth="1" outlineLevel="1"/>
    <col min="36" max="36" width="9.265625" customWidth="1" outlineLevel="1"/>
    <col min="37" max="37" width="11.59765625" customWidth="1" outlineLevel="1"/>
    <col min="38" max="38" width="9.59765625" customWidth="1" outlineLevel="1"/>
    <col min="39" max="39" width="11.59765625" customWidth="1" outlineLevel="1"/>
    <col min="40" max="40" width="13.265625" customWidth="1" outlineLevel="1"/>
    <col min="41" max="41" width="11.59765625" customWidth="1" outlineLevel="1"/>
    <col min="42" max="42" width="13.265625" customWidth="1" outlineLevel="1"/>
    <col min="43" max="45" width="11.59765625" customWidth="1" outlineLevel="1"/>
    <col min="46" max="46" width="10.59765625" bestFit="1" customWidth="1"/>
    <col min="48" max="48" width="12.1328125" bestFit="1" customWidth="1"/>
  </cols>
  <sheetData>
    <row r="1" spans="2:48" x14ac:dyDescent="0.45">
      <c r="I1" s="1" t="s">
        <v>680</v>
      </c>
      <c r="P1" s="1"/>
    </row>
    <row r="2" spans="2:48" ht="14.65" thickBot="1" x14ac:dyDescent="0.5">
      <c r="B2" s="1" t="s">
        <v>692</v>
      </c>
      <c r="H2" t="s">
        <v>329</v>
      </c>
      <c r="I2" s="6">
        <f>'US GaHEbIC-household'!E7</f>
        <v>1.6158552997541677E-2</v>
      </c>
    </row>
    <row r="3" spans="2:48" ht="14.65" thickBot="1" x14ac:dyDescent="0.5">
      <c r="B3" s="102" t="s">
        <v>363</v>
      </c>
      <c r="H3" t="s">
        <v>44</v>
      </c>
      <c r="I3" s="6">
        <f>'US GaHEbIC-government'!F6</f>
        <v>1.7751479289940829E-2</v>
      </c>
    </row>
    <row r="5" spans="2:48" ht="14.65" thickBot="1" x14ac:dyDescent="0.5"/>
    <row r="6" spans="2:48" x14ac:dyDescent="0.45">
      <c r="E6" s="109" t="s">
        <v>5</v>
      </c>
      <c r="F6" s="111" t="s">
        <v>104</v>
      </c>
      <c r="G6" s="115" t="s">
        <v>105</v>
      </c>
      <c r="H6" s="109" t="s">
        <v>6</v>
      </c>
      <c r="I6" s="116" t="s">
        <v>7</v>
      </c>
      <c r="J6" s="109" t="s">
        <v>8</v>
      </c>
      <c r="K6" s="109" t="s">
        <v>9</v>
      </c>
      <c r="L6" s="109" t="s">
        <v>10</v>
      </c>
      <c r="M6" s="109" t="s">
        <v>11</v>
      </c>
      <c r="N6" s="109" t="s">
        <v>12</v>
      </c>
      <c r="O6" s="111" t="s">
        <v>42</v>
      </c>
      <c r="P6" s="117" t="s">
        <v>43</v>
      </c>
      <c r="Q6" s="109" t="s">
        <v>13</v>
      </c>
      <c r="R6" s="111" t="s">
        <v>314</v>
      </c>
      <c r="S6" s="115" t="s">
        <v>315</v>
      </c>
      <c r="T6" s="111" t="s">
        <v>316</v>
      </c>
      <c r="U6" s="115" t="s">
        <v>317</v>
      </c>
      <c r="V6" s="109" t="s">
        <v>14</v>
      </c>
      <c r="W6" s="109" t="s">
        <v>15</v>
      </c>
      <c r="X6" s="109" t="s">
        <v>16</v>
      </c>
      <c r="Y6" s="109" t="s">
        <v>17</v>
      </c>
      <c r="Z6" s="109" t="s">
        <v>18</v>
      </c>
      <c r="AA6" s="109" t="s">
        <v>19</v>
      </c>
      <c r="AB6" s="109" t="s">
        <v>20</v>
      </c>
      <c r="AC6" s="113" t="s">
        <v>319</v>
      </c>
      <c r="AD6" s="114" t="s">
        <v>320</v>
      </c>
      <c r="AE6" s="118" t="s">
        <v>318</v>
      </c>
      <c r="AF6" s="109" t="s">
        <v>21</v>
      </c>
      <c r="AG6" s="109" t="s">
        <v>22</v>
      </c>
      <c r="AH6" s="109" t="s">
        <v>23</v>
      </c>
      <c r="AI6" s="109" t="s">
        <v>24</v>
      </c>
      <c r="AJ6" s="116" t="s">
        <v>25</v>
      </c>
      <c r="AK6" s="109" t="s">
        <v>26</v>
      </c>
      <c r="AL6" s="109" t="s">
        <v>27</v>
      </c>
      <c r="AM6" s="109" t="s">
        <v>28</v>
      </c>
      <c r="AN6" s="109" t="s">
        <v>29</v>
      </c>
      <c r="AO6" s="109" t="s">
        <v>30</v>
      </c>
      <c r="AP6" s="109" t="s">
        <v>31</v>
      </c>
      <c r="AQ6" s="109" t="s">
        <v>32</v>
      </c>
      <c r="AR6" s="109" t="s">
        <v>33</v>
      </c>
      <c r="AS6" s="109" t="s">
        <v>34</v>
      </c>
      <c r="AT6" s="109" t="s">
        <v>35</v>
      </c>
    </row>
    <row r="7" spans="2:48" x14ac:dyDescent="0.45">
      <c r="C7" t="s">
        <v>675</v>
      </c>
      <c r="D7" t="s">
        <v>327</v>
      </c>
      <c r="E7" s="17">
        <f>SUMIFS('EU28 EXIOBASE Final demnd matrx'!$L$2:$L$201, 'EU28 EXIOBASE Final demnd matrx'!$C$2:$C$201, 'Pre ISIC Consolidation'!E$6)</f>
        <v>107911.06234892376</v>
      </c>
      <c r="F7" s="17">
        <f>SUMIFS('EU28 EXIOBASE Final demnd matrx'!$L$2:$L$201, 'EU28 EXIOBASE Final demnd matrx'!$C$2:$C$201, 'Pre ISIC Consolidation'!F$6)</f>
        <v>3533.6910440050442</v>
      </c>
      <c r="G7" s="17">
        <f>SUMIFS('EU28 EXIOBASE Final demnd matrx'!$L$2:$L$201, 'EU28 EXIOBASE Final demnd matrx'!$C$2:$C$201, 'Pre ISIC Consolidation'!G$6)</f>
        <v>1700.8433332208688</v>
      </c>
      <c r="H7" s="17">
        <f>SUMIFS('EU28 EXIOBASE Final demnd matrx'!$L$2:$L$201, 'EU28 EXIOBASE Final demnd matrx'!$C$2:$C$201, 'Pre ISIC Consolidation'!H$6)</f>
        <v>756.01170265987639</v>
      </c>
      <c r="I7" s="17">
        <f>SUM(F7:H7)*I2</f>
        <v>96.798556316050067</v>
      </c>
      <c r="J7" s="17">
        <f>SUMIFS('EU28 EXIOBASE Final demnd matrx'!$L$2:$L$201, 'EU28 EXIOBASE Final demnd matrx'!$C$2:$C$201, 'Pre ISIC Consolidation'!J$6)</f>
        <v>555100.21051297057</v>
      </c>
      <c r="K7" s="17">
        <f>SUMIFS('EU28 EXIOBASE Final demnd matrx'!$L$2:$L$201, 'EU28 EXIOBASE Final demnd matrx'!$C$2:$C$201, 'Pre ISIC Consolidation'!K$6)</f>
        <v>97330.063815821792</v>
      </c>
      <c r="L7" s="17">
        <f>SUMIFS('EU28 EXIOBASE Final demnd matrx'!$L$2:$L$201, 'EU28 EXIOBASE Final demnd matrx'!$C$2:$C$201, 'Pre ISIC Consolidation'!L$6)</f>
        <v>8820.2168565424436</v>
      </c>
      <c r="M7" s="17">
        <f>SUMIFS('EU28 EXIOBASE Final demnd matrx'!$L$2:$L$201, 'EU28 EXIOBASE Final demnd matrx'!$C$2:$C$201, 'Pre ISIC Consolidation'!M$6)</f>
        <v>92748.431782792875</v>
      </c>
      <c r="N7" s="17">
        <f>SUMIFS('EU28 EXIOBASE Final demnd matrx'!$L$2:$L$201, 'EU28 EXIOBASE Final demnd matrx'!$C$2:$C$201, 'Pre ISIC Consolidation'!N$6)</f>
        <v>143233.5295062126</v>
      </c>
      <c r="O7" s="17">
        <f>SUMIFS('EU28 EXIOBASE Final demnd matrx'!$L$2:$L$201, 'EU28 EXIOBASE Final demnd matrx'!$C$2:$C$201, 'Pre ISIC Consolidation'!O$6)</f>
        <v>34950.329654110414</v>
      </c>
      <c r="P7" s="17">
        <f>SUMIFS('EU28 EXIOBASE Final demnd matrx'!$L$2:$L$201, 'EU28 EXIOBASE Final demnd matrx'!$C$2:$C$201, 'Pre ISIC Consolidation'!P$6)</f>
        <v>0</v>
      </c>
      <c r="Q7" s="17">
        <f>SUMIFS('EU28 EXIOBASE Final demnd matrx'!$L$2:$L$201, 'EU28 EXIOBASE Final demnd matrx'!$C$2:$C$201, 'Pre ISIC Consolidation'!Q$6)</f>
        <v>20119.800277309801</v>
      </c>
      <c r="R7" s="17">
        <f>SUMIFS('EU28 EXIOBASE Final demnd matrx'!$L$2:$L$201, 'EU28 EXIOBASE Final demnd matrx'!$C$2:$C$201, 'Pre ISIC Consolidation'!R$6)</f>
        <v>0</v>
      </c>
      <c r="S7" s="17">
        <f>SUMIFS('EU28 EXIOBASE Final demnd matrx'!$L$2:$L$201, 'EU28 EXIOBASE Final demnd matrx'!$C$2:$C$201, 'Pre ISIC Consolidation'!S$6)</f>
        <v>13218.568203089748</v>
      </c>
      <c r="T7" s="17">
        <f>SUMIFS('EU28 EXIOBASE Final demnd matrx'!$L$2:$L$201, 'EU28 EXIOBASE Final demnd matrx'!$C$2:$C$201, 'Pre ISIC Consolidation'!T$6)</f>
        <v>7.5949221889743868</v>
      </c>
      <c r="U7" s="17">
        <f>SUMIFS('EU28 EXIOBASE Final demnd matrx'!$L$2:$L$201, 'EU28 EXIOBASE Final demnd matrx'!$C$2:$C$201, 'Pre ISIC Consolidation'!U$6)</f>
        <v>97.407650191600126</v>
      </c>
      <c r="V7" s="17">
        <f>SUMIFS('EU28 EXIOBASE Final demnd matrx'!$L$2:$L$201, 'EU28 EXIOBASE Final demnd matrx'!$C$2:$C$201, 'Pre ISIC Consolidation'!V$6)</f>
        <v>21176.429032799842</v>
      </c>
      <c r="W7" s="17">
        <f>SUMIFS('EU28 EXIOBASE Final demnd matrx'!$L$2:$L$201, 'EU28 EXIOBASE Final demnd matrx'!$C$2:$C$201, 'Pre ISIC Consolidation'!W$6)</f>
        <v>51757.477127626225</v>
      </c>
      <c r="X7" s="17">
        <f>SUMIFS('EU28 EXIOBASE Final demnd matrx'!$L$2:$L$201, 'EU28 EXIOBASE Final demnd matrx'!$C$2:$C$201, 'Pre ISIC Consolidation'!X$6)</f>
        <v>12377.940201948864</v>
      </c>
      <c r="Y7" s="17">
        <f>SUMIFS('EU28 EXIOBASE Final demnd matrx'!$L$2:$L$201, 'EU28 EXIOBASE Final demnd matrx'!$C$2:$C$201, 'Pre ISIC Consolidation'!Y$6)</f>
        <v>1635.1232454019919</v>
      </c>
      <c r="Z7" s="17">
        <f>SUMIFS('EU28 EXIOBASE Final demnd matrx'!$L$2:$L$201, 'EU28 EXIOBASE Final demnd matrx'!$C$2:$C$201, 'Pre ISIC Consolidation'!Z$6)</f>
        <v>99551.139355041916</v>
      </c>
      <c r="AA7" s="17">
        <f>SUMIFS('EU28 EXIOBASE Final demnd matrx'!$L$2:$L$201, 'EU28 EXIOBASE Final demnd matrx'!$C$2:$C$201, 'Pre ISIC Consolidation'!AA$6)</f>
        <v>14628.952731653946</v>
      </c>
      <c r="AB7" s="17">
        <f>SUMIFS('EU28 EXIOBASE Final demnd matrx'!$L$2:$L$201, 'EU28 EXIOBASE Final demnd matrx'!$C$2:$C$201, 'Pre ISIC Consolidation'!AB$6)</f>
        <v>124324.79580224895</v>
      </c>
      <c r="AC7" s="17">
        <f>SUMIFS('EU28 EXIOBASE Final demnd matrx'!$L$2:$L$201, 'EU28 EXIOBASE Final demnd matrx'!$C$2:$C$201, 'Pre ISIC Consolidation'!AC$6)</f>
        <v>128066.78238002042</v>
      </c>
      <c r="AD7" s="17">
        <f>SUMIFS('EU28 EXIOBASE Final demnd matrx'!$L$2:$L$201, 'EU28 EXIOBASE Final demnd matrx'!$C$2:$C$201, 'Pre ISIC Consolidation'!AD$6)</f>
        <v>72434.997604733464</v>
      </c>
      <c r="AE7" s="17">
        <f>SUMIFS('EU28 EXIOBASE Final demnd matrx'!$L$2:$L$201, 'EU28 EXIOBASE Final demnd matrx'!$C$2:$C$201, 'Pre ISIC Consolidation'!AE$6)</f>
        <v>105864.2247058622</v>
      </c>
      <c r="AF7" s="17">
        <f>SUMIFS('EU28 EXIOBASE Final demnd matrx'!$L$2:$L$201, 'EU28 EXIOBASE Final demnd matrx'!$C$2:$C$201, 'Pre ISIC Consolidation'!AF$6)</f>
        <v>53263.501584405465</v>
      </c>
      <c r="AG7" s="17">
        <f>SUMIFS('EU28 EXIOBASE Final demnd matrx'!$L$2:$L$201, 'EU28 EXIOBASE Final demnd matrx'!$C$2:$C$201, 'Pre ISIC Consolidation'!AG$6)</f>
        <v>149900.28905545335</v>
      </c>
      <c r="AH7" s="17">
        <f>SUMIFS('EU28 EXIOBASE Final demnd matrx'!$L$2:$L$201, 'EU28 EXIOBASE Final demnd matrx'!$C$2:$C$201, 'Pre ISIC Consolidation'!AH$6)</f>
        <v>273352.46397336834</v>
      </c>
      <c r="AI7" s="17">
        <f>SUMIFS('EU28 EXIOBASE Final demnd matrx'!$L$2:$L$201, 'EU28 EXIOBASE Final demnd matrx'!$C$2:$C$201, 'Pre ISIC Consolidation'!AI$6)</f>
        <v>527695.33354537713</v>
      </c>
      <c r="AJ7" s="17">
        <f>SUMIFS('EU28 EXIOBASE Final demnd matrx'!$L$2:$L$201, 'EU28 EXIOBASE Final demnd matrx'!$C$2:$C$201, 'Pre ISIC Consolidation'!AJ$6)</f>
        <v>0</v>
      </c>
      <c r="AK7" s="17">
        <f>SUMIFS('EU28 EXIOBASE Final demnd matrx'!$L$2:$L$201, 'EU28 EXIOBASE Final demnd matrx'!$C$2:$C$201, 'Pre ISIC Consolidation'!AK$6)</f>
        <v>208551.86875163109</v>
      </c>
      <c r="AL7" s="17">
        <f>SUMIFS('EU28 EXIOBASE Final demnd matrx'!$L$2:$L$201, 'EU28 EXIOBASE Final demnd matrx'!$C$2:$C$201, 'Pre ISIC Consolidation'!AL$6)</f>
        <v>1579.7848555017144</v>
      </c>
      <c r="AM7" s="17">
        <f>SUMIFS('EU28 EXIOBASE Final demnd matrx'!$L$2:$L$201, 'EU28 EXIOBASE Final demnd matrx'!$C$2:$C$201, 'Pre ISIC Consolidation'!AM$6)</f>
        <v>377117.8995424477</v>
      </c>
      <c r="AN7" s="17">
        <f>SUMIFS('EU28 EXIOBASE Final demnd matrx'!$L$2:$L$201, 'EU28 EXIOBASE Final demnd matrx'!$C$2:$C$201, 'Pre ISIC Consolidation'!AN$6)</f>
        <v>1376442.6236959375</v>
      </c>
      <c r="AO7" s="17">
        <f>SUMIFS('EU28 EXIOBASE Final demnd matrx'!$L$2:$L$201, 'EU28 EXIOBASE Final demnd matrx'!$C$2:$C$201, 'Pre ISIC Consolidation'!AO$6)</f>
        <v>153676.95677633368</v>
      </c>
      <c r="AP7" s="17">
        <f>SUMIFS('EU28 EXIOBASE Final demnd matrx'!$L$2:$L$201, 'EU28 EXIOBASE Final demnd matrx'!$C$2:$C$201, 'Pre ISIC Consolidation'!AP$6)</f>
        <v>40921.576263726944</v>
      </c>
      <c r="AQ7" s="17">
        <f>SUMIFS('EU28 EXIOBASE Final demnd matrx'!$L$2:$L$201, 'EU28 EXIOBASE Final demnd matrx'!$C$2:$C$201, 'Pre ISIC Consolidation'!AQ$6)</f>
        <v>375323.75211182545</v>
      </c>
      <c r="AR7" s="17">
        <f>SUMIFS('EU28 EXIOBASE Final demnd matrx'!$L$2:$L$201, 'EU28 EXIOBASE Final demnd matrx'!$C$2:$C$201, 'Pre ISIC Consolidation'!AR$6)</f>
        <v>715874.81104449008</v>
      </c>
      <c r="AS7" s="17">
        <f>SUMIFS('EU28 EXIOBASE Final demnd matrx'!$L$2:$L$201, 'EU28 EXIOBASE Final demnd matrx'!$C$2:$C$201, 'Pre ISIC Consolidation'!AS$6)</f>
        <v>753751.62660469313</v>
      </c>
      <c r="AT7" s="17">
        <f>SUMIFS('EU28 EXIOBASE Final demnd matrx'!$L$2:$L$201, 'EU28 EXIOBASE Final demnd matrx'!$C$2:$C$201, 'Pre ISIC Consolidation'!AT$6)</f>
        <v>48005.841919879102</v>
      </c>
      <c r="AV7" s="101">
        <f>SUM(E7:AT7)</f>
        <v>6766900.7520787651</v>
      </c>
    </row>
    <row r="8" spans="2:48" s="104" customFormat="1" x14ac:dyDescent="0.45">
      <c r="C8" s="104" t="s">
        <v>675</v>
      </c>
      <c r="D8" s="104" t="s">
        <v>328</v>
      </c>
      <c r="E8" s="107">
        <f>SUMIFS('EU28 EXIOBASE Final demnd matrx'!$F$2:$F$201, 'EU28 EXIOBASE Final demnd matrx'!$C$2:$C$201, 'Pre ISIC Consolidation'!E$6)</f>
        <v>1742.8754616048891</v>
      </c>
      <c r="F8" s="107">
        <f>SUMIFS('EU28 EXIOBASE Final demnd matrx'!$F$2:$F$201, 'EU28 EXIOBASE Final demnd matrx'!$C$2:$C$201, 'Pre ISIC Consolidation'!F$6)</f>
        <v>21.821426342293947</v>
      </c>
      <c r="G8" s="107">
        <f>SUMIFS('EU28 EXIOBASE Final demnd matrx'!$F$2:$F$201, 'EU28 EXIOBASE Final demnd matrx'!$C$2:$C$201, 'Pre ISIC Consolidation'!G$6)</f>
        <v>253.66752172826037</v>
      </c>
      <c r="H8" s="107">
        <f>SUMIFS('EU28 EXIOBASE Final demnd matrx'!$F$2:$F$201, 'EU28 EXIOBASE Final demnd matrx'!$C$2:$C$201, 'Pre ISIC Consolidation'!H$6)</f>
        <v>29.126622825506598</v>
      </c>
      <c r="I8" s="107">
        <f>SUM(F8:H8)*I3</f>
        <v>5.4073769981549278</v>
      </c>
      <c r="J8" s="107">
        <f>SUMIFS('EU28 EXIOBASE Final demnd matrx'!$F$2:$F$201, 'EU28 EXIOBASE Final demnd matrx'!$C$2:$C$201, 'Pre ISIC Consolidation'!J$6)</f>
        <v>844.79741741304179</v>
      </c>
      <c r="K8" s="107">
        <f>SUMIFS('EU28 EXIOBASE Final demnd matrx'!$F$2:$F$201, 'EU28 EXIOBASE Final demnd matrx'!$C$2:$C$201, 'Pre ISIC Consolidation'!K$6)</f>
        <v>298.79942857257424</v>
      </c>
      <c r="L8" s="107">
        <f>SUMIFS('EU28 EXIOBASE Final demnd matrx'!$F$2:$F$201, 'EU28 EXIOBASE Final demnd matrx'!$C$2:$C$201, 'Pre ISIC Consolidation'!L$6)</f>
        <v>0.19625410858719522</v>
      </c>
      <c r="M8" s="107">
        <f>SUMIFS('EU28 EXIOBASE Final demnd matrx'!$F$2:$F$201, 'EU28 EXIOBASE Final demnd matrx'!$C$2:$C$201, 'Pre ISIC Consolidation'!M$6)</f>
        <v>1572.7774990029704</v>
      </c>
      <c r="N8" s="107">
        <f>SUMIFS('EU28 EXIOBASE Final demnd matrx'!$F$2:$F$201, 'EU28 EXIOBASE Final demnd matrx'!$C$2:$C$201, 'Pre ISIC Consolidation'!N$6)</f>
        <v>164.69066178500086</v>
      </c>
      <c r="O8" s="107">
        <f>SUMIFS('EU28 EXIOBASE Final demnd matrx'!$F$2:$F$201, 'EU28 EXIOBASE Final demnd matrx'!$C$2:$C$201, 'Pre ISIC Consolidation'!O$6)</f>
        <v>106504.92605291892</v>
      </c>
      <c r="P8" s="107">
        <f>SUMIFS('EU28 EXIOBASE Final demnd matrx'!$F$2:$F$201, 'EU28 EXIOBASE Final demnd matrx'!$C$2:$C$201, 'Pre ISIC Consolidation'!P$6)</f>
        <v>0</v>
      </c>
      <c r="Q8" s="107">
        <f>SUMIFS('EU28 EXIOBASE Final demnd matrx'!$F$2:$F$201, 'EU28 EXIOBASE Final demnd matrx'!$C$2:$C$201, 'Pre ISIC Consolidation'!Q$6)</f>
        <v>79.751408154509718</v>
      </c>
      <c r="R8" s="107">
        <f>SUMIFS('EU28 EXIOBASE Final demnd matrx'!$F$2:$F$201, 'EU28 EXIOBASE Final demnd matrx'!$C$2:$C$201, 'Pre ISIC Consolidation'!R$6)</f>
        <v>0</v>
      </c>
      <c r="S8" s="107">
        <f>SUMIFS('EU28 EXIOBASE Final demnd matrx'!$F$2:$F$201, 'EU28 EXIOBASE Final demnd matrx'!$C$2:$C$201, 'Pre ISIC Consolidation'!S$6)</f>
        <v>0</v>
      </c>
      <c r="T8" s="107">
        <f>SUMIFS('EU28 EXIOBASE Final demnd matrx'!$F$2:$F$201, 'EU28 EXIOBASE Final demnd matrx'!$C$2:$C$201, 'Pre ISIC Consolidation'!T$6)</f>
        <v>7.1592247380647595E-2</v>
      </c>
      <c r="U8" s="107">
        <f>SUMIFS('EU28 EXIOBASE Final demnd matrx'!$F$2:$F$201, 'EU28 EXIOBASE Final demnd matrx'!$C$2:$C$201, 'Pre ISIC Consolidation'!U$6)</f>
        <v>0.33191158153594635</v>
      </c>
      <c r="V8" s="107">
        <f>SUMIFS('EU28 EXIOBASE Final demnd matrx'!$F$2:$F$201, 'EU28 EXIOBASE Final demnd matrx'!$C$2:$C$201, 'Pre ISIC Consolidation'!V$6)</f>
        <v>45.518627721517447</v>
      </c>
      <c r="W8" s="107">
        <f>SUMIFS('EU28 EXIOBASE Final demnd matrx'!$F$2:$F$201, 'EU28 EXIOBASE Final demnd matrx'!$C$2:$C$201, 'Pre ISIC Consolidation'!W$6)</f>
        <v>3740.9322300633585</v>
      </c>
      <c r="X8" s="107">
        <f>SUMIFS('EU28 EXIOBASE Final demnd matrx'!$F$2:$F$201, 'EU28 EXIOBASE Final demnd matrx'!$C$2:$C$201, 'Pre ISIC Consolidation'!X$6)</f>
        <v>0.49882080220837521</v>
      </c>
      <c r="Y8" s="107">
        <f>SUMIFS('EU28 EXIOBASE Final demnd matrx'!$F$2:$F$201, 'EU28 EXIOBASE Final demnd matrx'!$C$2:$C$201, 'Pre ISIC Consolidation'!Y$6)</f>
        <v>9.0466682200874082</v>
      </c>
      <c r="Z8" s="107">
        <f>SUMIFS('EU28 EXIOBASE Final demnd matrx'!$F$2:$F$201, 'EU28 EXIOBASE Final demnd matrx'!$C$2:$C$201, 'Pre ISIC Consolidation'!Z$6)</f>
        <v>24.153532272580485</v>
      </c>
      <c r="AA8" s="107">
        <f>SUMIFS('EU28 EXIOBASE Final demnd matrx'!$F$2:$F$201, 'EU28 EXIOBASE Final demnd matrx'!$C$2:$C$201, 'Pre ISIC Consolidation'!AA$6)</f>
        <v>694.24833780559663</v>
      </c>
      <c r="AB8" s="107">
        <f>SUMIFS('EU28 EXIOBASE Final demnd matrx'!$F$2:$F$201, 'EU28 EXIOBASE Final demnd matrx'!$C$2:$C$201, 'Pre ISIC Consolidation'!AB$6)</f>
        <v>93.505759400206344</v>
      </c>
      <c r="AC8" s="107">
        <f>SUMIFS('EU28 EXIOBASE Final demnd matrx'!$F$2:$F$201, 'EU28 EXIOBASE Final demnd matrx'!$C$2:$C$201, 'Pre ISIC Consolidation'!AC$6)</f>
        <v>666.1586587751251</v>
      </c>
      <c r="AD8" s="107">
        <f>SUMIFS('EU28 EXIOBASE Final demnd matrx'!$F$2:$F$201, 'EU28 EXIOBASE Final demnd matrx'!$C$2:$C$201, 'Pre ISIC Consolidation'!AD$6)</f>
        <v>188.96393757755948</v>
      </c>
      <c r="AE8" s="107">
        <f>SUMIFS('EU28 EXIOBASE Final demnd matrx'!$F$2:$F$201, 'EU28 EXIOBASE Final demnd matrx'!$C$2:$C$201, 'Pre ISIC Consolidation'!AE$6)</f>
        <v>15555.985222115027</v>
      </c>
      <c r="AF8" s="107">
        <f>SUMIFS('EU28 EXIOBASE Final demnd matrx'!$F$2:$F$201, 'EU28 EXIOBASE Final demnd matrx'!$C$2:$C$201, 'Pre ISIC Consolidation'!AF$6)</f>
        <v>2524.6870705236661</v>
      </c>
      <c r="AG8" s="107">
        <f>SUMIFS('EU28 EXIOBASE Final demnd matrx'!$F$2:$F$201, 'EU28 EXIOBASE Final demnd matrx'!$C$2:$C$201, 'Pre ISIC Consolidation'!AG$6)</f>
        <v>57.210563223301989</v>
      </c>
      <c r="AH8" s="107">
        <f>SUMIFS('EU28 EXIOBASE Final demnd matrx'!$F$2:$F$201, 'EU28 EXIOBASE Final demnd matrx'!$C$2:$C$201, 'Pre ISIC Consolidation'!AH$6)</f>
        <v>60850.23369158151</v>
      </c>
      <c r="AI8" s="107">
        <f>SUMIFS('EU28 EXIOBASE Final demnd matrx'!$F$2:$F$201, 'EU28 EXIOBASE Final demnd matrx'!$C$2:$C$201, 'Pre ISIC Consolidation'!AI$6)</f>
        <v>3068.5413760043029</v>
      </c>
      <c r="AJ8" s="107">
        <f>SUMIFS('EU28 EXIOBASE Final demnd matrx'!$F$2:$F$201, 'EU28 EXIOBASE Final demnd matrx'!$C$2:$C$201, 'Pre ISIC Consolidation'!AJ$6)</f>
        <v>0</v>
      </c>
      <c r="AK8" s="107">
        <f>SUMIFS('EU28 EXIOBASE Final demnd matrx'!$F$2:$F$201, 'EU28 EXIOBASE Final demnd matrx'!$C$2:$C$201, 'Pre ISIC Consolidation'!AK$6)</f>
        <v>1587.3499470816012</v>
      </c>
      <c r="AL8" s="107">
        <f>SUMIFS('EU28 EXIOBASE Final demnd matrx'!$F$2:$F$201, 'EU28 EXIOBASE Final demnd matrx'!$C$2:$C$201, 'Pre ISIC Consolidation'!AL$6)</f>
        <v>632.94815076593807</v>
      </c>
      <c r="AM8" s="107">
        <f>SUMIFS('EU28 EXIOBASE Final demnd matrx'!$F$2:$F$201, 'EU28 EXIOBASE Final demnd matrx'!$C$2:$C$201, 'Pre ISIC Consolidation'!AM$6)</f>
        <v>416.77368813300433</v>
      </c>
      <c r="AN8" s="107">
        <f>SUMIFS('EU28 EXIOBASE Final demnd matrx'!$F$2:$F$201, 'EU28 EXIOBASE Final demnd matrx'!$C$2:$C$201, 'Pre ISIC Consolidation'!AN$6)</f>
        <v>26667.875469074454</v>
      </c>
      <c r="AO8" s="107">
        <f>SUMIFS('EU28 EXIOBASE Final demnd matrx'!$F$2:$F$201, 'EU28 EXIOBASE Final demnd matrx'!$C$2:$C$201, 'Pre ISIC Consolidation'!AO$6)</f>
        <v>46818.933454092301</v>
      </c>
      <c r="AP8" s="107">
        <f>SUMIFS('EU28 EXIOBASE Final demnd matrx'!$F$2:$F$201, 'EU28 EXIOBASE Final demnd matrx'!$C$2:$C$201, 'Pre ISIC Consolidation'!AP$6)</f>
        <v>1082625.7554065578</v>
      </c>
      <c r="AQ8" s="107">
        <f>SUMIFS('EU28 EXIOBASE Final demnd matrx'!$F$2:$F$201, 'EU28 EXIOBASE Final demnd matrx'!$C$2:$C$201, 'Pre ISIC Consolidation'!AQ$6)</f>
        <v>532875.41267272271</v>
      </c>
      <c r="AR8" s="107">
        <f>SUMIFS('EU28 EXIOBASE Final demnd matrx'!$F$2:$F$201, 'EU28 EXIOBASE Final demnd matrx'!$C$2:$C$201, 'Pre ISIC Consolidation'!AR$6)</f>
        <v>899843.87656719389</v>
      </c>
      <c r="AS8" s="107">
        <f>SUMIFS('EU28 EXIOBASE Final demnd matrx'!$F$2:$F$201, 'EU28 EXIOBASE Final demnd matrx'!$C$2:$C$201, 'Pre ISIC Consolidation'!AS$6)</f>
        <v>71931.932328220326</v>
      </c>
      <c r="AT8" s="107">
        <f>SUMIFS('EU28 EXIOBASE Final demnd matrx'!$F$2:$F$201, 'EU28 EXIOBASE Final demnd matrx'!$C$2:$C$201, 'Pre ISIC Consolidation'!AT$6)</f>
        <v>765.11350181622288</v>
      </c>
      <c r="AV8" s="106">
        <f t="shared" ref="AV8:AV12" si="0">SUM(E8:AT8)</f>
        <v>2863204.896317028</v>
      </c>
    </row>
    <row r="9" spans="2:48" ht="14.65" thickBot="1" x14ac:dyDescent="0.5"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V9" s="101"/>
    </row>
    <row r="10" spans="2:48" x14ac:dyDescent="0.45">
      <c r="E10" s="109" t="s">
        <v>5</v>
      </c>
      <c r="F10" s="111" t="s">
        <v>483</v>
      </c>
      <c r="G10" s="112"/>
      <c r="H10" s="112"/>
      <c r="I10" s="112"/>
      <c r="J10" s="112" t="s">
        <v>8</v>
      </c>
      <c r="K10" s="112" t="s">
        <v>9</v>
      </c>
      <c r="L10" s="112" t="s">
        <v>10</v>
      </c>
      <c r="M10" s="112" t="s">
        <v>11</v>
      </c>
      <c r="N10" s="112" t="s">
        <v>12</v>
      </c>
      <c r="O10" s="112" t="s">
        <v>42</v>
      </c>
      <c r="P10" s="112" t="s">
        <v>43</v>
      </c>
      <c r="Q10" s="112" t="s">
        <v>13</v>
      </c>
      <c r="R10" s="111" t="s">
        <v>521</v>
      </c>
      <c r="S10" s="112"/>
      <c r="T10" s="111" t="s">
        <v>527</v>
      </c>
      <c r="U10" s="109"/>
      <c r="V10" s="109" t="s">
        <v>14</v>
      </c>
      <c r="W10" s="109" t="s">
        <v>15</v>
      </c>
      <c r="X10" s="109" t="s">
        <v>16</v>
      </c>
      <c r="Y10" s="109" t="s">
        <v>17</v>
      </c>
      <c r="Z10" s="109" t="s">
        <v>18</v>
      </c>
      <c r="AA10" s="109" t="s">
        <v>19</v>
      </c>
      <c r="AB10" s="109" t="s">
        <v>20</v>
      </c>
      <c r="AC10" s="113" t="s">
        <v>555</v>
      </c>
      <c r="AD10" s="114"/>
      <c r="AE10" s="109" t="s">
        <v>318</v>
      </c>
      <c r="AF10" s="109" t="s">
        <v>21</v>
      </c>
      <c r="AG10" s="109" t="s">
        <v>22</v>
      </c>
      <c r="AH10" s="109" t="s">
        <v>23</v>
      </c>
      <c r="AI10" s="109" t="s">
        <v>24</v>
      </c>
      <c r="AJ10" s="109" t="s">
        <v>25</v>
      </c>
      <c r="AK10" s="109" t="s">
        <v>26</v>
      </c>
      <c r="AL10" s="109" t="s">
        <v>27</v>
      </c>
      <c r="AM10" s="109" t="s">
        <v>28</v>
      </c>
      <c r="AN10" s="109" t="s">
        <v>29</v>
      </c>
      <c r="AO10" s="109" t="s">
        <v>30</v>
      </c>
      <c r="AP10" s="109" t="s">
        <v>31</v>
      </c>
      <c r="AQ10" s="109" t="s">
        <v>32</v>
      </c>
      <c r="AR10" s="109" t="s">
        <v>33</v>
      </c>
      <c r="AS10" s="109" t="s">
        <v>34</v>
      </c>
      <c r="AT10" s="109" t="s">
        <v>35</v>
      </c>
      <c r="AV10" s="101">
        <f t="shared" si="0"/>
        <v>0</v>
      </c>
    </row>
    <row r="11" spans="2:48" x14ac:dyDescent="0.45">
      <c r="C11" t="s">
        <v>676</v>
      </c>
      <c r="D11" t="s">
        <v>327</v>
      </c>
      <c r="E11" s="100">
        <f>SUMIFS('Eurostat data 2015'!$EG:$EG, 'Eurostat data 2015'!$D:$D, 'Pre ISIC Consolidation'!E$10, 'Eurostat data 2015'!$A:$A, 'Pre ISIC Consolidation'!$B$3)+SUMIFS('Eurostat data 2015'!$EI:$EI, 'Eurostat data 2015'!$D:$D, 'Pre ISIC Consolidation'!E$10, 'Eurostat data 2015'!$A:$A, 'Pre ISIC Consolidation'!$B$3)</f>
        <v>126153.29999999999</v>
      </c>
      <c r="F11" s="100">
        <f>SUMIFS('Eurostat data 2015'!$EG:$EG, 'Eurostat data 2015'!$D:$D, 'Pre ISIC Consolidation'!F$10, 'Eurostat data 2015'!$A:$A, 'Pre ISIC Consolidation'!$B$3)+SUMIFS('Eurostat data 2015'!$EI:$EI, 'Eurostat data 2015'!$D:$D, 'Pre ISIC Consolidation'!F$10, 'Eurostat data 2015'!$A:$A, 'Pre ISIC Consolidation'!$B$3)</f>
        <v>17849.86</v>
      </c>
      <c r="G11" s="100">
        <f>SUMIFS('Eurostat data 2015'!$EG:$EG, 'Eurostat data 2015'!$D:$D, 'Pre ISIC Consolidation'!G$10, 'Eurostat data 2015'!$A:$A, 'Pre ISIC Consolidation'!$B$3)+SUMIFS('Eurostat data 2015'!$EI:$EI, 'Eurostat data 2015'!$D:$D, 'Pre ISIC Consolidation'!G$10, 'Eurostat data 2015'!$A:$A, 'Pre ISIC Consolidation'!$B$3)</f>
        <v>0</v>
      </c>
      <c r="H11" s="100">
        <f>SUMIFS('Eurostat data 2015'!$EG:$EG, 'Eurostat data 2015'!$D:$D, 'Pre ISIC Consolidation'!H$10, 'Eurostat data 2015'!$A:$A, 'Pre ISIC Consolidation'!$B$3)+SUMIFS('Eurostat data 2015'!$EI:$EI, 'Eurostat data 2015'!$D:$D, 'Pre ISIC Consolidation'!H$10, 'Eurostat data 2015'!$A:$A, 'Pre ISIC Consolidation'!$B$3)</f>
        <v>0</v>
      </c>
      <c r="I11" s="100">
        <f>SUMIFS('Eurostat data 2015'!$EG:$EG, 'Eurostat data 2015'!$D:$D, 'Pre ISIC Consolidation'!I$10, 'Eurostat data 2015'!$A:$A, 'Pre ISIC Consolidation'!$B$3)+SUMIFS('Eurostat data 2015'!$EI:$EI, 'Eurostat data 2015'!$D:$D, 'Pre ISIC Consolidation'!I$10, 'Eurostat data 2015'!$A:$A, 'Pre ISIC Consolidation'!$B$3)</f>
        <v>0</v>
      </c>
      <c r="J11" s="100">
        <f>SUMIFS('Eurostat data 2015'!$EG:$EG, 'Eurostat data 2015'!$D:$D, 'Pre ISIC Consolidation'!J$10, 'Eurostat data 2015'!$A:$A, 'Pre ISIC Consolidation'!$B$3)+SUMIFS('Eurostat data 2015'!$EI:$EI, 'Eurostat data 2015'!$D:$D, 'Pre ISIC Consolidation'!J$10, 'Eurostat data 2015'!$A:$A, 'Pre ISIC Consolidation'!$B$3)</f>
        <v>582517.12000000011</v>
      </c>
      <c r="K11" s="100">
        <f>SUMIFS('Eurostat data 2015'!$EG:$EG, 'Eurostat data 2015'!$D:$D, 'Pre ISIC Consolidation'!K$10, 'Eurostat data 2015'!$A:$A, 'Pre ISIC Consolidation'!$B$3)+SUMIFS('Eurostat data 2015'!$EI:$EI, 'Eurostat data 2015'!$D:$D, 'Pre ISIC Consolidation'!K$10, 'Eurostat data 2015'!$A:$A, 'Pre ISIC Consolidation'!$B$3)</f>
        <v>159184.07999999999</v>
      </c>
      <c r="L11" s="100">
        <f>SUMIFS('Eurostat data 2015'!$EG:$EG, 'Eurostat data 2015'!$D:$D, 'Pre ISIC Consolidation'!L$10, 'Eurostat data 2015'!$A:$A, 'Pre ISIC Consolidation'!$B$3)+SUMIFS('Eurostat data 2015'!$EI:$EI, 'Eurostat data 2015'!$D:$D, 'Pre ISIC Consolidation'!L$10, 'Eurostat data 2015'!$A:$A, 'Pre ISIC Consolidation'!$B$3)</f>
        <v>8362.14</v>
      </c>
      <c r="M11" s="100">
        <f>SUMIFS('Eurostat data 2015'!$EG:$EG, 'Eurostat data 2015'!$D:$D, 'Pre ISIC Consolidation'!M$10, 'Eurostat data 2015'!$A:$A, 'Pre ISIC Consolidation'!$B$3)+SUMIFS('Eurostat data 2015'!$EI:$EI, 'Eurostat data 2015'!$D:$D, 'Pre ISIC Consolidation'!M$10, 'Eurostat data 2015'!$A:$A, 'Pre ISIC Consolidation'!$B$3)</f>
        <v>26563.040000000001</v>
      </c>
      <c r="N11" s="100">
        <f>SUMIFS('Eurostat data 2015'!$EG:$EG, 'Eurostat data 2015'!$D:$D, 'Pre ISIC Consolidation'!N$10, 'Eurostat data 2015'!$A:$A, 'Pre ISIC Consolidation'!$B$3)+SUMIFS('Eurostat data 2015'!$EI:$EI, 'Eurostat data 2015'!$D:$D, 'Pre ISIC Consolidation'!N$10, 'Eurostat data 2015'!$A:$A, 'Pre ISIC Consolidation'!$B$3)</f>
        <v>116441.33</v>
      </c>
      <c r="O11" s="100">
        <f>SUMIFS('Eurostat data 2015'!$EG:$EG, 'Eurostat data 2015'!$D:$D, 'Pre ISIC Consolidation'!O$10, 'Eurostat data 2015'!$A:$A, 'Pre ISIC Consolidation'!$B$3)+SUMIFS('Eurostat data 2015'!$EI:$EI, 'Eurostat data 2015'!$D:$D, 'Pre ISIC Consolidation'!O$10, 'Eurostat data 2015'!$A:$A, 'Pre ISIC Consolidation'!$B$3)</f>
        <v>50930.55</v>
      </c>
      <c r="P11" s="100">
        <f>SUMIFS('Eurostat data 2015'!$EG:$EG, 'Eurostat data 2015'!$D:$D, 'Pre ISIC Consolidation'!P$10, 'Eurostat data 2015'!$A:$A, 'Pre ISIC Consolidation'!$B$3)+SUMIFS('Eurostat data 2015'!$EI:$EI, 'Eurostat data 2015'!$D:$D, 'Pre ISIC Consolidation'!P$10, 'Eurostat data 2015'!$A:$A, 'Pre ISIC Consolidation'!$B$3)</f>
        <v>43807.450000000004</v>
      </c>
      <c r="Q11" s="100">
        <f>SUMIFS('Eurostat data 2015'!$EG:$EG, 'Eurostat data 2015'!$D:$D, 'Pre ISIC Consolidation'!Q$10, 'Eurostat data 2015'!$A:$A, 'Pre ISIC Consolidation'!$B$3)+SUMIFS('Eurostat data 2015'!$EI:$EI, 'Eurostat data 2015'!$D:$D, 'Pre ISIC Consolidation'!Q$10, 'Eurostat data 2015'!$A:$A, 'Pre ISIC Consolidation'!$B$3)</f>
        <v>24823.780000000002</v>
      </c>
      <c r="R11" s="100">
        <f>SUMIFS('Eurostat data 2015'!$EG:$EG, 'Eurostat data 2015'!$D:$D, 'Pre ISIC Consolidation'!R$10, 'Eurostat data 2015'!$A:$A, 'Pre ISIC Consolidation'!$B$3)+SUMIFS('Eurostat data 2015'!$EI:$EI, 'Eurostat data 2015'!$D:$D, 'Pre ISIC Consolidation'!R$10, 'Eurostat data 2015'!$A:$A, 'Pre ISIC Consolidation'!$B$3)</f>
        <v>16655.2</v>
      </c>
      <c r="S11" s="100">
        <f>SUMIFS('Eurostat data 2015'!$EG:$EG, 'Eurostat data 2015'!$D:$D, 'Pre ISIC Consolidation'!S$10, 'Eurostat data 2015'!$A:$A, 'Pre ISIC Consolidation'!$B$3)+SUMIFS('Eurostat data 2015'!$EI:$EI, 'Eurostat data 2015'!$D:$D, 'Pre ISIC Consolidation'!S$10, 'Eurostat data 2015'!$A:$A, 'Pre ISIC Consolidation'!$B$3)</f>
        <v>0</v>
      </c>
      <c r="T11" s="100">
        <f>SUMIFS('Eurostat data 2015'!$EG:$EG, 'Eurostat data 2015'!$D:$D, 'Pre ISIC Consolidation'!T$10, 'Eurostat data 2015'!$A:$A, 'Pre ISIC Consolidation'!$B$3)+SUMIFS('Eurostat data 2015'!$EI:$EI, 'Eurostat data 2015'!$D:$D, 'Pre ISIC Consolidation'!T$10, 'Eurostat data 2015'!$A:$A, 'Pre ISIC Consolidation'!$B$3)</f>
        <v>191.56</v>
      </c>
      <c r="U11" s="100">
        <f>SUMIFS('Eurostat data 2015'!$EG:$EG, 'Eurostat data 2015'!$D:$D, 'Pre ISIC Consolidation'!U$10, 'Eurostat data 2015'!$A:$A, 'Pre ISIC Consolidation'!$B$3)+SUMIFS('Eurostat data 2015'!$EI:$EI, 'Eurostat data 2015'!$D:$D, 'Pre ISIC Consolidation'!U$10, 'Eurostat data 2015'!$A:$A, 'Pre ISIC Consolidation'!$B$3)</f>
        <v>0</v>
      </c>
      <c r="V11" s="100">
        <f>SUMIFS('Eurostat data 2015'!$EG:$EG, 'Eurostat data 2015'!$D:$D, 'Pre ISIC Consolidation'!V$10, 'Eurostat data 2015'!$A:$A, 'Pre ISIC Consolidation'!$B$3)+SUMIFS('Eurostat data 2015'!$EI:$EI, 'Eurostat data 2015'!$D:$D, 'Pre ISIC Consolidation'!V$10, 'Eurostat data 2015'!$A:$A, 'Pre ISIC Consolidation'!$B$3)</f>
        <v>19768.489999999998</v>
      </c>
      <c r="W11" s="100">
        <f>SUMIFS('Eurostat data 2015'!$EG:$EG, 'Eurostat data 2015'!$D:$D, 'Pre ISIC Consolidation'!W$10, 'Eurostat data 2015'!$A:$A, 'Pre ISIC Consolidation'!$B$3)+SUMIFS('Eurostat data 2015'!$EI:$EI, 'Eurostat data 2015'!$D:$D, 'Pre ISIC Consolidation'!W$10, 'Eurostat data 2015'!$A:$A, 'Pre ISIC Consolidation'!$B$3)</f>
        <v>69410.06</v>
      </c>
      <c r="X11" s="100">
        <f>SUMIFS('Eurostat data 2015'!$EG:$EG, 'Eurostat data 2015'!$D:$D, 'Pre ISIC Consolidation'!X$10, 'Eurostat data 2015'!$A:$A, 'Pre ISIC Consolidation'!$B$3)+SUMIFS('Eurostat data 2015'!$EI:$EI, 'Eurostat data 2015'!$D:$D, 'Pre ISIC Consolidation'!X$10, 'Eurostat data 2015'!$A:$A, 'Pre ISIC Consolidation'!$B$3)</f>
        <v>41263</v>
      </c>
      <c r="Y11" s="100">
        <f>SUMIFS('Eurostat data 2015'!$EG:$EG, 'Eurostat data 2015'!$D:$D, 'Pre ISIC Consolidation'!Y$10, 'Eurostat data 2015'!$A:$A, 'Pre ISIC Consolidation'!$B$3)+SUMIFS('Eurostat data 2015'!$EI:$EI, 'Eurostat data 2015'!$D:$D, 'Pre ISIC Consolidation'!Y$10, 'Eurostat data 2015'!$A:$A, 'Pre ISIC Consolidation'!$B$3)</f>
        <v>7057.62</v>
      </c>
      <c r="Z11" s="100">
        <f>SUMIFS('Eurostat data 2015'!$EG:$EG, 'Eurostat data 2015'!$D:$D, 'Pre ISIC Consolidation'!Z$10, 'Eurostat data 2015'!$A:$A, 'Pre ISIC Consolidation'!$B$3)+SUMIFS('Eurostat data 2015'!$EI:$EI, 'Eurostat data 2015'!$D:$D, 'Pre ISIC Consolidation'!Z$10, 'Eurostat data 2015'!$A:$A, 'Pre ISIC Consolidation'!$B$3)</f>
        <v>192959.72999999998</v>
      </c>
      <c r="AA11" s="100">
        <f>SUMIFS('Eurostat data 2015'!$EG:$EG, 'Eurostat data 2015'!$D:$D, 'Pre ISIC Consolidation'!AA$10, 'Eurostat data 2015'!$A:$A, 'Pre ISIC Consolidation'!$B$3)+SUMIFS('Eurostat data 2015'!$EI:$EI, 'Eurostat data 2015'!$D:$D, 'Pre ISIC Consolidation'!AA$10, 'Eurostat data 2015'!$A:$A, 'Pre ISIC Consolidation'!$B$3)</f>
        <v>17222.690000000002</v>
      </c>
      <c r="AB11" s="100">
        <f>SUMIFS('Eurostat data 2015'!$EG:$EG, 'Eurostat data 2015'!$D:$D, 'Pre ISIC Consolidation'!AB$10, 'Eurostat data 2015'!$A:$A, 'Pre ISIC Consolidation'!$B$3)+SUMIFS('Eurostat data 2015'!$EI:$EI, 'Eurostat data 2015'!$D:$D, 'Pre ISIC Consolidation'!AB$10, 'Eurostat data 2015'!$A:$A, 'Pre ISIC Consolidation'!$B$3)</f>
        <v>105621.90000000001</v>
      </c>
      <c r="AC11" s="100">
        <f>SUMIFS('Eurostat data 2015'!$EG:$EG, 'Eurostat data 2015'!$D:$D, 'Pre ISIC Consolidation'!AC$10, 'Eurostat data 2015'!$A:$A, 'Pre ISIC Consolidation'!$B$3)+SUMIFS('Eurostat data 2015'!$EI:$EI, 'Eurostat data 2015'!$D:$D, 'Pre ISIC Consolidation'!AC$10, 'Eurostat data 2015'!$A:$A, 'Pre ISIC Consolidation'!$B$3)</f>
        <v>199142.81</v>
      </c>
      <c r="AD11" s="100">
        <f>SUMIFS('Eurostat data 2015'!$EG:$EG, 'Eurostat data 2015'!$D:$D, 'Pre ISIC Consolidation'!AD$10, 'Eurostat data 2015'!$A:$A, 'Pre ISIC Consolidation'!$B$3)+SUMIFS('Eurostat data 2015'!$EI:$EI, 'Eurostat data 2015'!$D:$D, 'Pre ISIC Consolidation'!AD$10, 'Eurostat data 2015'!$A:$A, 'Pre ISIC Consolidation'!$B$3)</f>
        <v>0</v>
      </c>
      <c r="AE11" s="100">
        <f>SUMIFS('Eurostat data 2015'!$EG:$EG, 'Eurostat data 2015'!$D:$D, 'Pre ISIC Consolidation'!AE$10, 'Eurostat data 2015'!$A:$A, 'Pre ISIC Consolidation'!$B$3)+SUMIFS('Eurostat data 2015'!$EI:$EI, 'Eurostat data 2015'!$D:$D, 'Pre ISIC Consolidation'!AE$10, 'Eurostat data 2015'!$A:$A, 'Pre ISIC Consolidation'!$B$3)</f>
        <v>77680.500000000015</v>
      </c>
      <c r="AF11" s="100">
        <f>SUMIFS('Eurostat data 2015'!$EG:$EG, 'Eurostat data 2015'!$D:$D, 'Pre ISIC Consolidation'!AF$10, 'Eurostat data 2015'!$A:$A, 'Pre ISIC Consolidation'!$B$3)+SUMIFS('Eurostat data 2015'!$EI:$EI, 'Eurostat data 2015'!$D:$D, 'Pre ISIC Consolidation'!AF$10, 'Eurostat data 2015'!$A:$A, 'Pre ISIC Consolidation'!$B$3)</f>
        <v>46686.41</v>
      </c>
      <c r="AG11" s="100">
        <f>SUMIFS('Eurostat data 2015'!$EG:$EG, 'Eurostat data 2015'!$D:$D, 'Pre ISIC Consolidation'!AG$10, 'Eurostat data 2015'!$A:$A, 'Pre ISIC Consolidation'!$B$3)+SUMIFS('Eurostat data 2015'!$EI:$EI, 'Eurostat data 2015'!$D:$D, 'Pre ISIC Consolidation'!AG$10, 'Eurostat data 2015'!$A:$A, 'Pre ISIC Consolidation'!$B$3)</f>
        <v>1169721.22</v>
      </c>
      <c r="AH11" s="100">
        <f>SUMIFS('Eurostat data 2015'!$EG:$EG, 'Eurostat data 2015'!$D:$D, 'Pre ISIC Consolidation'!AH$10, 'Eurostat data 2015'!$A:$A, 'Pre ISIC Consolidation'!$B$3)+SUMIFS('Eurostat data 2015'!$EI:$EI, 'Eurostat data 2015'!$D:$D, 'Pre ISIC Consolidation'!AH$10, 'Eurostat data 2015'!$A:$A, 'Pre ISIC Consolidation'!$B$3)</f>
        <v>291893.45999999996</v>
      </c>
      <c r="AI11" s="100">
        <f>SUMIFS('Eurostat data 2015'!$EG:$EG, 'Eurostat data 2015'!$D:$D, 'Pre ISIC Consolidation'!AI$10, 'Eurostat data 2015'!$A:$A, 'Pre ISIC Consolidation'!$B$3)+SUMIFS('Eurostat data 2015'!$EI:$EI, 'Eurostat data 2015'!$D:$D, 'Pre ISIC Consolidation'!AI$10, 'Eurostat data 2015'!$A:$A, 'Pre ISIC Consolidation'!$B$3)</f>
        <v>623203.59</v>
      </c>
      <c r="AJ11" s="100">
        <f>SUMIFS('Eurostat data 2015'!$EG:$EG, 'Eurostat data 2015'!$D:$D, 'Pre ISIC Consolidation'!AJ$10, 'Eurostat data 2015'!$A:$A, 'Pre ISIC Consolidation'!$B$3)+SUMIFS('Eurostat data 2015'!$EI:$EI, 'Eurostat data 2015'!$D:$D, 'Pre ISIC Consolidation'!AJ$10, 'Eurostat data 2015'!$A:$A, 'Pre ISIC Consolidation'!$B$3)</f>
        <v>103281.43000000001</v>
      </c>
      <c r="AK11" s="100">
        <f>SUMIFS('Eurostat data 2015'!$EG:$EG, 'Eurostat data 2015'!$D:$D, 'Pre ISIC Consolidation'!AK$10, 'Eurostat data 2015'!$A:$A, 'Pre ISIC Consolidation'!$B$3)+SUMIFS('Eurostat data 2015'!$EI:$EI, 'Eurostat data 2015'!$D:$D, 'Pre ISIC Consolidation'!AK$10, 'Eurostat data 2015'!$A:$A, 'Pre ISIC Consolidation'!$B$3)</f>
        <v>148557.04999999999</v>
      </c>
      <c r="AL11" s="100">
        <f>SUMIFS('Eurostat data 2015'!$EG:$EG, 'Eurostat data 2015'!$D:$D, 'Pre ISIC Consolidation'!AL$10, 'Eurostat data 2015'!$A:$A, 'Pre ISIC Consolidation'!$B$3)+SUMIFS('Eurostat data 2015'!$EI:$EI, 'Eurostat data 2015'!$D:$D, 'Pre ISIC Consolidation'!AL$10, 'Eurostat data 2015'!$A:$A, 'Pre ISIC Consolidation'!$B$3)</f>
        <v>3354.58</v>
      </c>
      <c r="AM11" s="100">
        <f>SUMIFS('Eurostat data 2015'!$EG:$EG, 'Eurostat data 2015'!$D:$D, 'Pre ISIC Consolidation'!AM$10, 'Eurostat data 2015'!$A:$A, 'Pre ISIC Consolidation'!$B$3)+SUMIFS('Eurostat data 2015'!$EI:$EI, 'Eurostat data 2015'!$D:$D, 'Pre ISIC Consolidation'!AM$10, 'Eurostat data 2015'!$A:$A, 'Pre ISIC Consolidation'!$B$3)</f>
        <v>403961.42000000004</v>
      </c>
      <c r="AN11" s="100">
        <f>SUMIFS('Eurostat data 2015'!$EG:$EG, 'Eurostat data 2015'!$D:$D, 'Pre ISIC Consolidation'!AN$10, 'Eurostat data 2015'!$A:$A, 'Pre ISIC Consolidation'!$B$3)+SUMIFS('Eurostat data 2015'!$EI:$EI, 'Eurostat data 2015'!$D:$D, 'Pre ISIC Consolidation'!AN$10, 'Eurostat data 2015'!$A:$A, 'Pre ISIC Consolidation'!$B$3)</f>
        <v>1501137.8</v>
      </c>
      <c r="AO11" s="100">
        <f>SUMIFS('Eurostat data 2015'!$EG:$EG, 'Eurostat data 2015'!$D:$D, 'Pre ISIC Consolidation'!AO$10, 'Eurostat data 2015'!$A:$A, 'Pre ISIC Consolidation'!$B$3)+SUMIFS('Eurostat data 2015'!$EI:$EI, 'Eurostat data 2015'!$D:$D, 'Pre ISIC Consolidation'!AO$10, 'Eurostat data 2015'!$A:$A, 'Pre ISIC Consolidation'!$B$3)</f>
        <v>185063.39</v>
      </c>
      <c r="AP11" s="100">
        <f>SUMIFS('Eurostat data 2015'!$EG:$EG, 'Eurostat data 2015'!$D:$D, 'Pre ISIC Consolidation'!AP$10, 'Eurostat data 2015'!$A:$A, 'Pre ISIC Consolidation'!$B$3)+SUMIFS('Eurostat data 2015'!$EI:$EI, 'Eurostat data 2015'!$D:$D, 'Pre ISIC Consolidation'!AP$10, 'Eurostat data 2015'!$A:$A, 'Pre ISIC Consolidation'!$B$3)</f>
        <v>24253.66</v>
      </c>
      <c r="AQ11" s="100">
        <f>SUMIFS('Eurostat data 2015'!$EG:$EG, 'Eurostat data 2015'!$D:$D, 'Pre ISIC Consolidation'!AQ$10, 'Eurostat data 2015'!$A:$A, 'Pre ISIC Consolidation'!$B$3)+SUMIFS('Eurostat data 2015'!$EI:$EI, 'Eurostat data 2015'!$D:$D, 'Pre ISIC Consolidation'!AQ$10, 'Eurostat data 2015'!$A:$A, 'Pre ISIC Consolidation'!$B$3)</f>
        <v>160005.69</v>
      </c>
      <c r="AR11" s="100">
        <f>SUMIFS('Eurostat data 2015'!$EG:$EG, 'Eurostat data 2015'!$D:$D, 'Pre ISIC Consolidation'!AR$10, 'Eurostat data 2015'!$A:$A, 'Pre ISIC Consolidation'!$B$3)+SUMIFS('Eurostat data 2015'!$EI:$EI, 'Eurostat data 2015'!$D:$D, 'Pre ISIC Consolidation'!AR$10, 'Eurostat data 2015'!$A:$A, 'Pre ISIC Consolidation'!$B$3)</f>
        <v>342467.23000000004</v>
      </c>
      <c r="AS11" s="100">
        <f>SUMIFS('Eurostat data 2015'!$EG:$EG, 'Eurostat data 2015'!$D:$D, 'Pre ISIC Consolidation'!AS$10, 'Eurostat data 2015'!$A:$A, 'Pre ISIC Consolidation'!$B$3)+SUMIFS('Eurostat data 2015'!$EI:$EI, 'Eurostat data 2015'!$D:$D, 'Pre ISIC Consolidation'!AS$10, 'Eurostat data 2015'!$A:$A, 'Pre ISIC Consolidation'!$B$3)</f>
        <v>422471.09</v>
      </c>
      <c r="AT11" s="100">
        <f>SUMIFS('Eurostat data 2015'!$EG:$EG, 'Eurostat data 2015'!$D:$D, 'Pre ISIC Consolidation'!AT$10, 'Eurostat data 2015'!$A:$A, 'Pre ISIC Consolidation'!$B$3)+SUMIFS('Eurostat data 2015'!$EI:$EI, 'Eurostat data 2015'!$D:$D, 'Pre ISIC Consolidation'!AT$10, 'Eurostat data 2015'!$A:$A, 'Pre ISIC Consolidation'!$B$3)</f>
        <v>48498.09</v>
      </c>
      <c r="AV11" s="101">
        <f t="shared" si="0"/>
        <v>7378162.3200000003</v>
      </c>
    </row>
    <row r="12" spans="2:48" s="104" customFormat="1" x14ac:dyDescent="0.45">
      <c r="C12" s="104" t="s">
        <v>676</v>
      </c>
      <c r="D12" s="104" t="s">
        <v>328</v>
      </c>
      <c r="E12" s="105">
        <f>SUMIFS('Eurostat data 2015'!$EK:$EK, 'Eurostat data 2015'!$D:$D, 'Pre ISIC Consolidation'!E$10, 'Eurostat data 2015'!$A:$A, 'Pre ISIC Consolidation'!$B$3)</f>
        <v>1710.8999999999999</v>
      </c>
      <c r="F12" s="105">
        <f>SUMIFS('Eurostat data 2015'!$EK:$EK, 'Eurostat data 2015'!$D:$D, 'Pre ISIC Consolidation'!F$10, 'Eurostat data 2015'!$A:$A, 'Pre ISIC Consolidation'!$B$3)</f>
        <v>316.05</v>
      </c>
      <c r="G12" s="105">
        <f>SUMIFS('Eurostat data 2015'!$EK:$EK, 'Eurostat data 2015'!$D:$D, 'Pre ISIC Consolidation'!G$10, 'Eurostat data 2015'!$A:$A, 'Pre ISIC Consolidation'!$B$3)</f>
        <v>0</v>
      </c>
      <c r="H12" s="105">
        <f>SUMIFS('Eurostat data 2015'!$EK:$EK, 'Eurostat data 2015'!$D:$D, 'Pre ISIC Consolidation'!H$10, 'Eurostat data 2015'!$A:$A, 'Pre ISIC Consolidation'!$B$3)</f>
        <v>0</v>
      </c>
      <c r="I12" s="105">
        <f>SUMIFS('Eurostat data 2015'!$EK:$EK, 'Eurostat data 2015'!$D:$D, 'Pre ISIC Consolidation'!I$10, 'Eurostat data 2015'!$A:$A, 'Pre ISIC Consolidation'!$B$3)</f>
        <v>0</v>
      </c>
      <c r="J12" s="105">
        <f>SUMIFS('Eurostat data 2015'!$EK:$EK, 'Eurostat data 2015'!$D:$D, 'Pre ISIC Consolidation'!J$10, 'Eurostat data 2015'!$A:$A, 'Pre ISIC Consolidation'!$B$3)</f>
        <v>1122.9000000000001</v>
      </c>
      <c r="K12" s="105">
        <f>SUMIFS('Eurostat data 2015'!$EK:$EK, 'Eurostat data 2015'!$D:$D, 'Pre ISIC Consolidation'!K$10, 'Eurostat data 2015'!$A:$A, 'Pre ISIC Consolidation'!$B$3)</f>
        <v>142</v>
      </c>
      <c r="L12" s="105">
        <f>SUMIFS('Eurostat data 2015'!$EK:$EK, 'Eurostat data 2015'!$D:$D, 'Pre ISIC Consolidation'!L$10, 'Eurostat data 2015'!$A:$A, 'Pre ISIC Consolidation'!$B$3)</f>
        <v>0.2</v>
      </c>
      <c r="M12" s="105">
        <f>SUMIFS('Eurostat data 2015'!$EK:$EK, 'Eurostat data 2015'!$D:$D, 'Pre ISIC Consolidation'!M$10, 'Eurostat data 2015'!$A:$A, 'Pre ISIC Consolidation'!$B$3)</f>
        <v>150.89000000000001</v>
      </c>
      <c r="N12" s="105">
        <f>SUMIFS('Eurostat data 2015'!$EK:$EK, 'Eurostat data 2015'!$D:$D, 'Pre ISIC Consolidation'!N$10, 'Eurostat data 2015'!$A:$A, 'Pre ISIC Consolidation'!$B$3)</f>
        <v>203.37</v>
      </c>
      <c r="O12" s="105">
        <f>SUMIFS('Eurostat data 2015'!$EK:$EK, 'Eurostat data 2015'!$D:$D, 'Pre ISIC Consolidation'!O$10, 'Eurostat data 2015'!$A:$A, 'Pre ISIC Consolidation'!$B$3)</f>
        <v>423.52</v>
      </c>
      <c r="P12" s="105">
        <f>SUMIFS('Eurostat data 2015'!$EK:$EK, 'Eurostat data 2015'!$D:$D, 'Pre ISIC Consolidation'!P$10, 'Eurostat data 2015'!$A:$A, 'Pre ISIC Consolidation'!$B$3)</f>
        <v>68465.25</v>
      </c>
      <c r="Q12" s="105">
        <f>SUMIFS('Eurostat data 2015'!$EK:$EK, 'Eurostat data 2015'!$D:$D, 'Pre ISIC Consolidation'!Q$10, 'Eurostat data 2015'!$A:$A, 'Pre ISIC Consolidation'!$B$3)</f>
        <v>102.54</v>
      </c>
      <c r="R12" s="105">
        <f>SUMIFS('Eurostat data 2015'!$EK:$EK, 'Eurostat data 2015'!$D:$D, 'Pre ISIC Consolidation'!R$10, 'Eurostat data 2015'!$A:$A, 'Pre ISIC Consolidation'!$B$3)</f>
        <v>0</v>
      </c>
      <c r="S12" s="105">
        <f>SUMIFS('Eurostat data 2015'!$EK:$EK, 'Eurostat data 2015'!$D:$D, 'Pre ISIC Consolidation'!S$10, 'Eurostat data 2015'!$A:$A, 'Pre ISIC Consolidation'!$B$3)</f>
        <v>0</v>
      </c>
      <c r="T12" s="105">
        <f>SUMIFS('Eurostat data 2015'!$EK:$EK, 'Eurostat data 2015'!$D:$D, 'Pre ISIC Consolidation'!T$10, 'Eurostat data 2015'!$A:$A, 'Pre ISIC Consolidation'!$B$3)</f>
        <v>2.57</v>
      </c>
      <c r="U12" s="105">
        <f>SUMIFS('Eurostat data 2015'!$EK:$EK, 'Eurostat data 2015'!$D:$D, 'Pre ISIC Consolidation'!U$10, 'Eurostat data 2015'!$A:$A, 'Pre ISIC Consolidation'!$B$3)</f>
        <v>0</v>
      </c>
      <c r="V12" s="105">
        <f>SUMIFS('Eurostat data 2015'!$EK:$EK, 'Eurostat data 2015'!$D:$D, 'Pre ISIC Consolidation'!V$10, 'Eurostat data 2015'!$A:$A, 'Pre ISIC Consolidation'!$B$3)</f>
        <v>114.54</v>
      </c>
      <c r="W12" s="105">
        <f>SUMIFS('Eurostat data 2015'!$EK:$EK, 'Eurostat data 2015'!$D:$D, 'Pre ISIC Consolidation'!W$10, 'Eurostat data 2015'!$A:$A, 'Pre ISIC Consolidation'!$B$3)</f>
        <v>1644.48</v>
      </c>
      <c r="X12" s="105">
        <f>SUMIFS('Eurostat data 2015'!$EK:$EK, 'Eurostat data 2015'!$D:$D, 'Pre ISIC Consolidation'!X$10, 'Eurostat data 2015'!$A:$A, 'Pre ISIC Consolidation'!$B$3)</f>
        <v>72.16</v>
      </c>
      <c r="Y12" s="105">
        <f>SUMIFS('Eurostat data 2015'!$EK:$EK, 'Eurostat data 2015'!$D:$D, 'Pre ISIC Consolidation'!Y$10, 'Eurostat data 2015'!$A:$A, 'Pre ISIC Consolidation'!$B$3)</f>
        <v>8.18</v>
      </c>
      <c r="Z12" s="105">
        <f>SUMIFS('Eurostat data 2015'!$EK:$EK, 'Eurostat data 2015'!$D:$D, 'Pre ISIC Consolidation'!Z$10, 'Eurostat data 2015'!$A:$A, 'Pre ISIC Consolidation'!$B$3)</f>
        <v>41.1</v>
      </c>
      <c r="AA12" s="105">
        <f>SUMIFS('Eurostat data 2015'!$EK:$EK, 'Eurostat data 2015'!$D:$D, 'Pre ISIC Consolidation'!AA$10, 'Eurostat data 2015'!$A:$A, 'Pre ISIC Consolidation'!$B$3)</f>
        <v>516.05999999999995</v>
      </c>
      <c r="AB12" s="105">
        <f>SUMIFS('Eurostat data 2015'!$EK:$EK, 'Eurostat data 2015'!$D:$D, 'Pre ISIC Consolidation'!AB$10, 'Eurostat data 2015'!$A:$A, 'Pre ISIC Consolidation'!$B$3)</f>
        <v>4795.5300000000007</v>
      </c>
      <c r="AC12" s="105">
        <f>SUMIFS('Eurostat data 2015'!$EK:$EK, 'Eurostat data 2015'!$D:$D, 'Pre ISIC Consolidation'!AC$10, 'Eurostat data 2015'!$A:$A, 'Pre ISIC Consolidation'!$B$3)</f>
        <v>835.66</v>
      </c>
      <c r="AD12" s="105">
        <f>SUMIFS('Eurostat data 2015'!$EK:$EK, 'Eurostat data 2015'!$D:$D, 'Pre ISIC Consolidation'!AD$10, 'Eurostat data 2015'!$A:$A, 'Pre ISIC Consolidation'!$B$3)</f>
        <v>0</v>
      </c>
      <c r="AE12" s="105">
        <f>SUMIFS('Eurostat data 2015'!$EK:$EK, 'Eurostat data 2015'!$D:$D, 'Pre ISIC Consolidation'!AE$10, 'Eurostat data 2015'!$A:$A, 'Pre ISIC Consolidation'!$B$3)</f>
        <v>20690.329999999998</v>
      </c>
      <c r="AF12" s="105">
        <f>SUMIFS('Eurostat data 2015'!$EK:$EK, 'Eurostat data 2015'!$D:$D, 'Pre ISIC Consolidation'!AF$10, 'Eurostat data 2015'!$A:$A, 'Pre ISIC Consolidation'!$B$3)</f>
        <v>5200.8599999999997</v>
      </c>
      <c r="AG12" s="105">
        <f>SUMIFS('Eurostat data 2015'!$EK:$EK, 'Eurostat data 2015'!$D:$D, 'Pre ISIC Consolidation'!AG$10, 'Eurostat data 2015'!$A:$A, 'Pre ISIC Consolidation'!$B$3)</f>
        <v>44194.100000000006</v>
      </c>
      <c r="AH12" s="105">
        <f>SUMIFS('Eurostat data 2015'!$EK:$EK, 'Eurostat data 2015'!$D:$D, 'Pre ISIC Consolidation'!AH$10, 'Eurostat data 2015'!$A:$A, 'Pre ISIC Consolidation'!$B$3)</f>
        <v>62981.77</v>
      </c>
      <c r="AI12" s="105">
        <f>SUMIFS('Eurostat data 2015'!$EK:$EK, 'Eurostat data 2015'!$D:$D, 'Pre ISIC Consolidation'!AI$10, 'Eurostat data 2015'!$A:$A, 'Pre ISIC Consolidation'!$B$3)</f>
        <v>2419.21</v>
      </c>
      <c r="AJ12" s="105">
        <f>SUMIFS('Eurostat data 2015'!$EK:$EK, 'Eurostat data 2015'!$D:$D, 'Pre ISIC Consolidation'!AJ$10, 'Eurostat data 2015'!$A:$A, 'Pre ISIC Consolidation'!$B$3)</f>
        <v>15046.1</v>
      </c>
      <c r="AK12" s="105">
        <f>SUMIFS('Eurostat data 2015'!$EK:$EK, 'Eurostat data 2015'!$D:$D, 'Pre ISIC Consolidation'!AK$10, 'Eurostat data 2015'!$A:$A, 'Pre ISIC Consolidation'!$B$3)</f>
        <v>788.33</v>
      </c>
      <c r="AL12" s="105">
        <f>SUMIFS('Eurostat data 2015'!$EK:$EK, 'Eurostat data 2015'!$D:$D, 'Pre ISIC Consolidation'!AL$10, 'Eurostat data 2015'!$A:$A, 'Pre ISIC Consolidation'!$B$3)</f>
        <v>1105.94</v>
      </c>
      <c r="AM12" s="105">
        <f>SUMIFS('Eurostat data 2015'!$EK:$EK, 'Eurostat data 2015'!$D:$D, 'Pre ISIC Consolidation'!AM$10, 'Eurostat data 2015'!$A:$A, 'Pre ISIC Consolidation'!$B$3)</f>
        <v>1801.53</v>
      </c>
      <c r="AN12" s="105">
        <f>SUMIFS('Eurostat data 2015'!$EK:$EK, 'Eurostat data 2015'!$D:$D, 'Pre ISIC Consolidation'!AN$10, 'Eurostat data 2015'!$A:$A, 'Pre ISIC Consolidation'!$B$3)</f>
        <v>24273.73</v>
      </c>
      <c r="AO12" s="105">
        <f>SUMIFS('Eurostat data 2015'!$EK:$EK, 'Eurostat data 2015'!$D:$D, 'Pre ISIC Consolidation'!AO$10, 'Eurostat data 2015'!$A:$A, 'Pre ISIC Consolidation'!$B$3)</f>
        <v>51176.22</v>
      </c>
      <c r="AP12" s="105">
        <f>SUMIFS('Eurostat data 2015'!$EK:$EK, 'Eurostat data 2015'!$D:$D, 'Pre ISIC Consolidation'!AP$10, 'Eurostat data 2015'!$A:$A, 'Pre ISIC Consolidation'!$B$3)</f>
        <v>1044873.85</v>
      </c>
      <c r="AQ12" s="105">
        <f>SUMIFS('Eurostat data 2015'!$EK:$EK, 'Eurostat data 2015'!$D:$D, 'Pre ISIC Consolidation'!AQ$10, 'Eurostat data 2015'!$A:$A, 'Pre ISIC Consolidation'!$B$3)</f>
        <v>568071.51</v>
      </c>
      <c r="AR12" s="105">
        <f>SUMIFS('Eurostat data 2015'!$EK:$EK, 'Eurostat data 2015'!$D:$D, 'Pre ISIC Consolidation'!AR$10, 'Eurostat data 2015'!$A:$A, 'Pre ISIC Consolidation'!$B$3)</f>
        <v>1038335.91</v>
      </c>
      <c r="AS12" s="105">
        <f>SUMIFS('Eurostat data 2015'!$EK:$EK, 'Eurostat data 2015'!$D:$D, 'Pre ISIC Consolidation'!AS$10, 'Eurostat data 2015'!$A:$A, 'Pre ISIC Consolidation'!$B$3)</f>
        <v>78795.430000000008</v>
      </c>
      <c r="AT12" s="105">
        <f>SUMIFS('Eurostat data 2015'!$EK:$EK, 'Eurostat data 2015'!$D:$D, 'Pre ISIC Consolidation'!AT$10, 'Eurostat data 2015'!$A:$A, 'Pre ISIC Consolidation'!$B$3)</f>
        <v>1501.74</v>
      </c>
      <c r="AV12" s="106">
        <f t="shared" si="0"/>
        <v>3041924.4600000004</v>
      </c>
    </row>
    <row r="14" spans="2:48" x14ac:dyDescent="0.45">
      <c r="E14" s="110" t="s">
        <v>5</v>
      </c>
      <c r="F14" s="110" t="s">
        <v>104</v>
      </c>
      <c r="G14" s="110" t="s">
        <v>105</v>
      </c>
      <c r="H14" s="110" t="s">
        <v>6</v>
      </c>
      <c r="I14" s="110" t="s">
        <v>7</v>
      </c>
      <c r="J14" s="110" t="s">
        <v>8</v>
      </c>
      <c r="K14" s="110" t="s">
        <v>9</v>
      </c>
      <c r="L14" s="110" t="s">
        <v>10</v>
      </c>
      <c r="M14" s="110" t="s">
        <v>11</v>
      </c>
      <c r="N14" s="110" t="s">
        <v>12</v>
      </c>
      <c r="O14" s="110" t="s">
        <v>42</v>
      </c>
      <c r="P14" s="110" t="s">
        <v>43</v>
      </c>
      <c r="Q14" s="110" t="s">
        <v>13</v>
      </c>
      <c r="R14" s="110" t="s">
        <v>314</v>
      </c>
      <c r="S14" s="110" t="s">
        <v>315</v>
      </c>
      <c r="T14" s="110" t="s">
        <v>316</v>
      </c>
      <c r="U14" s="110" t="s">
        <v>317</v>
      </c>
      <c r="V14" s="110" t="s">
        <v>14</v>
      </c>
      <c r="W14" s="110" t="s">
        <v>15</v>
      </c>
      <c r="X14" s="110" t="s">
        <v>16</v>
      </c>
      <c r="Y14" s="110" t="s">
        <v>17</v>
      </c>
      <c r="Z14" s="110" t="s">
        <v>18</v>
      </c>
      <c r="AA14" s="110" t="s">
        <v>19</v>
      </c>
      <c r="AB14" s="110" t="s">
        <v>20</v>
      </c>
      <c r="AC14" s="110" t="s">
        <v>319</v>
      </c>
      <c r="AD14" s="110" t="s">
        <v>320</v>
      </c>
      <c r="AE14" s="110" t="s">
        <v>318</v>
      </c>
      <c r="AF14" s="110" t="s">
        <v>21</v>
      </c>
      <c r="AG14" s="110" t="s">
        <v>22</v>
      </c>
      <c r="AH14" s="110" t="s">
        <v>23</v>
      </c>
      <c r="AI14" s="110" t="s">
        <v>24</v>
      </c>
      <c r="AJ14" s="110" t="s">
        <v>25</v>
      </c>
      <c r="AK14" s="110" t="s">
        <v>26</v>
      </c>
      <c r="AL14" s="110" t="s">
        <v>27</v>
      </c>
      <c r="AM14" s="110" t="s">
        <v>28</v>
      </c>
      <c r="AN14" s="110" t="s">
        <v>29</v>
      </c>
      <c r="AO14" s="110" t="s">
        <v>30</v>
      </c>
      <c r="AP14" s="110" t="s">
        <v>31</v>
      </c>
      <c r="AQ14" s="110" t="s">
        <v>32</v>
      </c>
      <c r="AR14" s="110" t="s">
        <v>33</v>
      </c>
      <c r="AS14" s="110" t="s">
        <v>34</v>
      </c>
      <c r="AT14" s="110" t="s">
        <v>35</v>
      </c>
    </row>
    <row r="15" spans="2:48" x14ac:dyDescent="0.45">
      <c r="C15" t="s">
        <v>677</v>
      </c>
      <c r="D15" t="s">
        <v>327</v>
      </c>
      <c r="E15" s="103">
        <f>E11</f>
        <v>126153.29999999999</v>
      </c>
      <c r="F15" s="103">
        <f>$F11*F7/SUM($F7:$I7)</f>
        <v>10361.807025616294</v>
      </c>
      <c r="G15" s="103">
        <f t="shared" ref="G15:I16" si="1">$F11*G7/SUM($F7:$I7)</f>
        <v>4987.3659525327412</v>
      </c>
      <c r="H15" s="103">
        <f t="shared" si="1"/>
        <v>2216.845580022944</v>
      </c>
      <c r="I15" s="103">
        <f t="shared" si="1"/>
        <v>283.84144182802254</v>
      </c>
      <c r="J15" s="103">
        <f>J11</f>
        <v>582517.12000000011</v>
      </c>
      <c r="K15" s="103">
        <f t="shared" ref="K15:Q16" si="2">K11</f>
        <v>159184.07999999999</v>
      </c>
      <c r="L15" s="103">
        <f t="shared" si="2"/>
        <v>8362.14</v>
      </c>
      <c r="M15" s="103">
        <f t="shared" si="2"/>
        <v>26563.040000000001</v>
      </c>
      <c r="N15" s="103">
        <f t="shared" si="2"/>
        <v>116441.33</v>
      </c>
      <c r="O15" s="103">
        <f t="shared" si="2"/>
        <v>50930.55</v>
      </c>
      <c r="P15" s="103">
        <f t="shared" si="2"/>
        <v>43807.450000000004</v>
      </c>
      <c r="Q15" s="103">
        <f t="shared" si="2"/>
        <v>24823.780000000002</v>
      </c>
      <c r="R15" s="103">
        <f>$R11*R7/SUM($R7:$S7)</f>
        <v>0</v>
      </c>
      <c r="S15" s="103">
        <f>$R11*S7/SUM($R7:$S7)</f>
        <v>16655.2</v>
      </c>
      <c r="T15" s="103">
        <f>$T11*T7/SUM($T7:$U7)</f>
        <v>13.855691927687355</v>
      </c>
      <c r="U15" s="103">
        <f>$T11*U7/SUM($T7:$U7)</f>
        <v>177.70430807231264</v>
      </c>
      <c r="V15" s="103">
        <f>V11</f>
        <v>19768.489999999998</v>
      </c>
      <c r="W15" s="103">
        <f t="shared" ref="W15:AB16" si="3">W11</f>
        <v>69410.06</v>
      </c>
      <c r="X15" s="103">
        <f t="shared" si="3"/>
        <v>41263</v>
      </c>
      <c r="Y15" s="103">
        <f t="shared" si="3"/>
        <v>7057.62</v>
      </c>
      <c r="Z15" s="103">
        <f t="shared" si="3"/>
        <v>192959.72999999998</v>
      </c>
      <c r="AA15" s="103">
        <f t="shared" si="3"/>
        <v>17222.690000000002</v>
      </c>
      <c r="AB15" s="103">
        <f t="shared" si="3"/>
        <v>105621.90000000001</v>
      </c>
      <c r="AC15" s="103">
        <f>$AC11*AC7/SUM($AC7:$AD7)</f>
        <v>127198.76558080952</v>
      </c>
      <c r="AD15" s="103">
        <f>$AC11*AD7/SUM($AC7:$AD7)</f>
        <v>71944.044419190497</v>
      </c>
      <c r="AE15" s="103">
        <f>AE11</f>
        <v>77680.500000000015</v>
      </c>
      <c r="AF15" s="103">
        <f t="shared" ref="AF15:AT16" si="4">AF11</f>
        <v>46686.41</v>
      </c>
      <c r="AG15" s="103">
        <f t="shared" si="4"/>
        <v>1169721.22</v>
      </c>
      <c r="AH15" s="103">
        <f t="shared" si="4"/>
        <v>291893.45999999996</v>
      </c>
      <c r="AI15" s="103">
        <f t="shared" si="4"/>
        <v>623203.59</v>
      </c>
      <c r="AJ15" s="103">
        <f t="shared" si="4"/>
        <v>103281.43000000001</v>
      </c>
      <c r="AK15" s="103">
        <f t="shared" si="4"/>
        <v>148557.04999999999</v>
      </c>
      <c r="AL15" s="103">
        <f t="shared" si="4"/>
        <v>3354.58</v>
      </c>
      <c r="AM15" s="103">
        <f t="shared" si="4"/>
        <v>403961.42000000004</v>
      </c>
      <c r="AN15" s="103">
        <f t="shared" si="4"/>
        <v>1501137.8</v>
      </c>
      <c r="AO15" s="103">
        <f t="shared" si="4"/>
        <v>185063.39</v>
      </c>
      <c r="AP15" s="103">
        <f t="shared" si="4"/>
        <v>24253.66</v>
      </c>
      <c r="AQ15" s="103">
        <f t="shared" si="4"/>
        <v>160005.69</v>
      </c>
      <c r="AR15" s="103">
        <f t="shared" si="4"/>
        <v>342467.23000000004</v>
      </c>
      <c r="AS15" s="103">
        <f t="shared" si="4"/>
        <v>422471.09</v>
      </c>
      <c r="AT15" s="103">
        <f t="shared" si="4"/>
        <v>48498.09</v>
      </c>
    </row>
    <row r="16" spans="2:48" x14ac:dyDescent="0.45">
      <c r="C16" t="s">
        <v>677</v>
      </c>
      <c r="D16" t="s">
        <v>328</v>
      </c>
      <c r="E16" s="103">
        <f>E12</f>
        <v>1710.8999999999999</v>
      </c>
      <c r="F16" s="103">
        <f>$F12*F8/SUM($F8:$I8)</f>
        <v>22.24564936991451</v>
      </c>
      <c r="G16" s="103">
        <f t="shared" si="1"/>
        <v>258.59898690329328</v>
      </c>
      <c r="H16" s="103">
        <f t="shared" si="1"/>
        <v>29.692863726792236</v>
      </c>
      <c r="I16" s="103">
        <f t="shared" si="1"/>
        <v>5.5125000000000002</v>
      </c>
      <c r="J16" s="103">
        <f>J12</f>
        <v>1122.9000000000001</v>
      </c>
      <c r="K16" s="103">
        <f t="shared" si="2"/>
        <v>142</v>
      </c>
      <c r="L16" s="103">
        <f t="shared" si="2"/>
        <v>0.2</v>
      </c>
      <c r="M16" s="103">
        <f t="shared" si="2"/>
        <v>150.89000000000001</v>
      </c>
      <c r="N16" s="103">
        <f t="shared" si="2"/>
        <v>203.37</v>
      </c>
      <c r="O16" s="103">
        <f t="shared" si="2"/>
        <v>423.52</v>
      </c>
      <c r="P16" s="103">
        <f t="shared" si="2"/>
        <v>68465.25</v>
      </c>
      <c r="Q16" s="103">
        <f t="shared" si="2"/>
        <v>102.54</v>
      </c>
      <c r="R16" s="108">
        <v>0</v>
      </c>
      <c r="S16" s="103">
        <v>0</v>
      </c>
      <c r="T16" s="103">
        <f>$T12*T8/SUM($T8:$U8)</f>
        <v>0.4559859475492023</v>
      </c>
      <c r="U16" s="103">
        <f>$T12*U8/SUM($T8:$U8)</f>
        <v>2.1140140524507975</v>
      </c>
      <c r="V16" s="103">
        <f>V12</f>
        <v>114.54</v>
      </c>
      <c r="W16" s="103">
        <f t="shared" si="3"/>
        <v>1644.48</v>
      </c>
      <c r="X16" s="103">
        <f t="shared" si="3"/>
        <v>72.16</v>
      </c>
      <c r="Y16" s="103">
        <f t="shared" si="3"/>
        <v>8.18</v>
      </c>
      <c r="Z16" s="103">
        <f t="shared" si="3"/>
        <v>41.1</v>
      </c>
      <c r="AA16" s="103">
        <f t="shared" si="3"/>
        <v>516.05999999999995</v>
      </c>
      <c r="AB16" s="103">
        <f t="shared" si="3"/>
        <v>4795.5300000000007</v>
      </c>
      <c r="AC16" s="103">
        <f>$AC12*AC8/SUM($AC8:$AD8)</f>
        <v>650.99688298077024</v>
      </c>
      <c r="AD16" s="103">
        <f>$AC12*AD8/SUM($AC8:$AD8)</f>
        <v>184.66311701922973</v>
      </c>
      <c r="AE16" s="103">
        <f>AE12</f>
        <v>20690.329999999998</v>
      </c>
      <c r="AF16" s="103">
        <f t="shared" si="4"/>
        <v>5200.8599999999997</v>
      </c>
      <c r="AG16" s="103">
        <f t="shared" si="4"/>
        <v>44194.100000000006</v>
      </c>
      <c r="AH16" s="103">
        <f t="shared" si="4"/>
        <v>62981.77</v>
      </c>
      <c r="AI16" s="103">
        <f t="shared" si="4"/>
        <v>2419.21</v>
      </c>
      <c r="AJ16" s="103">
        <f t="shared" si="4"/>
        <v>15046.1</v>
      </c>
      <c r="AK16" s="103">
        <f t="shared" si="4"/>
        <v>788.33</v>
      </c>
      <c r="AL16" s="103">
        <f t="shared" si="4"/>
        <v>1105.94</v>
      </c>
      <c r="AM16" s="103">
        <f t="shared" si="4"/>
        <v>1801.53</v>
      </c>
      <c r="AN16" s="103">
        <f t="shared" si="4"/>
        <v>24273.73</v>
      </c>
      <c r="AO16" s="103">
        <f t="shared" si="4"/>
        <v>51176.22</v>
      </c>
      <c r="AP16" s="103">
        <f t="shared" si="4"/>
        <v>1044873.85</v>
      </c>
      <c r="AQ16" s="103">
        <f t="shared" si="4"/>
        <v>568071.51</v>
      </c>
      <c r="AR16" s="103">
        <f t="shared" si="4"/>
        <v>1038335.91</v>
      </c>
      <c r="AS16" s="103">
        <f t="shared" si="4"/>
        <v>78795.430000000008</v>
      </c>
      <c r="AT16" s="103">
        <f t="shared" si="4"/>
        <v>1501.74</v>
      </c>
    </row>
    <row r="18" spans="1:43" x14ac:dyDescent="0.45">
      <c r="A18" s="162" t="s">
        <v>695</v>
      </c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62"/>
      <c r="AL18" s="162"/>
      <c r="AM18" s="162"/>
      <c r="AN18" s="162"/>
      <c r="AO18" s="162"/>
      <c r="AP18" s="162"/>
      <c r="AQ18" s="162"/>
    </row>
    <row r="19" spans="1:43" x14ac:dyDescent="0.45">
      <c r="A19" t="s">
        <v>696</v>
      </c>
      <c r="B19" s="4" t="s">
        <v>5</v>
      </c>
      <c r="C19" s="4" t="s">
        <v>104</v>
      </c>
      <c r="D19" s="4" t="s">
        <v>105</v>
      </c>
      <c r="E19" s="4" t="s">
        <v>6</v>
      </c>
      <c r="F19" s="4" t="s">
        <v>7</v>
      </c>
      <c r="G19" s="4" t="s">
        <v>8</v>
      </c>
      <c r="H19" s="4" t="s">
        <v>9</v>
      </c>
      <c r="I19" s="4" t="s">
        <v>10</v>
      </c>
      <c r="J19" s="4" t="s">
        <v>11</v>
      </c>
      <c r="K19" s="4" t="s">
        <v>12</v>
      </c>
      <c r="L19" s="4" t="s">
        <v>42</v>
      </c>
      <c r="M19" s="4" t="s">
        <v>43</v>
      </c>
      <c r="N19" s="4" t="s">
        <v>13</v>
      </c>
      <c r="O19" s="4" t="s">
        <v>314</v>
      </c>
      <c r="P19" s="4" t="s">
        <v>315</v>
      </c>
      <c r="Q19" s="4" t="s">
        <v>316</v>
      </c>
      <c r="R19" s="4" t="s">
        <v>317</v>
      </c>
      <c r="S19" s="4" t="s">
        <v>14</v>
      </c>
      <c r="T19" s="4" t="s">
        <v>15</v>
      </c>
      <c r="U19" s="4" t="s">
        <v>16</v>
      </c>
      <c r="V19" s="4" t="s">
        <v>17</v>
      </c>
      <c r="W19" s="4" t="s">
        <v>18</v>
      </c>
      <c r="X19" s="4" t="s">
        <v>19</v>
      </c>
      <c r="Y19" s="4" t="s">
        <v>20</v>
      </c>
      <c r="Z19" s="4" t="s">
        <v>319</v>
      </c>
      <c r="AA19" s="4" t="s">
        <v>320</v>
      </c>
      <c r="AB19" s="4" t="s">
        <v>318</v>
      </c>
      <c r="AC19" s="4" t="s">
        <v>21</v>
      </c>
      <c r="AD19" s="4" t="s">
        <v>22</v>
      </c>
      <c r="AE19" s="4" t="s">
        <v>23</v>
      </c>
      <c r="AF19" s="4" t="s">
        <v>24</v>
      </c>
      <c r="AG19" s="4" t="s">
        <v>25</v>
      </c>
      <c r="AH19" s="4" t="s">
        <v>26</v>
      </c>
      <c r="AI19" s="4" t="s">
        <v>27</v>
      </c>
      <c r="AJ19" s="4" t="s">
        <v>28</v>
      </c>
      <c r="AK19" s="4" t="s">
        <v>29</v>
      </c>
      <c r="AL19" s="4" t="s">
        <v>30</v>
      </c>
      <c r="AM19" s="4" t="s">
        <v>31</v>
      </c>
      <c r="AN19" s="4" t="s">
        <v>32</v>
      </c>
      <c r="AO19" s="4" t="s">
        <v>33</v>
      </c>
      <c r="AP19" s="4" t="s">
        <v>34</v>
      </c>
      <c r="AQ19" s="4" t="s">
        <v>35</v>
      </c>
    </row>
    <row r="20" spans="1:43" x14ac:dyDescent="0.45">
      <c r="A20" t="s">
        <v>697</v>
      </c>
      <c r="B20" s="4" t="s">
        <v>5</v>
      </c>
      <c r="C20" s="4" t="s">
        <v>104</v>
      </c>
      <c r="D20" s="4" t="s">
        <v>105</v>
      </c>
      <c r="E20" s="4" t="s">
        <v>20</v>
      </c>
      <c r="F20" s="4" t="s">
        <v>7</v>
      </c>
      <c r="G20" s="4" t="s">
        <v>8</v>
      </c>
      <c r="H20" s="4" t="s">
        <v>9</v>
      </c>
      <c r="I20" s="4" t="s">
        <v>10</v>
      </c>
      <c r="J20" s="4" t="s">
        <v>11</v>
      </c>
      <c r="K20" s="4" t="s">
        <v>12</v>
      </c>
      <c r="L20" s="4" t="s">
        <v>42</v>
      </c>
      <c r="M20" s="4" t="s">
        <v>43</v>
      </c>
      <c r="N20" s="4" t="s">
        <v>20</v>
      </c>
      <c r="O20" s="4" t="s">
        <v>314</v>
      </c>
      <c r="P20" s="4" t="s">
        <v>315</v>
      </c>
      <c r="Q20" s="4" t="s">
        <v>316</v>
      </c>
      <c r="R20" s="4" t="s">
        <v>317</v>
      </c>
      <c r="S20" s="4" t="s">
        <v>17</v>
      </c>
      <c r="T20" s="4" t="s">
        <v>17</v>
      </c>
      <c r="U20" s="4" t="s">
        <v>17</v>
      </c>
      <c r="V20" s="4" t="s">
        <v>17</v>
      </c>
      <c r="W20" s="4" t="s">
        <v>18</v>
      </c>
      <c r="X20" s="4" t="s">
        <v>18</v>
      </c>
      <c r="Y20" s="4" t="s">
        <v>20</v>
      </c>
      <c r="Z20" s="4" t="s">
        <v>319</v>
      </c>
      <c r="AA20" s="4" t="s">
        <v>320</v>
      </c>
      <c r="AB20" s="4" t="s">
        <v>318</v>
      </c>
      <c r="AC20" s="4" t="s">
        <v>20</v>
      </c>
      <c r="AD20" s="4" t="s">
        <v>22</v>
      </c>
      <c r="AE20" s="4" t="s">
        <v>23</v>
      </c>
      <c r="AF20" s="4" t="s">
        <v>24</v>
      </c>
      <c r="AG20" s="4" t="s">
        <v>25</v>
      </c>
      <c r="AH20" s="4" t="s">
        <v>26</v>
      </c>
      <c r="AI20" s="4" t="s">
        <v>27</v>
      </c>
      <c r="AJ20" s="4" t="s">
        <v>28</v>
      </c>
      <c r="AK20" s="4" t="s">
        <v>29</v>
      </c>
      <c r="AL20" s="4" t="s">
        <v>30</v>
      </c>
      <c r="AM20" s="4" t="s">
        <v>31</v>
      </c>
      <c r="AN20" s="4" t="s">
        <v>32</v>
      </c>
      <c r="AO20" s="4" t="s">
        <v>33</v>
      </c>
      <c r="AP20" s="4" t="s">
        <v>34</v>
      </c>
      <c r="AQ20" s="4" t="s">
        <v>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2"/>
  <sheetViews>
    <sheetView workbookViewId="0">
      <selection activeCell="B3" sqref="B3"/>
    </sheetView>
  </sheetViews>
  <sheetFormatPr defaultRowHeight="14.25" x14ac:dyDescent="0.45"/>
  <cols>
    <col min="1" max="1" width="26.3984375" customWidth="1"/>
    <col min="2" max="2" width="15.9296875" bestFit="1" customWidth="1"/>
    <col min="3" max="3" width="13.46484375" bestFit="1" customWidth="1"/>
    <col min="4" max="4" width="14.46484375" bestFit="1" customWidth="1"/>
    <col min="5" max="5" width="13.46484375" bestFit="1" customWidth="1"/>
    <col min="6" max="6" width="12.3984375" bestFit="1" customWidth="1"/>
    <col min="7" max="7" width="15.9296875" bestFit="1" customWidth="1"/>
    <col min="8" max="8" width="14.46484375" bestFit="1" customWidth="1"/>
    <col min="9" max="9" width="10.9296875" bestFit="1" customWidth="1"/>
    <col min="10" max="12" width="14.46484375" bestFit="1" customWidth="1"/>
    <col min="13" max="13" width="17" bestFit="1" customWidth="1"/>
    <col min="14" max="14" width="14.46484375" bestFit="1" customWidth="1"/>
    <col min="15" max="16" width="10.06640625" bestFit="1" customWidth="1"/>
    <col min="17" max="17" width="10.9296875" bestFit="1" customWidth="1"/>
    <col min="18" max="18" width="12.3984375" bestFit="1" customWidth="1"/>
    <col min="19" max="19" width="14.46484375" bestFit="1" customWidth="1"/>
    <col min="20" max="20" width="15.9296875" bestFit="1" customWidth="1"/>
    <col min="21" max="21" width="13.46484375" bestFit="1" customWidth="1"/>
    <col min="22" max="22" width="12.3984375" bestFit="1" customWidth="1"/>
    <col min="23" max="23" width="13.46484375" bestFit="1" customWidth="1"/>
    <col min="24" max="24" width="14.46484375" bestFit="1" customWidth="1"/>
    <col min="25" max="25" width="15.9296875" bestFit="1" customWidth="1"/>
    <col min="26" max="27" width="14.46484375" bestFit="1" customWidth="1"/>
    <col min="28" max="28" width="17" bestFit="1" customWidth="1"/>
    <col min="29" max="29" width="15.9296875" bestFit="1" customWidth="1"/>
    <col min="30" max="31" width="17" bestFit="1" customWidth="1"/>
    <col min="32" max="32" width="15.9296875" bestFit="1" customWidth="1"/>
    <col min="33" max="33" width="17" bestFit="1" customWidth="1"/>
    <col min="34" max="34" width="14.46484375" bestFit="1" customWidth="1"/>
    <col min="35" max="36" width="15.9296875" bestFit="1" customWidth="1"/>
    <col min="37" max="38" width="17" bestFit="1" customWidth="1"/>
    <col min="39" max="39" width="19.46484375" bestFit="1" customWidth="1"/>
    <col min="40" max="40" width="18" bestFit="1" customWidth="1"/>
    <col min="41" max="41" width="19.46484375" bestFit="1" customWidth="1"/>
    <col min="42" max="42" width="17" bestFit="1" customWidth="1"/>
    <col min="43" max="43" width="15.9296875" bestFit="1" customWidth="1"/>
  </cols>
  <sheetData>
    <row r="1" spans="1:43" s="4" customFormat="1" x14ac:dyDescent="0.45">
      <c r="A1" s="5" t="s">
        <v>37</v>
      </c>
      <c r="B1" s="4" t="s">
        <v>5</v>
      </c>
      <c r="C1" s="10" t="s">
        <v>104</v>
      </c>
      <c r="D1" s="11" t="s">
        <v>105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42</v>
      </c>
      <c r="M1" s="11" t="s">
        <v>43</v>
      </c>
      <c r="N1" s="4" t="s">
        <v>13</v>
      </c>
      <c r="O1" s="10" t="s">
        <v>314</v>
      </c>
      <c r="P1" s="11" t="s">
        <v>315</v>
      </c>
      <c r="Q1" s="10" t="s">
        <v>316</v>
      </c>
      <c r="R1" s="11" t="s">
        <v>317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3" t="s">
        <v>319</v>
      </c>
      <c r="AA1" s="14" t="s">
        <v>320</v>
      </c>
      <c r="AB1" s="15" t="s">
        <v>318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s="108" customFormat="1" x14ac:dyDescent="0.45">
      <c r="A2" s="108" t="s">
        <v>40</v>
      </c>
      <c r="B2" s="161">
        <f>SUMIFS('Pre ISIC Consolidation'!$E16:$AT16,'Pre ISIC Consolidation'!$B$20:$AQ$20,'GaHEbIC-government'!B1)*About!$A$30*About!$A$27*10^6</f>
        <v>1839622203.4959519</v>
      </c>
      <c r="C2" s="161">
        <f>SUMIFS('Pre ISIC Consolidation'!$E16:$AT16,'Pre ISIC Consolidation'!$B$20:$AQ$20,'GaHEbIC-government'!C1)*About!$A$30*About!$A$27*10^6</f>
        <v>23919335.152306076</v>
      </c>
      <c r="D2" s="161">
        <f>SUMIFS('Pre ISIC Consolidation'!$E16:$AT16,'Pre ISIC Consolidation'!$B$20:$AQ$20,'GaHEbIC-government'!D1)*About!$A$30*About!$A$27*10^6</f>
        <v>278055081.01517165</v>
      </c>
      <c r="E2" s="161">
        <f>SUMIFS('Pre ISIC Consolidation'!$E16:$AT16,'Pre ISIC Consolidation'!$B$20:$AQ$20,'GaHEbIC-government'!E1)*About!$A$30*About!$A$27*10^6</f>
        <v>0</v>
      </c>
      <c r="F2" s="161">
        <f>SUMIFS('Pre ISIC Consolidation'!$E16:$AT16,'Pre ISIC Consolidation'!$B$20:$AQ$20,'GaHEbIC-government'!F1)*About!$A$30*About!$A$27*10^6</f>
        <v>5927241.4499803809</v>
      </c>
      <c r="G2" s="161">
        <f>SUMIFS('Pre ISIC Consolidation'!$E16:$AT16,'Pre ISIC Consolidation'!$B$20:$AQ$20,'GaHEbIC-government'!G1)*About!$A$30*About!$A$27*10^6</f>
        <v>1207383115.4980447</v>
      </c>
      <c r="H2" s="161">
        <f>SUMIFS('Pre ISIC Consolidation'!$E16:$AT16,'Pre ISIC Consolidation'!$B$20:$AQ$20,'GaHEbIC-government'!H1)*About!$A$30*About!$A$27*10^6</f>
        <v>152683589.2784062</v>
      </c>
      <c r="I2" s="161">
        <f>SUMIFS('Pre ISIC Consolidation'!$E16:$AT16,'Pre ISIC Consolidation'!$B$20:$AQ$20,'GaHEbIC-government'!I1)*About!$A$30*About!$A$27*10^6</f>
        <v>215047.30884282567</v>
      </c>
      <c r="J2" s="161">
        <f>SUMIFS('Pre ISIC Consolidation'!$E16:$AT16,'Pre ISIC Consolidation'!$B$20:$AQ$20,'GaHEbIC-government'!J1)*About!$A$30*About!$A$27*10^6</f>
        <v>162242442.15646982</v>
      </c>
      <c r="K2" s="161">
        <f>SUMIFS('Pre ISIC Consolidation'!$E16:$AT16,'Pre ISIC Consolidation'!$B$20:$AQ$20,'GaHEbIC-government'!K1)*About!$A$30*About!$A$27*10^6</f>
        <v>218670855.99682727</v>
      </c>
      <c r="L2" s="161">
        <f>SUMIFS('Pre ISIC Consolidation'!$E16:$AT16,'Pre ISIC Consolidation'!$B$20:$AQ$20,'GaHEbIC-government'!L1)*About!$A$30*About!$A$27*10^6</f>
        <v>455384181.2055676</v>
      </c>
      <c r="M2" s="161">
        <f>SUMIFS('Pre ISIC Consolidation'!$E16:$AT16,'Pre ISIC Consolidation'!$B$20:$AQ$20,'GaHEbIC-government'!M1)*About!$A$30*About!$A$27*10^6</f>
        <v>73616338808.756348</v>
      </c>
      <c r="N2" s="161">
        <f>SUMIFS('Pre ISIC Consolidation'!$E16:$AT16,'Pre ISIC Consolidation'!$B$20:$AQ$20,'GaHEbIC-government'!N1)*About!$A$30*About!$A$27*10^6</f>
        <v>0</v>
      </c>
      <c r="O2" s="161">
        <f>SUMIFS('Pre ISIC Consolidation'!$E16:$AT16,'Pre ISIC Consolidation'!$B$20:$AQ$20,'GaHEbIC-government'!O1)*About!$A$30*About!$A$27*10^6</f>
        <v>0</v>
      </c>
      <c r="P2" s="161">
        <f>SUMIFS('Pre ISIC Consolidation'!$E16:$AT16,'Pre ISIC Consolidation'!$B$20:$AQ$20,'GaHEbIC-government'!P1)*About!$A$30*About!$A$27*10^6</f>
        <v>0</v>
      </c>
      <c r="Q2" s="161">
        <f>SUMIFS('Pre ISIC Consolidation'!$E16:$AT16,'Pre ISIC Consolidation'!$B$20:$AQ$20,'GaHEbIC-government'!Q1)*About!$A$30*About!$A$27*10^6</f>
        <v>490292.75445300899</v>
      </c>
      <c r="R2" s="161">
        <f>SUMIFS('Pre ISIC Consolidation'!$E16:$AT16,'Pre ISIC Consolidation'!$B$20:$AQ$20,'GaHEbIC-government'!R1)*About!$A$30*About!$A$27*10^6</f>
        <v>2273065.1641773004</v>
      </c>
      <c r="S2" s="161">
        <f>SUMIFS('Pre ISIC Consolidation'!$E16:$AT16,'Pre ISIC Consolidation'!$B$20:$AQ$20,'GaHEbIC-government'!S1)*About!$A$30*About!$A$27*10^6</f>
        <v>0</v>
      </c>
      <c r="T2" s="161">
        <f>SUMIFS('Pre ISIC Consolidation'!$E16:$AT16,'Pre ISIC Consolidation'!$B$20:$AQ$20,'GaHEbIC-government'!T1)*About!$A$30*About!$A$27*10^6</f>
        <v>0</v>
      </c>
      <c r="U2" s="161">
        <f>SUMIFS('Pre ISIC Consolidation'!$E16:$AT16,'Pre ISIC Consolidation'!$B$20:$AQ$20,'GaHEbIC-government'!U1)*About!$A$30*About!$A$27*10^6</f>
        <v>0</v>
      </c>
      <c r="V2" s="161">
        <f>SUMIFS('Pre ISIC Consolidation'!$E16:$AT16,'Pre ISIC Consolidation'!$B$20:$AQ$20,'GaHEbIC-government'!V1)*About!$A$30*About!$A$27*10^6</f>
        <v>1977747089.9656992</v>
      </c>
      <c r="W2" s="161">
        <f>SUMIFS('Pre ISIC Consolidation'!$E16:$AT16,'Pre ISIC Consolidation'!$B$20:$AQ$20,'GaHEbIC-government'!W1)*About!$A$30*About!$A$27*10^6</f>
        <v>599078792.97434378</v>
      </c>
      <c r="X2" s="161">
        <f>SUMIFS('Pre ISIC Consolidation'!$E16:$AT16,'Pre ISIC Consolidation'!$B$20:$AQ$20,'GaHEbIC-government'!X1)*About!$A$30*About!$A$27*10^6</f>
        <v>0</v>
      </c>
      <c r="Y2" s="161">
        <f>SUMIFS('Pre ISIC Consolidation'!$E16:$AT16,'Pre ISIC Consolidation'!$B$20:$AQ$20,'GaHEbIC-government'!Y1)*About!$A$30*About!$A$27*10^6</f>
        <v>10890665445.641802</v>
      </c>
      <c r="Z2" s="161">
        <f>SUMIFS('Pre ISIC Consolidation'!$E16:$AT16,'Pre ISIC Consolidation'!$B$20:$AQ$20,'GaHEbIC-government'!Z1)*About!$A$30*About!$A$27*10^6</f>
        <v>699975638.75041258</v>
      </c>
      <c r="AA2" s="161">
        <f>SUMIFS('Pre ISIC Consolidation'!$E16:$AT16,'Pre ISIC Consolidation'!$B$20:$AQ$20,'GaHEbIC-government'!AA1)*About!$A$30*About!$A$27*10^6</f>
        <v>198556531.78756574</v>
      </c>
      <c r="AB2" s="161">
        <f>SUMIFS('Pre ISIC Consolidation'!$E16:$AT16,'Pre ISIC Consolidation'!$B$20:$AQ$20,'GaHEbIC-government'!AB1)*About!$A$30*About!$A$27*10^6</f>
        <v>22246998927.849907</v>
      </c>
      <c r="AC2" s="161">
        <f>SUMIFS('Pre ISIC Consolidation'!$E16:$AT16,'Pre ISIC Consolidation'!$B$20:$AQ$20,'GaHEbIC-government'!AC1)*About!$A$30*About!$A$27*10^6</f>
        <v>0</v>
      </c>
      <c r="AD2" s="161">
        <f>SUMIFS('Pre ISIC Consolidation'!$E16:$AT16,'Pre ISIC Consolidation'!$B$20:$AQ$20,'GaHEbIC-government'!AD1)*About!$A$30*About!$A$27*10^6</f>
        <v>47519111358.653618</v>
      </c>
      <c r="AE2" s="161">
        <f>SUMIFS('Pre ISIC Consolidation'!$E16:$AT16,'Pre ISIC Consolidation'!$B$20:$AQ$20,'GaHEbIC-government'!AE1)*About!$A$30*About!$A$27*10^6</f>
        <v>67720300723.289055</v>
      </c>
      <c r="AF2" s="161">
        <f>SUMIFS('Pre ISIC Consolidation'!$E16:$AT16,'Pre ISIC Consolidation'!$B$20:$AQ$20,'GaHEbIC-government'!AF1)*About!$A$30*About!$A$27*10^6</f>
        <v>2601223000.1282611</v>
      </c>
      <c r="AG2" s="161">
        <f>SUMIFS('Pre ISIC Consolidation'!$E16:$AT16,'Pre ISIC Consolidation'!$B$20:$AQ$20,'GaHEbIC-government'!AG1)*About!$A$30*About!$A$27*10^6</f>
        <v>16178116567.900196</v>
      </c>
      <c r="AH2" s="161">
        <f>SUMIFS('Pre ISIC Consolidation'!$E16:$AT16,'Pre ISIC Consolidation'!$B$20:$AQ$20,'GaHEbIC-government'!AH1)*About!$A$30*About!$A$27*10^6</f>
        <v>847641224.90032375</v>
      </c>
      <c r="AI2" s="161">
        <f>SUMIFS('Pre ISIC Consolidation'!$E16:$AT16,'Pre ISIC Consolidation'!$B$20:$AQ$20,'GaHEbIC-government'!AI1)*About!$A$30*About!$A$27*10^6</f>
        <v>1189147103.708173</v>
      </c>
      <c r="AJ2" s="161">
        <f>SUMIFS('Pre ISIC Consolidation'!$E16:$AT16,'Pre ISIC Consolidation'!$B$20:$AQ$20,'GaHEbIC-government'!AJ1)*About!$A$30*About!$A$27*10^6</f>
        <v>1937070891.4980786</v>
      </c>
      <c r="AK2" s="161">
        <f>SUMIFS('Pre ISIC Consolidation'!$E16:$AT16,'Pre ISIC Consolidation'!$B$20:$AQ$20,'GaHEbIC-government'!AK1)*About!$A$30*About!$A$27*10^6</f>
        <v>26100001560.386814</v>
      </c>
      <c r="AL2" s="161">
        <f>SUMIFS('Pre ISIC Consolidation'!$E16:$AT16,'Pre ISIC Consolidation'!$B$20:$AQ$20,'GaHEbIC-government'!AL1)*About!$A$30*About!$A$27*10^6</f>
        <v>55026541938.741951</v>
      </c>
      <c r="AM2" s="161">
        <f>SUMIFS('Pre ISIC Consolidation'!$E16:$AT16,'Pre ISIC Consolidation'!$B$20:$AQ$20,'GaHEbIC-government'!AM1)*About!$A$30*About!$A$27*10^6</f>
        <v>1123486547613.7114</v>
      </c>
      <c r="AN2" s="161">
        <f>SUMIFS('Pre ISIC Consolidation'!$E16:$AT16,'Pre ISIC Consolidation'!$B$20:$AQ$20,'GaHEbIC-government'!AN1)*About!$A$30*About!$A$27*10^6</f>
        <v>610811247278.90161</v>
      </c>
      <c r="AO2" s="161">
        <f>SUMIFS('Pre ISIC Consolidation'!$E16:$AT16,'Pre ISIC Consolidation'!$B$20:$AQ$20,'GaHEbIC-government'!AO1)*About!$A$30*About!$A$27*10^6</f>
        <v>1116456715601.832</v>
      </c>
      <c r="AP2" s="161">
        <f>SUMIFS('Pre ISIC Consolidation'!$E16:$AT16,'Pre ISIC Consolidation'!$B$20:$AQ$20,'GaHEbIC-government'!AP1)*About!$A$30*About!$A$27*10^6</f>
        <v>84723725853.066254</v>
      </c>
      <c r="AQ2" s="161">
        <f>SUMIFS('Pre ISIC Consolidation'!$E16:$AT16,'Pre ISIC Consolidation'!$B$20:$AQ$20,'GaHEbIC-government'!AQ1)*About!$A$30*About!$A$27*10^6</f>
        <v>1614725727.9081249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2"/>
  <sheetViews>
    <sheetView workbookViewId="0">
      <selection activeCell="F2" sqref="F2:AQ2"/>
    </sheetView>
  </sheetViews>
  <sheetFormatPr defaultRowHeight="14.25" x14ac:dyDescent="0.45"/>
  <cols>
    <col min="1" max="1" width="26.3984375" customWidth="1"/>
    <col min="2" max="39" width="10.1328125" customWidth="1"/>
  </cols>
  <sheetData>
    <row r="1" spans="1:43" x14ac:dyDescent="0.45">
      <c r="A1" t="s">
        <v>37</v>
      </c>
      <c r="B1" s="4" t="s">
        <v>5</v>
      </c>
      <c r="C1" s="10" t="s">
        <v>104</v>
      </c>
      <c r="D1" s="11" t="s">
        <v>105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42</v>
      </c>
      <c r="M1" s="11" t="s">
        <v>43</v>
      </c>
      <c r="N1" s="4" t="s">
        <v>13</v>
      </c>
      <c r="O1" s="10" t="s">
        <v>314</v>
      </c>
      <c r="P1" s="11" t="s">
        <v>315</v>
      </c>
      <c r="Q1" s="10" t="s">
        <v>316</v>
      </c>
      <c r="R1" s="11" t="s">
        <v>317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0" t="s">
        <v>319</v>
      </c>
      <c r="AA1" s="12" t="s">
        <v>320</v>
      </c>
      <c r="AB1" s="11" t="s">
        <v>318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s="108" customFormat="1" x14ac:dyDescent="0.45">
      <c r="A2" s="108" t="s">
        <v>47</v>
      </c>
      <c r="B2" s="161">
        <f>SUMIFS('Pre ISIC Consolidation'!$E15:$AT15,'Pre ISIC Consolidation'!$B$20:$AQ$20,B1)*About!$A$30*About!$A$27*10^6</f>
        <v>135644638333.20816</v>
      </c>
      <c r="C2" s="161">
        <f>SUMIFS('Pre ISIC Consolidation'!$E15:$AT15,'Pre ISIC Consolidation'!$B$20:$AQ$20,C1)*About!$A$30*About!$A$27*10^6</f>
        <v>11141393578.037338</v>
      </c>
      <c r="D2" s="161">
        <f>SUMIFS('Pre ISIC Consolidation'!$E15:$AT15,'Pre ISIC Consolidation'!$B$20:$AQ$20,D1)*About!$A$30*About!$A$27*10^6</f>
        <v>5362598131.5325079</v>
      </c>
      <c r="E2" s="161">
        <f>SUMIFS('Pre ISIC Consolidation'!$E15:$AT15,'Pre ISIC Consolidation'!$B$20:$AQ$20,E1)*About!$A$30*About!$A$27*10^6</f>
        <v>0</v>
      </c>
      <c r="F2" s="161">
        <f>SUMIFS('Pre ISIC Consolidation'!$E15:$AT15,'Pre ISIC Consolidation'!$B$20:$AQ$20,F1)*About!$A$30*About!$A$27*10^6</f>
        <v>305196691.01591849</v>
      </c>
      <c r="G2" s="161">
        <f>SUMIFS('Pre ISIC Consolidation'!$E15:$AT15,'Pre ISIC Consolidation'!$B$20:$AQ$20,G1)*About!$A$30*About!$A$27*10^6</f>
        <v>626343695054.3667</v>
      </c>
      <c r="H2" s="161">
        <f>SUMIFS('Pre ISIC Consolidation'!$E15:$AT15,'Pre ISIC Consolidation'!$B$20:$AQ$20,H1)*About!$A$30*About!$A$27*10^6</f>
        <v>171160540073.10532</v>
      </c>
      <c r="I2" s="161">
        <f>SUMIFS('Pre ISIC Consolidation'!$E15:$AT15,'Pre ISIC Consolidation'!$B$20:$AQ$20,I1)*About!$A$30*About!$A$27*10^6</f>
        <v>8991278515.8347301</v>
      </c>
      <c r="J2" s="161">
        <f>SUMIFS('Pre ISIC Consolidation'!$E15:$AT15,'Pre ISIC Consolidation'!$B$20:$AQ$20,J1)*About!$A$30*About!$A$27*10^6</f>
        <v>28561551333.421658</v>
      </c>
      <c r="K2" s="161">
        <f>SUMIFS('Pre ISIC Consolidation'!$E15:$AT15,'Pre ISIC Consolidation'!$B$20:$AQ$20,K1)*About!$A$30*About!$A$27*10^6</f>
        <v>125201973272.8969</v>
      </c>
      <c r="L2" s="161">
        <f>SUMIFS('Pre ISIC Consolidation'!$E15:$AT15,'Pre ISIC Consolidation'!$B$20:$AQ$20,L1)*About!$A$30*About!$A$27*10^6</f>
        <v>54762388576.924873</v>
      </c>
      <c r="M2" s="161">
        <f>SUMIFS('Pre ISIC Consolidation'!$E15:$AT15,'Pre ISIC Consolidation'!$B$20:$AQ$20,M1)*About!$A$30*About!$A$27*10^6</f>
        <v>47103371148.833214</v>
      </c>
      <c r="N2" s="161">
        <f>SUMIFS('Pre ISIC Consolidation'!$E15:$AT15,'Pre ISIC Consolidation'!$B$20:$AQ$20,N1)*About!$A$30*About!$A$27*10^6</f>
        <v>0</v>
      </c>
      <c r="O2" s="161">
        <f>SUMIFS('Pre ISIC Consolidation'!$E15:$AT15,'Pre ISIC Consolidation'!$B$20:$AQ$20,O1)*About!$A$30*About!$A$27*10^6</f>
        <v>0</v>
      </c>
      <c r="P2" s="161">
        <f>SUMIFS('Pre ISIC Consolidation'!$E15:$AT15,'Pre ISIC Consolidation'!$B$20:$AQ$20,P1)*About!$A$30*About!$A$27*10^6</f>
        <v>17908279691.195152</v>
      </c>
      <c r="Q2" s="161">
        <f>SUMIFS('Pre ISIC Consolidation'!$E15:$AT15,'Pre ISIC Consolidation'!$B$20:$AQ$20,Q1)*About!$A$30*About!$A$27*10^6</f>
        <v>14898146.306022145</v>
      </c>
      <c r="R2" s="161">
        <f>SUMIFS('Pre ISIC Consolidation'!$E15:$AT15,'Pre ISIC Consolidation'!$B$20:$AQ$20,R1)*About!$A$30*About!$A$27*10^6</f>
        <v>191074166.10363626</v>
      </c>
      <c r="S2" s="161">
        <f>SUMIFS('Pre ISIC Consolidation'!$E15:$AT15,'Pre ISIC Consolidation'!$B$20:$AQ$20,S1)*About!$A$30*About!$A$27*10^6</f>
        <v>0</v>
      </c>
      <c r="T2" s="161">
        <f>SUMIFS('Pre ISIC Consolidation'!$E15:$AT15,'Pre ISIC Consolidation'!$B$20:$AQ$20,T1)*About!$A$30*About!$A$27*10^6</f>
        <v>0</v>
      </c>
      <c r="U2" s="161">
        <f>SUMIFS('Pre ISIC Consolidation'!$E15:$AT15,'Pre ISIC Consolidation'!$B$20:$AQ$20,U1)*About!$A$30*About!$A$27*10^6</f>
        <v>0</v>
      </c>
      <c r="V2" s="161">
        <f>SUMIFS('Pre ISIC Consolidation'!$E15:$AT15,'Pre ISIC Consolidation'!$B$20:$AQ$20,V1)*About!$A$30*About!$A$27*10^6</f>
        <v>147844132383.11093</v>
      </c>
      <c r="W2" s="161">
        <f>SUMIFS('Pre ISIC Consolidation'!$E15:$AT15,'Pre ISIC Consolidation'!$B$20:$AQ$20,W1)*About!$A$30*About!$A$27*10^6</f>
        <v>225995818935.36246</v>
      </c>
      <c r="X2" s="161">
        <f>SUMIFS('Pre ISIC Consolidation'!$E15:$AT15,'Pre ISIC Consolidation'!$B$20:$AQ$20,X1)*About!$A$30*About!$A$27*10^6</f>
        <v>0</v>
      </c>
      <c r="Y2" s="161">
        <f>SUMIFS('Pre ISIC Consolidation'!$E15:$AT15,'Pre ISIC Consolidation'!$B$20:$AQ$20,Y1)*About!$A$30*About!$A$27*10^6</f>
        <v>192842529701.54617</v>
      </c>
      <c r="Z2" s="161">
        <f>SUMIFS('Pre ISIC Consolidation'!$E15:$AT15,'Pre ISIC Consolidation'!$B$20:$AQ$20,Z1)*About!$A$30*About!$A$27*10^6</f>
        <v>136768761131.41261</v>
      </c>
      <c r="AA2" s="161">
        <f>SUMIFS('Pre ISIC Consolidation'!$E15:$AT15,'Pre ISIC Consolidation'!$B$20:$AQ$20,AA1)*About!$A$30*About!$A$27*10^6</f>
        <v>77356865698.078125</v>
      </c>
      <c r="AB2" s="161">
        <f>SUMIFS('Pre ISIC Consolidation'!$E15:$AT15,'Pre ISIC Consolidation'!$B$20:$AQ$20,AB1)*About!$A$30*About!$A$27*10^6</f>
        <v>83524912372.825607</v>
      </c>
      <c r="AC2" s="161">
        <f>SUMIFS('Pre ISIC Consolidation'!$E15:$AT15,'Pre ISIC Consolidation'!$B$20:$AQ$20,AC1)*About!$A$30*About!$A$27*10^6</f>
        <v>0</v>
      </c>
      <c r="AD2" s="161">
        <f>SUMIFS('Pre ISIC Consolidation'!$E15:$AT15,'Pre ISIC Consolidation'!$B$20:$AQ$20,AD1)*About!$A$30*About!$A$27*10^6</f>
        <v>1257727002286.7339</v>
      </c>
      <c r="AE2" s="161">
        <f>SUMIFS('Pre ISIC Consolidation'!$E15:$AT15,'Pre ISIC Consolidation'!$B$20:$AQ$20,AE1)*About!$A$30*About!$A$27*10^6</f>
        <v>313854515209.1048</v>
      </c>
      <c r="AF2" s="161">
        <f>SUMIFS('Pre ISIC Consolidation'!$E15:$AT15,'Pre ISIC Consolidation'!$B$20:$AQ$20,AF1)*About!$A$30*About!$A$27*10^6</f>
        <v>670091274453.43835</v>
      </c>
      <c r="AG2" s="161">
        <f>SUMIFS('Pre ISIC Consolidation'!$E15:$AT15,'Pre ISIC Consolidation'!$B$20:$AQ$20,AG1)*About!$A$30*About!$A$27*10^6</f>
        <v>111051967874.69341</v>
      </c>
      <c r="AH2" s="161">
        <f>SUMIFS('Pre ISIC Consolidation'!$E15:$AT15,'Pre ISIC Consolidation'!$B$20:$AQ$20,AH1)*About!$A$30*About!$A$27*10^6</f>
        <v>159733969060.64545</v>
      </c>
      <c r="AI2" s="161">
        <f>SUMIFS('Pre ISIC Consolidation'!$E15:$AT15,'Pre ISIC Consolidation'!$B$20:$AQ$20,AI1)*About!$A$30*About!$A$27*10^6</f>
        <v>3606967006.4898305</v>
      </c>
      <c r="AJ2" s="161">
        <f>SUMIFS('Pre ISIC Consolidation'!$E15:$AT15,'Pre ISIC Consolidation'!$B$20:$AQ$20,AJ1)*About!$A$30*About!$A$27*10^6</f>
        <v>434354081236.63208</v>
      </c>
      <c r="AK2" s="161">
        <f>SUMIFS('Pre ISIC Consolidation'!$E15:$AT15,'Pre ISIC Consolidation'!$B$20:$AQ$20,AK1)*About!$A$30*About!$A$27*10^6</f>
        <v>1614078220461.1992</v>
      </c>
      <c r="AL2" s="161">
        <f>SUMIFS('Pre ISIC Consolidation'!$E15:$AT15,'Pre ISIC Consolidation'!$B$20:$AQ$20,AL1)*About!$A$30*About!$A$27*10^6</f>
        <v>198986919924.15146</v>
      </c>
      <c r="AM2" s="161">
        <f>SUMIFS('Pre ISIC Consolidation'!$E15:$AT15,'Pre ISIC Consolidation'!$B$20:$AQ$20,AM1)*About!$A$30*About!$A$27*10^6</f>
        <v>26078421562.944435</v>
      </c>
      <c r="AN2" s="161">
        <f>SUMIFS('Pre ISIC Consolidation'!$E15:$AT15,'Pre ISIC Consolidation'!$B$20:$AQ$20,AN1)*About!$A$30*About!$A$27*10^6</f>
        <v>172043965170.19708</v>
      </c>
      <c r="AO2" s="161">
        <f>SUMIFS('Pre ISIC Consolidation'!$E15:$AT15,'Pre ISIC Consolidation'!$B$20:$AQ$20,AO1)*About!$A$30*About!$A$27*10^6</f>
        <v>368233280891.78503</v>
      </c>
      <c r="AP2" s="161">
        <f>SUMIFS('Pre ISIC Consolidation'!$E15:$AT15,'Pre ISIC Consolidation'!$B$20:$AQ$20,AP1)*About!$A$30*About!$A$27*10^6</f>
        <v>454256354841.97601</v>
      </c>
      <c r="AQ2" s="161">
        <f>SUMIFS('Pre ISIC Consolidation'!$E15:$AT15,'Pre ISIC Consolidation'!$B$20:$AQ$20,AQ1)*About!$A$30*About!$A$27*10^6</f>
        <v>52146918692.58577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1048.2895904094003</v>
      </c>
      <c r="D3">
        <v>0</v>
      </c>
      <c r="E3">
        <v>0</v>
      </c>
      <c r="F3">
        <v>0</v>
      </c>
      <c r="G3">
        <v>94.183687398596973</v>
      </c>
      <c r="H3">
        <v>0</v>
      </c>
      <c r="I3">
        <v>288.93035721889942</v>
      </c>
    </row>
    <row r="4" spans="1:9" x14ac:dyDescent="0.45">
      <c r="A4" t="s">
        <v>304</v>
      </c>
      <c r="B4">
        <v>3</v>
      </c>
      <c r="C4">
        <v>773.72019967053836</v>
      </c>
      <c r="D4">
        <v>0</v>
      </c>
      <c r="E4">
        <v>0</v>
      </c>
      <c r="F4">
        <v>0</v>
      </c>
      <c r="G4">
        <v>16.161149186410249</v>
      </c>
      <c r="H4">
        <v>0</v>
      </c>
      <c r="I4">
        <v>354.70440249160993</v>
      </c>
    </row>
    <row r="5" spans="1:9" x14ac:dyDescent="0.45">
      <c r="A5" t="s">
        <v>303</v>
      </c>
      <c r="B5">
        <v>4</v>
      </c>
      <c r="C5">
        <v>2689.1353014874376</v>
      </c>
      <c r="D5">
        <v>0</v>
      </c>
      <c r="E5">
        <v>0</v>
      </c>
      <c r="F5">
        <v>0</v>
      </c>
      <c r="G5">
        <v>10.52492765371241</v>
      </c>
      <c r="H5">
        <v>0</v>
      </c>
      <c r="I5">
        <v>857.46069934037757</v>
      </c>
    </row>
    <row r="6" spans="1:9" x14ac:dyDescent="0.45">
      <c r="A6" t="s">
        <v>302</v>
      </c>
      <c r="B6">
        <v>5</v>
      </c>
      <c r="C6">
        <v>1095.0648039731407</v>
      </c>
      <c r="D6">
        <v>0</v>
      </c>
      <c r="E6">
        <v>0</v>
      </c>
      <c r="F6">
        <v>0</v>
      </c>
      <c r="G6">
        <v>21.081767655197766</v>
      </c>
      <c r="H6">
        <v>0</v>
      </c>
      <c r="I6">
        <v>276.73338902192245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14.028246001444675</v>
      </c>
      <c r="H7">
        <v>0</v>
      </c>
      <c r="I7">
        <v>2.5158595747248449</v>
      </c>
    </row>
    <row r="8" spans="1:9" x14ac:dyDescent="0.45">
      <c r="A8" t="s">
        <v>300</v>
      </c>
      <c r="B8">
        <v>7</v>
      </c>
      <c r="C8">
        <v>10.058361655803793</v>
      </c>
      <c r="D8">
        <v>0</v>
      </c>
      <c r="E8">
        <v>0</v>
      </c>
      <c r="F8">
        <v>0</v>
      </c>
      <c r="G8">
        <v>3.6920912240510466E-2</v>
      </c>
      <c r="H8">
        <v>0</v>
      </c>
      <c r="I8">
        <v>2.0216014537644669</v>
      </c>
    </row>
    <row r="9" spans="1:9" x14ac:dyDescent="0.45">
      <c r="A9" t="s">
        <v>299</v>
      </c>
      <c r="B9">
        <v>8</v>
      </c>
      <c r="C9">
        <v>445.65902501046799</v>
      </c>
      <c r="D9">
        <v>0</v>
      </c>
      <c r="E9">
        <v>0</v>
      </c>
      <c r="F9">
        <v>142.3530241770415</v>
      </c>
      <c r="G9">
        <v>6.864165491842031</v>
      </c>
      <c r="H9">
        <v>0</v>
      </c>
      <c r="I9">
        <v>7.463005438748139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1082.9647345927888</v>
      </c>
      <c r="G10">
        <v>96.854336231337371</v>
      </c>
      <c r="H10">
        <v>0</v>
      </c>
      <c r="I10">
        <v>8.9943949943416079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514.90138135345126</v>
      </c>
      <c r="G11">
        <v>31.630125995331127</v>
      </c>
      <c r="H11">
        <v>0</v>
      </c>
      <c r="I11">
        <v>6.7915304049531766</v>
      </c>
    </row>
    <row r="12" spans="1:9" x14ac:dyDescent="0.45">
      <c r="A12" t="s">
        <v>296</v>
      </c>
      <c r="B12">
        <v>11</v>
      </c>
      <c r="C12">
        <v>2579.5109293974042</v>
      </c>
      <c r="D12">
        <v>0</v>
      </c>
      <c r="E12">
        <v>0</v>
      </c>
      <c r="F12">
        <v>146.61641960891311</v>
      </c>
      <c r="G12">
        <v>35.654044150886101</v>
      </c>
      <c r="H12">
        <v>0</v>
      </c>
      <c r="I12">
        <v>176.84318293226335</v>
      </c>
    </row>
    <row r="13" spans="1:9" x14ac:dyDescent="0.45">
      <c r="A13" t="s">
        <v>295</v>
      </c>
      <c r="B13">
        <v>12</v>
      </c>
      <c r="C13">
        <v>787.1987563634932</v>
      </c>
      <c r="D13">
        <v>0</v>
      </c>
      <c r="E13">
        <v>0</v>
      </c>
      <c r="F13">
        <v>151.34177903414437</v>
      </c>
      <c r="G13">
        <v>12.004659601879247</v>
      </c>
      <c r="H13">
        <v>0</v>
      </c>
      <c r="I13">
        <v>602.36503385178742</v>
      </c>
    </row>
    <row r="14" spans="1:9" x14ac:dyDescent="0.45">
      <c r="A14" t="s">
        <v>294</v>
      </c>
      <c r="B14">
        <v>13</v>
      </c>
      <c r="C14">
        <v>254.52255922353453</v>
      </c>
      <c r="D14">
        <v>0</v>
      </c>
      <c r="E14">
        <v>0</v>
      </c>
      <c r="F14">
        <v>0</v>
      </c>
      <c r="G14">
        <v>0.99362541309531749</v>
      </c>
      <c r="H14">
        <v>0</v>
      </c>
      <c r="I14">
        <v>83.348771270482302</v>
      </c>
    </row>
    <row r="15" spans="1:9" x14ac:dyDescent="0.45">
      <c r="A15" t="s">
        <v>293</v>
      </c>
      <c r="B15">
        <v>14</v>
      </c>
      <c r="C15">
        <v>173.40955310694471</v>
      </c>
      <c r="D15">
        <v>0</v>
      </c>
      <c r="E15">
        <v>0</v>
      </c>
      <c r="F15">
        <v>0</v>
      </c>
      <c r="G15">
        <v>108.9729778833738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0.15396323372751847</v>
      </c>
      <c r="H16">
        <v>0</v>
      </c>
      <c r="I16">
        <v>12.022741678468654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206.02539863343281</v>
      </c>
      <c r="D19">
        <v>0</v>
      </c>
      <c r="E19">
        <v>0</v>
      </c>
      <c r="F19">
        <v>0</v>
      </c>
      <c r="G19">
        <v>25.887607756401689</v>
      </c>
      <c r="H19">
        <v>0</v>
      </c>
      <c r="I19">
        <v>123.73901826319199</v>
      </c>
    </row>
    <row r="20" spans="1:9" x14ac:dyDescent="0.45">
      <c r="A20" t="s">
        <v>288</v>
      </c>
      <c r="B20">
        <v>19</v>
      </c>
      <c r="C20">
        <v>252.81031541260353</v>
      </c>
      <c r="D20">
        <v>0</v>
      </c>
      <c r="E20">
        <v>0</v>
      </c>
      <c r="F20">
        <v>0</v>
      </c>
      <c r="G20">
        <v>5.7329858797964919</v>
      </c>
      <c r="H20">
        <v>0</v>
      </c>
      <c r="I20">
        <v>1256.0226105966722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1.3662816200780484E-2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4.5867127353835579E-2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133.75978932532655</v>
      </c>
      <c r="D23">
        <v>0</v>
      </c>
      <c r="E23">
        <v>0</v>
      </c>
      <c r="F23">
        <v>0</v>
      </c>
      <c r="G23">
        <v>93.570279353546766</v>
      </c>
      <c r="H23">
        <v>0</v>
      </c>
      <c r="I23">
        <v>161.94013508564686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0.20602161984748399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23.79266502587971</v>
      </c>
      <c r="D25">
        <v>0</v>
      </c>
      <c r="E25">
        <v>0</v>
      </c>
      <c r="F25">
        <v>0</v>
      </c>
      <c r="G25">
        <v>0.60789074488323791</v>
      </c>
      <c r="H25">
        <v>0</v>
      </c>
      <c r="I25">
        <v>13.686512733629071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3.6079803948834401E-2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6.7834541598676024E-2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0.50259511324627304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50.721316721067772</v>
      </c>
      <c r="G29">
        <v>115.42289706108693</v>
      </c>
      <c r="H29">
        <v>0</v>
      </c>
      <c r="I29">
        <v>20711.166109133261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112.20150558523164</v>
      </c>
      <c r="G30">
        <v>372.50985996220942</v>
      </c>
      <c r="H30">
        <v>0</v>
      </c>
      <c r="I30">
        <v>3586.2027696635805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174.0430378585994</v>
      </c>
      <c r="G31">
        <v>18.758220829050831</v>
      </c>
      <c r="H31">
        <v>0</v>
      </c>
      <c r="I31">
        <v>16.442240652090124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13.800796407484919</v>
      </c>
      <c r="G33">
        <v>2.2110727766412919E-2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4.7643746650004516E-4</v>
      </c>
      <c r="H34">
        <v>0</v>
      </c>
      <c r="I34">
        <v>5.5523518517801235E-3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1.1815651168584898E-2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2.1587320363036025E-2</v>
      </c>
      <c r="H38">
        <v>0</v>
      </c>
      <c r="I38">
        <v>1.7629935694539551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9.0113211875376769E-4</v>
      </c>
      <c r="H39">
        <v>0</v>
      </c>
      <c r="I39">
        <v>9.9953207770527239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1.1085981400581375E-2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50.684271539301761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1.5669116612038707</v>
      </c>
      <c r="H42">
        <v>0</v>
      </c>
      <c r="I42">
        <v>420.13534304293239</v>
      </c>
    </row>
    <row r="43" spans="1:9" x14ac:dyDescent="0.45">
      <c r="A43" t="s">
        <v>265</v>
      </c>
      <c r="B43">
        <v>42</v>
      </c>
      <c r="C43">
        <v>45.951974644386276</v>
      </c>
      <c r="D43">
        <v>0</v>
      </c>
      <c r="E43">
        <v>0</v>
      </c>
      <c r="F43">
        <v>0</v>
      </c>
      <c r="G43">
        <v>54.839416159875441</v>
      </c>
      <c r="H43">
        <v>0</v>
      </c>
      <c r="I43">
        <v>213.39773673912279</v>
      </c>
    </row>
    <row r="44" spans="1:9" x14ac:dyDescent="0.45">
      <c r="A44" t="s">
        <v>264</v>
      </c>
      <c r="B44">
        <v>43</v>
      </c>
      <c r="C44">
        <v>2810.4063519601596</v>
      </c>
      <c r="D44">
        <v>0</v>
      </c>
      <c r="E44">
        <v>0</v>
      </c>
      <c r="F44">
        <v>0</v>
      </c>
      <c r="G44">
        <v>34.287529045679719</v>
      </c>
      <c r="H44">
        <v>0</v>
      </c>
      <c r="I44">
        <v>598.68762556383126</v>
      </c>
    </row>
    <row r="45" spans="1:9" x14ac:dyDescent="0.45">
      <c r="A45" t="s">
        <v>263</v>
      </c>
      <c r="B45">
        <v>44</v>
      </c>
      <c r="C45">
        <v>947.40038537811461</v>
      </c>
      <c r="D45">
        <v>0</v>
      </c>
      <c r="E45">
        <v>0</v>
      </c>
      <c r="F45">
        <v>0</v>
      </c>
      <c r="G45">
        <v>11.439406556470987</v>
      </c>
      <c r="H45">
        <v>0</v>
      </c>
      <c r="I45">
        <v>420.65295286915273</v>
      </c>
    </row>
    <row r="46" spans="1:9" x14ac:dyDescent="0.45">
      <c r="A46" t="s">
        <v>262</v>
      </c>
      <c r="B46">
        <v>45</v>
      </c>
      <c r="C46">
        <v>9003.1522897489776</v>
      </c>
      <c r="D46">
        <v>0</v>
      </c>
      <c r="E46">
        <v>0</v>
      </c>
      <c r="F46">
        <v>0</v>
      </c>
      <c r="G46">
        <v>30.1379402715325</v>
      </c>
      <c r="H46">
        <v>0</v>
      </c>
      <c r="I46">
        <v>601.59908819158466</v>
      </c>
    </row>
    <row r="47" spans="1:9" x14ac:dyDescent="0.45">
      <c r="A47" t="s">
        <v>261</v>
      </c>
      <c r="B47">
        <v>46</v>
      </c>
      <c r="C47">
        <v>10136.386144664059</v>
      </c>
      <c r="D47">
        <v>0</v>
      </c>
      <c r="E47">
        <v>0</v>
      </c>
      <c r="F47">
        <v>0</v>
      </c>
      <c r="G47">
        <v>29.111771056752392</v>
      </c>
      <c r="H47">
        <v>0</v>
      </c>
      <c r="I47">
        <v>1440.2804961720058</v>
      </c>
    </row>
    <row r="48" spans="1:9" x14ac:dyDescent="0.4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537.04482608710259</v>
      </c>
    </row>
    <row r="49" spans="1:9" x14ac:dyDescent="0.45">
      <c r="A49" t="s">
        <v>259</v>
      </c>
      <c r="B49">
        <v>48</v>
      </c>
      <c r="C49">
        <v>6264.5019811555576</v>
      </c>
      <c r="D49">
        <v>0</v>
      </c>
      <c r="E49">
        <v>0</v>
      </c>
      <c r="F49">
        <v>0</v>
      </c>
      <c r="G49">
        <v>91.409404002149742</v>
      </c>
      <c r="H49">
        <v>0</v>
      </c>
      <c r="I49">
        <v>2529.2051197902415</v>
      </c>
    </row>
    <row r="50" spans="1:9" x14ac:dyDescent="0.45">
      <c r="A50" t="s">
        <v>258</v>
      </c>
      <c r="B50">
        <v>49</v>
      </c>
      <c r="C50">
        <v>109.00414635788628</v>
      </c>
      <c r="D50">
        <v>0</v>
      </c>
      <c r="E50">
        <v>0</v>
      </c>
      <c r="F50">
        <v>0</v>
      </c>
      <c r="G50">
        <v>4.6302154026051445</v>
      </c>
      <c r="H50">
        <v>0</v>
      </c>
      <c r="I50">
        <v>57.453469966231793</v>
      </c>
    </row>
    <row r="51" spans="1:9" x14ac:dyDescent="0.45">
      <c r="A51" t="s">
        <v>257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618.4736794111999</v>
      </c>
    </row>
    <row r="52" spans="1:9" x14ac:dyDescent="0.45">
      <c r="A52" t="s">
        <v>256</v>
      </c>
      <c r="B52">
        <v>51</v>
      </c>
      <c r="C52">
        <v>30874.515133746747</v>
      </c>
      <c r="D52">
        <v>0</v>
      </c>
      <c r="E52">
        <v>0</v>
      </c>
      <c r="F52">
        <v>0</v>
      </c>
      <c r="G52">
        <v>450.45134484208228</v>
      </c>
      <c r="H52">
        <v>0</v>
      </c>
      <c r="I52">
        <v>10667.955258850438</v>
      </c>
    </row>
    <row r="53" spans="1:9" x14ac:dyDescent="0.45">
      <c r="A53" t="s">
        <v>255</v>
      </c>
      <c r="B53">
        <v>52</v>
      </c>
      <c r="C53">
        <v>2743.3570467394434</v>
      </c>
      <c r="D53">
        <v>0</v>
      </c>
      <c r="E53">
        <v>0</v>
      </c>
      <c r="F53">
        <v>0</v>
      </c>
      <c r="G53">
        <v>383.81968223007311</v>
      </c>
      <c r="H53">
        <v>0</v>
      </c>
      <c r="I53">
        <v>10860.730364463934</v>
      </c>
    </row>
    <row r="54" spans="1:9" x14ac:dyDescent="0.45">
      <c r="A54" t="s">
        <v>254</v>
      </c>
      <c r="B54">
        <v>53</v>
      </c>
      <c r="C54">
        <v>6425.2911536885458</v>
      </c>
      <c r="D54">
        <v>0</v>
      </c>
      <c r="E54">
        <v>0</v>
      </c>
      <c r="F54">
        <v>0</v>
      </c>
      <c r="G54">
        <v>19.368850105689919</v>
      </c>
      <c r="H54">
        <v>0</v>
      </c>
      <c r="I54">
        <v>1831.8547232036792</v>
      </c>
    </row>
    <row r="55" spans="1:9" x14ac:dyDescent="0.45">
      <c r="A55" t="s">
        <v>253</v>
      </c>
      <c r="B55">
        <v>54</v>
      </c>
      <c r="C55">
        <v>1480.6344200412987</v>
      </c>
      <c r="D55">
        <v>0</v>
      </c>
      <c r="E55">
        <v>0</v>
      </c>
      <c r="F55">
        <v>0</v>
      </c>
      <c r="G55">
        <v>5.767379867613406</v>
      </c>
      <c r="H55">
        <v>0</v>
      </c>
      <c r="I55">
        <v>491.15298545743661</v>
      </c>
    </row>
    <row r="56" spans="1:9" x14ac:dyDescent="0.45">
      <c r="A56" t="s">
        <v>252</v>
      </c>
      <c r="B56">
        <v>55</v>
      </c>
      <c r="C56">
        <v>5559.0868527740658</v>
      </c>
      <c r="D56">
        <v>0</v>
      </c>
      <c r="E56">
        <v>0</v>
      </c>
      <c r="F56">
        <v>82.622001442954755</v>
      </c>
      <c r="G56">
        <v>23.847295654812438</v>
      </c>
      <c r="H56">
        <v>0</v>
      </c>
      <c r="I56">
        <v>4877.446546177066</v>
      </c>
    </row>
    <row r="57" spans="1:9" x14ac:dyDescent="0.45">
      <c r="A57" t="s">
        <v>251</v>
      </c>
      <c r="B57">
        <v>56</v>
      </c>
      <c r="C57">
        <v>5123.6479305173243</v>
      </c>
      <c r="D57">
        <v>0</v>
      </c>
      <c r="E57">
        <v>0</v>
      </c>
      <c r="F57">
        <v>98.800508576651126</v>
      </c>
      <c r="G57">
        <v>13.449717607181938</v>
      </c>
      <c r="H57">
        <v>0</v>
      </c>
      <c r="I57">
        <v>5097.9608660178619</v>
      </c>
    </row>
    <row r="58" spans="1:9" x14ac:dyDescent="0.45">
      <c r="A58" t="s">
        <v>250</v>
      </c>
      <c r="B58">
        <v>57</v>
      </c>
      <c r="C58">
        <v>515.03064955772277</v>
      </c>
      <c r="D58">
        <v>0</v>
      </c>
      <c r="E58">
        <v>0</v>
      </c>
      <c r="F58">
        <v>9.8119580059785303</v>
      </c>
      <c r="G58">
        <v>0.45580730523354129</v>
      </c>
      <c r="H58">
        <v>0</v>
      </c>
      <c r="I58">
        <v>352.27718506315438</v>
      </c>
    </row>
    <row r="59" spans="1:9" x14ac:dyDescent="0.45">
      <c r="A59" t="s">
        <v>249</v>
      </c>
      <c r="B59">
        <v>58</v>
      </c>
      <c r="C59">
        <v>355.5868101301848</v>
      </c>
      <c r="D59">
        <v>0</v>
      </c>
      <c r="E59">
        <v>0</v>
      </c>
      <c r="F59">
        <v>183.05452373277137</v>
      </c>
      <c r="G59">
        <v>71.831815929880648</v>
      </c>
      <c r="H59">
        <v>0</v>
      </c>
      <c r="I59">
        <v>651.20699712202952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41.18232294755876</v>
      </c>
      <c r="H61">
        <v>0</v>
      </c>
      <c r="I61">
        <v>1304.1467063816381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2070.1562534881632</v>
      </c>
      <c r="D63">
        <v>0</v>
      </c>
      <c r="E63">
        <v>0</v>
      </c>
      <c r="F63">
        <v>0</v>
      </c>
      <c r="G63">
        <v>2.6426333950226275</v>
      </c>
      <c r="H63">
        <v>0</v>
      </c>
      <c r="I63">
        <v>4309.3809895548793</v>
      </c>
    </row>
    <row r="64" spans="1:9" x14ac:dyDescent="0.45">
      <c r="A64" t="s">
        <v>245</v>
      </c>
      <c r="B64">
        <v>63</v>
      </c>
      <c r="C64">
        <v>12920.120884324439</v>
      </c>
      <c r="D64">
        <v>0</v>
      </c>
      <c r="E64">
        <v>0</v>
      </c>
      <c r="F64">
        <v>3629.6246938085678</v>
      </c>
      <c r="G64">
        <v>121.8095336767163</v>
      </c>
      <c r="H64">
        <v>0</v>
      </c>
      <c r="I64">
        <v>5708.2468014318629</v>
      </c>
    </row>
    <row r="65" spans="1:9" x14ac:dyDescent="0.45">
      <c r="A65" t="s">
        <v>244</v>
      </c>
      <c r="B65">
        <v>64</v>
      </c>
      <c r="C65">
        <v>14.363782300051147</v>
      </c>
      <c r="D65">
        <v>0</v>
      </c>
      <c r="E65">
        <v>0</v>
      </c>
      <c r="F65">
        <v>0</v>
      </c>
      <c r="G65">
        <v>8.9554056419846049</v>
      </c>
      <c r="H65">
        <v>0</v>
      </c>
      <c r="I65">
        <v>45.7041066172538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6.6614344513142711</v>
      </c>
    </row>
    <row r="68" spans="1:9" x14ac:dyDescent="0.45">
      <c r="A68" t="s">
        <v>241</v>
      </c>
      <c r="B68">
        <v>67</v>
      </c>
      <c r="C68">
        <v>10824.449777943199</v>
      </c>
      <c r="D68">
        <v>0</v>
      </c>
      <c r="E68">
        <v>0</v>
      </c>
      <c r="F68">
        <v>0</v>
      </c>
      <c r="G68">
        <v>17.357702080891535</v>
      </c>
      <c r="H68">
        <v>0</v>
      </c>
      <c r="I68">
        <v>952.69051548028528</v>
      </c>
    </row>
    <row r="69" spans="1:9" x14ac:dyDescent="0.45">
      <c r="A69" t="s">
        <v>240</v>
      </c>
      <c r="B69">
        <v>68</v>
      </c>
      <c r="C69">
        <v>0.519638256974855</v>
      </c>
      <c r="D69">
        <v>0</v>
      </c>
      <c r="E69">
        <v>0</v>
      </c>
      <c r="F69">
        <v>0</v>
      </c>
      <c r="G69">
        <v>2.181796185866108E-2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25.600278134189743</v>
      </c>
      <c r="D71">
        <v>0</v>
      </c>
      <c r="E71">
        <v>0</v>
      </c>
      <c r="F71">
        <v>0</v>
      </c>
      <c r="G71">
        <v>21.337939602843711</v>
      </c>
      <c r="H71">
        <v>0</v>
      </c>
      <c r="I71">
        <v>1198.1275434314223</v>
      </c>
    </row>
    <row r="72" spans="1:9" x14ac:dyDescent="0.45">
      <c r="A72" t="s">
        <v>237</v>
      </c>
      <c r="B72">
        <v>71</v>
      </c>
      <c r="C72">
        <v>1626.06233914112</v>
      </c>
      <c r="D72">
        <v>0</v>
      </c>
      <c r="E72">
        <v>0</v>
      </c>
      <c r="F72">
        <v>0</v>
      </c>
      <c r="G72">
        <v>1.3694459305538105</v>
      </c>
      <c r="H72">
        <v>0</v>
      </c>
      <c r="I72">
        <v>517.75303512386517</v>
      </c>
    </row>
    <row r="73" spans="1:9" x14ac:dyDescent="0.45">
      <c r="A73" t="s">
        <v>236</v>
      </c>
      <c r="B73">
        <v>72</v>
      </c>
      <c r="C73">
        <v>7945.9474246345371</v>
      </c>
      <c r="D73">
        <v>0</v>
      </c>
      <c r="E73">
        <v>0</v>
      </c>
      <c r="F73">
        <v>0</v>
      </c>
      <c r="G73">
        <v>97.064137505983709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5.86337631183439</v>
      </c>
      <c r="H74">
        <v>0</v>
      </c>
      <c r="I74">
        <v>640.9349514466644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8.3166550853577159E-2</v>
      </c>
    </row>
    <row r="76" spans="1:9" x14ac:dyDescent="0.45">
      <c r="A76" t="s">
        <v>233</v>
      </c>
      <c r="B76">
        <v>75</v>
      </c>
      <c r="C76">
        <v>210.2666737751023</v>
      </c>
      <c r="D76">
        <v>0</v>
      </c>
      <c r="E76">
        <v>0</v>
      </c>
      <c r="F76">
        <v>0</v>
      </c>
      <c r="G76">
        <v>6.9670534207297541</v>
      </c>
      <c r="H76">
        <v>0</v>
      </c>
      <c r="I76">
        <v>961.73231877083913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2.0801216452303799</v>
      </c>
      <c r="H77">
        <v>0</v>
      </c>
      <c r="I77">
        <v>6.1146797200164382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2.9010727561871077</v>
      </c>
      <c r="H79">
        <v>0</v>
      </c>
      <c r="I79">
        <v>216.98160263788404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1.5448012914572398</v>
      </c>
      <c r="H80">
        <v>0</v>
      </c>
      <c r="I80">
        <v>31.576424236452201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1.0044220308070722</v>
      </c>
      <c r="H81">
        <v>0</v>
      </c>
      <c r="I81">
        <v>5.6298885402614873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1.7562518649911552</v>
      </c>
      <c r="H82">
        <v>0</v>
      </c>
      <c r="I82">
        <v>28.007234845954653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0.10371307925546813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0.38003721395628831</v>
      </c>
      <c r="H84">
        <v>0</v>
      </c>
      <c r="I84">
        <v>25.726589688209316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0.50441782247835876</v>
      </c>
      <c r="H85">
        <v>0</v>
      </c>
      <c r="I85">
        <v>35.439066889595743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1.1998239812064073</v>
      </c>
      <c r="H86">
        <v>0</v>
      </c>
      <c r="I86">
        <v>1984.6192935912034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0</v>
      </c>
      <c r="F87">
        <v>0.32266354295868843</v>
      </c>
      <c r="G87">
        <v>1269.8613789318704</v>
      </c>
      <c r="H87">
        <v>0</v>
      </c>
      <c r="I87">
        <v>3303.6945678332922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10.225342041545199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172.23595666685134</v>
      </c>
    </row>
    <row r="91" spans="1:9" x14ac:dyDescent="0.45">
      <c r="A91" t="s">
        <v>218</v>
      </c>
      <c r="B91">
        <v>90</v>
      </c>
      <c r="C91">
        <v>3826.0243197144869</v>
      </c>
      <c r="D91">
        <v>0</v>
      </c>
      <c r="E91">
        <v>0</v>
      </c>
      <c r="F91">
        <v>8.4072783100759014E-3</v>
      </c>
      <c r="G91">
        <v>49.363427595552245</v>
      </c>
      <c r="H91">
        <v>0</v>
      </c>
      <c r="I91">
        <v>20963.554492437521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4.6179766562046396</v>
      </c>
    </row>
    <row r="95" spans="1:9" x14ac:dyDescent="0.45">
      <c r="A95" t="s">
        <v>214</v>
      </c>
      <c r="B95">
        <v>94</v>
      </c>
      <c r="C95">
        <v>47.05587561848364</v>
      </c>
      <c r="D95">
        <v>0</v>
      </c>
      <c r="E95">
        <v>0</v>
      </c>
      <c r="F95">
        <v>2.6309666744160947E-2</v>
      </c>
      <c r="G95">
        <v>0.76610644567997699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916.20938766830659</v>
      </c>
      <c r="D97">
        <v>0</v>
      </c>
      <c r="E97">
        <v>0</v>
      </c>
      <c r="F97">
        <v>444.27989802357394</v>
      </c>
      <c r="G97">
        <v>81.30521361056077</v>
      </c>
      <c r="H97">
        <v>0</v>
      </c>
      <c r="I97">
        <v>11857.683262565357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5.4829653529724212</v>
      </c>
      <c r="G98">
        <v>41.639736785120725</v>
      </c>
      <c r="H98">
        <v>0</v>
      </c>
      <c r="I98">
        <v>1228.1644619001522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175.77180855645821</v>
      </c>
      <c r="D100">
        <v>0</v>
      </c>
      <c r="E100">
        <v>0</v>
      </c>
      <c r="F100">
        <v>4.7392498273806707</v>
      </c>
      <c r="G100">
        <v>13.06453199065589</v>
      </c>
      <c r="H100">
        <v>0</v>
      </c>
      <c r="I100">
        <v>667.00674928543117</v>
      </c>
    </row>
    <row r="101" spans="1:9" x14ac:dyDescent="0.45">
      <c r="A101" t="s">
        <v>208</v>
      </c>
      <c r="B101">
        <v>100</v>
      </c>
      <c r="C101">
        <v>5.0311780641888868</v>
      </c>
      <c r="D101">
        <v>0</v>
      </c>
      <c r="E101">
        <v>0</v>
      </c>
      <c r="F101">
        <v>6.2823685710050743</v>
      </c>
      <c r="G101">
        <v>11.214571278636196</v>
      </c>
      <c r="H101">
        <v>0</v>
      </c>
      <c r="I101">
        <v>17.254572279649974</v>
      </c>
    </row>
    <row r="102" spans="1:9" x14ac:dyDescent="0.45">
      <c r="A102" t="s">
        <v>207</v>
      </c>
      <c r="B102">
        <v>101</v>
      </c>
      <c r="C102">
        <v>39.707894415137638</v>
      </c>
      <c r="D102">
        <v>0</v>
      </c>
      <c r="E102">
        <v>0</v>
      </c>
      <c r="F102">
        <v>7.5578401789729588</v>
      </c>
      <c r="G102">
        <v>95.077503395089664</v>
      </c>
      <c r="H102">
        <v>0</v>
      </c>
      <c r="I102">
        <v>251.04235778663818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979.91768790981519</v>
      </c>
      <c r="D104">
        <v>0</v>
      </c>
      <c r="E104">
        <v>0</v>
      </c>
      <c r="F104">
        <v>4.4378937743068443</v>
      </c>
      <c r="G104">
        <v>24.007952288087704</v>
      </c>
      <c r="H104">
        <v>0</v>
      </c>
      <c r="I104">
        <v>1232.277589127621</v>
      </c>
    </row>
    <row r="105" spans="1:9" x14ac:dyDescent="0.45">
      <c r="A105" t="s">
        <v>205</v>
      </c>
      <c r="B105">
        <v>104</v>
      </c>
      <c r="C105">
        <v>5.3038358377022139E-5</v>
      </c>
      <c r="D105">
        <v>0</v>
      </c>
      <c r="E105">
        <v>0</v>
      </c>
      <c r="F105">
        <v>11.955059623968353</v>
      </c>
      <c r="G105">
        <v>166.23586451908997</v>
      </c>
      <c r="H105">
        <v>0</v>
      </c>
      <c r="I105">
        <v>6999.4446191376992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1.8648260484212344E-2</v>
      </c>
      <c r="D107">
        <v>0</v>
      </c>
      <c r="E107">
        <v>0</v>
      </c>
      <c r="F107">
        <v>12.700428335114658</v>
      </c>
      <c r="G107">
        <v>124.09801662140464</v>
      </c>
      <c r="H107">
        <v>0</v>
      </c>
      <c r="I107">
        <v>1080.6606758873932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6.4797894758103991E-2</v>
      </c>
      <c r="D109">
        <v>0</v>
      </c>
      <c r="E109">
        <v>0</v>
      </c>
      <c r="F109">
        <v>18.575782508238547</v>
      </c>
      <c r="G109">
        <v>236.19093854065369</v>
      </c>
      <c r="H109">
        <v>0</v>
      </c>
      <c r="I109">
        <v>2290.4381182409638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26.147686126138051</v>
      </c>
      <c r="G111">
        <v>92.975366410724305</v>
      </c>
      <c r="H111">
        <v>0</v>
      </c>
      <c r="I111">
        <v>357.67627852702981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14.764962173748707</v>
      </c>
      <c r="G113">
        <v>84.029632172381994</v>
      </c>
      <c r="H113">
        <v>0</v>
      </c>
      <c r="I113">
        <v>2063.3827994826725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0.10201218252273163</v>
      </c>
      <c r="D115">
        <v>0</v>
      </c>
      <c r="E115">
        <v>0</v>
      </c>
      <c r="F115">
        <v>11.047970703687218</v>
      </c>
      <c r="G115">
        <v>45.414074138787306</v>
      </c>
      <c r="H115">
        <v>0</v>
      </c>
      <c r="I115">
        <v>1635.3396651721955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5.8836732103525174E-3</v>
      </c>
      <c r="D117">
        <v>0</v>
      </c>
      <c r="E117">
        <v>0</v>
      </c>
      <c r="F117">
        <v>31.981480246700926</v>
      </c>
      <c r="G117">
        <v>168.67936657597932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3099.3679223646786</v>
      </c>
      <c r="D118">
        <v>0</v>
      </c>
      <c r="E118">
        <v>0</v>
      </c>
      <c r="F118">
        <v>3640.7220757769487</v>
      </c>
      <c r="G118">
        <v>195.88640530070114</v>
      </c>
      <c r="H118">
        <v>0</v>
      </c>
      <c r="I118">
        <v>9336.7805706971394</v>
      </c>
    </row>
    <row r="119" spans="1:9" x14ac:dyDescent="0.45">
      <c r="A119" t="s">
        <v>191</v>
      </c>
      <c r="B119">
        <v>118</v>
      </c>
      <c r="C119">
        <v>55.789346299572486</v>
      </c>
      <c r="D119">
        <v>0</v>
      </c>
      <c r="E119">
        <v>0</v>
      </c>
      <c r="F119">
        <v>4751.7668946765571</v>
      </c>
      <c r="G119">
        <v>106.64987740648442</v>
      </c>
      <c r="H119">
        <v>0</v>
      </c>
      <c r="I119">
        <v>33175.829540515588</v>
      </c>
    </row>
    <row r="120" spans="1:9" x14ac:dyDescent="0.45">
      <c r="A120" t="s">
        <v>190</v>
      </c>
      <c r="B120">
        <v>119</v>
      </c>
      <c r="C120">
        <v>409.7636445255232</v>
      </c>
      <c r="D120">
        <v>0</v>
      </c>
      <c r="E120">
        <v>0</v>
      </c>
      <c r="F120">
        <v>251.46585919167981</v>
      </c>
      <c r="G120">
        <v>0.66445411125189635</v>
      </c>
      <c r="H120">
        <v>0</v>
      </c>
      <c r="I120">
        <v>5070.0229034713284</v>
      </c>
    </row>
    <row r="121" spans="1:9" x14ac:dyDescent="0.45">
      <c r="A121" t="s">
        <v>189</v>
      </c>
      <c r="B121">
        <v>120</v>
      </c>
      <c r="C121">
        <v>1211.9726023862063</v>
      </c>
      <c r="D121">
        <v>0</v>
      </c>
      <c r="E121">
        <v>0</v>
      </c>
      <c r="F121">
        <v>967.58113986948217</v>
      </c>
      <c r="G121">
        <v>64.78003397475058</v>
      </c>
      <c r="H121">
        <v>0</v>
      </c>
      <c r="I121">
        <v>15752.139667870561</v>
      </c>
    </row>
    <row r="122" spans="1:9" x14ac:dyDescent="0.45">
      <c r="A122" t="s">
        <v>188</v>
      </c>
      <c r="B122">
        <v>121</v>
      </c>
      <c r="C122">
        <v>5000.4808918966946</v>
      </c>
      <c r="D122">
        <v>0</v>
      </c>
      <c r="E122">
        <v>0</v>
      </c>
      <c r="F122">
        <v>323.79317768838581</v>
      </c>
      <c r="G122">
        <v>35.572924819838583</v>
      </c>
      <c r="H122">
        <v>0</v>
      </c>
      <c r="I122">
        <v>11234.839538523847</v>
      </c>
    </row>
    <row r="123" spans="1:9" x14ac:dyDescent="0.45">
      <c r="A123" t="s">
        <v>187</v>
      </c>
      <c r="B123">
        <v>122</v>
      </c>
      <c r="C123">
        <v>1977.2762742390282</v>
      </c>
      <c r="D123">
        <v>0</v>
      </c>
      <c r="E123">
        <v>0</v>
      </c>
      <c r="F123">
        <v>749.52794725317165</v>
      </c>
      <c r="G123">
        <v>42.889626501964209</v>
      </c>
      <c r="H123">
        <v>0</v>
      </c>
      <c r="I123">
        <v>20810.717136237578</v>
      </c>
    </row>
    <row r="124" spans="1:9" x14ac:dyDescent="0.45">
      <c r="A124" t="s">
        <v>186</v>
      </c>
      <c r="B124">
        <v>123</v>
      </c>
      <c r="C124">
        <v>13120.827282726295</v>
      </c>
      <c r="D124">
        <v>0</v>
      </c>
      <c r="E124">
        <v>0</v>
      </c>
      <c r="F124">
        <v>3100.2150736213753</v>
      </c>
      <c r="G124">
        <v>36.276991551065422</v>
      </c>
      <c r="H124">
        <v>0</v>
      </c>
      <c r="I124">
        <v>57096.097755833776</v>
      </c>
    </row>
    <row r="125" spans="1:9" x14ac:dyDescent="0.45">
      <c r="A125" t="s">
        <v>185</v>
      </c>
      <c r="B125">
        <v>124</v>
      </c>
      <c r="C125">
        <v>4076.8940408246294</v>
      </c>
      <c r="D125">
        <v>0</v>
      </c>
      <c r="E125">
        <v>0</v>
      </c>
      <c r="F125">
        <v>2943.9401850646404</v>
      </c>
      <c r="G125">
        <v>2.2141883853157132</v>
      </c>
      <c r="H125">
        <v>0</v>
      </c>
      <c r="I125">
        <v>31402.326458223113</v>
      </c>
    </row>
    <row r="126" spans="1:9" x14ac:dyDescent="0.45">
      <c r="A126" t="s">
        <v>184</v>
      </c>
      <c r="B126">
        <v>125</v>
      </c>
      <c r="C126">
        <v>17672.238898111758</v>
      </c>
      <c r="D126">
        <v>0</v>
      </c>
      <c r="E126">
        <v>0</v>
      </c>
      <c r="F126">
        <v>2607.7954878498822</v>
      </c>
      <c r="G126">
        <v>144.66224411069751</v>
      </c>
      <c r="H126">
        <v>0</v>
      </c>
      <c r="I126">
        <v>13784.261732557075</v>
      </c>
    </row>
    <row r="127" spans="1:9" x14ac:dyDescent="0.45">
      <c r="A127" t="s">
        <v>183</v>
      </c>
      <c r="B127">
        <v>126</v>
      </c>
      <c r="C127">
        <v>10.537306111691207</v>
      </c>
      <c r="D127">
        <v>0</v>
      </c>
      <c r="E127">
        <v>0</v>
      </c>
      <c r="F127">
        <v>0</v>
      </c>
      <c r="G127">
        <v>7.4625004249668156E-2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3700.6475279645074</v>
      </c>
      <c r="D129">
        <v>0</v>
      </c>
      <c r="E129">
        <v>0</v>
      </c>
      <c r="F129">
        <v>0</v>
      </c>
      <c r="G129">
        <v>12.54704270216522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5969.0648487452881</v>
      </c>
      <c r="D130">
        <v>0</v>
      </c>
      <c r="E130">
        <v>0</v>
      </c>
      <c r="F130">
        <v>0</v>
      </c>
      <c r="G130">
        <v>43.648154265590648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2099.7427071406159</v>
      </c>
      <c r="D131">
        <v>0</v>
      </c>
      <c r="E131">
        <v>0</v>
      </c>
      <c r="F131">
        <v>0</v>
      </c>
      <c r="G131">
        <v>5.5700812224165341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180.80342474215703</v>
      </c>
      <c r="D132">
        <v>0</v>
      </c>
      <c r="E132">
        <v>0</v>
      </c>
      <c r="F132">
        <v>0</v>
      </c>
      <c r="G132">
        <v>0.41650493652810022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454.13876979271288</v>
      </c>
      <c r="D133">
        <v>0</v>
      </c>
      <c r="E133">
        <v>0</v>
      </c>
      <c r="F133">
        <v>0</v>
      </c>
      <c r="G133">
        <v>1.0789128580769629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136.1918026040926</v>
      </c>
      <c r="D134">
        <v>0</v>
      </c>
      <c r="E134">
        <v>0</v>
      </c>
      <c r="F134">
        <v>0</v>
      </c>
      <c r="G134">
        <v>0.80020455727744744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411.85077289095614</v>
      </c>
      <c r="D135">
        <v>0</v>
      </c>
      <c r="E135">
        <v>0</v>
      </c>
      <c r="F135">
        <v>0</v>
      </c>
      <c r="G135">
        <v>0.97825867627041097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9.6111913851990192</v>
      </c>
      <c r="D136">
        <v>0</v>
      </c>
      <c r="E136">
        <v>0</v>
      </c>
      <c r="F136">
        <v>0</v>
      </c>
      <c r="G136">
        <v>3.6720303708781508E-2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38.879146195430124</v>
      </c>
      <c r="D140">
        <v>0</v>
      </c>
      <c r="E140">
        <v>0</v>
      </c>
      <c r="F140">
        <v>0</v>
      </c>
      <c r="G140">
        <v>0.16662572878173137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1054.4320286201412</v>
      </c>
      <c r="D141">
        <v>0</v>
      </c>
      <c r="E141">
        <v>0</v>
      </c>
      <c r="F141">
        <v>0</v>
      </c>
      <c r="G141">
        <v>41.719112598623227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5858.7750848572095</v>
      </c>
      <c r="D142">
        <v>0</v>
      </c>
      <c r="E142">
        <v>0</v>
      </c>
      <c r="F142">
        <v>0</v>
      </c>
      <c r="G142">
        <v>169.26572360107292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6.0314209780861376E-2</v>
      </c>
      <c r="H143">
        <v>0</v>
      </c>
      <c r="I143">
        <v>0.14574118276872286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6.5852798885157882E-2</v>
      </c>
      <c r="H144">
        <v>0</v>
      </c>
      <c r="I144">
        <v>0.18896351984855811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0.75809844728868181</v>
      </c>
      <c r="H147">
        <v>0</v>
      </c>
      <c r="I147">
        <v>0.88125554032269837</v>
      </c>
    </row>
    <row r="148" spans="1:9" x14ac:dyDescent="0.45">
      <c r="A148" t="s">
        <v>162</v>
      </c>
      <c r="B148">
        <v>147</v>
      </c>
      <c r="C148">
        <v>8512.7358930044993</v>
      </c>
      <c r="D148">
        <v>0</v>
      </c>
      <c r="E148">
        <v>0</v>
      </c>
      <c r="F148">
        <v>0</v>
      </c>
      <c r="G148">
        <v>14.922805868588018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1.2524435588135336</v>
      </c>
      <c r="D149">
        <v>0</v>
      </c>
      <c r="E149">
        <v>0</v>
      </c>
      <c r="F149">
        <v>0</v>
      </c>
      <c r="G149">
        <v>7.6989546980888238E-2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6645.9582561149973</v>
      </c>
      <c r="D150">
        <v>0</v>
      </c>
      <c r="E150">
        <v>0</v>
      </c>
      <c r="F150">
        <v>0</v>
      </c>
      <c r="G150">
        <v>12.149744485526663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71.659135799162456</v>
      </c>
      <c r="D151">
        <v>0</v>
      </c>
      <c r="E151">
        <v>0</v>
      </c>
      <c r="F151">
        <v>223118.69746975863</v>
      </c>
      <c r="G151">
        <v>1963.1631405505509</v>
      </c>
      <c r="H151">
        <v>0</v>
      </c>
      <c r="I151">
        <v>22163.134293238138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33905.118624563118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5194.6281210411535</v>
      </c>
    </row>
    <row r="154" spans="1:9" x14ac:dyDescent="0.45">
      <c r="A154" t="s">
        <v>156</v>
      </c>
      <c r="B154">
        <v>153</v>
      </c>
      <c r="C154">
        <v>275.68317080543835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438.75856536835767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14450.298133842449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13829.113297676968</v>
      </c>
    </row>
    <row r="157" spans="1:9" x14ac:dyDescent="0.45">
      <c r="A157" t="s">
        <v>153</v>
      </c>
      <c r="B157">
        <v>156</v>
      </c>
      <c r="C157">
        <v>128558.05896381506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37004.782334487521</v>
      </c>
    </row>
    <row r="158" spans="1:9" x14ac:dyDescent="0.45">
      <c r="A158" t="s">
        <v>152</v>
      </c>
      <c r="B158">
        <v>157</v>
      </c>
      <c r="C158">
        <v>13067.928481698118</v>
      </c>
      <c r="D158">
        <v>0</v>
      </c>
      <c r="E158">
        <v>0</v>
      </c>
      <c r="F158">
        <v>0.43799703273830598</v>
      </c>
      <c r="G158">
        <v>0</v>
      </c>
      <c r="H158">
        <v>0</v>
      </c>
      <c r="I158">
        <v>1305.3401519093779</v>
      </c>
    </row>
    <row r="159" spans="1:9" x14ac:dyDescent="0.45">
      <c r="A159" t="s">
        <v>151</v>
      </c>
      <c r="B159">
        <v>158</v>
      </c>
      <c r="C159">
        <v>15072.542114581765</v>
      </c>
      <c r="D159">
        <v>0</v>
      </c>
      <c r="E159">
        <v>0</v>
      </c>
      <c r="F159">
        <v>287.51311883765931</v>
      </c>
      <c r="G159">
        <v>0</v>
      </c>
      <c r="H159">
        <v>0</v>
      </c>
      <c r="I159">
        <v>5836.6808660811339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82.369819396531994</v>
      </c>
    </row>
    <row r="161" spans="1:9" x14ac:dyDescent="0.45">
      <c r="A161" t="s">
        <v>149</v>
      </c>
      <c r="B161">
        <v>160</v>
      </c>
      <c r="C161">
        <v>6055.3177587983719</v>
      </c>
      <c r="D161">
        <v>0</v>
      </c>
      <c r="E161">
        <v>0</v>
      </c>
      <c r="F161">
        <v>107.45902041832713</v>
      </c>
      <c r="G161">
        <v>0</v>
      </c>
      <c r="H161">
        <v>0</v>
      </c>
      <c r="I161">
        <v>11001.123823587623</v>
      </c>
    </row>
    <row r="162" spans="1:9" x14ac:dyDescent="0.45">
      <c r="A162" t="s">
        <v>148</v>
      </c>
      <c r="B162">
        <v>161</v>
      </c>
      <c r="C162">
        <v>865.74929163798186</v>
      </c>
      <c r="D162">
        <v>0</v>
      </c>
      <c r="E162">
        <v>0</v>
      </c>
      <c r="F162">
        <v>1.6118433759041695</v>
      </c>
      <c r="G162">
        <v>0</v>
      </c>
      <c r="H162">
        <v>0</v>
      </c>
      <c r="I162">
        <v>62.307407635324815</v>
      </c>
    </row>
    <row r="163" spans="1:9" x14ac:dyDescent="0.45">
      <c r="A163" t="s">
        <v>147</v>
      </c>
      <c r="B163">
        <v>162</v>
      </c>
      <c r="C163">
        <v>10788.543891336149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14207.082286572579</v>
      </c>
    </row>
    <row r="164" spans="1:9" x14ac:dyDescent="0.45">
      <c r="A164" t="s">
        <v>146</v>
      </c>
      <c r="B164">
        <v>163</v>
      </c>
      <c r="C164">
        <v>2663.7632438817686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5051.5602359894237</v>
      </c>
    </row>
    <row r="165" spans="1:9" x14ac:dyDescent="0.45">
      <c r="A165" t="s">
        <v>145</v>
      </c>
      <c r="B165">
        <v>164</v>
      </c>
      <c r="C165">
        <v>28142.683509492785</v>
      </c>
      <c r="D165">
        <v>0</v>
      </c>
      <c r="E165">
        <v>0</v>
      </c>
      <c r="F165">
        <v>1783.9476231406832</v>
      </c>
      <c r="G165">
        <v>0</v>
      </c>
      <c r="H165">
        <v>0</v>
      </c>
      <c r="I165">
        <v>10516.083963862346</v>
      </c>
    </row>
    <row r="166" spans="1:9" x14ac:dyDescent="0.45">
      <c r="A166" t="s">
        <v>144</v>
      </c>
      <c r="B166">
        <v>165</v>
      </c>
      <c r="C166">
        <v>35750.011264567773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17451.650794196838</v>
      </c>
    </row>
    <row r="167" spans="1:9" x14ac:dyDescent="0.45">
      <c r="A167" t="s">
        <v>143</v>
      </c>
      <c r="B167">
        <v>166</v>
      </c>
      <c r="C167">
        <v>37298.269667373534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12178.637644956685</v>
      </c>
    </row>
    <row r="168" spans="1:9" x14ac:dyDescent="0.45">
      <c r="A168" t="s">
        <v>142</v>
      </c>
      <c r="B168">
        <v>167</v>
      </c>
      <c r="C168">
        <v>4264.9935951143962</v>
      </c>
      <c r="D168">
        <v>0</v>
      </c>
      <c r="E168">
        <v>0</v>
      </c>
      <c r="F168">
        <v>84.728130328712552</v>
      </c>
      <c r="G168">
        <v>0</v>
      </c>
      <c r="H168">
        <v>0</v>
      </c>
      <c r="I168">
        <v>2252.4710646745616</v>
      </c>
    </row>
    <row r="169" spans="1:9" x14ac:dyDescent="0.45">
      <c r="A169" t="s">
        <v>141</v>
      </c>
      <c r="B169">
        <v>168</v>
      </c>
      <c r="C169">
        <v>311960.01565310714</v>
      </c>
      <c r="D169">
        <v>0</v>
      </c>
      <c r="E169">
        <v>0</v>
      </c>
      <c r="F169">
        <v>18480.539742091918</v>
      </c>
      <c r="G169">
        <v>0</v>
      </c>
      <c r="H169">
        <v>0</v>
      </c>
      <c r="I169">
        <v>26031.285387822612</v>
      </c>
    </row>
    <row r="170" spans="1:9" x14ac:dyDescent="0.45">
      <c r="A170" t="s">
        <v>140</v>
      </c>
      <c r="B170">
        <v>169</v>
      </c>
      <c r="C170">
        <v>8001.4544526096261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3429.1484951903612</v>
      </c>
    </row>
    <row r="171" spans="1:9" x14ac:dyDescent="0.45">
      <c r="A171" t="s">
        <v>139</v>
      </c>
      <c r="B171">
        <v>170</v>
      </c>
      <c r="C171">
        <v>69.409530873977431</v>
      </c>
      <c r="D171">
        <v>0</v>
      </c>
      <c r="E171">
        <v>0</v>
      </c>
      <c r="F171">
        <v>51347.501455724458</v>
      </c>
      <c r="G171">
        <v>21.162728278412015</v>
      </c>
      <c r="H171">
        <v>0</v>
      </c>
      <c r="I171">
        <v>10727.398302948019</v>
      </c>
    </row>
    <row r="172" spans="1:9" x14ac:dyDescent="0.45">
      <c r="A172" t="s">
        <v>138</v>
      </c>
      <c r="B172">
        <v>171</v>
      </c>
      <c r="C172">
        <v>0</v>
      </c>
      <c r="D172">
        <v>3790.4432858485793</v>
      </c>
      <c r="E172">
        <v>0</v>
      </c>
      <c r="F172">
        <v>0</v>
      </c>
      <c r="G172">
        <v>47.257815361953085</v>
      </c>
      <c r="H172">
        <v>0</v>
      </c>
      <c r="I172">
        <v>4019.5800972659304</v>
      </c>
    </row>
    <row r="173" spans="1:9" x14ac:dyDescent="0.45">
      <c r="A173" t="s">
        <v>137</v>
      </c>
      <c r="B173">
        <v>172</v>
      </c>
      <c r="C173">
        <v>7478.2434714970759</v>
      </c>
      <c r="D173">
        <v>7577.2934708609619</v>
      </c>
      <c r="E173">
        <v>0</v>
      </c>
      <c r="F173">
        <v>11336.499630193224</v>
      </c>
      <c r="G173">
        <v>63.874779956167103</v>
      </c>
      <c r="H173">
        <v>0</v>
      </c>
      <c r="I173">
        <v>43482.674918035074</v>
      </c>
    </row>
    <row r="174" spans="1:9" x14ac:dyDescent="0.45">
      <c r="A174" t="s">
        <v>136</v>
      </c>
      <c r="B174">
        <v>173</v>
      </c>
      <c r="C174">
        <v>7444.8996959204133</v>
      </c>
      <c r="D174">
        <v>0</v>
      </c>
      <c r="E174">
        <v>170151.47773137837</v>
      </c>
      <c r="F174">
        <v>5520.5656048382552</v>
      </c>
      <c r="G174">
        <v>0</v>
      </c>
      <c r="H174">
        <v>0</v>
      </c>
      <c r="I174">
        <v>5467.3333137791142</v>
      </c>
    </row>
    <row r="175" spans="1:9" x14ac:dyDescent="0.45">
      <c r="A175" t="s">
        <v>135</v>
      </c>
      <c r="B175">
        <v>174</v>
      </c>
      <c r="C175">
        <v>10464.650274252866</v>
      </c>
      <c r="D175">
        <v>147670.12933533452</v>
      </c>
      <c r="E175">
        <v>61198.62971715712</v>
      </c>
      <c r="F175">
        <v>0</v>
      </c>
      <c r="G175">
        <v>80.57085449311289</v>
      </c>
      <c r="H175">
        <v>0</v>
      </c>
      <c r="I175">
        <v>11873.312730868587</v>
      </c>
    </row>
    <row r="176" spans="1:9" x14ac:dyDescent="0.45">
      <c r="A176" t="s">
        <v>134</v>
      </c>
      <c r="B176">
        <v>175</v>
      </c>
      <c r="C176">
        <v>24336.935281946462</v>
      </c>
      <c r="D176">
        <v>63530.711318080139</v>
      </c>
      <c r="E176">
        <v>195659.85838702152</v>
      </c>
      <c r="F176">
        <v>0</v>
      </c>
      <c r="G176">
        <v>0</v>
      </c>
      <c r="H176">
        <v>0</v>
      </c>
      <c r="I176">
        <v>21714.465726031729</v>
      </c>
    </row>
    <row r="177" spans="1:9" x14ac:dyDescent="0.45">
      <c r="A177" t="s">
        <v>133</v>
      </c>
      <c r="B177">
        <v>176</v>
      </c>
      <c r="C177">
        <v>166.54793235928841</v>
      </c>
      <c r="D177">
        <v>0</v>
      </c>
      <c r="E177">
        <v>234.79812394363975</v>
      </c>
      <c r="F177">
        <v>0</v>
      </c>
      <c r="G177">
        <v>0</v>
      </c>
      <c r="H177">
        <v>0</v>
      </c>
      <c r="I177">
        <v>129.28820721689317</v>
      </c>
    </row>
    <row r="178" spans="1:9" x14ac:dyDescent="0.45">
      <c r="A178" t="s">
        <v>132</v>
      </c>
      <c r="B178">
        <v>177</v>
      </c>
      <c r="C178">
        <v>169.45836390001639</v>
      </c>
      <c r="D178">
        <v>0</v>
      </c>
      <c r="E178">
        <v>238.7632856880083</v>
      </c>
      <c r="F178">
        <v>0</v>
      </c>
      <c r="G178">
        <v>0</v>
      </c>
      <c r="H178">
        <v>0</v>
      </c>
      <c r="I178">
        <v>129.75036113995799</v>
      </c>
    </row>
    <row r="179" spans="1:9" x14ac:dyDescent="0.45">
      <c r="A179" t="s">
        <v>131</v>
      </c>
      <c r="B179">
        <v>178</v>
      </c>
      <c r="C179">
        <v>43.156620718969158</v>
      </c>
      <c r="D179">
        <v>0</v>
      </c>
      <c r="E179">
        <v>60.968589834684686</v>
      </c>
      <c r="F179">
        <v>0</v>
      </c>
      <c r="G179">
        <v>0</v>
      </c>
      <c r="H179">
        <v>0</v>
      </c>
      <c r="I179">
        <v>52.875514047016907</v>
      </c>
    </row>
    <row r="180" spans="1:9" x14ac:dyDescent="0.45">
      <c r="A180" t="s">
        <v>130</v>
      </c>
      <c r="B180">
        <v>179</v>
      </c>
      <c r="C180">
        <v>228.34210561557126</v>
      </c>
      <c r="D180">
        <v>0</v>
      </c>
      <c r="E180">
        <v>323.13649201701202</v>
      </c>
      <c r="F180">
        <v>0</v>
      </c>
      <c r="G180">
        <v>0</v>
      </c>
      <c r="H180">
        <v>0</v>
      </c>
      <c r="I180">
        <v>256.7649558556721</v>
      </c>
    </row>
    <row r="181" spans="1:9" x14ac:dyDescent="0.45">
      <c r="A181" t="s">
        <v>129</v>
      </c>
      <c r="B181">
        <v>180</v>
      </c>
      <c r="C181">
        <v>38.215652383112833</v>
      </c>
      <c r="D181">
        <v>0</v>
      </c>
      <c r="E181">
        <v>53.805004365973147</v>
      </c>
      <c r="F181">
        <v>0</v>
      </c>
      <c r="G181">
        <v>0</v>
      </c>
      <c r="H181">
        <v>0</v>
      </c>
      <c r="I181">
        <v>29.879378263394294</v>
      </c>
    </row>
    <row r="182" spans="1:9" x14ac:dyDescent="0.45">
      <c r="A182" t="s">
        <v>128</v>
      </c>
      <c r="B182">
        <v>181</v>
      </c>
      <c r="C182">
        <v>43.364346817714484</v>
      </c>
      <c r="D182">
        <v>0</v>
      </c>
      <c r="E182">
        <v>61.219737064167646</v>
      </c>
      <c r="F182">
        <v>0</v>
      </c>
      <c r="G182">
        <v>0</v>
      </c>
      <c r="H182">
        <v>0</v>
      </c>
      <c r="I182">
        <v>51.775318904362528</v>
      </c>
    </row>
    <row r="183" spans="1:9" x14ac:dyDescent="0.45">
      <c r="A183" t="s">
        <v>127</v>
      </c>
      <c r="B183">
        <v>182</v>
      </c>
      <c r="C183">
        <v>159.22501209910575</v>
      </c>
      <c r="D183">
        <v>0</v>
      </c>
      <c r="E183">
        <v>224.31006360493168</v>
      </c>
      <c r="F183">
        <v>0</v>
      </c>
      <c r="G183">
        <v>0</v>
      </c>
      <c r="H183">
        <v>0</v>
      </c>
      <c r="I183">
        <v>109.8469654629553</v>
      </c>
    </row>
    <row r="184" spans="1:9" x14ac:dyDescent="0.45">
      <c r="A184" t="s">
        <v>126</v>
      </c>
      <c r="B184">
        <v>183</v>
      </c>
      <c r="C184">
        <v>14.854684789868891</v>
      </c>
      <c r="D184">
        <v>0</v>
      </c>
      <c r="E184">
        <v>21.046640891442955</v>
      </c>
      <c r="F184">
        <v>0</v>
      </c>
      <c r="G184">
        <v>0</v>
      </c>
      <c r="H184">
        <v>0</v>
      </c>
      <c r="I184">
        <v>16.502767396068844</v>
      </c>
    </row>
    <row r="185" spans="1:9" x14ac:dyDescent="0.45">
      <c r="A185" t="s">
        <v>125</v>
      </c>
      <c r="B185">
        <v>184</v>
      </c>
      <c r="C185">
        <v>1.8291695107308321</v>
      </c>
      <c r="D185">
        <v>0</v>
      </c>
      <c r="E185">
        <v>2.5859336888238262</v>
      </c>
      <c r="F185">
        <v>0</v>
      </c>
      <c r="G185">
        <v>0</v>
      </c>
      <c r="H185">
        <v>0</v>
      </c>
      <c r="I185">
        <v>2.3885384354347439</v>
      </c>
    </row>
    <row r="186" spans="1:9" x14ac:dyDescent="0.45">
      <c r="A186" t="s">
        <v>124</v>
      </c>
      <c r="B186">
        <v>185</v>
      </c>
      <c r="C186">
        <v>746.62148181203634</v>
      </c>
      <c r="D186">
        <v>0</v>
      </c>
      <c r="E186">
        <v>1049.8556406026723</v>
      </c>
      <c r="F186">
        <v>0</v>
      </c>
      <c r="G186">
        <v>0</v>
      </c>
      <c r="H186">
        <v>0</v>
      </c>
      <c r="I186">
        <v>326.05981620468469</v>
      </c>
    </row>
    <row r="187" spans="1:9" x14ac:dyDescent="0.45">
      <c r="A187" t="s">
        <v>123</v>
      </c>
      <c r="B187">
        <v>186</v>
      </c>
      <c r="C187">
        <v>1459.5993271146897</v>
      </c>
      <c r="D187">
        <v>0</v>
      </c>
      <c r="E187">
        <v>2054.9193360921849</v>
      </c>
      <c r="F187">
        <v>0</v>
      </c>
      <c r="G187">
        <v>0</v>
      </c>
      <c r="H187">
        <v>0</v>
      </c>
      <c r="I187">
        <v>639.76682590741905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192.15365592313677</v>
      </c>
      <c r="D189">
        <v>0</v>
      </c>
      <c r="E189">
        <v>270.35238048790836</v>
      </c>
      <c r="F189">
        <v>0</v>
      </c>
      <c r="G189">
        <v>0</v>
      </c>
      <c r="H189">
        <v>0</v>
      </c>
      <c r="I189">
        <v>97.147798207296361</v>
      </c>
    </row>
    <row r="190" spans="1:9" x14ac:dyDescent="0.45">
      <c r="A190" t="s">
        <v>120</v>
      </c>
      <c r="B190">
        <v>189</v>
      </c>
      <c r="C190">
        <v>380.66827451480435</v>
      </c>
      <c r="D190">
        <v>0</v>
      </c>
      <c r="E190">
        <v>535.65011932074492</v>
      </c>
      <c r="F190">
        <v>0</v>
      </c>
      <c r="G190">
        <v>0</v>
      </c>
      <c r="H190">
        <v>0</v>
      </c>
      <c r="I190">
        <v>174.01077899642343</v>
      </c>
    </row>
    <row r="191" spans="1:9" x14ac:dyDescent="0.45">
      <c r="A191" t="s">
        <v>119</v>
      </c>
      <c r="B191">
        <v>190</v>
      </c>
      <c r="C191">
        <v>758.53244590179986</v>
      </c>
      <c r="D191">
        <v>0</v>
      </c>
      <c r="E191">
        <v>1067.6452842628235</v>
      </c>
      <c r="F191">
        <v>0</v>
      </c>
      <c r="G191">
        <v>0</v>
      </c>
      <c r="H191">
        <v>0</v>
      </c>
      <c r="I191">
        <v>318.79933122937456</v>
      </c>
    </row>
    <row r="192" spans="1:9" x14ac:dyDescent="0.45">
      <c r="A192" t="s">
        <v>118</v>
      </c>
      <c r="B192">
        <v>191</v>
      </c>
      <c r="C192">
        <v>622.19833810891896</v>
      </c>
      <c r="D192">
        <v>0</v>
      </c>
      <c r="E192">
        <v>875.81097877991022</v>
      </c>
      <c r="F192">
        <v>0</v>
      </c>
      <c r="G192">
        <v>0</v>
      </c>
      <c r="H192">
        <v>0</v>
      </c>
      <c r="I192">
        <v>255.34016479564829</v>
      </c>
    </row>
    <row r="193" spans="1:9" x14ac:dyDescent="0.45">
      <c r="A193" t="s">
        <v>117</v>
      </c>
      <c r="B193">
        <v>192</v>
      </c>
      <c r="C193">
        <v>363.40146644555813</v>
      </c>
      <c r="D193">
        <v>0</v>
      </c>
      <c r="E193">
        <v>511.25595685708771</v>
      </c>
      <c r="F193">
        <v>0</v>
      </c>
      <c r="G193">
        <v>0</v>
      </c>
      <c r="H193">
        <v>0</v>
      </c>
      <c r="I193">
        <v>143.76665959313524</v>
      </c>
    </row>
    <row r="194" spans="1:9" x14ac:dyDescent="0.45">
      <c r="A194" t="s">
        <v>116</v>
      </c>
      <c r="B194">
        <v>193</v>
      </c>
      <c r="C194">
        <v>677.14324945899568</v>
      </c>
      <c r="D194">
        <v>0</v>
      </c>
      <c r="E194">
        <v>953.37661925804957</v>
      </c>
      <c r="F194">
        <v>0</v>
      </c>
      <c r="G194">
        <v>0</v>
      </c>
      <c r="H194">
        <v>0</v>
      </c>
      <c r="I194">
        <v>302.08531566236229</v>
      </c>
    </row>
    <row r="195" spans="1:9" x14ac:dyDescent="0.45">
      <c r="A195" t="s">
        <v>115</v>
      </c>
      <c r="B195">
        <v>194</v>
      </c>
      <c r="C195">
        <v>106.69195390113181</v>
      </c>
      <c r="D195">
        <v>0</v>
      </c>
      <c r="E195">
        <v>150.13539413344478</v>
      </c>
      <c r="F195">
        <v>0</v>
      </c>
      <c r="G195">
        <v>0</v>
      </c>
      <c r="H195">
        <v>0</v>
      </c>
      <c r="I195">
        <v>46.033386169533856</v>
      </c>
    </row>
    <row r="196" spans="1:9" x14ac:dyDescent="0.45">
      <c r="A196" t="s">
        <v>114</v>
      </c>
      <c r="B196">
        <v>195</v>
      </c>
      <c r="C196">
        <v>189.12202747511174</v>
      </c>
      <c r="D196">
        <v>0</v>
      </c>
      <c r="E196">
        <v>266.12210180309813</v>
      </c>
      <c r="F196">
        <v>0</v>
      </c>
      <c r="G196">
        <v>0</v>
      </c>
      <c r="H196">
        <v>0</v>
      </c>
      <c r="I196">
        <v>78.227613701978584</v>
      </c>
    </row>
    <row r="197" spans="1:9" x14ac:dyDescent="0.45">
      <c r="A197" t="s">
        <v>113</v>
      </c>
      <c r="B197">
        <v>196</v>
      </c>
      <c r="C197">
        <v>493.99487960705414</v>
      </c>
      <c r="D197">
        <v>21873.842897415532</v>
      </c>
      <c r="E197">
        <v>0</v>
      </c>
      <c r="F197">
        <v>0</v>
      </c>
      <c r="G197">
        <v>0</v>
      </c>
      <c r="H197">
        <v>0</v>
      </c>
      <c r="I197">
        <v>7745.4824207595648</v>
      </c>
    </row>
    <row r="198" spans="1:9" x14ac:dyDescent="0.45">
      <c r="A198" t="s">
        <v>112</v>
      </c>
      <c r="B198">
        <v>197</v>
      </c>
      <c r="C198">
        <v>45059.024834008356</v>
      </c>
      <c r="D198">
        <v>27197.505644681405</v>
      </c>
      <c r="E198">
        <v>10063.154724117872</v>
      </c>
      <c r="F198">
        <v>5825.8291035450402</v>
      </c>
      <c r="G198">
        <v>21.96501773825057</v>
      </c>
      <c r="H198">
        <v>0</v>
      </c>
      <c r="I198">
        <v>6255.6248011319085</v>
      </c>
    </row>
    <row r="199" spans="1:9" x14ac:dyDescent="0.45">
      <c r="A199" t="s">
        <v>111</v>
      </c>
      <c r="B199">
        <v>198</v>
      </c>
      <c r="C199">
        <v>14100.295533808719</v>
      </c>
      <c r="D199">
        <v>2419.8143780332052</v>
      </c>
      <c r="E199">
        <v>0</v>
      </c>
      <c r="F199">
        <v>0</v>
      </c>
      <c r="G199">
        <v>15.344517817413923</v>
      </c>
      <c r="H199">
        <v>0</v>
      </c>
      <c r="I199">
        <v>1691.2936993449034</v>
      </c>
    </row>
    <row r="200" spans="1:9" x14ac:dyDescent="0.45">
      <c r="A200" t="s">
        <v>110</v>
      </c>
      <c r="B200">
        <v>199</v>
      </c>
      <c r="C200">
        <v>7782.4165342161959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680.08124365512504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207.13007917203348</v>
      </c>
      <c r="D3">
        <v>0</v>
      </c>
      <c r="E3">
        <v>0</v>
      </c>
      <c r="F3">
        <v>0</v>
      </c>
      <c r="G3">
        <v>1.5932096241304259</v>
      </c>
      <c r="H3">
        <v>0</v>
      </c>
      <c r="I3">
        <v>172.71788017768222</v>
      </c>
    </row>
    <row r="4" spans="1:9" x14ac:dyDescent="0.45">
      <c r="A4" t="s">
        <v>304</v>
      </c>
      <c r="B4">
        <v>3</v>
      </c>
      <c r="C4">
        <v>30.444367305860485</v>
      </c>
      <c r="D4">
        <v>0</v>
      </c>
      <c r="E4">
        <v>0</v>
      </c>
      <c r="F4">
        <v>0</v>
      </c>
      <c r="G4">
        <v>1.2350430483844748</v>
      </c>
      <c r="H4">
        <v>0</v>
      </c>
      <c r="I4">
        <v>207.84002938978043</v>
      </c>
    </row>
    <row r="5" spans="1:9" x14ac:dyDescent="0.45">
      <c r="A5" t="s">
        <v>303</v>
      </c>
      <c r="B5">
        <v>4</v>
      </c>
      <c r="C5">
        <v>445.18112016533348</v>
      </c>
      <c r="D5">
        <v>0</v>
      </c>
      <c r="E5">
        <v>0</v>
      </c>
      <c r="F5">
        <v>0</v>
      </c>
      <c r="G5">
        <v>3.6497015835331101</v>
      </c>
      <c r="H5">
        <v>0</v>
      </c>
      <c r="I5">
        <v>112.79286497788677</v>
      </c>
    </row>
    <row r="6" spans="1:9" x14ac:dyDescent="0.45">
      <c r="A6" t="s">
        <v>302</v>
      </c>
      <c r="B6">
        <v>5</v>
      </c>
      <c r="C6">
        <v>183.73200261085799</v>
      </c>
      <c r="D6">
        <v>0</v>
      </c>
      <c r="E6">
        <v>0</v>
      </c>
      <c r="F6">
        <v>0</v>
      </c>
      <c r="G6">
        <v>0.38543362221043526</v>
      </c>
      <c r="H6">
        <v>0</v>
      </c>
      <c r="I6">
        <v>25.81559489855599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0.10906102254052408</v>
      </c>
      <c r="H7">
        <v>0</v>
      </c>
      <c r="I7">
        <v>7.2914246511731305E-3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35.781344407987319</v>
      </c>
      <c r="D9">
        <v>0</v>
      </c>
      <c r="E9">
        <v>0</v>
      </c>
      <c r="F9">
        <v>5.7762885403764148</v>
      </c>
      <c r="G9">
        <v>0.41547532447991092</v>
      </c>
      <c r="H9">
        <v>0</v>
      </c>
      <c r="I9">
        <v>72.098196771558307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13.190391278557836</v>
      </c>
      <c r="G10">
        <v>1.5394231593165492E-2</v>
      </c>
      <c r="H10">
        <v>0</v>
      </c>
      <c r="I10">
        <v>4.3476681713019133E-2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61.286100756634291</v>
      </c>
      <c r="G11">
        <v>0.43252549386725186</v>
      </c>
      <c r="H11">
        <v>0</v>
      </c>
      <c r="I11">
        <v>8.4259421775832859</v>
      </c>
    </row>
    <row r="12" spans="1:9" x14ac:dyDescent="0.45">
      <c r="A12" t="s">
        <v>296</v>
      </c>
      <c r="B12">
        <v>11</v>
      </c>
      <c r="C12">
        <v>382.86674325775078</v>
      </c>
      <c r="D12">
        <v>0</v>
      </c>
      <c r="E12">
        <v>0</v>
      </c>
      <c r="F12">
        <v>4.1067602070659843</v>
      </c>
      <c r="G12">
        <v>0.91054614401892742</v>
      </c>
      <c r="H12">
        <v>0</v>
      </c>
      <c r="I12">
        <v>14.469878016271615</v>
      </c>
    </row>
    <row r="13" spans="1:9" x14ac:dyDescent="0.45">
      <c r="A13" t="s">
        <v>295</v>
      </c>
      <c r="B13">
        <v>12</v>
      </c>
      <c r="C13">
        <v>108.07468031436429</v>
      </c>
      <c r="D13">
        <v>0</v>
      </c>
      <c r="E13">
        <v>0</v>
      </c>
      <c r="F13">
        <v>0.51878077763459796</v>
      </c>
      <c r="G13">
        <v>0.10597903433195253</v>
      </c>
      <c r="H13">
        <v>0</v>
      </c>
      <c r="I13">
        <v>17.9221497132412</v>
      </c>
    </row>
    <row r="14" spans="1:9" x14ac:dyDescent="0.45">
      <c r="A14" t="s">
        <v>294</v>
      </c>
      <c r="B14">
        <v>13</v>
      </c>
      <c r="C14">
        <v>73.674828391076375</v>
      </c>
      <c r="D14">
        <v>0</v>
      </c>
      <c r="E14">
        <v>0</v>
      </c>
      <c r="F14">
        <v>0</v>
      </c>
      <c r="G14">
        <v>2.0416554863916542E-2</v>
      </c>
      <c r="H14">
        <v>0</v>
      </c>
      <c r="I14">
        <v>31.402596096007329</v>
      </c>
    </row>
    <row r="15" spans="1:9" x14ac:dyDescent="0.45">
      <c r="A15" t="s">
        <v>293</v>
      </c>
      <c r="B15">
        <v>14</v>
      </c>
      <c r="C15">
        <v>2.3924344877561219</v>
      </c>
      <c r="D15">
        <v>0</v>
      </c>
      <c r="E15">
        <v>0</v>
      </c>
      <c r="F15">
        <v>0</v>
      </c>
      <c r="G15">
        <v>0.57432158603089178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9.0920626116561439E-4</v>
      </c>
      <c r="H16">
        <v>0</v>
      </c>
      <c r="I16">
        <v>8.2878166588619656E-2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141.93085707582782</v>
      </c>
      <c r="D19">
        <v>0</v>
      </c>
      <c r="E19">
        <v>0</v>
      </c>
      <c r="F19">
        <v>237.3432501673033</v>
      </c>
      <c r="G19">
        <v>711.29112540229676</v>
      </c>
      <c r="H19">
        <v>0</v>
      </c>
      <c r="I19">
        <v>151.99120987936141</v>
      </c>
    </row>
    <row r="20" spans="1:9" x14ac:dyDescent="0.45">
      <c r="A20" t="s">
        <v>288</v>
      </c>
      <c r="B20">
        <v>19</v>
      </c>
      <c r="C20">
        <v>71.918629438454104</v>
      </c>
      <c r="D20">
        <v>0</v>
      </c>
      <c r="E20">
        <v>0</v>
      </c>
      <c r="F20">
        <v>0</v>
      </c>
      <c r="G20">
        <v>0</v>
      </c>
      <c r="H20">
        <v>0</v>
      </c>
      <c r="I20">
        <v>166.34375842285388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1.1918354356603802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4.9458684372690132E-2</v>
      </c>
      <c r="D28">
        <v>0</v>
      </c>
      <c r="E28">
        <v>0</v>
      </c>
      <c r="F28">
        <v>1.1798000913919844</v>
      </c>
      <c r="G28">
        <v>0</v>
      </c>
      <c r="H28">
        <v>0</v>
      </c>
      <c r="I28">
        <v>17.105362878519983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19.757321731358598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10.366015134591594</v>
      </c>
      <c r="G34">
        <v>7.6146646249321055</v>
      </c>
      <c r="H34">
        <v>0</v>
      </c>
      <c r="I34">
        <v>155.43026802266832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19.809526362932733</v>
      </c>
      <c r="G35">
        <v>103.59933953334701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8.3261017007974572E-2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20.183304877697825</v>
      </c>
      <c r="G38">
        <v>114.64771728182923</v>
      </c>
      <c r="H38">
        <v>0</v>
      </c>
      <c r="I38">
        <v>29.979216325656072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1.2265726840303746</v>
      </c>
      <c r="G39">
        <v>65.819764024740635</v>
      </c>
      <c r="H39">
        <v>0</v>
      </c>
      <c r="I39">
        <v>35.042462398946057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4.3201493616775132E-3</v>
      </c>
      <c r="G40">
        <v>3.6132862365494879E-2</v>
      </c>
      <c r="H40">
        <v>0</v>
      </c>
      <c r="I40">
        <v>6.1851248587700691E-3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0.89912535780754799</v>
      </c>
      <c r="G41">
        <v>16.032965210489451</v>
      </c>
      <c r="H41">
        <v>0</v>
      </c>
      <c r="I41">
        <v>62.211884913271653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0.50123516353140007</v>
      </c>
      <c r="G42">
        <v>18.981108913724476</v>
      </c>
      <c r="H42">
        <v>0</v>
      </c>
      <c r="I42">
        <v>50.045776425874969</v>
      </c>
    </row>
    <row r="43" spans="1:9" x14ac:dyDescent="0.45">
      <c r="A43" t="s">
        <v>265</v>
      </c>
      <c r="B43">
        <v>42</v>
      </c>
      <c r="C43">
        <v>141.02941990355464</v>
      </c>
      <c r="D43">
        <v>0</v>
      </c>
      <c r="E43">
        <v>0</v>
      </c>
      <c r="F43">
        <v>0.35073641427094343</v>
      </c>
      <c r="G43">
        <v>7.250059413415963</v>
      </c>
      <c r="H43">
        <v>0</v>
      </c>
      <c r="I43">
        <v>14.858339081585589</v>
      </c>
    </row>
    <row r="44" spans="1:9" x14ac:dyDescent="0.45">
      <c r="A44" t="s">
        <v>264</v>
      </c>
      <c r="B44">
        <v>43</v>
      </c>
      <c r="C44">
        <v>863.2118942231773</v>
      </c>
      <c r="D44">
        <v>0</v>
      </c>
      <c r="E44">
        <v>0.64764356224891728</v>
      </c>
      <c r="F44">
        <v>0</v>
      </c>
      <c r="G44">
        <v>1.2490625448325068</v>
      </c>
      <c r="H44">
        <v>0</v>
      </c>
      <c r="I44">
        <v>13.982927470782544</v>
      </c>
    </row>
    <row r="45" spans="1:9" x14ac:dyDescent="0.45">
      <c r="A45" t="s">
        <v>263</v>
      </c>
      <c r="B45">
        <v>44</v>
      </c>
      <c r="C45">
        <v>686.70138563992043</v>
      </c>
      <c r="D45">
        <v>0</v>
      </c>
      <c r="E45">
        <v>0.52215095564127634</v>
      </c>
      <c r="F45">
        <v>0</v>
      </c>
      <c r="G45">
        <v>1.2342592471486993</v>
      </c>
      <c r="H45">
        <v>0</v>
      </c>
      <c r="I45">
        <v>59.035241756416177</v>
      </c>
    </row>
    <row r="46" spans="1:9" x14ac:dyDescent="0.45">
      <c r="A46" t="s">
        <v>262</v>
      </c>
      <c r="B46">
        <v>45</v>
      </c>
      <c r="C46">
        <v>1246.6402152594512</v>
      </c>
      <c r="D46">
        <v>0</v>
      </c>
      <c r="E46">
        <v>5.2102281631932326E-2</v>
      </c>
      <c r="F46">
        <v>0</v>
      </c>
      <c r="G46">
        <v>1.1274344348305609</v>
      </c>
      <c r="H46">
        <v>0</v>
      </c>
      <c r="I46">
        <v>53.308000197457083</v>
      </c>
    </row>
    <row r="47" spans="1:9" x14ac:dyDescent="0.45">
      <c r="A47" t="s">
        <v>261</v>
      </c>
      <c r="B47">
        <v>46</v>
      </c>
      <c r="C47">
        <v>1259.6295071790191</v>
      </c>
      <c r="D47">
        <v>0</v>
      </c>
      <c r="E47">
        <v>4.7519218566393615E-2</v>
      </c>
      <c r="F47">
        <v>0</v>
      </c>
      <c r="G47">
        <v>9.5757223601932608</v>
      </c>
      <c r="H47">
        <v>0</v>
      </c>
      <c r="I47">
        <v>85.578965236687395</v>
      </c>
    </row>
    <row r="48" spans="1:9" x14ac:dyDescent="0.45">
      <c r="A48" t="s">
        <v>260</v>
      </c>
      <c r="B48">
        <v>47</v>
      </c>
      <c r="C48">
        <v>0</v>
      </c>
      <c r="D48">
        <v>0</v>
      </c>
      <c r="E48">
        <v>2.6597026851744931E-2</v>
      </c>
      <c r="F48">
        <v>0</v>
      </c>
      <c r="G48">
        <v>0</v>
      </c>
      <c r="H48">
        <v>0</v>
      </c>
      <c r="I48">
        <v>121.83197344539963</v>
      </c>
    </row>
    <row r="49" spans="1:9" x14ac:dyDescent="0.45">
      <c r="A49" t="s">
        <v>259</v>
      </c>
      <c r="B49">
        <v>48</v>
      </c>
      <c r="C49">
        <v>2597.8011469382309</v>
      </c>
      <c r="D49">
        <v>0</v>
      </c>
      <c r="E49">
        <v>1.7406825398991534</v>
      </c>
      <c r="F49">
        <v>0</v>
      </c>
      <c r="G49">
        <v>10.903341965076274</v>
      </c>
      <c r="H49">
        <v>0</v>
      </c>
      <c r="I49">
        <v>547.04265682154096</v>
      </c>
    </row>
    <row r="50" spans="1:9" x14ac:dyDescent="0.45">
      <c r="A50" t="s">
        <v>258</v>
      </c>
      <c r="B50">
        <v>49</v>
      </c>
      <c r="C50">
        <v>7.385874042611313</v>
      </c>
      <c r="D50">
        <v>0</v>
      </c>
      <c r="E50">
        <v>2.5134432078488356E-2</v>
      </c>
      <c r="F50">
        <v>0</v>
      </c>
      <c r="G50">
        <v>0</v>
      </c>
      <c r="H50">
        <v>0</v>
      </c>
      <c r="I50">
        <v>1.5754558645848715</v>
      </c>
    </row>
    <row r="51" spans="1:9" x14ac:dyDescent="0.45">
      <c r="A51" t="s">
        <v>257</v>
      </c>
      <c r="B51">
        <v>50</v>
      </c>
      <c r="C51">
        <v>90.52613473442797</v>
      </c>
      <c r="D51">
        <v>0</v>
      </c>
      <c r="E51">
        <v>9.8805803750434865E-2</v>
      </c>
      <c r="F51">
        <v>0</v>
      </c>
      <c r="G51">
        <v>0.14976859055486624</v>
      </c>
      <c r="H51">
        <v>0</v>
      </c>
      <c r="I51">
        <v>55.591019167549305</v>
      </c>
    </row>
    <row r="52" spans="1:9" x14ac:dyDescent="0.45">
      <c r="A52" t="s">
        <v>256</v>
      </c>
      <c r="B52">
        <v>51</v>
      </c>
      <c r="C52">
        <v>5012.1225162643213</v>
      </c>
      <c r="D52">
        <v>0</v>
      </c>
      <c r="E52">
        <v>4.5297049772378513</v>
      </c>
      <c r="F52">
        <v>0</v>
      </c>
      <c r="G52">
        <v>5.22271360203868</v>
      </c>
      <c r="H52">
        <v>0</v>
      </c>
      <c r="I52">
        <v>2972.0392064413395</v>
      </c>
    </row>
    <row r="53" spans="1:9" x14ac:dyDescent="0.45">
      <c r="A53" t="s">
        <v>255</v>
      </c>
      <c r="B53">
        <v>52</v>
      </c>
      <c r="C53">
        <v>530.17879604591508</v>
      </c>
      <c r="D53">
        <v>0</v>
      </c>
      <c r="E53">
        <v>0.27721039789884583</v>
      </c>
      <c r="F53">
        <v>0</v>
      </c>
      <c r="G53">
        <v>4.6858750708236698</v>
      </c>
      <c r="H53">
        <v>0</v>
      </c>
      <c r="I53">
        <v>1241.4240448266203</v>
      </c>
    </row>
    <row r="54" spans="1:9" x14ac:dyDescent="0.45">
      <c r="A54" t="s">
        <v>254</v>
      </c>
      <c r="B54">
        <v>53</v>
      </c>
      <c r="C54">
        <v>301.02048176725708</v>
      </c>
      <c r="D54">
        <v>0</v>
      </c>
      <c r="E54">
        <v>1.2461010744838668</v>
      </c>
      <c r="F54">
        <v>0</v>
      </c>
      <c r="G54">
        <v>0</v>
      </c>
      <c r="H54">
        <v>0</v>
      </c>
      <c r="I54">
        <v>248.05330885325253</v>
      </c>
    </row>
    <row r="55" spans="1:9" x14ac:dyDescent="0.4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45">
      <c r="A56" t="s">
        <v>252</v>
      </c>
      <c r="B56">
        <v>55</v>
      </c>
      <c r="C56">
        <v>173.15840532032652</v>
      </c>
      <c r="D56">
        <v>0</v>
      </c>
      <c r="E56">
        <v>0</v>
      </c>
      <c r="F56">
        <v>0</v>
      </c>
      <c r="G56">
        <v>55.04230465345055</v>
      </c>
      <c r="H56">
        <v>0</v>
      </c>
      <c r="I56">
        <v>973.95005042211267</v>
      </c>
    </row>
    <row r="57" spans="1:9" x14ac:dyDescent="0.4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365.78062853881994</v>
      </c>
    </row>
    <row r="58" spans="1:9" x14ac:dyDescent="0.4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205.69848669126884</v>
      </c>
    </row>
    <row r="59" spans="1:9" x14ac:dyDescent="0.45">
      <c r="A59" t="s">
        <v>249</v>
      </c>
      <c r="B59">
        <v>58</v>
      </c>
      <c r="C59">
        <v>804.08917667903154</v>
      </c>
      <c r="D59">
        <v>0</v>
      </c>
      <c r="E59">
        <v>0</v>
      </c>
      <c r="F59">
        <v>0</v>
      </c>
      <c r="G59">
        <v>60.403978291084982</v>
      </c>
      <c r="H59">
        <v>0</v>
      </c>
      <c r="I59">
        <v>4673.816815761571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22.948760270396185</v>
      </c>
      <c r="F61">
        <v>0</v>
      </c>
      <c r="G61">
        <v>22.773379355221831</v>
      </c>
      <c r="H61">
        <v>0</v>
      </c>
      <c r="I61">
        <v>1735.0881224918603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888.70553444358666</v>
      </c>
      <c r="D63">
        <v>0</v>
      </c>
      <c r="E63">
        <v>87.812279472453625</v>
      </c>
      <c r="F63">
        <v>0</v>
      </c>
      <c r="G63">
        <v>58.416865263267191</v>
      </c>
      <c r="H63">
        <v>0</v>
      </c>
      <c r="I63">
        <v>9137.6655581160103</v>
      </c>
    </row>
    <row r="64" spans="1:9" x14ac:dyDescent="0.45">
      <c r="A64" t="s">
        <v>245</v>
      </c>
      <c r="B64">
        <v>63</v>
      </c>
      <c r="C64">
        <v>2191.5156292413467</v>
      </c>
      <c r="D64">
        <v>0</v>
      </c>
      <c r="E64">
        <v>0</v>
      </c>
      <c r="F64">
        <v>0</v>
      </c>
      <c r="G64">
        <v>36.995167634087288</v>
      </c>
      <c r="H64">
        <v>0</v>
      </c>
      <c r="I64">
        <v>1659.3136140831382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1.6241471067123476</v>
      </c>
      <c r="H65">
        <v>0</v>
      </c>
      <c r="I65">
        <v>7.8838591423073918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6.3936074406222704E-3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2.9007025296109261E-5</v>
      </c>
      <c r="D68">
        <v>0</v>
      </c>
      <c r="E68">
        <v>0</v>
      </c>
      <c r="F68">
        <v>0</v>
      </c>
      <c r="G68">
        <v>1.9720137912535881E-5</v>
      </c>
      <c r="H68">
        <v>0</v>
      </c>
      <c r="I68">
        <v>1663.9773462054704</v>
      </c>
    </row>
    <row r="69" spans="1:9" x14ac:dyDescent="0.45">
      <c r="A69" t="s">
        <v>240</v>
      </c>
      <c r="B69">
        <v>68</v>
      </c>
      <c r="C69">
        <v>6.8232048745923993E-2</v>
      </c>
      <c r="D69">
        <v>0</v>
      </c>
      <c r="E69">
        <v>0</v>
      </c>
      <c r="F69">
        <v>0</v>
      </c>
      <c r="G69">
        <v>7.5230021597979288E-4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13.752263329649011</v>
      </c>
      <c r="D71">
        <v>0</v>
      </c>
      <c r="E71">
        <v>0</v>
      </c>
      <c r="F71">
        <v>0</v>
      </c>
      <c r="G71">
        <v>0.79712007356016135</v>
      </c>
      <c r="H71">
        <v>0</v>
      </c>
      <c r="I71">
        <v>42.2224540407231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0.16036435542148619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1252.1229290074889</v>
      </c>
      <c r="D73">
        <v>0</v>
      </c>
      <c r="E73">
        <v>0</v>
      </c>
      <c r="F73">
        <v>0</v>
      </c>
      <c r="G73">
        <v>18.069649304141837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9.4840791031079371E-6</v>
      </c>
      <c r="H74">
        <v>0</v>
      </c>
      <c r="I74">
        <v>981.06621715576864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2.9766809979625508</v>
      </c>
    </row>
    <row r="76" spans="1:9" x14ac:dyDescent="0.45">
      <c r="A76" t="s">
        <v>233</v>
      </c>
      <c r="B76">
        <v>75</v>
      </c>
      <c r="C76">
        <v>6.3801288381715014E-5</v>
      </c>
      <c r="D76">
        <v>0</v>
      </c>
      <c r="E76">
        <v>0</v>
      </c>
      <c r="F76">
        <v>0</v>
      </c>
      <c r="G76">
        <v>4.0898031957788507E-5</v>
      </c>
      <c r="H76">
        <v>0</v>
      </c>
      <c r="I76">
        <v>39.546570178692328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0.55416599341657291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0.56801432084723058</v>
      </c>
      <c r="H79">
        <v>0</v>
      </c>
      <c r="I79">
        <v>38.838075523408314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0.58649766561157302</v>
      </c>
      <c r="H81">
        <v>0</v>
      </c>
      <c r="I81">
        <v>0.83496452266338395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0.90041100490046577</v>
      </c>
      <c r="H82">
        <v>0</v>
      </c>
      <c r="I82">
        <v>44.079767183821964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7.2725189604917299E-3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0.75620052801468918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16.904257318469771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3.3323281399513127</v>
      </c>
      <c r="H86">
        <v>0</v>
      </c>
      <c r="I86">
        <v>917.270194686688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1798.383584782569</v>
      </c>
      <c r="F87">
        <v>0</v>
      </c>
      <c r="G87">
        <v>243.48666201147518</v>
      </c>
      <c r="H87">
        <v>0</v>
      </c>
      <c r="I87">
        <v>1147.2154699370562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0.21451698597536623</v>
      </c>
      <c r="H89">
        <v>0</v>
      </c>
      <c r="I89">
        <v>2.0432319029654557E-2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1.4679040799703147</v>
      </c>
      <c r="H90">
        <v>0</v>
      </c>
      <c r="I90">
        <v>1.1669200129049933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31.513507874600911</v>
      </c>
      <c r="H91">
        <v>0</v>
      </c>
      <c r="I91">
        <v>112.70868492516259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4.214892438628169E-3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1.562556018686717E-3</v>
      </c>
      <c r="D93">
        <v>0</v>
      </c>
      <c r="E93">
        <v>4.3664267956294546E-4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6.5789464885336573</v>
      </c>
      <c r="D94">
        <v>0</v>
      </c>
      <c r="E94">
        <v>4.0816448501816219E-2</v>
      </c>
      <c r="F94">
        <v>0</v>
      </c>
      <c r="G94">
        <v>0.49391683990464619</v>
      </c>
      <c r="H94">
        <v>0</v>
      </c>
      <c r="I94">
        <v>3.4272861513092234</v>
      </c>
    </row>
    <row r="95" spans="1:9" x14ac:dyDescent="0.45">
      <c r="A95" t="s">
        <v>214</v>
      </c>
      <c r="B95">
        <v>94</v>
      </c>
      <c r="C95">
        <v>1.0941030342261975</v>
      </c>
      <c r="D95">
        <v>0</v>
      </c>
      <c r="E95">
        <v>8.2529881792202914E-2</v>
      </c>
      <c r="F95">
        <v>0</v>
      </c>
      <c r="G95">
        <v>0.37635535965592509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0.67483372962261989</v>
      </c>
      <c r="D96">
        <v>0</v>
      </c>
      <c r="E96">
        <v>3.9034819790548993E-2</v>
      </c>
      <c r="F96">
        <v>0</v>
      </c>
      <c r="G96">
        <v>0.23269920167693958</v>
      </c>
      <c r="H96">
        <v>0</v>
      </c>
      <c r="I96">
        <v>0.50538972420392281</v>
      </c>
    </row>
    <row r="97" spans="1:9" x14ac:dyDescent="0.45">
      <c r="A97" t="s">
        <v>212</v>
      </c>
      <c r="B97">
        <v>96</v>
      </c>
      <c r="C97">
        <v>583.43629852556614</v>
      </c>
      <c r="D97">
        <v>0</v>
      </c>
      <c r="E97">
        <v>77.783151137820084</v>
      </c>
      <c r="F97">
        <v>0</v>
      </c>
      <c r="G97">
        <v>36.030166437896526</v>
      </c>
      <c r="H97">
        <v>0</v>
      </c>
      <c r="I97">
        <v>3952.4929158412324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1.1371990453061989E-2</v>
      </c>
      <c r="H98">
        <v>0</v>
      </c>
      <c r="I98">
        <v>445.92110834862518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192.64644202966832</v>
      </c>
      <c r="D100">
        <v>0</v>
      </c>
      <c r="E100">
        <v>0</v>
      </c>
      <c r="F100">
        <v>0</v>
      </c>
      <c r="G100">
        <v>0.10226564629226803</v>
      </c>
      <c r="H100">
        <v>0</v>
      </c>
      <c r="I100">
        <v>210.28079591409212</v>
      </c>
    </row>
    <row r="101" spans="1:9" x14ac:dyDescent="0.45">
      <c r="A101" t="s">
        <v>208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2.18521811083852</v>
      </c>
    </row>
    <row r="102" spans="1:9" x14ac:dyDescent="0.45">
      <c r="A102" t="s">
        <v>207</v>
      </c>
      <c r="B102">
        <v>101</v>
      </c>
      <c r="C102">
        <v>14.362957812943156</v>
      </c>
      <c r="D102">
        <v>0</v>
      </c>
      <c r="E102">
        <v>0</v>
      </c>
      <c r="F102">
        <v>0</v>
      </c>
      <c r="G102">
        <v>0.4683774853349954</v>
      </c>
      <c r="H102">
        <v>0</v>
      </c>
      <c r="I102">
        <v>250.95845464561825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103.96181345245834</v>
      </c>
      <c r="D104">
        <v>0</v>
      </c>
      <c r="E104">
        <v>0</v>
      </c>
      <c r="F104">
        <v>0</v>
      </c>
      <c r="G104">
        <v>0.41297174806655707</v>
      </c>
      <c r="H104">
        <v>0</v>
      </c>
      <c r="I104">
        <v>273.84646159334289</v>
      </c>
    </row>
    <row r="105" spans="1:9" x14ac:dyDescent="0.45">
      <c r="A105" t="s">
        <v>205</v>
      </c>
      <c r="B105">
        <v>104</v>
      </c>
      <c r="C105">
        <v>1.8913192809251844E-3</v>
      </c>
      <c r="D105">
        <v>0</v>
      </c>
      <c r="E105">
        <v>0</v>
      </c>
      <c r="F105">
        <v>0</v>
      </c>
      <c r="G105">
        <v>5.8834422039971344</v>
      </c>
      <c r="H105">
        <v>0</v>
      </c>
      <c r="I105">
        <v>6960.3894300207148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0.912914206241764</v>
      </c>
      <c r="D107">
        <v>0</v>
      </c>
      <c r="E107">
        <v>0</v>
      </c>
      <c r="F107">
        <v>0</v>
      </c>
      <c r="G107">
        <v>0.1440514119777733</v>
      </c>
      <c r="H107">
        <v>0</v>
      </c>
      <c r="I107">
        <v>209.5209343771335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0.57568435250418326</v>
      </c>
      <c r="D109">
        <v>0</v>
      </c>
      <c r="E109">
        <v>0</v>
      </c>
      <c r="F109">
        <v>0</v>
      </c>
      <c r="G109">
        <v>6.6456372886157089</v>
      </c>
      <c r="H109">
        <v>0</v>
      </c>
      <c r="I109">
        <v>1388.526921140787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8.3873544921908927</v>
      </c>
      <c r="H111">
        <v>0</v>
      </c>
      <c r="I111">
        <v>222.97758077853695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86.061014231816102</v>
      </c>
      <c r="H113">
        <v>0</v>
      </c>
      <c r="I113">
        <v>1793.3566486190527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117.66530455310674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4.0128837311603383E-2</v>
      </c>
      <c r="D117">
        <v>0</v>
      </c>
      <c r="E117">
        <v>0</v>
      </c>
      <c r="F117">
        <v>0</v>
      </c>
      <c r="G117">
        <v>4.2453671568616356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791.83295823998571</v>
      </c>
      <c r="D118">
        <v>0</v>
      </c>
      <c r="E118">
        <v>0</v>
      </c>
      <c r="F118">
        <v>2304.7188467384049</v>
      </c>
      <c r="G118">
        <v>75.766809359604494</v>
      </c>
      <c r="H118">
        <v>0</v>
      </c>
      <c r="I118">
        <v>6489.7883767451995</v>
      </c>
    </row>
    <row r="119" spans="1:9" x14ac:dyDescent="0.45">
      <c r="A119" t="s">
        <v>191</v>
      </c>
      <c r="B119">
        <v>118</v>
      </c>
      <c r="C119">
        <v>222.18596513969572</v>
      </c>
      <c r="D119">
        <v>0</v>
      </c>
      <c r="E119">
        <v>0</v>
      </c>
      <c r="F119">
        <v>7107.0795625964793</v>
      </c>
      <c r="G119">
        <v>216.50452256590978</v>
      </c>
      <c r="H119">
        <v>0</v>
      </c>
      <c r="I119">
        <v>23534.005524658762</v>
      </c>
    </row>
    <row r="120" spans="1:9" x14ac:dyDescent="0.4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102.61049723098201</v>
      </c>
      <c r="H120">
        <v>0</v>
      </c>
      <c r="I120">
        <v>1388.001980177221</v>
      </c>
    </row>
    <row r="121" spans="1:9" x14ac:dyDescent="0.45">
      <c r="A121" t="s">
        <v>189</v>
      </c>
      <c r="B121">
        <v>120</v>
      </c>
      <c r="C121">
        <v>925.55962721776507</v>
      </c>
      <c r="D121">
        <v>0</v>
      </c>
      <c r="E121">
        <v>0</v>
      </c>
      <c r="F121">
        <v>693.15018921477167</v>
      </c>
      <c r="G121">
        <v>109.21572765261092</v>
      </c>
      <c r="H121">
        <v>0</v>
      </c>
      <c r="I121">
        <v>6736.8628969368156</v>
      </c>
    </row>
    <row r="122" spans="1:9" x14ac:dyDescent="0.4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5957.3369884598524</v>
      </c>
    </row>
    <row r="123" spans="1:9" x14ac:dyDescent="0.45">
      <c r="A123" t="s">
        <v>187</v>
      </c>
      <c r="B123">
        <v>122</v>
      </c>
      <c r="C123">
        <v>557.43367939014786</v>
      </c>
      <c r="D123">
        <v>0</v>
      </c>
      <c r="E123">
        <v>151.21410560617147</v>
      </c>
      <c r="F123">
        <v>1806.4423263532537</v>
      </c>
      <c r="G123">
        <v>53.131240404576559</v>
      </c>
      <c r="H123">
        <v>0</v>
      </c>
      <c r="I123">
        <v>5758.0651356670769</v>
      </c>
    </row>
    <row r="124" spans="1:9" x14ac:dyDescent="0.45">
      <c r="A124" t="s">
        <v>186</v>
      </c>
      <c r="B124">
        <v>123</v>
      </c>
      <c r="C124">
        <v>2727.4936919632796</v>
      </c>
      <c r="D124">
        <v>0</v>
      </c>
      <c r="E124">
        <v>0</v>
      </c>
      <c r="F124">
        <v>3592.4560296070745</v>
      </c>
      <c r="G124">
        <v>160.18787461777015</v>
      </c>
      <c r="H124">
        <v>0</v>
      </c>
      <c r="I124">
        <v>20148.553005195583</v>
      </c>
    </row>
    <row r="125" spans="1:9" x14ac:dyDescent="0.45">
      <c r="A125" t="s">
        <v>185</v>
      </c>
      <c r="B125">
        <v>124</v>
      </c>
      <c r="C125">
        <v>264.75307596276059</v>
      </c>
      <c r="D125">
        <v>0</v>
      </c>
      <c r="E125">
        <v>0</v>
      </c>
      <c r="F125">
        <v>112.89894084024783</v>
      </c>
      <c r="G125">
        <v>16.818109101001237</v>
      </c>
      <c r="H125">
        <v>0</v>
      </c>
      <c r="I125">
        <v>2002.4554896285699</v>
      </c>
    </row>
    <row r="126" spans="1:9" x14ac:dyDescent="0.45">
      <c r="A126" t="s">
        <v>184</v>
      </c>
      <c r="B126">
        <v>125</v>
      </c>
      <c r="C126">
        <v>3411.1309056247687</v>
      </c>
      <c r="D126">
        <v>0</v>
      </c>
      <c r="E126">
        <v>0</v>
      </c>
      <c r="F126">
        <v>881.89816261621479</v>
      </c>
      <c r="G126">
        <v>186.11622856292325</v>
      </c>
      <c r="H126">
        <v>0</v>
      </c>
      <c r="I126">
        <v>2934.5612658130294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26.046469304361143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21.493923992427618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26.056731713405345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1353.2920168568048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1455.9029629462495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123.72283279772275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14.10685614104743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296.40970594582939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0.23807809165974109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12.383605785007576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808.52369344937165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3113.5572030906769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1.3510328593603965E-3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2.2830516967388575E-3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0.3655128815269334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9.3623193736223111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3.3279547003986928E-3</v>
      </c>
    </row>
    <row r="148" spans="1:9" x14ac:dyDescent="0.45">
      <c r="A148" t="s">
        <v>162</v>
      </c>
      <c r="B148">
        <v>147</v>
      </c>
      <c r="C148">
        <v>108.84386601867031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2264.3257336656334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27.513156608294036</v>
      </c>
      <c r="D151">
        <v>0</v>
      </c>
      <c r="E151">
        <v>0</v>
      </c>
      <c r="F151">
        <v>46589.280968687061</v>
      </c>
      <c r="G151">
        <v>0</v>
      </c>
      <c r="H151">
        <v>0</v>
      </c>
      <c r="I151">
        <v>1973.7346657007097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244.29374918478518</v>
      </c>
      <c r="D153">
        <v>0</v>
      </c>
      <c r="E153">
        <v>6.8316534458289918E-2</v>
      </c>
      <c r="F153">
        <v>0</v>
      </c>
      <c r="G153">
        <v>0</v>
      </c>
      <c r="H153">
        <v>0</v>
      </c>
      <c r="I153">
        <v>910.93241838904657</v>
      </c>
    </row>
    <row r="154" spans="1:9" x14ac:dyDescent="0.45">
      <c r="A154" t="s">
        <v>156</v>
      </c>
      <c r="B154">
        <v>153</v>
      </c>
      <c r="C154">
        <v>41.608949866804799</v>
      </c>
      <c r="D154">
        <v>0</v>
      </c>
      <c r="E154">
        <v>1.3200827450989843E-2</v>
      </c>
      <c r="F154">
        <v>0</v>
      </c>
      <c r="G154">
        <v>0</v>
      </c>
      <c r="H154">
        <v>0</v>
      </c>
      <c r="I154">
        <v>121.74771330900222</v>
      </c>
    </row>
    <row r="155" spans="1:9" x14ac:dyDescent="0.45">
      <c r="A155" t="s">
        <v>155</v>
      </c>
      <c r="B155">
        <v>154</v>
      </c>
      <c r="C155">
        <v>1564.5400670592537</v>
      </c>
      <c r="D155">
        <v>0</v>
      </c>
      <c r="E155">
        <v>29.980938695775382</v>
      </c>
      <c r="F155">
        <v>0</v>
      </c>
      <c r="G155">
        <v>0</v>
      </c>
      <c r="H155">
        <v>0</v>
      </c>
      <c r="I155">
        <v>4046.1410042423954</v>
      </c>
    </row>
    <row r="156" spans="1:9" x14ac:dyDescent="0.45">
      <c r="A156" t="s">
        <v>154</v>
      </c>
      <c r="B156">
        <v>155</v>
      </c>
      <c r="C156">
        <v>2718.2789278771861</v>
      </c>
      <c r="D156">
        <v>0</v>
      </c>
      <c r="E156">
        <v>22.351645500165205</v>
      </c>
      <c r="F156">
        <v>0</v>
      </c>
      <c r="G156">
        <v>0</v>
      </c>
      <c r="H156">
        <v>0</v>
      </c>
      <c r="I156">
        <v>2608.9543037723138</v>
      </c>
    </row>
    <row r="157" spans="1:9" x14ac:dyDescent="0.45">
      <c r="A157" t="s">
        <v>153</v>
      </c>
      <c r="B157">
        <v>156</v>
      </c>
      <c r="C157">
        <v>9089.9552276018185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10890.427718368737</v>
      </c>
    </row>
    <row r="158" spans="1:9" x14ac:dyDescent="0.45">
      <c r="A158" t="s">
        <v>152</v>
      </c>
      <c r="B158">
        <v>157</v>
      </c>
      <c r="C158">
        <v>1595.9718909905205</v>
      </c>
      <c r="D158">
        <v>0</v>
      </c>
      <c r="E158">
        <v>3.9393610606850857</v>
      </c>
      <c r="F158">
        <v>0</v>
      </c>
      <c r="G158">
        <v>0</v>
      </c>
      <c r="H158">
        <v>0</v>
      </c>
      <c r="I158">
        <v>680.091347491242</v>
      </c>
    </row>
    <row r="159" spans="1:9" x14ac:dyDescent="0.45">
      <c r="A159" t="s">
        <v>151</v>
      </c>
      <c r="B159">
        <v>158</v>
      </c>
      <c r="C159">
        <v>3839.3987416305426</v>
      </c>
      <c r="D159">
        <v>0</v>
      </c>
      <c r="E159">
        <v>366.36733833957896</v>
      </c>
      <c r="F159">
        <v>0</v>
      </c>
      <c r="G159">
        <v>0</v>
      </c>
      <c r="H159">
        <v>0</v>
      </c>
      <c r="I159">
        <v>4706.2823536459246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75.247962620185902</v>
      </c>
    </row>
    <row r="161" spans="1:9" x14ac:dyDescent="0.45">
      <c r="A161" t="s">
        <v>149</v>
      </c>
      <c r="B161">
        <v>160</v>
      </c>
      <c r="C161">
        <v>103.36438999803383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2819.3640906522687</v>
      </c>
    </row>
    <row r="162" spans="1:9" x14ac:dyDescent="0.45">
      <c r="A162" t="s">
        <v>148</v>
      </c>
      <c r="B162">
        <v>161</v>
      </c>
      <c r="C162">
        <v>42.288221499972607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32.525029324453627</v>
      </c>
    </row>
    <row r="163" spans="1:9" x14ac:dyDescent="0.45">
      <c r="A163" t="s">
        <v>147</v>
      </c>
      <c r="B163">
        <v>162</v>
      </c>
      <c r="C163">
        <v>1065.5412639463295</v>
      </c>
      <c r="D163">
        <v>0</v>
      </c>
      <c r="E163">
        <v>6.4151324435790276</v>
      </c>
      <c r="F163">
        <v>0</v>
      </c>
      <c r="G163">
        <v>0</v>
      </c>
      <c r="H163">
        <v>0</v>
      </c>
      <c r="I163">
        <v>3030.4787584095616</v>
      </c>
    </row>
    <row r="164" spans="1:9" x14ac:dyDescent="0.45">
      <c r="A164" t="s">
        <v>146</v>
      </c>
      <c r="B164">
        <v>163</v>
      </c>
      <c r="C164">
        <v>3754.2981289127324</v>
      </c>
      <c r="D164">
        <v>0</v>
      </c>
      <c r="E164">
        <v>8648.4302373734299</v>
      </c>
      <c r="F164">
        <v>0</v>
      </c>
      <c r="G164">
        <v>29.838685847339729</v>
      </c>
      <c r="H164">
        <v>0</v>
      </c>
      <c r="I164">
        <v>2298.3467567122871</v>
      </c>
    </row>
    <row r="165" spans="1:9" x14ac:dyDescent="0.45">
      <c r="A165" t="s">
        <v>145</v>
      </c>
      <c r="B165">
        <v>164</v>
      </c>
      <c r="C165">
        <v>7732.2105321100325</v>
      </c>
      <c r="D165">
        <v>0</v>
      </c>
      <c r="E165">
        <v>38.462139002656826</v>
      </c>
      <c r="F165">
        <v>0</v>
      </c>
      <c r="G165">
        <v>16.778946675972403</v>
      </c>
      <c r="H165">
        <v>0</v>
      </c>
      <c r="I165">
        <v>2511.3540492116094</v>
      </c>
    </row>
    <row r="166" spans="1:9" x14ac:dyDescent="0.45">
      <c r="A166" t="s">
        <v>144</v>
      </c>
      <c r="B166">
        <v>165</v>
      </c>
      <c r="C166">
        <v>4322.5008410159835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1607.934758746117</v>
      </c>
    </row>
    <row r="167" spans="1:9" x14ac:dyDescent="0.45">
      <c r="A167" t="s">
        <v>143</v>
      </c>
      <c r="B167">
        <v>166</v>
      </c>
      <c r="C167">
        <v>4704.6185088557104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787.07392045917663</v>
      </c>
    </row>
    <row r="168" spans="1:9" x14ac:dyDescent="0.45">
      <c r="A168" t="s">
        <v>142</v>
      </c>
      <c r="B168">
        <v>167</v>
      </c>
      <c r="C168">
        <v>131.77849979846545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128.9669019563004</v>
      </c>
    </row>
    <row r="169" spans="1:9" x14ac:dyDescent="0.45">
      <c r="A169" t="s">
        <v>141</v>
      </c>
      <c r="B169">
        <v>168</v>
      </c>
      <c r="C169">
        <v>43409.22652047623</v>
      </c>
      <c r="D169">
        <v>0</v>
      </c>
      <c r="E169">
        <v>6.7317645676734701</v>
      </c>
      <c r="F169">
        <v>3273.650050259922</v>
      </c>
      <c r="G169">
        <v>0</v>
      </c>
      <c r="H169">
        <v>0</v>
      </c>
      <c r="I169">
        <v>2711.499868369609</v>
      </c>
    </row>
    <row r="170" spans="1:9" x14ac:dyDescent="0.45">
      <c r="A170" t="s">
        <v>140</v>
      </c>
      <c r="B170">
        <v>169</v>
      </c>
      <c r="C170">
        <v>2557.5166832089476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1325.7599345894021</v>
      </c>
    </row>
    <row r="171" spans="1:9" x14ac:dyDescent="0.45">
      <c r="A171" t="s">
        <v>139</v>
      </c>
      <c r="B171">
        <v>170</v>
      </c>
      <c r="C171">
        <v>124.5803669377607</v>
      </c>
      <c r="D171">
        <v>0</v>
      </c>
      <c r="E171">
        <v>3.7962547863337091</v>
      </c>
      <c r="F171">
        <v>14010.84984669382</v>
      </c>
      <c r="G171">
        <v>13.878530008659935</v>
      </c>
      <c r="H171">
        <v>0</v>
      </c>
      <c r="I171">
        <v>7036.7436432001805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1456.6769376673726</v>
      </c>
      <c r="F172">
        <v>0</v>
      </c>
      <c r="G172">
        <v>9.5444097087886917</v>
      </c>
      <c r="H172">
        <v>0</v>
      </c>
      <c r="I172">
        <v>2431.4893969217537</v>
      </c>
    </row>
    <row r="173" spans="1:9" x14ac:dyDescent="0.45">
      <c r="A173" t="s">
        <v>137</v>
      </c>
      <c r="B173">
        <v>172</v>
      </c>
      <c r="C173">
        <v>1524.4976297427804</v>
      </c>
      <c r="D173">
        <v>0</v>
      </c>
      <c r="E173">
        <v>2822.0212256018121</v>
      </c>
      <c r="F173">
        <v>0</v>
      </c>
      <c r="G173">
        <v>33.938930846484936</v>
      </c>
      <c r="H173">
        <v>0</v>
      </c>
      <c r="I173">
        <v>15326.638995611373</v>
      </c>
    </row>
    <row r="174" spans="1:9" x14ac:dyDescent="0.45">
      <c r="A174" t="s">
        <v>136</v>
      </c>
      <c r="B174">
        <v>173</v>
      </c>
      <c r="C174">
        <v>345.60062555733134</v>
      </c>
      <c r="D174">
        <v>0</v>
      </c>
      <c r="E174">
        <v>21299.864281983606</v>
      </c>
      <c r="F174">
        <v>0</v>
      </c>
      <c r="G174">
        <v>0</v>
      </c>
      <c r="H174">
        <v>0</v>
      </c>
      <c r="I174">
        <v>602.36122057551245</v>
      </c>
    </row>
    <row r="175" spans="1:9" x14ac:dyDescent="0.45">
      <c r="A175" t="s">
        <v>135</v>
      </c>
      <c r="B175">
        <v>174</v>
      </c>
      <c r="C175">
        <v>1920.7905933645818</v>
      </c>
      <c r="D175">
        <v>0</v>
      </c>
      <c r="E175">
        <v>28205.863723252351</v>
      </c>
      <c r="F175">
        <v>0</v>
      </c>
      <c r="G175">
        <v>0</v>
      </c>
      <c r="H175">
        <v>0</v>
      </c>
      <c r="I175">
        <v>519.92705866376912</v>
      </c>
    </row>
    <row r="176" spans="1:9" x14ac:dyDescent="0.45">
      <c r="A176" t="s">
        <v>134</v>
      </c>
      <c r="B176">
        <v>175</v>
      </c>
      <c r="C176">
        <v>9529.1094543934723</v>
      </c>
      <c r="D176">
        <v>0</v>
      </c>
      <c r="E176">
        <v>46522.88584620347</v>
      </c>
      <c r="F176">
        <v>0</v>
      </c>
      <c r="G176">
        <v>0</v>
      </c>
      <c r="H176">
        <v>0</v>
      </c>
      <c r="I176">
        <v>772.57258916494993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287.36163882455344</v>
      </c>
    </row>
    <row r="178" spans="1:9" x14ac:dyDescent="0.4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286.71467259622131</v>
      </c>
    </row>
    <row r="179" spans="1:9" x14ac:dyDescent="0.4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181.97519098151838</v>
      </c>
    </row>
    <row r="180" spans="1:9" x14ac:dyDescent="0.45">
      <c r="A180" t="s">
        <v>130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1720.7902716897304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64.610613072674155</v>
      </c>
    </row>
    <row r="182" spans="1:9" x14ac:dyDescent="0.4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248.40313382752186</v>
      </c>
    </row>
    <row r="183" spans="1:9" x14ac:dyDescent="0.45">
      <c r="A183" t="s">
        <v>127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258.19892668532873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12.959520001634488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1.5563711981606196</v>
      </c>
    </row>
    <row r="186" spans="1:9" x14ac:dyDescent="0.4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158.89448819674752</v>
      </c>
    </row>
    <row r="187" spans="1:9" x14ac:dyDescent="0.45">
      <c r="A187" t="s">
        <v>123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182.08207827738397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61.702840405352759</v>
      </c>
    </row>
    <row r="190" spans="1:9" x14ac:dyDescent="0.45">
      <c r="A190" t="s">
        <v>120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113.96146023603885</v>
      </c>
    </row>
    <row r="191" spans="1:9" x14ac:dyDescent="0.45">
      <c r="A191" t="s">
        <v>119</v>
      </c>
      <c r="B191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14.03418045689088</v>
      </c>
    </row>
    <row r="192" spans="1:9" x14ac:dyDescent="0.45">
      <c r="A192" t="s">
        <v>118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58.393188157971416</v>
      </c>
    </row>
    <row r="193" spans="1:9" x14ac:dyDescent="0.45">
      <c r="A193" t="s">
        <v>117</v>
      </c>
      <c r="B193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13.557316403074623</v>
      </c>
    </row>
    <row r="194" spans="1:9" x14ac:dyDescent="0.45">
      <c r="A194" t="s">
        <v>116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148.45170101873521</v>
      </c>
    </row>
    <row r="195" spans="1:9" x14ac:dyDescent="0.45">
      <c r="A195" t="s">
        <v>115</v>
      </c>
      <c r="B195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1.8217781760295899</v>
      </c>
    </row>
    <row r="196" spans="1:9" x14ac:dyDescent="0.45">
      <c r="A196" t="s">
        <v>114</v>
      </c>
      <c r="B196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2.3990769589217784</v>
      </c>
    </row>
    <row r="197" spans="1:9" x14ac:dyDescent="0.45">
      <c r="A197" t="s">
        <v>113</v>
      </c>
      <c r="B197">
        <v>196</v>
      </c>
      <c r="C197">
        <v>1.8355810111020192</v>
      </c>
      <c r="D197">
        <v>16053.894447070941</v>
      </c>
      <c r="E197">
        <v>0.19217589966074286</v>
      </c>
      <c r="F197">
        <v>0</v>
      </c>
      <c r="G197">
        <v>0</v>
      </c>
      <c r="H197">
        <v>0</v>
      </c>
      <c r="I197">
        <v>1482.3516331873107</v>
      </c>
    </row>
    <row r="198" spans="1:9" x14ac:dyDescent="0.45">
      <c r="A198" t="s">
        <v>112</v>
      </c>
      <c r="B198">
        <v>197</v>
      </c>
      <c r="C198">
        <v>7151.9951013609998</v>
      </c>
      <c r="D198">
        <v>0</v>
      </c>
      <c r="E198">
        <v>2915.7311311206176</v>
      </c>
      <c r="F198">
        <v>334.52182059505378</v>
      </c>
      <c r="G198">
        <v>3.7860980795506891</v>
      </c>
      <c r="H198">
        <v>0</v>
      </c>
      <c r="I198">
        <v>728.63611590522692</v>
      </c>
    </row>
    <row r="199" spans="1:9" x14ac:dyDescent="0.45">
      <c r="A199" t="s">
        <v>111</v>
      </c>
      <c r="B199">
        <v>198</v>
      </c>
      <c r="C199">
        <v>3632.8588298053151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103.69340384405419</v>
      </c>
    </row>
    <row r="200" spans="1:9" x14ac:dyDescent="0.45">
      <c r="A200" t="s">
        <v>110</v>
      </c>
      <c r="B200">
        <v>199</v>
      </c>
      <c r="C200">
        <v>139.6350299095007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12.842523207675367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375.18226516344896</v>
      </c>
      <c r="D2">
        <v>0</v>
      </c>
      <c r="E2">
        <v>1.0006297297045306</v>
      </c>
      <c r="F2">
        <v>0</v>
      </c>
      <c r="G2">
        <v>1.4731548484987618</v>
      </c>
      <c r="H2">
        <v>0</v>
      </c>
      <c r="I2">
        <v>18.841956611194053</v>
      </c>
    </row>
    <row r="3" spans="1:9" x14ac:dyDescent="0.45">
      <c r="A3" t="s">
        <v>305</v>
      </c>
      <c r="B3">
        <v>2</v>
      </c>
      <c r="C3">
        <v>437.41311907558475</v>
      </c>
      <c r="D3">
        <v>0</v>
      </c>
      <c r="E3">
        <v>8.5413747706336078</v>
      </c>
      <c r="F3">
        <v>0</v>
      </c>
      <c r="G3">
        <v>14.34304682130881</v>
      </c>
      <c r="H3">
        <v>0</v>
      </c>
      <c r="I3">
        <v>197.96620572101989</v>
      </c>
    </row>
    <row r="4" spans="1:9" x14ac:dyDescent="0.45">
      <c r="A4" t="s">
        <v>304</v>
      </c>
      <c r="B4">
        <v>3</v>
      </c>
      <c r="C4">
        <v>35.44712385259205</v>
      </c>
      <c r="D4">
        <v>0</v>
      </c>
      <c r="E4">
        <v>3.3787118564121719</v>
      </c>
      <c r="F4">
        <v>0</v>
      </c>
      <c r="G4">
        <v>24.969398890600321</v>
      </c>
      <c r="H4">
        <v>0</v>
      </c>
      <c r="I4">
        <v>163.92680306531332</v>
      </c>
    </row>
    <row r="5" spans="1:9" x14ac:dyDescent="0.45">
      <c r="A5" t="s">
        <v>303</v>
      </c>
      <c r="B5">
        <v>4</v>
      </c>
      <c r="C5">
        <v>4822.9703907542307</v>
      </c>
      <c r="D5">
        <v>0</v>
      </c>
      <c r="E5">
        <v>28.683875548395136</v>
      </c>
      <c r="F5">
        <v>0</v>
      </c>
      <c r="G5">
        <v>128.87648301687943</v>
      </c>
      <c r="H5">
        <v>0</v>
      </c>
      <c r="I5">
        <v>11384.18270824777</v>
      </c>
    </row>
    <row r="6" spans="1:9" x14ac:dyDescent="0.45">
      <c r="A6" t="s">
        <v>302</v>
      </c>
      <c r="B6">
        <v>5</v>
      </c>
      <c r="C6">
        <v>22.685571157886507</v>
      </c>
      <c r="D6">
        <v>0</v>
      </c>
      <c r="E6">
        <v>1.5254228817447757</v>
      </c>
      <c r="F6">
        <v>0</v>
      </c>
      <c r="G6">
        <v>10.084933736363357</v>
      </c>
      <c r="H6">
        <v>0</v>
      </c>
      <c r="I6">
        <v>170.43975638435523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2.5723377793527731</v>
      </c>
      <c r="F7">
        <v>0</v>
      </c>
      <c r="G7">
        <v>5.1810355376700699</v>
      </c>
      <c r="H7">
        <v>0</v>
      </c>
      <c r="I7">
        <v>0.18877699373581128</v>
      </c>
    </row>
    <row r="8" spans="1:9" x14ac:dyDescent="0.45">
      <c r="A8" t="s">
        <v>300</v>
      </c>
      <c r="B8">
        <v>7</v>
      </c>
      <c r="C8">
        <v>81.627764327058387</v>
      </c>
      <c r="D8">
        <v>0</v>
      </c>
      <c r="E8">
        <v>5.0712809864353642E-2</v>
      </c>
      <c r="F8">
        <v>0</v>
      </c>
      <c r="G8">
        <v>0.32701695090300359</v>
      </c>
      <c r="H8">
        <v>0</v>
      </c>
      <c r="I8">
        <v>114.24465492204706</v>
      </c>
    </row>
    <row r="9" spans="1:9" x14ac:dyDescent="0.45">
      <c r="A9" t="s">
        <v>299</v>
      </c>
      <c r="B9">
        <v>8</v>
      </c>
      <c r="C9">
        <v>270.06907395617424</v>
      </c>
      <c r="D9">
        <v>0</v>
      </c>
      <c r="E9">
        <v>7.1969193574489614</v>
      </c>
      <c r="F9">
        <v>63.119876485703401</v>
      </c>
      <c r="G9">
        <v>6.5203938902940344</v>
      </c>
      <c r="H9">
        <v>0</v>
      </c>
      <c r="I9">
        <v>104.61899448064355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1.9855930246381754</v>
      </c>
      <c r="F10">
        <v>313.35721721533844</v>
      </c>
      <c r="G10">
        <v>12.708661414183545</v>
      </c>
      <c r="H10">
        <v>0</v>
      </c>
      <c r="I10">
        <v>198.12756476251607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29.108199157860934</v>
      </c>
      <c r="F11">
        <v>859.43802534531289</v>
      </c>
      <c r="G11">
        <v>44.924983872033231</v>
      </c>
      <c r="H11">
        <v>0</v>
      </c>
      <c r="I11">
        <v>278.65877062652572</v>
      </c>
    </row>
    <row r="12" spans="1:9" x14ac:dyDescent="0.45">
      <c r="A12" t="s">
        <v>296</v>
      </c>
      <c r="B12">
        <v>11</v>
      </c>
      <c r="C12">
        <v>1991.2421433594197</v>
      </c>
      <c r="D12">
        <v>0</v>
      </c>
      <c r="E12">
        <v>22.209418132723755</v>
      </c>
      <c r="F12">
        <v>168.26907001529545</v>
      </c>
      <c r="G12">
        <v>22.141697312145229</v>
      </c>
      <c r="H12">
        <v>0</v>
      </c>
      <c r="I12">
        <v>43.139034346836098</v>
      </c>
    </row>
    <row r="13" spans="1:9" x14ac:dyDescent="0.45">
      <c r="A13" t="s">
        <v>295</v>
      </c>
      <c r="B13">
        <v>12</v>
      </c>
      <c r="C13">
        <v>246.35731687335587</v>
      </c>
      <c r="D13">
        <v>0</v>
      </c>
      <c r="E13">
        <v>14.874751258697897</v>
      </c>
      <c r="F13">
        <v>138.16626621611391</v>
      </c>
      <c r="G13">
        <v>2.5975875712923173</v>
      </c>
      <c r="H13">
        <v>0</v>
      </c>
      <c r="I13">
        <v>223.9055436583393</v>
      </c>
    </row>
    <row r="14" spans="1:9" x14ac:dyDescent="0.45">
      <c r="A14" t="s">
        <v>294</v>
      </c>
      <c r="B14">
        <v>13</v>
      </c>
      <c r="C14">
        <v>123.09052912406142</v>
      </c>
      <c r="D14">
        <v>0</v>
      </c>
      <c r="E14">
        <v>0.58268195055329408</v>
      </c>
      <c r="F14">
        <v>0</v>
      </c>
      <c r="G14">
        <v>1.9959540026632225</v>
      </c>
      <c r="H14">
        <v>0</v>
      </c>
      <c r="I14">
        <v>132.91455305477677</v>
      </c>
    </row>
    <row r="15" spans="1:9" x14ac:dyDescent="0.45">
      <c r="A15" t="s">
        <v>293</v>
      </c>
      <c r="B15">
        <v>14</v>
      </c>
      <c r="C15">
        <v>130.07053348914491</v>
      </c>
      <c r="D15">
        <v>0</v>
      </c>
      <c r="E15">
        <v>12.511913214703267</v>
      </c>
      <c r="F15">
        <v>0</v>
      </c>
      <c r="G15">
        <v>35.014958236968191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1.121840083630661</v>
      </c>
      <c r="F16">
        <v>0</v>
      </c>
      <c r="G16">
        <v>5.8091173586552157E-2</v>
      </c>
      <c r="H16">
        <v>0</v>
      </c>
      <c r="I16">
        <v>20.487562596708102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209.50861580580045</v>
      </c>
      <c r="D19">
        <v>0</v>
      </c>
      <c r="E19">
        <v>47.964349879557567</v>
      </c>
      <c r="F19">
        <v>0</v>
      </c>
      <c r="G19">
        <v>108.72925935506386</v>
      </c>
      <c r="H19">
        <v>0</v>
      </c>
      <c r="I19">
        <v>397.6022349268589</v>
      </c>
    </row>
    <row r="20" spans="1:9" x14ac:dyDescent="0.45">
      <c r="A20" t="s">
        <v>288</v>
      </c>
      <c r="B20">
        <v>19</v>
      </c>
      <c r="C20">
        <v>1407.3334542404284</v>
      </c>
      <c r="D20">
        <v>0</v>
      </c>
      <c r="E20">
        <v>0</v>
      </c>
      <c r="F20">
        <v>0</v>
      </c>
      <c r="G20">
        <v>0</v>
      </c>
      <c r="H20">
        <v>0</v>
      </c>
      <c r="I20">
        <v>664.52456113620337</v>
      </c>
    </row>
    <row r="21" spans="1:9" x14ac:dyDescent="0.45">
      <c r="A21" t="s">
        <v>287</v>
      </c>
      <c r="B21">
        <v>20</v>
      </c>
      <c r="C21">
        <v>3.5499227157235101E-2</v>
      </c>
      <c r="D21">
        <v>0</v>
      </c>
      <c r="E21">
        <v>0.34858798941122837</v>
      </c>
      <c r="F21">
        <v>1.8534347002749625</v>
      </c>
      <c r="G21">
        <v>48.14978484713307</v>
      </c>
      <c r="H21">
        <v>0</v>
      </c>
      <c r="I21">
        <v>39.542030343578581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7.7458614695382524E-2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3.2613283813292416E-3</v>
      </c>
      <c r="D23">
        <v>0</v>
      </c>
      <c r="E23">
        <v>0.12048054181194429</v>
      </c>
      <c r="F23">
        <v>0.86197665447369742</v>
      </c>
      <c r="G23">
        <v>8.0467051392227482</v>
      </c>
      <c r="H23">
        <v>0</v>
      </c>
      <c r="I23">
        <v>106.53665784177844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0.52259720352787697</v>
      </c>
      <c r="G24">
        <v>4.4129541951119524</v>
      </c>
      <c r="H24">
        <v>0</v>
      </c>
      <c r="I24">
        <v>10.82148615882028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0.19672971699827446</v>
      </c>
      <c r="G25">
        <v>8.1980491266239709E-4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8.6533803543012103E-3</v>
      </c>
      <c r="G26">
        <v>6.9300363808988378E-5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2.9188149890941499E-3</v>
      </c>
      <c r="G27">
        <v>5.4805121932337665E-3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2.4009290038222216E-2</v>
      </c>
      <c r="G28">
        <v>5.6984142212877231E-3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2.6253358735409194</v>
      </c>
      <c r="F29">
        <v>14.204305833126011</v>
      </c>
      <c r="G29">
        <v>0</v>
      </c>
      <c r="H29">
        <v>0</v>
      </c>
      <c r="I29">
        <v>20.578651728163699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8.7694325936750133</v>
      </c>
      <c r="G30">
        <v>0</v>
      </c>
      <c r="H30">
        <v>0</v>
      </c>
      <c r="I30">
        <v>6.1469280378377951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0.18749379075532996</v>
      </c>
      <c r="G31">
        <v>2.2736192181756439E-3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2.005812333936937E-2</v>
      </c>
      <c r="F33">
        <v>3.4959473109819124</v>
      </c>
      <c r="G33">
        <v>1.1974492967485608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2.2202458674412618E-6</v>
      </c>
      <c r="F34">
        <v>6.5846432520988351E-3</v>
      </c>
      <c r="G34">
        <v>2.3224737520826898E-3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0.20257704892478168</v>
      </c>
      <c r="F35">
        <v>8.1606449003339137</v>
      </c>
      <c r="G35">
        <v>63.249005627165552</v>
      </c>
      <c r="H35">
        <v>0</v>
      </c>
      <c r="I35">
        <v>1433.7692421353274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8.7603079541540806E-3</v>
      </c>
      <c r="F36">
        <v>2.5194021457761787E-2</v>
      </c>
      <c r="G36">
        <v>0.19093503306405835</v>
      </c>
      <c r="H36">
        <v>0</v>
      </c>
      <c r="I36">
        <v>63.269973464023479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5.6573410845073193E-3</v>
      </c>
      <c r="F37">
        <v>8.7245533676560925E-3</v>
      </c>
      <c r="G37">
        <v>3.1118085136744616E-2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1.2752894524865045E-2</v>
      </c>
      <c r="F38">
        <v>7.0437032188111974</v>
      </c>
      <c r="G38">
        <v>32.018648356650488</v>
      </c>
      <c r="H38">
        <v>0</v>
      </c>
      <c r="I38">
        <v>184.65607140649314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9.2852205421759967E-2</v>
      </c>
      <c r="F39">
        <v>0.54020047808912053</v>
      </c>
      <c r="G39">
        <v>13.163877935199064</v>
      </c>
      <c r="H39">
        <v>0</v>
      </c>
      <c r="I39">
        <v>60.059470240100985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8.0332077592254175E-3</v>
      </c>
      <c r="F40">
        <v>6.6783624709920344E-2</v>
      </c>
      <c r="G40">
        <v>0.32380364783929272</v>
      </c>
      <c r="H40">
        <v>0</v>
      </c>
      <c r="I40">
        <v>56.485922442040241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0.2037184305260403</v>
      </c>
      <c r="F41">
        <v>23.021910980950707</v>
      </c>
      <c r="G41">
        <v>362.06138983929151</v>
      </c>
      <c r="H41">
        <v>0</v>
      </c>
      <c r="I41">
        <v>695.20270988554944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0.39149022796463506</v>
      </c>
      <c r="F42">
        <v>9.8436294211238202</v>
      </c>
      <c r="G42">
        <v>61.016454078252181</v>
      </c>
      <c r="H42">
        <v>0</v>
      </c>
      <c r="I42">
        <v>169.61447800485223</v>
      </c>
    </row>
    <row r="43" spans="1:9" x14ac:dyDescent="0.45">
      <c r="A43" t="s">
        <v>265</v>
      </c>
      <c r="B43">
        <v>42</v>
      </c>
      <c r="C43">
        <v>43.743937269653998</v>
      </c>
      <c r="D43">
        <v>0</v>
      </c>
      <c r="E43">
        <v>1.210544647249733</v>
      </c>
      <c r="F43">
        <v>5.724998038800468</v>
      </c>
      <c r="G43">
        <v>4.5966270096321464</v>
      </c>
      <c r="H43">
        <v>0</v>
      </c>
      <c r="I43">
        <v>485.13951903695272</v>
      </c>
    </row>
    <row r="44" spans="1:9" x14ac:dyDescent="0.45">
      <c r="A44" t="s">
        <v>264</v>
      </c>
      <c r="B44">
        <v>43</v>
      </c>
      <c r="C44">
        <v>1309.6546488546135</v>
      </c>
      <c r="D44">
        <v>0</v>
      </c>
      <c r="E44">
        <v>0</v>
      </c>
      <c r="F44">
        <v>0</v>
      </c>
      <c r="G44">
        <v>10.437156364709434</v>
      </c>
      <c r="H44">
        <v>0</v>
      </c>
      <c r="I44">
        <v>603.59877076828923</v>
      </c>
    </row>
    <row r="45" spans="1:9" x14ac:dyDescent="0.45">
      <c r="A45" t="s">
        <v>263</v>
      </c>
      <c r="B45">
        <v>44</v>
      </c>
      <c r="C45">
        <v>3042.5696065670327</v>
      </c>
      <c r="D45">
        <v>0</v>
      </c>
      <c r="E45">
        <v>0</v>
      </c>
      <c r="F45">
        <v>0</v>
      </c>
      <c r="G45">
        <v>38.363191995251526</v>
      </c>
      <c r="H45">
        <v>0</v>
      </c>
      <c r="I45">
        <v>3322.7198441974242</v>
      </c>
    </row>
    <row r="46" spans="1:9" x14ac:dyDescent="0.45">
      <c r="A46" t="s">
        <v>262</v>
      </c>
      <c r="B46">
        <v>45</v>
      </c>
      <c r="C46">
        <v>7590.0977030515223</v>
      </c>
      <c r="D46">
        <v>0</v>
      </c>
      <c r="E46">
        <v>0</v>
      </c>
      <c r="F46">
        <v>0</v>
      </c>
      <c r="G46">
        <v>37.398196955285364</v>
      </c>
      <c r="H46">
        <v>0</v>
      </c>
      <c r="I46">
        <v>390.35127224986343</v>
      </c>
    </row>
    <row r="47" spans="1:9" x14ac:dyDescent="0.45">
      <c r="A47" t="s">
        <v>261</v>
      </c>
      <c r="B47">
        <v>46</v>
      </c>
      <c r="C47">
        <v>3332.9042418445492</v>
      </c>
      <c r="D47">
        <v>0</v>
      </c>
      <c r="E47">
        <v>0</v>
      </c>
      <c r="F47">
        <v>0</v>
      </c>
      <c r="G47">
        <v>41.900061620173425</v>
      </c>
      <c r="H47">
        <v>0</v>
      </c>
      <c r="I47">
        <v>831.50938171100859</v>
      </c>
    </row>
    <row r="48" spans="1:9" x14ac:dyDescent="0.45">
      <c r="A48" t="s">
        <v>260</v>
      </c>
      <c r="B48">
        <v>47</v>
      </c>
      <c r="C48">
        <v>990.8887263471787</v>
      </c>
      <c r="D48">
        <v>0</v>
      </c>
      <c r="E48">
        <v>0</v>
      </c>
      <c r="F48">
        <v>0</v>
      </c>
      <c r="G48">
        <v>23.312464961285741</v>
      </c>
      <c r="H48">
        <v>0</v>
      </c>
      <c r="I48">
        <v>4179.3767211973645</v>
      </c>
    </row>
    <row r="49" spans="1:9" x14ac:dyDescent="0.45">
      <c r="A49" t="s">
        <v>259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1553.3055935984703</v>
      </c>
    </row>
    <row r="50" spans="1:9" x14ac:dyDescent="0.45">
      <c r="A50" t="s">
        <v>258</v>
      </c>
      <c r="B50">
        <v>49</v>
      </c>
      <c r="C50">
        <v>208.61116247474499</v>
      </c>
      <c r="D50">
        <v>0</v>
      </c>
      <c r="E50">
        <v>0</v>
      </c>
      <c r="F50">
        <v>0</v>
      </c>
      <c r="G50">
        <v>3.0867682286731801</v>
      </c>
      <c r="H50">
        <v>0</v>
      </c>
      <c r="I50">
        <v>221.45433948620956</v>
      </c>
    </row>
    <row r="51" spans="1:9" x14ac:dyDescent="0.45">
      <c r="A51" t="s">
        <v>257</v>
      </c>
      <c r="B51">
        <v>50</v>
      </c>
      <c r="C51">
        <v>226.71304730521157</v>
      </c>
      <c r="D51">
        <v>0</v>
      </c>
      <c r="E51">
        <v>0</v>
      </c>
      <c r="F51">
        <v>0</v>
      </c>
      <c r="G51">
        <v>1.595695509274428</v>
      </c>
      <c r="H51">
        <v>0</v>
      </c>
      <c r="I51">
        <v>75.812899889034298</v>
      </c>
    </row>
    <row r="52" spans="1:9" x14ac:dyDescent="0.45">
      <c r="A52" t="s">
        <v>256</v>
      </c>
      <c r="B52">
        <v>51</v>
      </c>
      <c r="C52">
        <v>23059.038469910392</v>
      </c>
      <c r="D52">
        <v>0</v>
      </c>
      <c r="E52">
        <v>0</v>
      </c>
      <c r="F52">
        <v>0</v>
      </c>
      <c r="G52">
        <v>646.84452658082853</v>
      </c>
      <c r="H52">
        <v>0</v>
      </c>
      <c r="I52">
        <v>11635.584074233446</v>
      </c>
    </row>
    <row r="53" spans="1:9" x14ac:dyDescent="0.45">
      <c r="A53" t="s">
        <v>255</v>
      </c>
      <c r="B53">
        <v>52</v>
      </c>
      <c r="C53">
        <v>1914.1453330465181</v>
      </c>
      <c r="D53">
        <v>0</v>
      </c>
      <c r="E53">
        <v>0</v>
      </c>
      <c r="F53">
        <v>0</v>
      </c>
      <c r="G53">
        <v>146.38034643768304</v>
      </c>
      <c r="H53">
        <v>0</v>
      </c>
      <c r="I53">
        <v>4046.3838905705629</v>
      </c>
    </row>
    <row r="54" spans="1:9" x14ac:dyDescent="0.45">
      <c r="A54" t="s">
        <v>254</v>
      </c>
      <c r="B54">
        <v>53</v>
      </c>
      <c r="C54">
        <v>1185.606364521374</v>
      </c>
      <c r="D54">
        <v>0</v>
      </c>
      <c r="E54">
        <v>0</v>
      </c>
      <c r="F54">
        <v>0</v>
      </c>
      <c r="G54">
        <v>35.25843355048422</v>
      </c>
      <c r="H54">
        <v>0</v>
      </c>
      <c r="I54">
        <v>3421.2244263591447</v>
      </c>
    </row>
    <row r="55" spans="1:9" x14ac:dyDescent="0.45">
      <c r="A55" t="s">
        <v>253</v>
      </c>
      <c r="B55">
        <v>54</v>
      </c>
      <c r="C55">
        <v>1114.756426976488</v>
      </c>
      <c r="D55">
        <v>0</v>
      </c>
      <c r="E55">
        <v>0</v>
      </c>
      <c r="F55">
        <v>0</v>
      </c>
      <c r="G55">
        <v>0.11214793203117275</v>
      </c>
      <c r="H55">
        <v>0</v>
      </c>
      <c r="I55">
        <v>264.9455286449807</v>
      </c>
    </row>
    <row r="56" spans="1:9" x14ac:dyDescent="0.45">
      <c r="A56" t="s">
        <v>252</v>
      </c>
      <c r="B56">
        <v>55</v>
      </c>
      <c r="C56">
        <v>1092.2734002491939</v>
      </c>
      <c r="D56">
        <v>0</v>
      </c>
      <c r="E56">
        <v>0.67589374028979776</v>
      </c>
      <c r="F56">
        <v>0.71381788099906596</v>
      </c>
      <c r="G56">
        <v>6.9284639577804237</v>
      </c>
      <c r="H56">
        <v>0</v>
      </c>
      <c r="I56">
        <v>4462.6410328082929</v>
      </c>
    </row>
    <row r="57" spans="1:9" x14ac:dyDescent="0.45">
      <c r="A57" t="s">
        <v>251</v>
      </c>
      <c r="B57">
        <v>56</v>
      </c>
      <c r="C57">
        <v>1951.9623810583282</v>
      </c>
      <c r="D57">
        <v>0</v>
      </c>
      <c r="E57">
        <v>0.91943584722567451</v>
      </c>
      <c r="F57">
        <v>0</v>
      </c>
      <c r="G57">
        <v>4.604372970584194</v>
      </c>
      <c r="H57">
        <v>0</v>
      </c>
      <c r="I57">
        <v>6543.613356233267</v>
      </c>
    </row>
    <row r="58" spans="1:9" x14ac:dyDescent="0.45">
      <c r="A58" t="s">
        <v>250</v>
      </c>
      <c r="B58">
        <v>57</v>
      </c>
      <c r="C58">
        <v>1949.8952159300238</v>
      </c>
      <c r="D58">
        <v>0</v>
      </c>
      <c r="E58">
        <v>0.39373156984659941</v>
      </c>
      <c r="F58">
        <v>0.10796277262590959</v>
      </c>
      <c r="G58">
        <v>13.734879425628463</v>
      </c>
      <c r="H58">
        <v>0</v>
      </c>
      <c r="I58">
        <v>4424.4078578356784</v>
      </c>
    </row>
    <row r="59" spans="1:9" x14ac:dyDescent="0.45">
      <c r="A59" t="s">
        <v>249</v>
      </c>
      <c r="B59">
        <v>58</v>
      </c>
      <c r="C59">
        <v>308.56996973469433</v>
      </c>
      <c r="D59">
        <v>0</v>
      </c>
      <c r="E59">
        <v>0</v>
      </c>
      <c r="F59">
        <v>13.14251658952311</v>
      </c>
      <c r="G59">
        <v>14.722065799867273</v>
      </c>
      <c r="H59">
        <v>0</v>
      </c>
      <c r="I59">
        <v>1615.4253487621279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2.6914347811587014</v>
      </c>
      <c r="F61">
        <v>0</v>
      </c>
      <c r="G61">
        <v>2.2369129748702994</v>
      </c>
      <c r="H61">
        <v>0</v>
      </c>
      <c r="I61">
        <v>803.25011880741215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1620.0566419813408</v>
      </c>
      <c r="D63">
        <v>0</v>
      </c>
      <c r="E63">
        <v>18.304865430312635</v>
      </c>
      <c r="F63">
        <v>0</v>
      </c>
      <c r="G63">
        <v>32.734853672286597</v>
      </c>
      <c r="H63">
        <v>0</v>
      </c>
      <c r="I63">
        <v>4358.8996781941669</v>
      </c>
    </row>
    <row r="64" spans="1:9" x14ac:dyDescent="0.45">
      <c r="A64" t="s">
        <v>245</v>
      </c>
      <c r="B64">
        <v>63</v>
      </c>
      <c r="C64">
        <v>4125.0318297560871</v>
      </c>
      <c r="D64">
        <v>0</v>
      </c>
      <c r="E64">
        <v>289.89889520204713</v>
      </c>
      <c r="F64">
        <v>740.0453079156149</v>
      </c>
      <c r="G64">
        <v>14.773447484327223</v>
      </c>
      <c r="H64">
        <v>0</v>
      </c>
      <c r="I64">
        <v>1145.9713158752354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0.27636584762619448</v>
      </c>
      <c r="H65">
        <v>0</v>
      </c>
      <c r="I65">
        <v>41.738341935593709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5.2621032439087133E-2</v>
      </c>
      <c r="H67">
        <v>0</v>
      </c>
      <c r="I67">
        <v>1.1701751867623955</v>
      </c>
    </row>
    <row r="68" spans="1:9" x14ac:dyDescent="0.45">
      <c r="A68" t="s">
        <v>241</v>
      </c>
      <c r="B68">
        <v>67</v>
      </c>
      <c r="C68">
        <v>6245.7380742700943</v>
      </c>
      <c r="D68">
        <v>0</v>
      </c>
      <c r="E68">
        <v>0</v>
      </c>
      <c r="F68">
        <v>0</v>
      </c>
      <c r="G68">
        <v>4.2053382396093228</v>
      </c>
      <c r="H68">
        <v>0</v>
      </c>
      <c r="I68">
        <v>1499.6073920910073</v>
      </c>
    </row>
    <row r="69" spans="1:9" x14ac:dyDescent="0.45">
      <c r="A69" t="s">
        <v>240</v>
      </c>
      <c r="B69">
        <v>68</v>
      </c>
      <c r="C69">
        <v>0.18905748937716382</v>
      </c>
      <c r="D69">
        <v>0</v>
      </c>
      <c r="E69">
        <v>0</v>
      </c>
      <c r="F69">
        <v>0</v>
      </c>
      <c r="G69">
        <v>8.6896302701942418E-4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104.63746792755617</v>
      </c>
      <c r="D71">
        <v>0</v>
      </c>
      <c r="E71">
        <v>0</v>
      </c>
      <c r="F71">
        <v>0</v>
      </c>
      <c r="G71">
        <v>2.1034473493044605</v>
      </c>
      <c r="H71">
        <v>0</v>
      </c>
      <c r="I71">
        <v>185.83850460239015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3.2052140561205911</v>
      </c>
      <c r="H72">
        <v>0</v>
      </c>
      <c r="I72">
        <v>2196.5647614830605</v>
      </c>
    </row>
    <row r="73" spans="1:9" x14ac:dyDescent="0.45">
      <c r="A73" t="s">
        <v>236</v>
      </c>
      <c r="B73">
        <v>72</v>
      </c>
      <c r="C73">
        <v>5641.0286194173241</v>
      </c>
      <c r="D73">
        <v>0</v>
      </c>
      <c r="E73">
        <v>0</v>
      </c>
      <c r="F73">
        <v>0</v>
      </c>
      <c r="G73">
        <v>8.2063424695504885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78.525319508862069</v>
      </c>
      <c r="D74">
        <v>0</v>
      </c>
      <c r="E74">
        <v>0</v>
      </c>
      <c r="F74">
        <v>0</v>
      </c>
      <c r="G74">
        <v>0.80346603725589016</v>
      </c>
      <c r="H74">
        <v>0</v>
      </c>
      <c r="I74">
        <v>1834.7844935684845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8.6972200423021645E-2</v>
      </c>
      <c r="H75">
        <v>0</v>
      </c>
      <c r="I75">
        <v>1.0273819957821197E-2</v>
      </c>
    </row>
    <row r="76" spans="1:9" x14ac:dyDescent="0.45">
      <c r="A76" t="s">
        <v>233</v>
      </c>
      <c r="B76">
        <v>75</v>
      </c>
      <c r="C76">
        <v>269.88214300467587</v>
      </c>
      <c r="D76">
        <v>0</v>
      </c>
      <c r="E76">
        <v>0</v>
      </c>
      <c r="F76">
        <v>0</v>
      </c>
      <c r="G76">
        <v>6.795673131394292E-2</v>
      </c>
      <c r="H76">
        <v>0</v>
      </c>
      <c r="I76">
        <v>513.67564956313106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0.13571453840379213</v>
      </c>
      <c r="H77">
        <v>0</v>
      </c>
      <c r="I77">
        <v>11.313461272090466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120.59726005109508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0.11062714503972902</v>
      </c>
      <c r="H80">
        <v>0</v>
      </c>
      <c r="I80">
        <v>175.73695980921426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0.51669675096317458</v>
      </c>
      <c r="H81">
        <v>0</v>
      </c>
      <c r="I81">
        <v>0.45772491427001444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0.44028807758103561</v>
      </c>
      <c r="H82">
        <v>0</v>
      </c>
      <c r="I82">
        <v>274.64948432358688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1.2515577535563307E-2</v>
      </c>
      <c r="H83">
        <v>0</v>
      </c>
      <c r="I83">
        <v>15.564450665556</v>
      </c>
    </row>
    <row r="84" spans="1:9" x14ac:dyDescent="0.45">
      <c r="A84" t="s">
        <v>225</v>
      </c>
      <c r="B84">
        <v>83</v>
      </c>
      <c r="C84">
        <v>0.13662615582616319</v>
      </c>
      <c r="D84">
        <v>0</v>
      </c>
      <c r="E84">
        <v>0</v>
      </c>
      <c r="F84">
        <v>0</v>
      </c>
      <c r="G84">
        <v>0</v>
      </c>
      <c r="H84">
        <v>0</v>
      </c>
      <c r="I84">
        <v>46.859215813344711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3.086668866158381E-3</v>
      </c>
      <c r="H85">
        <v>0</v>
      </c>
      <c r="I85">
        <v>70.282097778352352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2.5064438442394605E-2</v>
      </c>
      <c r="H86">
        <v>0</v>
      </c>
      <c r="I86">
        <v>242.66331871511147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13124.07893034374</v>
      </c>
      <c r="F87">
        <v>0</v>
      </c>
      <c r="G87">
        <v>636.14236906754923</v>
      </c>
      <c r="H87">
        <v>0</v>
      </c>
      <c r="I87">
        <v>5503.1320249168593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20.84283281163648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261.87755534024535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7165.2812843911906</v>
      </c>
    </row>
    <row r="92" spans="1:9" x14ac:dyDescent="0.45">
      <c r="A92" t="s">
        <v>217</v>
      </c>
      <c r="B92">
        <v>91</v>
      </c>
      <c r="C92">
        <v>6.3089167520996305</v>
      </c>
      <c r="D92">
        <v>0</v>
      </c>
      <c r="E92">
        <v>0.10062764447122063</v>
      </c>
      <c r="F92">
        <v>0</v>
      </c>
      <c r="G92">
        <v>2.2449539972959939E-2</v>
      </c>
      <c r="H92">
        <v>0</v>
      </c>
      <c r="I92">
        <v>16.774006294020097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33.884138600295096</v>
      </c>
      <c r="D94">
        <v>0</v>
      </c>
      <c r="E94">
        <v>3.3535846517177281E-2</v>
      </c>
      <c r="F94">
        <v>0</v>
      </c>
      <c r="G94">
        <v>0.31369188532643255</v>
      </c>
      <c r="H94">
        <v>0</v>
      </c>
      <c r="I94">
        <v>28.24728869056797</v>
      </c>
    </row>
    <row r="95" spans="1:9" x14ac:dyDescent="0.45">
      <c r="A95" t="s">
        <v>214</v>
      </c>
      <c r="B95">
        <v>94</v>
      </c>
      <c r="C95">
        <v>38.349925431837192</v>
      </c>
      <c r="D95">
        <v>0</v>
      </c>
      <c r="E95">
        <v>0.46222273307359202</v>
      </c>
      <c r="F95">
        <v>0</v>
      </c>
      <c r="G95">
        <v>0.58594857088726793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2.5136178437066316E-2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640.02906642396567</v>
      </c>
      <c r="D97">
        <v>0</v>
      </c>
      <c r="E97">
        <v>0</v>
      </c>
      <c r="F97">
        <v>59.312473617159313</v>
      </c>
      <c r="G97">
        <v>43.734243486396714</v>
      </c>
      <c r="H97">
        <v>0</v>
      </c>
      <c r="I97">
        <v>9418.0237874154282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1.5936701062627663</v>
      </c>
      <c r="G98">
        <v>25.960259047632832</v>
      </c>
      <c r="H98">
        <v>0</v>
      </c>
      <c r="I98">
        <v>1541.3720257020711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260.27283127615101</v>
      </c>
      <c r="D100">
        <v>0</v>
      </c>
      <c r="E100">
        <v>0</v>
      </c>
      <c r="F100">
        <v>2.0819675387345713</v>
      </c>
      <c r="G100">
        <v>39.423248798563755</v>
      </c>
      <c r="H100">
        <v>0</v>
      </c>
      <c r="I100">
        <v>2610.5758167815875</v>
      </c>
    </row>
    <row r="101" spans="1:9" x14ac:dyDescent="0.45">
      <c r="A101" t="s">
        <v>208</v>
      </c>
      <c r="B101">
        <v>100</v>
      </c>
      <c r="C101">
        <v>1.037230410232453</v>
      </c>
      <c r="D101">
        <v>0</v>
      </c>
      <c r="E101">
        <v>0</v>
      </c>
      <c r="F101">
        <v>1.4806161811508765</v>
      </c>
      <c r="G101">
        <v>4.9488088783928763</v>
      </c>
      <c r="H101">
        <v>0</v>
      </c>
      <c r="I101">
        <v>86.44729286502924</v>
      </c>
    </row>
    <row r="102" spans="1:9" x14ac:dyDescent="0.45">
      <c r="A102" t="s">
        <v>207</v>
      </c>
      <c r="B102">
        <v>101</v>
      </c>
      <c r="C102">
        <v>9.5163433574239029</v>
      </c>
      <c r="D102">
        <v>0</v>
      </c>
      <c r="E102">
        <v>0</v>
      </c>
      <c r="F102">
        <v>2.0929524762844678</v>
      </c>
      <c r="G102">
        <v>112.48740069678308</v>
      </c>
      <c r="H102">
        <v>0</v>
      </c>
      <c r="I102">
        <v>1466.8930058826877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519.1617091323493</v>
      </c>
      <c r="D104">
        <v>0</v>
      </c>
      <c r="E104">
        <v>0</v>
      </c>
      <c r="F104">
        <v>1.8445778639825052</v>
      </c>
      <c r="G104">
        <v>28.668472264850344</v>
      </c>
      <c r="H104">
        <v>0</v>
      </c>
      <c r="I104">
        <v>1429.7501028466188</v>
      </c>
    </row>
    <row r="105" spans="1:9" x14ac:dyDescent="0.45">
      <c r="A105" t="s">
        <v>205</v>
      </c>
      <c r="B105">
        <v>104</v>
      </c>
      <c r="C105">
        <v>3.5388522764941742E-3</v>
      </c>
      <c r="D105">
        <v>0</v>
      </c>
      <c r="E105">
        <v>0</v>
      </c>
      <c r="F105">
        <v>0</v>
      </c>
      <c r="G105">
        <v>58.495147043848704</v>
      </c>
      <c r="H105">
        <v>0</v>
      </c>
      <c r="I105">
        <v>11324.909945207504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1.3724785697762185</v>
      </c>
      <c r="D107">
        <v>0</v>
      </c>
      <c r="E107">
        <v>0</v>
      </c>
      <c r="F107">
        <v>0</v>
      </c>
      <c r="G107">
        <v>5.4346372324651133</v>
      </c>
      <c r="H107">
        <v>0</v>
      </c>
      <c r="I107">
        <v>271.05188432723656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0.55053389083176552</v>
      </c>
      <c r="D109">
        <v>0</v>
      </c>
      <c r="E109">
        <v>0</v>
      </c>
      <c r="F109">
        <v>0</v>
      </c>
      <c r="G109">
        <v>47.220515681718844</v>
      </c>
      <c r="H109">
        <v>0</v>
      </c>
      <c r="I109">
        <v>2764.9648546099957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1.2389142480734214</v>
      </c>
      <c r="H111">
        <v>0</v>
      </c>
      <c r="I111">
        <v>424.16751948509096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7.6001250627603785</v>
      </c>
      <c r="H113">
        <v>0</v>
      </c>
      <c r="I113">
        <v>2145.9503391521525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1.0709521090861764</v>
      </c>
      <c r="D115">
        <v>0</v>
      </c>
      <c r="E115">
        <v>0</v>
      </c>
      <c r="F115">
        <v>0</v>
      </c>
      <c r="G115">
        <v>7.3525211913311601</v>
      </c>
      <c r="H115">
        <v>0</v>
      </c>
      <c r="I115">
        <v>147.68130045894495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2.3313204191772536E-2</v>
      </c>
      <c r="D117">
        <v>0</v>
      </c>
      <c r="E117">
        <v>0</v>
      </c>
      <c r="F117">
        <v>0</v>
      </c>
      <c r="G117">
        <v>97.28155240703552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1056.1926030893603</v>
      </c>
      <c r="D118">
        <v>0</v>
      </c>
      <c r="E118">
        <v>0</v>
      </c>
      <c r="F118">
        <v>4845.3922904477595</v>
      </c>
      <c r="G118">
        <v>137.45494316554684</v>
      </c>
      <c r="H118">
        <v>0</v>
      </c>
      <c r="I118">
        <v>9904.3437242041564</v>
      </c>
    </row>
    <row r="119" spans="1:9" x14ac:dyDescent="0.45">
      <c r="A119" t="s">
        <v>191</v>
      </c>
      <c r="B119">
        <v>118</v>
      </c>
      <c r="C119">
        <v>61.265836165072123</v>
      </c>
      <c r="D119">
        <v>0</v>
      </c>
      <c r="E119">
        <v>0</v>
      </c>
      <c r="F119">
        <v>3511.1493179121126</v>
      </c>
      <c r="G119">
        <v>33.698562874867825</v>
      </c>
      <c r="H119">
        <v>0</v>
      </c>
      <c r="I119">
        <v>17885.959038881861</v>
      </c>
    </row>
    <row r="120" spans="1:9" x14ac:dyDescent="0.45">
      <c r="A120" t="s">
        <v>190</v>
      </c>
      <c r="B120">
        <v>119</v>
      </c>
      <c r="C120">
        <v>1048.190733568583</v>
      </c>
      <c r="D120">
        <v>0</v>
      </c>
      <c r="E120">
        <v>0</v>
      </c>
      <c r="F120">
        <v>0</v>
      </c>
      <c r="G120">
        <v>19.270231558348762</v>
      </c>
      <c r="H120">
        <v>0</v>
      </c>
      <c r="I120">
        <v>1193.9657107186119</v>
      </c>
    </row>
    <row r="121" spans="1:9" x14ac:dyDescent="0.45">
      <c r="A121" t="s">
        <v>189</v>
      </c>
      <c r="B121">
        <v>120</v>
      </c>
      <c r="C121">
        <v>725.61533142815904</v>
      </c>
      <c r="D121">
        <v>0</v>
      </c>
      <c r="E121">
        <v>0</v>
      </c>
      <c r="F121">
        <v>2816.9023036363164</v>
      </c>
      <c r="G121">
        <v>220.76008096362662</v>
      </c>
      <c r="H121">
        <v>0</v>
      </c>
      <c r="I121">
        <v>13650.198297365472</v>
      </c>
    </row>
    <row r="122" spans="1:9" x14ac:dyDescent="0.45">
      <c r="A122" t="s">
        <v>188</v>
      </c>
      <c r="B122">
        <v>121</v>
      </c>
      <c r="C122">
        <v>635.38724017103277</v>
      </c>
      <c r="D122">
        <v>0</v>
      </c>
      <c r="E122">
        <v>0</v>
      </c>
      <c r="F122">
        <v>1079.1983743967219</v>
      </c>
      <c r="G122">
        <v>51.537411261504268</v>
      </c>
      <c r="H122">
        <v>0</v>
      </c>
      <c r="I122">
        <v>2205.9379143550295</v>
      </c>
    </row>
    <row r="123" spans="1:9" x14ac:dyDescent="0.45">
      <c r="A123" t="s">
        <v>187</v>
      </c>
      <c r="B123">
        <v>122</v>
      </c>
      <c r="C123">
        <v>615.67023452722685</v>
      </c>
      <c r="D123">
        <v>0</v>
      </c>
      <c r="E123">
        <v>18.805304921942142</v>
      </c>
      <c r="F123">
        <v>1081.6547928389764</v>
      </c>
      <c r="G123">
        <v>13.073846653422811</v>
      </c>
      <c r="H123">
        <v>0</v>
      </c>
      <c r="I123">
        <v>4222.4382170666249</v>
      </c>
    </row>
    <row r="124" spans="1:9" x14ac:dyDescent="0.45">
      <c r="A124" t="s">
        <v>186</v>
      </c>
      <c r="B124">
        <v>123</v>
      </c>
      <c r="C124">
        <v>2749.3154183141169</v>
      </c>
      <c r="D124">
        <v>0</v>
      </c>
      <c r="E124">
        <v>0</v>
      </c>
      <c r="F124">
        <v>2742.789108217049</v>
      </c>
      <c r="G124">
        <v>0.25369515669192777</v>
      </c>
      <c r="H124">
        <v>0</v>
      </c>
      <c r="I124">
        <v>45999.129362396605</v>
      </c>
    </row>
    <row r="125" spans="1:9" x14ac:dyDescent="0.45">
      <c r="A125" t="s">
        <v>185</v>
      </c>
      <c r="B125">
        <v>124</v>
      </c>
      <c r="C125">
        <v>1092.4702504277886</v>
      </c>
      <c r="D125">
        <v>0</v>
      </c>
      <c r="E125">
        <v>32.195291463173241</v>
      </c>
      <c r="F125">
        <v>1553.6403358665741</v>
      </c>
      <c r="G125">
        <v>59.702869591872727</v>
      </c>
      <c r="H125">
        <v>0</v>
      </c>
      <c r="I125">
        <v>7824.8219751954011</v>
      </c>
    </row>
    <row r="126" spans="1:9" x14ac:dyDescent="0.45">
      <c r="A126" t="s">
        <v>184</v>
      </c>
      <c r="B126">
        <v>125</v>
      </c>
      <c r="C126">
        <v>7335.2009290207334</v>
      </c>
      <c r="D126">
        <v>0</v>
      </c>
      <c r="E126">
        <v>0</v>
      </c>
      <c r="F126">
        <v>2553.9692185098102</v>
      </c>
      <c r="G126">
        <v>85.116669010578661</v>
      </c>
      <c r="H126">
        <v>0</v>
      </c>
      <c r="I126">
        <v>4839.4862975366232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22.567536754294871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725.01721498892846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1422.8626298601362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966.09274160459461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504.91338481030618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700.09242425237142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245.42590104141792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87.613966071739227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121.46196387328143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21.176317515829751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22.194320174149581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713.85899645048812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4323.9548098538171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1.3683583235719939E-2</v>
      </c>
      <c r="H143">
        <v>0</v>
      </c>
      <c r="I143">
        <v>4.6996940699144413E-3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1.6681266244996544E-2</v>
      </c>
      <c r="H144">
        <v>0</v>
      </c>
      <c r="I144">
        <v>6.0723587492062005E-3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4.5906429583093284E-3</v>
      </c>
      <c r="D146">
        <v>0</v>
      </c>
      <c r="E146">
        <v>0</v>
      </c>
      <c r="F146">
        <v>0</v>
      </c>
      <c r="G146">
        <v>3.6428326528608945E-4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4.5481051880913434E-2</v>
      </c>
      <c r="H147">
        <v>0</v>
      </c>
      <c r="I147">
        <v>1.1814470168758544E-2</v>
      </c>
    </row>
    <row r="148" spans="1:9" x14ac:dyDescent="0.45">
      <c r="A148" t="s">
        <v>162</v>
      </c>
      <c r="B148">
        <v>147</v>
      </c>
      <c r="C148">
        <v>2975.6614992763816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3124.2437997069919</v>
      </c>
      <c r="D150">
        <v>0</v>
      </c>
      <c r="E150">
        <v>268.68147560530031</v>
      </c>
      <c r="F150">
        <v>0</v>
      </c>
      <c r="G150">
        <v>0.5173733127858362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5909.2925211132297</v>
      </c>
      <c r="D151">
        <v>0</v>
      </c>
      <c r="E151">
        <v>156.38792381966417</v>
      </c>
      <c r="F151">
        <v>126440.3296602683</v>
      </c>
      <c r="G151">
        <v>0</v>
      </c>
      <c r="H151">
        <v>0</v>
      </c>
      <c r="I151">
        <v>7129.7224991289359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15982.343539327034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986.70069123366568</v>
      </c>
    </row>
    <row r="154" spans="1:9" x14ac:dyDescent="0.45">
      <c r="A154" t="s">
        <v>156</v>
      </c>
      <c r="B154">
        <v>153</v>
      </c>
      <c r="C154">
        <v>365.62358400548436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138.80886564224147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4156.3549430549792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3138.897181054233</v>
      </c>
    </row>
    <row r="157" spans="1:9" x14ac:dyDescent="0.45">
      <c r="A157" t="s">
        <v>153</v>
      </c>
      <c r="B157">
        <v>156</v>
      </c>
      <c r="C157">
        <v>84966.07755669266</v>
      </c>
      <c r="D157">
        <v>0</v>
      </c>
      <c r="E157">
        <v>381.60862673946536</v>
      </c>
      <c r="F157">
        <v>0</v>
      </c>
      <c r="G157">
        <v>0</v>
      </c>
      <c r="H157">
        <v>0</v>
      </c>
      <c r="I157">
        <v>52536.870621442846</v>
      </c>
    </row>
    <row r="158" spans="1:9" x14ac:dyDescent="0.45">
      <c r="A158" t="s">
        <v>152</v>
      </c>
      <c r="B158">
        <v>157</v>
      </c>
      <c r="C158">
        <v>1400.4082586895988</v>
      </c>
      <c r="D158">
        <v>0</v>
      </c>
      <c r="E158">
        <v>10.261462000216419</v>
      </c>
      <c r="F158">
        <v>0</v>
      </c>
      <c r="G158">
        <v>0</v>
      </c>
      <c r="H158">
        <v>0</v>
      </c>
      <c r="I158">
        <v>772.84731675439423</v>
      </c>
    </row>
    <row r="159" spans="1:9" x14ac:dyDescent="0.45">
      <c r="A159" t="s">
        <v>151</v>
      </c>
      <c r="B159">
        <v>158</v>
      </c>
      <c r="C159">
        <v>6298.7845479122298</v>
      </c>
      <c r="D159">
        <v>0</v>
      </c>
      <c r="E159">
        <v>1767.8328621833689</v>
      </c>
      <c r="F159">
        <v>0</v>
      </c>
      <c r="G159">
        <v>0</v>
      </c>
      <c r="H159">
        <v>0</v>
      </c>
      <c r="I159">
        <v>7291.5889858635801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111.10090594119485</v>
      </c>
    </row>
    <row r="161" spans="1:9" x14ac:dyDescent="0.45">
      <c r="A161" t="s">
        <v>149</v>
      </c>
      <c r="B161">
        <v>160</v>
      </c>
      <c r="C161">
        <v>290.1420810882592</v>
      </c>
      <c r="D161">
        <v>0</v>
      </c>
      <c r="E161">
        <v>63.734875058711751</v>
      </c>
      <c r="F161">
        <v>0</v>
      </c>
      <c r="G161">
        <v>0</v>
      </c>
      <c r="H161">
        <v>0</v>
      </c>
      <c r="I161">
        <v>774.17336241485998</v>
      </c>
    </row>
    <row r="162" spans="1:9" x14ac:dyDescent="0.45">
      <c r="A162" t="s">
        <v>148</v>
      </c>
      <c r="B162">
        <v>161</v>
      </c>
      <c r="C162">
        <v>18.22410215450725</v>
      </c>
      <c r="D162">
        <v>0</v>
      </c>
      <c r="E162">
        <v>6.0411438381613003E-2</v>
      </c>
      <c r="F162">
        <v>0</v>
      </c>
      <c r="G162">
        <v>0</v>
      </c>
      <c r="H162">
        <v>0</v>
      </c>
      <c r="I162">
        <v>42.897542924824236</v>
      </c>
    </row>
    <row r="163" spans="1:9" x14ac:dyDescent="0.45">
      <c r="A163" t="s">
        <v>147</v>
      </c>
      <c r="B163">
        <v>162</v>
      </c>
      <c r="C163">
        <v>1872.1424051204133</v>
      </c>
      <c r="D163">
        <v>0</v>
      </c>
      <c r="E163">
        <v>430.36201397856098</v>
      </c>
      <c r="F163">
        <v>0</v>
      </c>
      <c r="G163">
        <v>0</v>
      </c>
      <c r="H163">
        <v>0</v>
      </c>
      <c r="I163">
        <v>3325.3651906337459</v>
      </c>
    </row>
    <row r="164" spans="1:9" x14ac:dyDescent="0.45">
      <c r="A164" t="s">
        <v>146</v>
      </c>
      <c r="B164">
        <v>163</v>
      </c>
      <c r="C164">
        <v>11892.643839134942</v>
      </c>
      <c r="D164">
        <v>0</v>
      </c>
      <c r="E164">
        <v>2987.9998985275247</v>
      </c>
      <c r="F164">
        <v>0</v>
      </c>
      <c r="G164">
        <v>0</v>
      </c>
      <c r="H164">
        <v>0</v>
      </c>
      <c r="I164">
        <v>6772.4500883643232</v>
      </c>
    </row>
    <row r="165" spans="1:9" x14ac:dyDescent="0.45">
      <c r="A165" t="s">
        <v>145</v>
      </c>
      <c r="B165">
        <v>164</v>
      </c>
      <c r="C165">
        <v>17536.380247940189</v>
      </c>
      <c r="D165">
        <v>0</v>
      </c>
      <c r="E165">
        <v>104.75677077308978</v>
      </c>
      <c r="F165">
        <v>0</v>
      </c>
      <c r="G165">
        <v>0</v>
      </c>
      <c r="H165">
        <v>0</v>
      </c>
      <c r="I165">
        <v>2596.9415681978044</v>
      </c>
    </row>
    <row r="166" spans="1:9" x14ac:dyDescent="0.45">
      <c r="A166" t="s">
        <v>144</v>
      </c>
      <c r="B166">
        <v>165</v>
      </c>
      <c r="C166">
        <v>9291.3778500793196</v>
      </c>
      <c r="D166">
        <v>0</v>
      </c>
      <c r="E166">
        <v>19.002575423998525</v>
      </c>
      <c r="F166">
        <v>0</v>
      </c>
      <c r="G166">
        <v>0</v>
      </c>
      <c r="H166">
        <v>0</v>
      </c>
      <c r="I166">
        <v>2211.5181125553718</v>
      </c>
    </row>
    <row r="167" spans="1:9" x14ac:dyDescent="0.45">
      <c r="A167" t="s">
        <v>143</v>
      </c>
      <c r="B167">
        <v>166</v>
      </c>
      <c r="C167">
        <v>11641.249602150527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913.37977291825712</v>
      </c>
    </row>
    <row r="168" spans="1:9" x14ac:dyDescent="0.45">
      <c r="A168" t="s">
        <v>142</v>
      </c>
      <c r="B168">
        <v>167</v>
      </c>
      <c r="C168">
        <v>3082.6522385571429</v>
      </c>
      <c r="D168">
        <v>0</v>
      </c>
      <c r="E168">
        <v>75.954229527708236</v>
      </c>
      <c r="F168">
        <v>0</v>
      </c>
      <c r="G168">
        <v>0</v>
      </c>
      <c r="H168">
        <v>0</v>
      </c>
      <c r="I168">
        <v>542.89391570789212</v>
      </c>
    </row>
    <row r="169" spans="1:9" x14ac:dyDescent="0.45">
      <c r="A169" t="s">
        <v>141</v>
      </c>
      <c r="B169">
        <v>168</v>
      </c>
      <c r="C169">
        <v>97154.199473399611</v>
      </c>
      <c r="D169">
        <v>0</v>
      </c>
      <c r="E169">
        <v>653.37501891920795</v>
      </c>
      <c r="F169">
        <v>389.2600097362797</v>
      </c>
      <c r="G169">
        <v>0</v>
      </c>
      <c r="H169">
        <v>0</v>
      </c>
      <c r="I169">
        <v>4794.6763761948796</v>
      </c>
    </row>
    <row r="170" spans="1:9" x14ac:dyDescent="0.45">
      <c r="A170" t="s">
        <v>140</v>
      </c>
      <c r="B170">
        <v>169</v>
      </c>
      <c r="C170">
        <v>2472.0206748434803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511.93389311861165</v>
      </c>
    </row>
    <row r="171" spans="1:9" x14ac:dyDescent="0.45">
      <c r="A171" t="s">
        <v>139</v>
      </c>
      <c r="B171">
        <v>170</v>
      </c>
      <c r="C171">
        <v>3.6462971686801628</v>
      </c>
      <c r="D171">
        <v>0</v>
      </c>
      <c r="E171">
        <v>414.68848122935725</v>
      </c>
      <c r="F171">
        <v>10507.560376847088</v>
      </c>
      <c r="G171">
        <v>0</v>
      </c>
      <c r="H171">
        <v>0</v>
      </c>
      <c r="I171">
        <v>1482.8871837463259</v>
      </c>
    </row>
    <row r="172" spans="1:9" x14ac:dyDescent="0.45">
      <c r="A172" t="s">
        <v>138</v>
      </c>
      <c r="B172">
        <v>171</v>
      </c>
      <c r="C172">
        <v>0</v>
      </c>
      <c r="D172">
        <v>1174.7121958787498</v>
      </c>
      <c r="E172">
        <v>2263.3301559345618</v>
      </c>
      <c r="F172">
        <v>0</v>
      </c>
      <c r="G172">
        <v>0</v>
      </c>
      <c r="H172">
        <v>0</v>
      </c>
      <c r="I172">
        <v>849.56992455410659</v>
      </c>
    </row>
    <row r="173" spans="1:9" x14ac:dyDescent="0.45">
      <c r="A173" t="s">
        <v>137</v>
      </c>
      <c r="B173">
        <v>172</v>
      </c>
      <c r="C173">
        <v>4498.5930702232836</v>
      </c>
      <c r="D173">
        <v>156.97279324325117</v>
      </c>
      <c r="E173">
        <v>1614.8809025848959</v>
      </c>
      <c r="F173">
        <v>16021.021427442918</v>
      </c>
      <c r="G173">
        <v>0</v>
      </c>
      <c r="H173">
        <v>0</v>
      </c>
      <c r="I173">
        <v>6384.2977350050296</v>
      </c>
    </row>
    <row r="174" spans="1:9" x14ac:dyDescent="0.45">
      <c r="A174" t="s">
        <v>136</v>
      </c>
      <c r="B174">
        <v>173</v>
      </c>
      <c r="C174">
        <v>686.92460175997326</v>
      </c>
      <c r="D174">
        <v>0</v>
      </c>
      <c r="E174">
        <v>70359.719982491559</v>
      </c>
      <c r="F174">
        <v>0</v>
      </c>
      <c r="G174">
        <v>0</v>
      </c>
      <c r="H174">
        <v>0</v>
      </c>
      <c r="I174">
        <v>3301.9637243414772</v>
      </c>
    </row>
    <row r="175" spans="1:9" x14ac:dyDescent="0.45">
      <c r="A175" t="s">
        <v>135</v>
      </c>
      <c r="B175">
        <v>174</v>
      </c>
      <c r="C175">
        <v>8874.7663949583657</v>
      </c>
      <c r="D175">
        <v>7532.1462883091399</v>
      </c>
      <c r="E175">
        <v>40660.790171712812</v>
      </c>
      <c r="F175">
        <v>0</v>
      </c>
      <c r="G175">
        <v>0</v>
      </c>
      <c r="H175">
        <v>0</v>
      </c>
      <c r="I175">
        <v>2397.0238408552846</v>
      </c>
    </row>
    <row r="176" spans="1:9" x14ac:dyDescent="0.45">
      <c r="A176" t="s">
        <v>134</v>
      </c>
      <c r="B176">
        <v>175</v>
      </c>
      <c r="C176">
        <v>15082.249770269964</v>
      </c>
      <c r="D176">
        <v>41993.373284791291</v>
      </c>
      <c r="E176">
        <v>53201.422057231757</v>
      </c>
      <c r="F176">
        <v>0</v>
      </c>
      <c r="G176">
        <v>0</v>
      </c>
      <c r="H176">
        <v>0</v>
      </c>
      <c r="I176">
        <v>3823.8588252981863</v>
      </c>
    </row>
    <row r="177" spans="1:9" x14ac:dyDescent="0.45">
      <c r="A177" t="s">
        <v>133</v>
      </c>
      <c r="B177">
        <v>176</v>
      </c>
      <c r="C177">
        <v>73.288569600446834</v>
      </c>
      <c r="D177">
        <v>0</v>
      </c>
      <c r="E177">
        <v>84.837172063144678</v>
      </c>
      <c r="F177">
        <v>0</v>
      </c>
      <c r="G177">
        <v>0</v>
      </c>
      <c r="H177">
        <v>0</v>
      </c>
      <c r="I177">
        <v>14.094523809071688</v>
      </c>
    </row>
    <row r="178" spans="1:9" x14ac:dyDescent="0.45">
      <c r="A178" t="s">
        <v>132</v>
      </c>
      <c r="B178">
        <v>177</v>
      </c>
      <c r="C178">
        <v>82.078103763728663</v>
      </c>
      <c r="D178">
        <v>0</v>
      </c>
      <c r="E178">
        <v>95.007276303385225</v>
      </c>
      <c r="F178">
        <v>0</v>
      </c>
      <c r="G178">
        <v>0</v>
      </c>
      <c r="H178">
        <v>0</v>
      </c>
      <c r="I178">
        <v>15.144282969422829</v>
      </c>
    </row>
    <row r="179" spans="1:9" x14ac:dyDescent="0.45">
      <c r="A179" t="s">
        <v>131</v>
      </c>
      <c r="B179">
        <v>178</v>
      </c>
      <c r="C179">
        <v>47.537953849948842</v>
      </c>
      <c r="D179">
        <v>0</v>
      </c>
      <c r="E179">
        <v>55.01634953674143</v>
      </c>
      <c r="F179">
        <v>0</v>
      </c>
      <c r="G179">
        <v>0</v>
      </c>
      <c r="H179">
        <v>0</v>
      </c>
      <c r="I179">
        <v>8.5386465913314122</v>
      </c>
    </row>
    <row r="180" spans="1:9" x14ac:dyDescent="0.45">
      <c r="A180" t="s">
        <v>130</v>
      </c>
      <c r="B180">
        <v>179</v>
      </c>
      <c r="C180">
        <v>52.915662871675686</v>
      </c>
      <c r="D180">
        <v>0</v>
      </c>
      <c r="E180">
        <v>61.124555738678815</v>
      </c>
      <c r="F180">
        <v>0</v>
      </c>
      <c r="G180">
        <v>0</v>
      </c>
      <c r="H180">
        <v>0</v>
      </c>
      <c r="I180">
        <v>22.835458753266444</v>
      </c>
    </row>
    <row r="181" spans="1:9" x14ac:dyDescent="0.45">
      <c r="A181" t="s">
        <v>129</v>
      </c>
      <c r="B181">
        <v>180</v>
      </c>
      <c r="C181">
        <v>16.505621218914179</v>
      </c>
      <c r="D181">
        <v>0</v>
      </c>
      <c r="E181">
        <v>19.099816772454666</v>
      </c>
      <c r="F181">
        <v>0</v>
      </c>
      <c r="G181">
        <v>0</v>
      </c>
      <c r="H181">
        <v>0</v>
      </c>
      <c r="I181">
        <v>3.1787210429137294</v>
      </c>
    </row>
    <row r="182" spans="1:9" x14ac:dyDescent="0.45">
      <c r="A182" t="s">
        <v>128</v>
      </c>
      <c r="B182">
        <v>181</v>
      </c>
      <c r="C182">
        <v>21.650181242692792</v>
      </c>
      <c r="D182">
        <v>0</v>
      </c>
      <c r="E182">
        <v>25.039865787512372</v>
      </c>
      <c r="F182">
        <v>0</v>
      </c>
      <c r="G182">
        <v>0</v>
      </c>
      <c r="H182">
        <v>0</v>
      </c>
      <c r="I182">
        <v>5.3667302080306856</v>
      </c>
    </row>
    <row r="183" spans="1:9" x14ac:dyDescent="0.45">
      <c r="A183" t="s">
        <v>127</v>
      </c>
      <c r="B183">
        <v>182</v>
      </c>
      <c r="C183">
        <v>137.32447446114139</v>
      </c>
      <c r="D183">
        <v>0</v>
      </c>
      <c r="E183">
        <v>159.00115452083264</v>
      </c>
      <c r="F183">
        <v>0</v>
      </c>
      <c r="G183">
        <v>0</v>
      </c>
      <c r="H183">
        <v>0</v>
      </c>
      <c r="I183">
        <v>22.706097878095584</v>
      </c>
    </row>
    <row r="184" spans="1:9" x14ac:dyDescent="0.45">
      <c r="A184" t="s">
        <v>126</v>
      </c>
      <c r="B184">
        <v>183</v>
      </c>
      <c r="C184">
        <v>197.26346722206875</v>
      </c>
      <c r="D184">
        <v>0</v>
      </c>
      <c r="E184">
        <v>228.50260071894729</v>
      </c>
      <c r="F184">
        <v>0</v>
      </c>
      <c r="G184">
        <v>0</v>
      </c>
      <c r="H184">
        <v>0</v>
      </c>
      <c r="I184">
        <v>27.734124176337058</v>
      </c>
    </row>
    <row r="185" spans="1:9" x14ac:dyDescent="0.45">
      <c r="A185" t="s">
        <v>125</v>
      </c>
      <c r="B185">
        <v>184</v>
      </c>
      <c r="C185">
        <v>23.497016302500256</v>
      </c>
      <c r="D185">
        <v>0</v>
      </c>
      <c r="E185">
        <v>27.212842342662132</v>
      </c>
      <c r="F185">
        <v>0</v>
      </c>
      <c r="G185">
        <v>0</v>
      </c>
      <c r="H185">
        <v>0</v>
      </c>
      <c r="I185">
        <v>3.3234644265971376</v>
      </c>
    </row>
    <row r="186" spans="1:9" x14ac:dyDescent="0.45">
      <c r="A186" t="s">
        <v>124</v>
      </c>
      <c r="B186">
        <v>185</v>
      </c>
      <c r="C186">
        <v>136.24793551334926</v>
      </c>
      <c r="D186">
        <v>0</v>
      </c>
      <c r="E186">
        <v>157.77643406366249</v>
      </c>
      <c r="F186">
        <v>0</v>
      </c>
      <c r="G186">
        <v>0</v>
      </c>
      <c r="H186">
        <v>0</v>
      </c>
      <c r="I186">
        <v>25.056080790229668</v>
      </c>
    </row>
    <row r="187" spans="1:9" x14ac:dyDescent="0.45">
      <c r="A187" t="s">
        <v>123</v>
      </c>
      <c r="B187">
        <v>186</v>
      </c>
      <c r="C187">
        <v>216.66892992494559</v>
      </c>
      <c r="D187">
        <v>0</v>
      </c>
      <c r="E187">
        <v>250.71968436834874</v>
      </c>
      <c r="F187">
        <v>0</v>
      </c>
      <c r="G187">
        <v>0</v>
      </c>
      <c r="H187">
        <v>0</v>
      </c>
      <c r="I187">
        <v>35.970957237934329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91.893759572203251</v>
      </c>
      <c r="D189">
        <v>0</v>
      </c>
      <c r="E189">
        <v>106.34217901780558</v>
      </c>
      <c r="F189">
        <v>0</v>
      </c>
      <c r="G189">
        <v>0</v>
      </c>
      <c r="H189">
        <v>0</v>
      </c>
      <c r="I189">
        <v>14.745247431998802</v>
      </c>
    </row>
    <row r="190" spans="1:9" x14ac:dyDescent="0.45">
      <c r="A190" t="s">
        <v>120</v>
      </c>
      <c r="B190">
        <v>189</v>
      </c>
      <c r="C190">
        <v>179.11766511200108</v>
      </c>
      <c r="D190">
        <v>0</v>
      </c>
      <c r="E190">
        <v>207.40768354432214</v>
      </c>
      <c r="F190">
        <v>0</v>
      </c>
      <c r="G190">
        <v>0</v>
      </c>
      <c r="H190">
        <v>0</v>
      </c>
      <c r="I190">
        <v>28.759811421409772</v>
      </c>
    </row>
    <row r="191" spans="1:9" x14ac:dyDescent="0.45">
      <c r="A191" t="s">
        <v>119</v>
      </c>
      <c r="B191">
        <v>190</v>
      </c>
      <c r="C191">
        <v>310.8947911451915</v>
      </c>
      <c r="D191">
        <v>0</v>
      </c>
      <c r="E191">
        <v>359.86433938852639</v>
      </c>
      <c r="F191">
        <v>0</v>
      </c>
      <c r="G191">
        <v>0</v>
      </c>
      <c r="H191">
        <v>0</v>
      </c>
      <c r="I191">
        <v>49.346504372548615</v>
      </c>
    </row>
    <row r="192" spans="1:9" x14ac:dyDescent="0.45">
      <c r="A192" t="s">
        <v>118</v>
      </c>
      <c r="B192">
        <v>191</v>
      </c>
      <c r="C192">
        <v>226.86116554789791</v>
      </c>
      <c r="D192">
        <v>0</v>
      </c>
      <c r="E192">
        <v>262.64538917431304</v>
      </c>
      <c r="F192">
        <v>0</v>
      </c>
      <c r="G192">
        <v>0</v>
      </c>
      <c r="H192">
        <v>0</v>
      </c>
      <c r="I192">
        <v>36.098606337755939</v>
      </c>
    </row>
    <row r="193" spans="1:9" x14ac:dyDescent="0.45">
      <c r="A193" t="s">
        <v>117</v>
      </c>
      <c r="B193">
        <v>192</v>
      </c>
      <c r="C193">
        <v>48.078607724750533</v>
      </c>
      <c r="D193">
        <v>0</v>
      </c>
      <c r="E193">
        <v>55.647923472204475</v>
      </c>
      <c r="F193">
        <v>0</v>
      </c>
      <c r="G193">
        <v>0</v>
      </c>
      <c r="H193">
        <v>0</v>
      </c>
      <c r="I193">
        <v>7.5432283432580585</v>
      </c>
    </row>
    <row r="194" spans="1:9" x14ac:dyDescent="0.45">
      <c r="A194" t="s">
        <v>116</v>
      </c>
      <c r="B194">
        <v>193</v>
      </c>
      <c r="C194">
        <v>352.97361984677048</v>
      </c>
      <c r="D194">
        <v>0</v>
      </c>
      <c r="E194">
        <v>408.65489297607797</v>
      </c>
      <c r="F194">
        <v>0</v>
      </c>
      <c r="G194">
        <v>0</v>
      </c>
      <c r="H194">
        <v>0</v>
      </c>
      <c r="I194">
        <v>51.859408596599877</v>
      </c>
    </row>
    <row r="195" spans="1:9" x14ac:dyDescent="0.45">
      <c r="A195" t="s">
        <v>115</v>
      </c>
      <c r="B195">
        <v>194</v>
      </c>
      <c r="C195">
        <v>41.327494681537907</v>
      </c>
      <c r="D195">
        <v>0</v>
      </c>
      <c r="E195">
        <v>47.833189253284061</v>
      </c>
      <c r="F195">
        <v>0</v>
      </c>
      <c r="G195">
        <v>0</v>
      </c>
      <c r="H195">
        <v>0</v>
      </c>
      <c r="I195">
        <v>6.6553889464964922</v>
      </c>
    </row>
    <row r="196" spans="1:9" x14ac:dyDescent="0.45">
      <c r="A196" t="s">
        <v>114</v>
      </c>
      <c r="B196">
        <v>195</v>
      </c>
      <c r="C196">
        <v>58.975454176466258</v>
      </c>
      <c r="D196">
        <v>0</v>
      </c>
      <c r="E196">
        <v>68.263743051995633</v>
      </c>
      <c r="F196">
        <v>0</v>
      </c>
      <c r="G196">
        <v>0</v>
      </c>
      <c r="H196">
        <v>0</v>
      </c>
      <c r="I196">
        <v>9.4232960186647272</v>
      </c>
    </row>
    <row r="197" spans="1:9" x14ac:dyDescent="0.45">
      <c r="A197" t="s">
        <v>113</v>
      </c>
      <c r="B197">
        <v>196</v>
      </c>
      <c r="C197">
        <v>0</v>
      </c>
      <c r="D197">
        <v>12136.200268362027</v>
      </c>
      <c r="E197">
        <v>5.6583747678880894</v>
      </c>
      <c r="F197">
        <v>0</v>
      </c>
      <c r="G197">
        <v>0</v>
      </c>
      <c r="H197">
        <v>0</v>
      </c>
      <c r="I197">
        <v>638.56358639269138</v>
      </c>
    </row>
    <row r="198" spans="1:9" x14ac:dyDescent="0.45">
      <c r="A198" t="s">
        <v>112</v>
      </c>
      <c r="B198">
        <v>197</v>
      </c>
      <c r="C198">
        <v>12633.170142869272</v>
      </c>
      <c r="D198">
        <v>35719.732386448544</v>
      </c>
      <c r="E198">
        <v>9513.3282988867722</v>
      </c>
      <c r="F198">
        <v>1062.4991091287527</v>
      </c>
      <c r="G198">
        <v>16.585525541590808</v>
      </c>
      <c r="H198">
        <v>0</v>
      </c>
      <c r="I198">
        <v>1683.4731057897072</v>
      </c>
    </row>
    <row r="199" spans="1:9" x14ac:dyDescent="0.45">
      <c r="A199" t="s">
        <v>111</v>
      </c>
      <c r="B199">
        <v>198</v>
      </c>
      <c r="C199">
        <v>8623.1835950668064</v>
      </c>
      <c r="D199">
        <v>0</v>
      </c>
      <c r="E199">
        <v>54.665063701457854</v>
      </c>
      <c r="F199">
        <v>0</v>
      </c>
      <c r="G199">
        <v>0</v>
      </c>
      <c r="H199">
        <v>0</v>
      </c>
      <c r="I199">
        <v>367.76974883101133</v>
      </c>
    </row>
    <row r="200" spans="1:9" x14ac:dyDescent="0.45">
      <c r="A200" t="s">
        <v>110</v>
      </c>
      <c r="B200">
        <v>199</v>
      </c>
      <c r="C200">
        <v>5332.6960632205446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362.67791179547436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4.1383513978535125E-3</v>
      </c>
      <c r="D2">
        <v>0</v>
      </c>
      <c r="E2">
        <v>0</v>
      </c>
      <c r="F2">
        <v>0</v>
      </c>
      <c r="G2">
        <v>6.6722089551369266E-5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9.5793855816115698</v>
      </c>
      <c r="D3">
        <v>0</v>
      </c>
      <c r="E3">
        <v>0</v>
      </c>
      <c r="F3">
        <v>0</v>
      </c>
      <c r="G3">
        <v>1.4002524719260026</v>
      </c>
      <c r="H3">
        <v>0</v>
      </c>
      <c r="I3">
        <v>19.48923749863792</v>
      </c>
    </row>
    <row r="4" spans="1:9" x14ac:dyDescent="0.45">
      <c r="A4" t="s">
        <v>304</v>
      </c>
      <c r="B4">
        <v>3</v>
      </c>
      <c r="C4">
        <v>41.208438918643736</v>
      </c>
      <c r="D4">
        <v>0</v>
      </c>
      <c r="E4">
        <v>0</v>
      </c>
      <c r="F4">
        <v>0</v>
      </c>
      <c r="G4">
        <v>3.1649264803154633</v>
      </c>
      <c r="H4">
        <v>0</v>
      </c>
      <c r="I4">
        <v>57.600166435927612</v>
      </c>
    </row>
    <row r="5" spans="1:9" x14ac:dyDescent="0.45">
      <c r="A5" t="s">
        <v>303</v>
      </c>
      <c r="B5">
        <v>4</v>
      </c>
      <c r="C5">
        <v>151.18832503146689</v>
      </c>
      <c r="D5">
        <v>0</v>
      </c>
      <c r="E5">
        <v>0</v>
      </c>
      <c r="F5">
        <v>0</v>
      </c>
      <c r="G5">
        <v>20.868758561062347</v>
      </c>
      <c r="H5">
        <v>0</v>
      </c>
      <c r="I5">
        <v>108.16661805528092</v>
      </c>
    </row>
    <row r="6" spans="1:9" x14ac:dyDescent="0.45">
      <c r="A6" t="s">
        <v>302</v>
      </c>
      <c r="B6">
        <v>5</v>
      </c>
      <c r="C6">
        <v>6.1469104064714957</v>
      </c>
      <c r="D6">
        <v>0</v>
      </c>
      <c r="E6">
        <v>0</v>
      </c>
      <c r="F6">
        <v>0</v>
      </c>
      <c r="G6">
        <v>6.6199920616717825E-2</v>
      </c>
      <c r="H6">
        <v>0</v>
      </c>
      <c r="I6">
        <v>9.8499262324755517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2.8333545167720114E-2</v>
      </c>
      <c r="H7">
        <v>0</v>
      </c>
      <c r="I7">
        <v>0</v>
      </c>
    </row>
    <row r="8" spans="1:9" x14ac:dyDescent="0.45">
      <c r="A8" t="s">
        <v>300</v>
      </c>
      <c r="B8">
        <v>7</v>
      </c>
      <c r="C8">
        <v>2.3043340819148921E-2</v>
      </c>
      <c r="D8">
        <v>0</v>
      </c>
      <c r="E8">
        <v>0</v>
      </c>
      <c r="F8">
        <v>0</v>
      </c>
      <c r="G8">
        <v>8.6052129044024307E-3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9.0227433893133533</v>
      </c>
      <c r="D9">
        <v>0</v>
      </c>
      <c r="E9">
        <v>0</v>
      </c>
      <c r="F9">
        <v>0.55027923710605064</v>
      </c>
      <c r="G9">
        <v>3.7143622625530357</v>
      </c>
      <c r="H9">
        <v>0</v>
      </c>
      <c r="I9">
        <v>9.3274134047557382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7.0774593222081883</v>
      </c>
      <c r="G10">
        <v>16.383936811272164</v>
      </c>
      <c r="H10">
        <v>0</v>
      </c>
      <c r="I10">
        <v>49.319467151209871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5.4054357759650005</v>
      </c>
      <c r="G11">
        <v>4.2256339141030352</v>
      </c>
      <c r="H11">
        <v>0</v>
      </c>
      <c r="I11">
        <v>4.7032680309719552</v>
      </c>
    </row>
    <row r="12" spans="1:9" x14ac:dyDescent="0.45">
      <c r="A12" t="s">
        <v>296</v>
      </c>
      <c r="B12">
        <v>11</v>
      </c>
      <c r="C12">
        <v>77.480792733230786</v>
      </c>
      <c r="D12">
        <v>0</v>
      </c>
      <c r="E12">
        <v>0</v>
      </c>
      <c r="F12">
        <v>1.6420968712619868</v>
      </c>
      <c r="G12">
        <v>4.3620248219440398</v>
      </c>
      <c r="H12">
        <v>0</v>
      </c>
      <c r="I12">
        <v>7.4153406599887939</v>
      </c>
    </row>
    <row r="13" spans="1:9" x14ac:dyDescent="0.45">
      <c r="A13" t="s">
        <v>295</v>
      </c>
      <c r="B13">
        <v>12</v>
      </c>
      <c r="C13">
        <v>27.714121171241747</v>
      </c>
      <c r="D13">
        <v>0</v>
      </c>
      <c r="E13">
        <v>0</v>
      </c>
      <c r="F13">
        <v>6.0830529121751651</v>
      </c>
      <c r="G13">
        <v>2.9861756906521273</v>
      </c>
      <c r="H13">
        <v>0</v>
      </c>
      <c r="I13">
        <v>3.7885034896448588</v>
      </c>
    </row>
    <row r="14" spans="1:9" x14ac:dyDescent="0.45">
      <c r="A14" t="s">
        <v>294</v>
      </c>
      <c r="B14">
        <v>13</v>
      </c>
      <c r="C14">
        <v>38.524818196400062</v>
      </c>
      <c r="D14">
        <v>0</v>
      </c>
      <c r="E14">
        <v>0</v>
      </c>
      <c r="F14">
        <v>0</v>
      </c>
      <c r="G14">
        <v>2.2720528663541604</v>
      </c>
      <c r="H14">
        <v>0</v>
      </c>
      <c r="I14">
        <v>9.4941728204857085</v>
      </c>
    </row>
    <row r="15" spans="1:9" x14ac:dyDescent="0.45">
      <c r="A15" t="s">
        <v>293</v>
      </c>
      <c r="B15">
        <v>14</v>
      </c>
      <c r="C15">
        <v>179.62657950654062</v>
      </c>
      <c r="D15">
        <v>0</v>
      </c>
      <c r="E15">
        <v>0</v>
      </c>
      <c r="F15">
        <v>0</v>
      </c>
      <c r="G15">
        <v>7.7874816983963564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1.8835647442044827E-3</v>
      </c>
      <c r="H16">
        <v>0</v>
      </c>
      <c r="I16">
        <v>0.15564144031223445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105.40489456061229</v>
      </c>
      <c r="D19">
        <v>0</v>
      </c>
      <c r="E19">
        <v>0</v>
      </c>
      <c r="F19">
        <v>0</v>
      </c>
      <c r="G19">
        <v>8.1353521665663937</v>
      </c>
      <c r="H19">
        <v>0</v>
      </c>
      <c r="I19">
        <v>223.43512691932685</v>
      </c>
    </row>
    <row r="20" spans="1:9" x14ac:dyDescent="0.45">
      <c r="A20" t="s">
        <v>288</v>
      </c>
      <c r="B20">
        <v>19</v>
      </c>
      <c r="C20">
        <v>5.1138952672580826</v>
      </c>
      <c r="D20">
        <v>0</v>
      </c>
      <c r="E20">
        <v>0</v>
      </c>
      <c r="F20">
        <v>0</v>
      </c>
      <c r="G20">
        <v>0</v>
      </c>
      <c r="H20">
        <v>0</v>
      </c>
      <c r="I20">
        <v>5.7440752396983479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0.1053067730969976</v>
      </c>
      <c r="D26">
        <v>0</v>
      </c>
      <c r="E26">
        <v>0.62694505938977285</v>
      </c>
      <c r="F26">
        <v>0</v>
      </c>
      <c r="G26">
        <v>1.7377198484874739</v>
      </c>
      <c r="H26">
        <v>0</v>
      </c>
      <c r="I26">
        <v>3.6693875072412924E-2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1.6085638646246625</v>
      </c>
      <c r="F30">
        <v>0</v>
      </c>
      <c r="G30">
        <v>0.11018517528294794</v>
      </c>
      <c r="H30">
        <v>0</v>
      </c>
      <c r="I30">
        <v>2.734139518816626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3.9389141025591694E-3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2.0090254246028279E-2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1.7283009132820844E-3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1.4849196183044215E-3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8.1701900536249455E-3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0.10520199840304249</v>
      </c>
      <c r="F41">
        <v>0</v>
      </c>
      <c r="G41">
        <v>30.263047556950202</v>
      </c>
      <c r="H41">
        <v>0</v>
      </c>
      <c r="I41">
        <v>8.375956721792404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0.2284886598792874</v>
      </c>
      <c r="F42">
        <v>0</v>
      </c>
      <c r="G42">
        <v>8.6894510703516215</v>
      </c>
      <c r="H42">
        <v>0</v>
      </c>
      <c r="I42">
        <v>65.118788447246544</v>
      </c>
    </row>
    <row r="43" spans="1:9" x14ac:dyDescent="0.45">
      <c r="A43" t="s">
        <v>265</v>
      </c>
      <c r="B43">
        <v>42</v>
      </c>
      <c r="C43">
        <v>8.0068688737581114E-7</v>
      </c>
      <c r="D43">
        <v>0</v>
      </c>
      <c r="E43">
        <v>0.57245559317569328</v>
      </c>
      <c r="F43">
        <v>0</v>
      </c>
      <c r="G43">
        <v>2.53559230285554</v>
      </c>
      <c r="H43">
        <v>0</v>
      </c>
      <c r="I43">
        <v>6.9217351012141561</v>
      </c>
    </row>
    <row r="44" spans="1:9" x14ac:dyDescent="0.45">
      <c r="A44" t="s">
        <v>264</v>
      </c>
      <c r="B44">
        <v>43</v>
      </c>
      <c r="C44">
        <v>171.53162307384312</v>
      </c>
      <c r="D44">
        <v>0</v>
      </c>
      <c r="E44">
        <v>0</v>
      </c>
      <c r="F44">
        <v>0</v>
      </c>
      <c r="G44">
        <v>0.96483147854965168</v>
      </c>
      <c r="H44">
        <v>0</v>
      </c>
      <c r="I44">
        <v>13.991271855587001</v>
      </c>
    </row>
    <row r="45" spans="1:9" x14ac:dyDescent="0.45">
      <c r="A45" t="s">
        <v>263</v>
      </c>
      <c r="B45">
        <v>44</v>
      </c>
      <c r="C45">
        <v>115.70328654551935</v>
      </c>
      <c r="D45">
        <v>0</v>
      </c>
      <c r="E45">
        <v>0</v>
      </c>
      <c r="F45">
        <v>0</v>
      </c>
      <c r="G45">
        <v>0.53007967526682964</v>
      </c>
      <c r="H45">
        <v>0</v>
      </c>
      <c r="I45">
        <v>5.5481072573082253</v>
      </c>
    </row>
    <row r="46" spans="1:9" x14ac:dyDescent="0.45">
      <c r="A46" t="s">
        <v>262</v>
      </c>
      <c r="B46">
        <v>45</v>
      </c>
      <c r="C46">
        <v>194.52984562899402</v>
      </c>
      <c r="D46">
        <v>0</v>
      </c>
      <c r="E46">
        <v>0</v>
      </c>
      <c r="F46">
        <v>0</v>
      </c>
      <c r="G46">
        <v>1.2227754219599603</v>
      </c>
      <c r="H46">
        <v>0</v>
      </c>
      <c r="I46">
        <v>92.948491018146512</v>
      </c>
    </row>
    <row r="47" spans="1:9" x14ac:dyDescent="0.45">
      <c r="A47" t="s">
        <v>261</v>
      </c>
      <c r="B47">
        <v>46</v>
      </c>
      <c r="C47">
        <v>294.53102565179222</v>
      </c>
      <c r="D47">
        <v>0</v>
      </c>
      <c r="E47">
        <v>0</v>
      </c>
      <c r="F47">
        <v>0</v>
      </c>
      <c r="G47">
        <v>0.77998468382668151</v>
      </c>
      <c r="H47">
        <v>0</v>
      </c>
      <c r="I47">
        <v>14.714521071337149</v>
      </c>
    </row>
    <row r="48" spans="1:9" x14ac:dyDescent="0.4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0.21859663476011074</v>
      </c>
      <c r="H48">
        <v>0</v>
      </c>
      <c r="I48">
        <v>3.4822343316193538</v>
      </c>
    </row>
    <row r="49" spans="1:9" x14ac:dyDescent="0.45">
      <c r="A49" t="s">
        <v>259</v>
      </c>
      <c r="B49">
        <v>48</v>
      </c>
      <c r="C49">
        <v>93.280842662419602</v>
      </c>
      <c r="D49">
        <v>0</v>
      </c>
      <c r="E49">
        <v>0</v>
      </c>
      <c r="F49">
        <v>0</v>
      </c>
      <c r="G49">
        <v>0.59562874161632329</v>
      </c>
      <c r="H49">
        <v>0</v>
      </c>
      <c r="I49">
        <v>230.72037459223202</v>
      </c>
    </row>
    <row r="50" spans="1:9" x14ac:dyDescent="0.45">
      <c r="A50" t="s">
        <v>258</v>
      </c>
      <c r="B50">
        <v>49</v>
      </c>
      <c r="C50">
        <v>1.9166145835354398</v>
      </c>
      <c r="D50">
        <v>0</v>
      </c>
      <c r="E50">
        <v>0</v>
      </c>
      <c r="F50">
        <v>0</v>
      </c>
      <c r="G50">
        <v>3.3434870229001212E-2</v>
      </c>
      <c r="H50">
        <v>0</v>
      </c>
      <c r="I50">
        <v>2.3239618570600515</v>
      </c>
    </row>
    <row r="51" spans="1:9" x14ac:dyDescent="0.45">
      <c r="A51" t="s">
        <v>257</v>
      </c>
      <c r="B51">
        <v>50</v>
      </c>
      <c r="C51">
        <v>32.175186630399672</v>
      </c>
      <c r="D51">
        <v>0</v>
      </c>
      <c r="E51">
        <v>0</v>
      </c>
      <c r="F51">
        <v>0</v>
      </c>
      <c r="G51">
        <v>0.32504056121545583</v>
      </c>
      <c r="H51">
        <v>0</v>
      </c>
      <c r="I51">
        <v>1.5885249511653762E-2</v>
      </c>
    </row>
    <row r="52" spans="1:9" x14ac:dyDescent="0.45">
      <c r="A52" t="s">
        <v>256</v>
      </c>
      <c r="B52">
        <v>51</v>
      </c>
      <c r="C52">
        <v>151.01377458899751</v>
      </c>
      <c r="D52">
        <v>0</v>
      </c>
      <c r="E52">
        <v>0</v>
      </c>
      <c r="F52">
        <v>0</v>
      </c>
      <c r="G52">
        <v>1.8135313011444041</v>
      </c>
      <c r="H52">
        <v>0</v>
      </c>
      <c r="I52">
        <v>360.74090385908005</v>
      </c>
    </row>
    <row r="53" spans="1:9" x14ac:dyDescent="0.45">
      <c r="A53" t="s">
        <v>255</v>
      </c>
      <c r="B53">
        <v>52</v>
      </c>
      <c r="C53">
        <v>40.754524709940966</v>
      </c>
      <c r="D53">
        <v>0</v>
      </c>
      <c r="E53">
        <v>0</v>
      </c>
      <c r="F53">
        <v>0</v>
      </c>
      <c r="G53">
        <v>1.1578108602034449</v>
      </c>
      <c r="H53">
        <v>0</v>
      </c>
      <c r="I53">
        <v>147.50475934236525</v>
      </c>
    </row>
    <row r="54" spans="1:9" x14ac:dyDescent="0.45">
      <c r="A54" t="s">
        <v>254</v>
      </c>
      <c r="B54">
        <v>53</v>
      </c>
      <c r="C54">
        <v>30.28351979539487</v>
      </c>
      <c r="D54">
        <v>0</v>
      </c>
      <c r="E54">
        <v>0</v>
      </c>
      <c r="F54">
        <v>0</v>
      </c>
      <c r="G54">
        <v>7.8392044135290967E-2</v>
      </c>
      <c r="H54">
        <v>0</v>
      </c>
      <c r="I54">
        <v>36.624935802873971</v>
      </c>
    </row>
    <row r="55" spans="1:9" x14ac:dyDescent="0.4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45">
      <c r="A56" t="s">
        <v>252</v>
      </c>
      <c r="B56">
        <v>55</v>
      </c>
      <c r="C56">
        <v>31.190579018046254</v>
      </c>
      <c r="D56">
        <v>0</v>
      </c>
      <c r="E56">
        <v>0</v>
      </c>
      <c r="F56">
        <v>0</v>
      </c>
      <c r="G56">
        <v>12.644465809798932</v>
      </c>
      <c r="H56">
        <v>0</v>
      </c>
      <c r="I56">
        <v>555.98101017479451</v>
      </c>
    </row>
    <row r="57" spans="1:9" x14ac:dyDescent="0.45">
      <c r="A57" t="s">
        <v>251</v>
      </c>
      <c r="B57">
        <v>56</v>
      </c>
      <c r="C57">
        <v>182.36526387343091</v>
      </c>
      <c r="D57">
        <v>0</v>
      </c>
      <c r="E57">
        <v>3.6539044093412381</v>
      </c>
      <c r="F57">
        <v>0</v>
      </c>
      <c r="G57">
        <v>13.26115331687993</v>
      </c>
      <c r="H57">
        <v>0</v>
      </c>
      <c r="I57">
        <v>304.28251689208571</v>
      </c>
    </row>
    <row r="58" spans="1:9" x14ac:dyDescent="0.45">
      <c r="A58" t="s">
        <v>250</v>
      </c>
      <c r="B58">
        <v>57</v>
      </c>
      <c r="C58">
        <v>20.32977509154874</v>
      </c>
      <c r="D58">
        <v>0</v>
      </c>
      <c r="E58">
        <v>0</v>
      </c>
      <c r="F58">
        <v>0</v>
      </c>
      <c r="G58">
        <v>3.5964774937179849</v>
      </c>
      <c r="H58">
        <v>0</v>
      </c>
      <c r="I58">
        <v>212.43740790264141</v>
      </c>
    </row>
    <row r="59" spans="1:9" x14ac:dyDescent="0.45">
      <c r="A59" t="s">
        <v>249</v>
      </c>
      <c r="B59">
        <v>58</v>
      </c>
      <c r="C59">
        <v>1.6993629962143353</v>
      </c>
      <c r="D59">
        <v>0</v>
      </c>
      <c r="E59">
        <v>0</v>
      </c>
      <c r="F59">
        <v>0</v>
      </c>
      <c r="G59">
        <v>8.7549573901512421</v>
      </c>
      <c r="H59">
        <v>0</v>
      </c>
      <c r="I59">
        <v>704.03362207060559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1.0743207931250702</v>
      </c>
      <c r="H61">
        <v>0</v>
      </c>
      <c r="I61">
        <v>15.179541341085736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0</v>
      </c>
      <c r="D63">
        <v>0</v>
      </c>
      <c r="E63">
        <v>0</v>
      </c>
      <c r="F63">
        <v>0</v>
      </c>
      <c r="G63">
        <v>1.8996985299681823</v>
      </c>
      <c r="H63">
        <v>0</v>
      </c>
      <c r="I63">
        <v>164.05208591386406</v>
      </c>
    </row>
    <row r="64" spans="1:9" x14ac:dyDescent="0.45">
      <c r="A64" t="s">
        <v>245</v>
      </c>
      <c r="B64">
        <v>63</v>
      </c>
      <c r="C64">
        <v>93.137738102307267</v>
      </c>
      <c r="D64">
        <v>1.1583314864696561</v>
      </c>
      <c r="E64">
        <v>1.1322456351528722</v>
      </c>
      <c r="F64">
        <v>1.3312710382578274</v>
      </c>
      <c r="G64">
        <v>22.279604109940347</v>
      </c>
      <c r="H64">
        <v>0</v>
      </c>
      <c r="I64">
        <v>212.54270173828121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4.4803562766530195E-4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9.2375193743006213E-3</v>
      </c>
      <c r="H68">
        <v>0</v>
      </c>
      <c r="I68">
        <v>0</v>
      </c>
    </row>
    <row r="69" spans="1:9" x14ac:dyDescent="0.45">
      <c r="A69" t="s">
        <v>240</v>
      </c>
      <c r="B69">
        <v>68</v>
      </c>
      <c r="C69">
        <v>6.1633466525216106E-3</v>
      </c>
      <c r="D69">
        <v>0</v>
      </c>
      <c r="E69">
        <v>0</v>
      </c>
      <c r="F69">
        <v>0</v>
      </c>
      <c r="G69">
        <v>5.6590545544603404E-7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9.9050821123144953E-3</v>
      </c>
      <c r="H71">
        <v>0</v>
      </c>
      <c r="I71">
        <v>0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8.9385743652032803E-3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6.7006956273446827E-3</v>
      </c>
      <c r="D73">
        <v>0</v>
      </c>
      <c r="E73">
        <v>0</v>
      </c>
      <c r="F73">
        <v>0</v>
      </c>
      <c r="G73">
        <v>5.0406904221219701E-7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9.0431249805258216E-3</v>
      </c>
      <c r="H74">
        <v>0</v>
      </c>
      <c r="I74">
        <v>0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4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9.0339889241886802E-3</v>
      </c>
      <c r="H76">
        <v>0</v>
      </c>
      <c r="I76">
        <v>0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6.3420740311938917E-3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8.9535681220200888E-3</v>
      </c>
      <c r="H82">
        <v>0</v>
      </c>
      <c r="I82">
        <v>0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8.7786020890812024E-3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8.6068702608257316E-3</v>
      </c>
      <c r="H85">
        <v>0</v>
      </c>
      <c r="I85">
        <v>0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1.878097320239511</v>
      </c>
      <c r="H86">
        <v>0</v>
      </c>
      <c r="I86">
        <v>2.8585277630000877E-2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7.7368076582539613</v>
      </c>
      <c r="F87">
        <v>0</v>
      </c>
      <c r="G87">
        <v>1.7125456160364605</v>
      </c>
      <c r="H87">
        <v>0</v>
      </c>
      <c r="I87">
        <v>281.04927211454299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1.0763956062958393</v>
      </c>
      <c r="D89">
        <v>0</v>
      </c>
      <c r="E89">
        <v>0.31462988681429777</v>
      </c>
      <c r="F89">
        <v>0</v>
      </c>
      <c r="G89">
        <v>1.2540091895233921E-2</v>
      </c>
      <c r="H89">
        <v>0</v>
      </c>
      <c r="I89">
        <v>0.89733625885125112</v>
      </c>
    </row>
    <row r="90" spans="1:9" x14ac:dyDescent="0.45">
      <c r="A90" t="s">
        <v>219</v>
      </c>
      <c r="B90">
        <v>89</v>
      </c>
      <c r="C90">
        <v>1.520550502833067</v>
      </c>
      <c r="D90">
        <v>0</v>
      </c>
      <c r="E90">
        <v>2.7882385663395839</v>
      </c>
      <c r="F90">
        <v>0</v>
      </c>
      <c r="G90">
        <v>0.13278833615196131</v>
      </c>
      <c r="H90">
        <v>0</v>
      </c>
      <c r="I90">
        <v>19.430929691962422</v>
      </c>
    </row>
    <row r="91" spans="1:9" x14ac:dyDescent="0.45">
      <c r="A91" t="s">
        <v>218</v>
      </c>
      <c r="B91">
        <v>90</v>
      </c>
      <c r="C91">
        <v>149.86911705891455</v>
      </c>
      <c r="D91">
        <v>0</v>
      </c>
      <c r="E91">
        <v>33.491626988686782</v>
      </c>
      <c r="F91">
        <v>0</v>
      </c>
      <c r="G91">
        <v>10.358834176594257</v>
      </c>
      <c r="H91">
        <v>0</v>
      </c>
      <c r="I91">
        <v>2807.1235362601542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1.0081167929094086E-3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1.6838838146837213E-3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6.3841523478725834E-2</v>
      </c>
      <c r="D94">
        <v>0</v>
      </c>
      <c r="E94">
        <v>6.6028245265844377E-3</v>
      </c>
      <c r="F94">
        <v>0</v>
      </c>
      <c r="G94">
        <v>2.2875523499981823E-3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1.84253272372857</v>
      </c>
      <c r="D95">
        <v>0</v>
      </c>
      <c r="E95">
        <v>0.20810987520585597</v>
      </c>
      <c r="F95">
        <v>0</v>
      </c>
      <c r="G95">
        <v>1.5217490564277092E-2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1.3903763922793648E-3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16.191319501439732</v>
      </c>
      <c r="D97">
        <v>0</v>
      </c>
      <c r="E97">
        <v>0</v>
      </c>
      <c r="F97">
        <v>0</v>
      </c>
      <c r="G97">
        <v>117.28738053586645</v>
      </c>
      <c r="H97">
        <v>0</v>
      </c>
      <c r="I97">
        <v>1560.8492440306766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0.69841160753018938</v>
      </c>
      <c r="H98">
        <v>0</v>
      </c>
      <c r="I98">
        <v>31.331593337917838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0.83487768869940149</v>
      </c>
      <c r="H100">
        <v>0</v>
      </c>
      <c r="I100">
        <v>30.706620608761707</v>
      </c>
    </row>
    <row r="101" spans="1:9" x14ac:dyDescent="0.45">
      <c r="A101" t="s">
        <v>208</v>
      </c>
      <c r="B101">
        <v>100</v>
      </c>
      <c r="C101">
        <v>1.9046632865128602E-2</v>
      </c>
      <c r="D101">
        <v>0</v>
      </c>
      <c r="E101">
        <v>0</v>
      </c>
      <c r="F101">
        <v>0</v>
      </c>
      <c r="G101">
        <v>0.38178825700760272</v>
      </c>
      <c r="H101">
        <v>0</v>
      </c>
      <c r="I101">
        <v>10.973233641201533</v>
      </c>
    </row>
    <row r="102" spans="1:9" x14ac:dyDescent="0.45">
      <c r="A102" t="s">
        <v>207</v>
      </c>
      <c r="B102">
        <v>101</v>
      </c>
      <c r="C102">
        <v>0.12594963260443792</v>
      </c>
      <c r="D102">
        <v>0</v>
      </c>
      <c r="E102">
        <v>0</v>
      </c>
      <c r="F102">
        <v>0</v>
      </c>
      <c r="G102">
        <v>1.4180650239166597</v>
      </c>
      <c r="H102">
        <v>0</v>
      </c>
      <c r="I102">
        <v>123.90126651002728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6.137114525768677</v>
      </c>
      <c r="D104">
        <v>0</v>
      </c>
      <c r="E104">
        <v>0</v>
      </c>
      <c r="F104">
        <v>0</v>
      </c>
      <c r="G104">
        <v>6.085176109362636</v>
      </c>
      <c r="H104">
        <v>0</v>
      </c>
      <c r="I104">
        <v>219.20430958437578</v>
      </c>
    </row>
    <row r="105" spans="1:9" x14ac:dyDescent="0.45">
      <c r="A105" t="s">
        <v>205</v>
      </c>
      <c r="B105">
        <v>104</v>
      </c>
      <c r="C105">
        <v>5.114698290125194E-4</v>
      </c>
      <c r="D105">
        <v>0</v>
      </c>
      <c r="E105">
        <v>0</v>
      </c>
      <c r="F105">
        <v>0</v>
      </c>
      <c r="G105">
        <v>9.8781516342955307</v>
      </c>
      <c r="H105">
        <v>0</v>
      </c>
      <c r="I105">
        <v>713.07679970810989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0.23684667662475789</v>
      </c>
      <c r="D107">
        <v>0</v>
      </c>
      <c r="E107">
        <v>0</v>
      </c>
      <c r="F107">
        <v>0</v>
      </c>
      <c r="G107">
        <v>0.17517918691761789</v>
      </c>
      <c r="H107">
        <v>0</v>
      </c>
      <c r="I107">
        <v>1.4209481568025566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0.10069706328510507</v>
      </c>
      <c r="D109">
        <v>0</v>
      </c>
      <c r="E109">
        <v>0</v>
      </c>
      <c r="F109">
        <v>0</v>
      </c>
      <c r="G109">
        <v>12.791407090029889</v>
      </c>
      <c r="H109">
        <v>0</v>
      </c>
      <c r="I109">
        <v>831.12445437252313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1.4841484098290747</v>
      </c>
      <c r="H111">
        <v>0</v>
      </c>
      <c r="I111">
        <v>51.986845942667294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1.6811560895020656</v>
      </c>
      <c r="H113">
        <v>0</v>
      </c>
      <c r="I113">
        <v>132.32096112529641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0.2120382333376965</v>
      </c>
      <c r="D115">
        <v>0</v>
      </c>
      <c r="E115">
        <v>0</v>
      </c>
      <c r="F115">
        <v>0</v>
      </c>
      <c r="G115">
        <v>0.70317633904353072</v>
      </c>
      <c r="H115">
        <v>0</v>
      </c>
      <c r="I115">
        <v>39.6652373544037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6.5769865770553288E-3</v>
      </c>
      <c r="D117">
        <v>0</v>
      </c>
      <c r="E117">
        <v>0</v>
      </c>
      <c r="F117">
        <v>0</v>
      </c>
      <c r="G117">
        <v>2.0786361686401671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38.92725045224141</v>
      </c>
      <c r="D118">
        <v>0</v>
      </c>
      <c r="E118">
        <v>0</v>
      </c>
      <c r="F118">
        <v>29.184176952971928</v>
      </c>
      <c r="G118">
        <v>14.274374696460441</v>
      </c>
      <c r="H118">
        <v>0</v>
      </c>
      <c r="I118">
        <v>1784.8206595572517</v>
      </c>
    </row>
    <row r="119" spans="1:9" x14ac:dyDescent="0.45">
      <c r="A119" t="s">
        <v>191</v>
      </c>
      <c r="B119">
        <v>118</v>
      </c>
      <c r="C119">
        <v>2.9636248396988241</v>
      </c>
      <c r="D119">
        <v>0</v>
      </c>
      <c r="E119">
        <v>0</v>
      </c>
      <c r="F119">
        <v>162.3785212376296</v>
      </c>
      <c r="G119">
        <v>19.099560021530053</v>
      </c>
      <c r="H119">
        <v>0</v>
      </c>
      <c r="I119">
        <v>1666.3894143119028</v>
      </c>
    </row>
    <row r="120" spans="1:9" x14ac:dyDescent="0.45">
      <c r="A120" t="s">
        <v>190</v>
      </c>
      <c r="B120">
        <v>119</v>
      </c>
      <c r="C120">
        <v>22.418017985607342</v>
      </c>
      <c r="D120">
        <v>0</v>
      </c>
      <c r="E120">
        <v>0</v>
      </c>
      <c r="F120">
        <v>32.966204827418963</v>
      </c>
      <c r="G120">
        <v>8.9052189131132788</v>
      </c>
      <c r="H120">
        <v>0</v>
      </c>
      <c r="I120">
        <v>121.66920967332891</v>
      </c>
    </row>
    <row r="121" spans="1:9" x14ac:dyDescent="0.45">
      <c r="A121" t="s">
        <v>189</v>
      </c>
      <c r="B121">
        <v>120</v>
      </c>
      <c r="C121">
        <v>8.1858916861592927</v>
      </c>
      <c r="D121">
        <v>0</v>
      </c>
      <c r="E121">
        <v>0</v>
      </c>
      <c r="F121">
        <v>51.660689990785748</v>
      </c>
      <c r="G121">
        <v>18.82862529611095</v>
      </c>
      <c r="H121">
        <v>0</v>
      </c>
      <c r="I121">
        <v>2388.0278506257973</v>
      </c>
    </row>
    <row r="122" spans="1:9" x14ac:dyDescent="0.45">
      <c r="A122" t="s">
        <v>188</v>
      </c>
      <c r="B122">
        <v>121</v>
      </c>
      <c r="C122">
        <v>19.442940095998271</v>
      </c>
      <c r="D122">
        <v>0</v>
      </c>
      <c r="E122">
        <v>0</v>
      </c>
      <c r="F122">
        <v>9.4268691070259152</v>
      </c>
      <c r="G122">
        <v>6.0488545733355839</v>
      </c>
      <c r="H122">
        <v>0</v>
      </c>
      <c r="I122">
        <v>345.37410287743643</v>
      </c>
    </row>
    <row r="123" spans="1:9" x14ac:dyDescent="0.45">
      <c r="A123" t="s">
        <v>187</v>
      </c>
      <c r="B123">
        <v>122</v>
      </c>
      <c r="C123">
        <v>31.629072625686533</v>
      </c>
      <c r="D123">
        <v>0</v>
      </c>
      <c r="E123">
        <v>9.8649564320078476</v>
      </c>
      <c r="F123">
        <v>18.267723141910427</v>
      </c>
      <c r="G123">
        <v>0.58008464857736297</v>
      </c>
      <c r="H123">
        <v>0</v>
      </c>
      <c r="I123">
        <v>508.99488964197047</v>
      </c>
    </row>
    <row r="124" spans="1:9" x14ac:dyDescent="0.45">
      <c r="A124" t="s">
        <v>186</v>
      </c>
      <c r="B124">
        <v>123</v>
      </c>
      <c r="C124">
        <v>29.652461246898575</v>
      </c>
      <c r="D124">
        <v>0</v>
      </c>
      <c r="E124">
        <v>0</v>
      </c>
      <c r="F124">
        <v>20.996204662048143</v>
      </c>
      <c r="G124">
        <v>20.579991489673677</v>
      </c>
      <c r="H124">
        <v>0</v>
      </c>
      <c r="I124">
        <v>3011.4265905127227</v>
      </c>
    </row>
    <row r="125" spans="1:9" x14ac:dyDescent="0.45">
      <c r="A125" t="s">
        <v>185</v>
      </c>
      <c r="B125">
        <v>124</v>
      </c>
      <c r="C125">
        <v>3.2237387069158383</v>
      </c>
      <c r="D125">
        <v>0</v>
      </c>
      <c r="E125">
        <v>0</v>
      </c>
      <c r="F125">
        <v>4.8393786962665946</v>
      </c>
      <c r="G125">
        <v>18.604813191255623</v>
      </c>
      <c r="H125">
        <v>0</v>
      </c>
      <c r="I125">
        <v>125.25492718524919</v>
      </c>
    </row>
    <row r="126" spans="1:9" x14ac:dyDescent="0.45">
      <c r="A126" t="s">
        <v>184</v>
      </c>
      <c r="B126">
        <v>125</v>
      </c>
      <c r="C126">
        <v>476.28675296451473</v>
      </c>
      <c r="D126">
        <v>0</v>
      </c>
      <c r="E126">
        <v>0</v>
      </c>
      <c r="F126">
        <v>92.861683672547002</v>
      </c>
      <c r="G126">
        <v>19.550939386520266</v>
      </c>
      <c r="H126">
        <v>0</v>
      </c>
      <c r="I126">
        <v>993.13223988694028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4.5509264712535899E-2</v>
      </c>
      <c r="F127">
        <v>0</v>
      </c>
      <c r="G127">
        <v>4.0528406169881821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105.40425297382158</v>
      </c>
      <c r="D129">
        <v>0</v>
      </c>
      <c r="E129">
        <v>2.0386420564699704E-3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9.4063645519318602</v>
      </c>
      <c r="D130">
        <v>0</v>
      </c>
      <c r="E130">
        <v>2.9302996397435546E-4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123.33399733466732</v>
      </c>
      <c r="D131">
        <v>0</v>
      </c>
      <c r="E131">
        <v>2.386393876630752E-3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68.40436195669902</v>
      </c>
      <c r="D132">
        <v>0</v>
      </c>
      <c r="E132">
        <v>1.3335238324479928E-3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0.32560874912698051</v>
      </c>
      <c r="D134">
        <v>0</v>
      </c>
      <c r="E134">
        <v>2.033414491935856E-4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5.7615063725405831</v>
      </c>
      <c r="D135">
        <v>0</v>
      </c>
      <c r="E135">
        <v>4.3173834780394285E-4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1.1602960295937013</v>
      </c>
      <c r="D136">
        <v>0</v>
      </c>
      <c r="E136">
        <v>7.3570861073879736E-5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19.369069831916619</v>
      </c>
      <c r="D141">
        <v>0</v>
      </c>
      <c r="E141">
        <v>4.9577285724995007E-4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74.138241741806965</v>
      </c>
      <c r="D142">
        <v>0</v>
      </c>
      <c r="E142">
        <v>1.401798130209405E-3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2.5733867472727966E-4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92.71670883552234</v>
      </c>
      <c r="D148">
        <v>0</v>
      </c>
      <c r="E148">
        <v>6.2141559993823814E-4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77.736269921871639</v>
      </c>
      <c r="D149">
        <v>0</v>
      </c>
      <c r="E149">
        <v>7.3368656717295963E-4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150.5950834839648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9.6685103680319209</v>
      </c>
      <c r="D151">
        <v>0</v>
      </c>
      <c r="E151">
        <v>0</v>
      </c>
      <c r="F151">
        <v>3775.1752972480622</v>
      </c>
      <c r="G151">
        <v>35.098152403676259</v>
      </c>
      <c r="H151">
        <v>0</v>
      </c>
      <c r="I151">
        <v>306.79938567962489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247.34778180558345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27.685493044743541</v>
      </c>
    </row>
    <row r="154" spans="1:9" x14ac:dyDescent="0.45">
      <c r="A154" t="s">
        <v>156</v>
      </c>
      <c r="B154">
        <v>153</v>
      </c>
      <c r="C154">
        <v>29.38328929951237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7.7319834880097753</v>
      </c>
    </row>
    <row r="155" spans="1:9" x14ac:dyDescent="0.45">
      <c r="A155" t="s">
        <v>155</v>
      </c>
      <c r="B155">
        <v>154</v>
      </c>
      <c r="C155">
        <v>0</v>
      </c>
      <c r="D155">
        <v>2.7001178211633432</v>
      </c>
      <c r="E155">
        <v>8.9289273979257525E-2</v>
      </c>
      <c r="F155">
        <v>0</v>
      </c>
      <c r="G155">
        <v>0</v>
      </c>
      <c r="H155">
        <v>0</v>
      </c>
      <c r="I155">
        <v>140.63966053262027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93.703766866736871</v>
      </c>
    </row>
    <row r="157" spans="1:9" x14ac:dyDescent="0.45">
      <c r="A157" t="s">
        <v>153</v>
      </c>
      <c r="B157">
        <v>156</v>
      </c>
      <c r="C157">
        <v>747.7713954836837</v>
      </c>
      <c r="D157">
        <v>1.323478959441041</v>
      </c>
      <c r="E157">
        <v>53.055659947101184</v>
      </c>
      <c r="F157">
        <v>0</v>
      </c>
      <c r="G157">
        <v>0</v>
      </c>
      <c r="H157">
        <v>0</v>
      </c>
      <c r="I157">
        <v>1611.4155902556136</v>
      </c>
    </row>
    <row r="158" spans="1:9" x14ac:dyDescent="0.45">
      <c r="A158" t="s">
        <v>152</v>
      </c>
      <c r="B158">
        <v>157</v>
      </c>
      <c r="C158">
        <v>62.027945749514849</v>
      </c>
      <c r="D158">
        <v>0</v>
      </c>
      <c r="E158">
        <v>0.46275444317745124</v>
      </c>
      <c r="F158">
        <v>0</v>
      </c>
      <c r="G158">
        <v>0</v>
      </c>
      <c r="H158">
        <v>0</v>
      </c>
      <c r="I158">
        <v>362.80894635822318</v>
      </c>
    </row>
    <row r="159" spans="1:9" x14ac:dyDescent="0.45">
      <c r="A159" t="s">
        <v>151</v>
      </c>
      <c r="B159">
        <v>158</v>
      </c>
      <c r="C159">
        <v>98.210732629624474</v>
      </c>
      <c r="D159">
        <v>0</v>
      </c>
      <c r="E159">
        <v>27.138717444145588</v>
      </c>
      <c r="F159">
        <v>0</v>
      </c>
      <c r="G159">
        <v>0</v>
      </c>
      <c r="H159">
        <v>0</v>
      </c>
      <c r="I159">
        <v>1603.7820403357441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44.357872534998563</v>
      </c>
    </row>
    <row r="161" spans="1:9" x14ac:dyDescent="0.45">
      <c r="A161" t="s">
        <v>149</v>
      </c>
      <c r="B161">
        <v>160</v>
      </c>
      <c r="C161">
        <v>4.7081600410676749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246.11266216998695</v>
      </c>
    </row>
    <row r="162" spans="1:9" x14ac:dyDescent="0.4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0.7316409162875156</v>
      </c>
    </row>
    <row r="163" spans="1:9" x14ac:dyDescent="0.45">
      <c r="A163" t="s">
        <v>147</v>
      </c>
      <c r="B163">
        <v>162</v>
      </c>
      <c r="C163">
        <v>27.158894459077196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218.91124448519875</v>
      </c>
    </row>
    <row r="164" spans="1:9" x14ac:dyDescent="0.45">
      <c r="A164" t="s">
        <v>146</v>
      </c>
      <c r="B164">
        <v>163</v>
      </c>
      <c r="C164">
        <v>562.61080762770757</v>
      </c>
      <c r="D164">
        <v>3.5142851295048421</v>
      </c>
      <c r="E164">
        <v>2.8484762198349962</v>
      </c>
      <c r="F164">
        <v>0</v>
      </c>
      <c r="G164">
        <v>0</v>
      </c>
      <c r="H164">
        <v>0</v>
      </c>
      <c r="I164">
        <v>526.11725068428109</v>
      </c>
    </row>
    <row r="165" spans="1:9" x14ac:dyDescent="0.45">
      <c r="A165" t="s">
        <v>145</v>
      </c>
      <c r="B165">
        <v>164</v>
      </c>
      <c r="C165">
        <v>678.12862309548552</v>
      </c>
      <c r="D165">
        <v>0</v>
      </c>
      <c r="E165">
        <v>7.5626483432976075</v>
      </c>
      <c r="F165">
        <v>0</v>
      </c>
      <c r="G165">
        <v>0</v>
      </c>
      <c r="H165">
        <v>0</v>
      </c>
      <c r="I165">
        <v>366.55214244011989</v>
      </c>
    </row>
    <row r="166" spans="1:9" x14ac:dyDescent="0.45">
      <c r="A166" t="s">
        <v>144</v>
      </c>
      <c r="B166">
        <v>165</v>
      </c>
      <c r="C166">
        <v>470.35225806261752</v>
      </c>
      <c r="D166">
        <v>3.1990480446900569</v>
      </c>
      <c r="E166">
        <v>27.014563580941978</v>
      </c>
      <c r="F166">
        <v>0</v>
      </c>
      <c r="G166">
        <v>0</v>
      </c>
      <c r="H166">
        <v>0</v>
      </c>
      <c r="I166">
        <v>71.022929826551788</v>
      </c>
    </row>
    <row r="167" spans="1:9" x14ac:dyDescent="0.45">
      <c r="A167" t="s">
        <v>143</v>
      </c>
      <c r="B167">
        <v>166</v>
      </c>
      <c r="C167">
        <v>522.95208147815936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125.82218687103959</v>
      </c>
    </row>
    <row r="168" spans="1:9" x14ac:dyDescent="0.45">
      <c r="A168" t="s">
        <v>142</v>
      </c>
      <c r="B168">
        <v>167</v>
      </c>
      <c r="C168">
        <v>64.542735119516692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27.209008145482905</v>
      </c>
    </row>
    <row r="169" spans="1:9" x14ac:dyDescent="0.45">
      <c r="A169" t="s">
        <v>141</v>
      </c>
      <c r="B169">
        <v>168</v>
      </c>
      <c r="C169">
        <v>2355.2261691672247</v>
      </c>
      <c r="D169">
        <v>0</v>
      </c>
      <c r="E169">
        <v>35.523237254334767</v>
      </c>
      <c r="F169">
        <v>86.18385724262896</v>
      </c>
      <c r="G169">
        <v>0</v>
      </c>
      <c r="H169">
        <v>0</v>
      </c>
      <c r="I169">
        <v>382.64640780314494</v>
      </c>
    </row>
    <row r="170" spans="1:9" x14ac:dyDescent="0.45">
      <c r="A170" t="s">
        <v>140</v>
      </c>
      <c r="B170">
        <v>169</v>
      </c>
      <c r="C170">
        <v>15.532409346885439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22.186164270911913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0.56610774824242338</v>
      </c>
      <c r="F171">
        <v>370.05881182175324</v>
      </c>
      <c r="G171">
        <v>0</v>
      </c>
      <c r="H171">
        <v>0</v>
      </c>
      <c r="I171">
        <v>161.02264793164809</v>
      </c>
    </row>
    <row r="172" spans="1:9" x14ac:dyDescent="0.45">
      <c r="A172" t="s">
        <v>138</v>
      </c>
      <c r="B172">
        <v>171</v>
      </c>
      <c r="C172">
        <v>0</v>
      </c>
      <c r="D172">
        <v>29.175468274296012</v>
      </c>
      <c r="E172">
        <v>182.69653385905858</v>
      </c>
      <c r="F172">
        <v>65.269919945868281</v>
      </c>
      <c r="G172">
        <v>0</v>
      </c>
      <c r="H172">
        <v>0</v>
      </c>
      <c r="I172">
        <v>66.726232159688593</v>
      </c>
    </row>
    <row r="173" spans="1:9" x14ac:dyDescent="0.45">
      <c r="A173" t="s">
        <v>137</v>
      </c>
      <c r="B173">
        <v>172</v>
      </c>
      <c r="C173">
        <v>49.631511113693811</v>
      </c>
      <c r="D173">
        <v>8.7466545142454191</v>
      </c>
      <c r="E173">
        <v>14.071534647279027</v>
      </c>
      <c r="F173">
        <v>3.9149424297634283</v>
      </c>
      <c r="G173">
        <v>0</v>
      </c>
      <c r="H173">
        <v>0</v>
      </c>
      <c r="I173">
        <v>672.70874391860843</v>
      </c>
    </row>
    <row r="174" spans="1:9" x14ac:dyDescent="0.45">
      <c r="A174" t="s">
        <v>136</v>
      </c>
      <c r="B174">
        <v>173</v>
      </c>
      <c r="C174">
        <v>4.5798381293895627</v>
      </c>
      <c r="D174">
        <v>136.66834211382613</v>
      </c>
      <c r="E174">
        <v>2737.3941699510619</v>
      </c>
      <c r="F174">
        <v>0</v>
      </c>
      <c r="G174">
        <v>0</v>
      </c>
      <c r="H174">
        <v>0</v>
      </c>
      <c r="I174">
        <v>43.487323660828054</v>
      </c>
    </row>
    <row r="175" spans="1:9" x14ac:dyDescent="0.45">
      <c r="A175" t="s">
        <v>135</v>
      </c>
      <c r="B175">
        <v>174</v>
      </c>
      <c r="C175">
        <v>216.49699727148331</v>
      </c>
      <c r="D175">
        <v>807.6104888679987</v>
      </c>
      <c r="E175">
        <v>1620.2155995024114</v>
      </c>
      <c r="F175">
        <v>0</v>
      </c>
      <c r="G175">
        <v>0</v>
      </c>
      <c r="H175">
        <v>0</v>
      </c>
      <c r="I175">
        <v>31.06447255550929</v>
      </c>
    </row>
    <row r="176" spans="1:9" x14ac:dyDescent="0.45">
      <c r="A176" t="s">
        <v>134</v>
      </c>
      <c r="B176">
        <v>175</v>
      </c>
      <c r="C176">
        <v>406.4382811552382</v>
      </c>
      <c r="D176">
        <v>1026.1089976827488</v>
      </c>
      <c r="E176">
        <v>1661.311480871487</v>
      </c>
      <c r="F176">
        <v>0</v>
      </c>
      <c r="G176">
        <v>0</v>
      </c>
      <c r="H176">
        <v>0</v>
      </c>
      <c r="I176">
        <v>58.554671721488354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1.044029423044856E-3</v>
      </c>
      <c r="F177">
        <v>0</v>
      </c>
      <c r="G177">
        <v>0</v>
      </c>
      <c r="H177">
        <v>0</v>
      </c>
      <c r="I177">
        <v>0</v>
      </c>
    </row>
    <row r="178" spans="1:9" x14ac:dyDescent="0.45">
      <c r="A178" t="s">
        <v>132</v>
      </c>
      <c r="B178">
        <v>177</v>
      </c>
      <c r="C178">
        <v>2.1582719759921484E-3</v>
      </c>
      <c r="D178">
        <v>0</v>
      </c>
      <c r="E178">
        <v>2.1422444323125362E-3</v>
      </c>
      <c r="F178">
        <v>0</v>
      </c>
      <c r="G178">
        <v>0</v>
      </c>
      <c r="H178">
        <v>0</v>
      </c>
      <c r="I178">
        <v>1.0427490780546599E-2</v>
      </c>
    </row>
    <row r="179" spans="1:9" x14ac:dyDescent="0.45">
      <c r="A179" t="s">
        <v>131</v>
      </c>
      <c r="B179">
        <v>178</v>
      </c>
      <c r="C179">
        <v>8.6981574574916759E-2</v>
      </c>
      <c r="D179">
        <v>0</v>
      </c>
      <c r="E179">
        <v>1.2243189753513668E-3</v>
      </c>
      <c r="F179">
        <v>0</v>
      </c>
      <c r="G179">
        <v>0</v>
      </c>
      <c r="H179">
        <v>0</v>
      </c>
      <c r="I179">
        <v>0.16345783000915698</v>
      </c>
    </row>
    <row r="180" spans="1:9" x14ac:dyDescent="0.45">
      <c r="A180" t="s">
        <v>130</v>
      </c>
      <c r="B180">
        <v>179</v>
      </c>
      <c r="C180">
        <v>47.265657843989636</v>
      </c>
      <c r="D180">
        <v>0</v>
      </c>
      <c r="E180">
        <v>3.5715079615054896E-3</v>
      </c>
      <c r="F180">
        <v>0</v>
      </c>
      <c r="G180">
        <v>0</v>
      </c>
      <c r="H180">
        <v>0</v>
      </c>
      <c r="I180">
        <v>2.7122614752527783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6.1027502237757513E-4</v>
      </c>
      <c r="F181">
        <v>0</v>
      </c>
      <c r="G181">
        <v>0</v>
      </c>
      <c r="H181">
        <v>0</v>
      </c>
      <c r="I181">
        <v>0</v>
      </c>
    </row>
    <row r="182" spans="1:9" x14ac:dyDescent="0.45">
      <c r="A182" t="s">
        <v>128</v>
      </c>
      <c r="B182">
        <v>181</v>
      </c>
      <c r="C182">
        <v>0.15957888402375667</v>
      </c>
      <c r="D182">
        <v>0</v>
      </c>
      <c r="E182">
        <v>1.3469426867113107E-3</v>
      </c>
      <c r="F182">
        <v>0</v>
      </c>
      <c r="G182">
        <v>0</v>
      </c>
      <c r="H182">
        <v>0</v>
      </c>
      <c r="I182">
        <v>7.0682294656450331E-2</v>
      </c>
    </row>
    <row r="183" spans="1:9" x14ac:dyDescent="0.45">
      <c r="A183" t="s">
        <v>127</v>
      </c>
      <c r="B183">
        <v>182</v>
      </c>
      <c r="C183">
        <v>11.283871971753845</v>
      </c>
      <c r="D183">
        <v>0</v>
      </c>
      <c r="E183">
        <v>3.2354196470042915E-3</v>
      </c>
      <c r="F183">
        <v>0</v>
      </c>
      <c r="G183">
        <v>0</v>
      </c>
      <c r="H183">
        <v>0</v>
      </c>
      <c r="I183">
        <v>0.78823301594619277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5.4183006524824385E-4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4.2146455212663432E-4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2.5507488447732904</v>
      </c>
      <c r="D186">
        <v>0</v>
      </c>
      <c r="E186">
        <v>3.5465312661695863E-3</v>
      </c>
      <c r="F186">
        <v>0</v>
      </c>
      <c r="G186">
        <v>0</v>
      </c>
      <c r="H186">
        <v>0</v>
      </c>
      <c r="I186">
        <v>0.46588520944631095</v>
      </c>
    </row>
    <row r="187" spans="1:9" x14ac:dyDescent="0.45">
      <c r="A187" t="s">
        <v>123</v>
      </c>
      <c r="B187">
        <v>186</v>
      </c>
      <c r="C187">
        <v>3.6226566733725889</v>
      </c>
      <c r="D187">
        <v>0</v>
      </c>
      <c r="E187">
        <v>7.8098974887990053E-3</v>
      </c>
      <c r="F187">
        <v>0</v>
      </c>
      <c r="G187">
        <v>0</v>
      </c>
      <c r="H187">
        <v>0</v>
      </c>
      <c r="I187">
        <v>0.56057181696305169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8.4495292797684947</v>
      </c>
      <c r="D189">
        <v>0</v>
      </c>
      <c r="E189">
        <v>1.4857811259024632E-2</v>
      </c>
      <c r="F189">
        <v>0</v>
      </c>
      <c r="G189">
        <v>0</v>
      </c>
      <c r="H189">
        <v>0</v>
      </c>
      <c r="I189">
        <v>0.51911415135506445</v>
      </c>
    </row>
    <row r="190" spans="1:9" x14ac:dyDescent="0.45">
      <c r="A190" t="s">
        <v>120</v>
      </c>
      <c r="B190">
        <v>189</v>
      </c>
      <c r="C190">
        <v>14.36039852331584</v>
      </c>
      <c r="D190">
        <v>0</v>
      </c>
      <c r="E190">
        <v>2.9194372183798112E-2</v>
      </c>
      <c r="F190">
        <v>0</v>
      </c>
      <c r="G190">
        <v>0</v>
      </c>
      <c r="H190">
        <v>0</v>
      </c>
      <c r="I190">
        <v>0.8726877749779296</v>
      </c>
    </row>
    <row r="191" spans="1:9" x14ac:dyDescent="0.45">
      <c r="A191" t="s">
        <v>119</v>
      </c>
      <c r="B191">
        <v>190</v>
      </c>
      <c r="C191">
        <v>26.6322788865238</v>
      </c>
      <c r="D191">
        <v>0</v>
      </c>
      <c r="E191">
        <v>1.4938864442690165E-2</v>
      </c>
      <c r="F191">
        <v>0</v>
      </c>
      <c r="G191">
        <v>0</v>
      </c>
      <c r="H191">
        <v>0</v>
      </c>
      <c r="I191">
        <v>1.5414396787335045</v>
      </c>
    </row>
    <row r="192" spans="1:9" x14ac:dyDescent="0.45">
      <c r="A192" t="s">
        <v>118</v>
      </c>
      <c r="B192">
        <v>191</v>
      </c>
      <c r="C192">
        <v>19.057711976268546</v>
      </c>
      <c r="D192">
        <v>0</v>
      </c>
      <c r="E192">
        <v>8.3532490169703506E-3</v>
      </c>
      <c r="F192">
        <v>0</v>
      </c>
      <c r="G192">
        <v>0</v>
      </c>
      <c r="H192">
        <v>0</v>
      </c>
      <c r="I192">
        <v>1.0868814982090149</v>
      </c>
    </row>
    <row r="193" spans="1:9" x14ac:dyDescent="0.45">
      <c r="A193" t="s">
        <v>117</v>
      </c>
      <c r="B193">
        <v>192</v>
      </c>
      <c r="C193">
        <v>1.8350807645598166</v>
      </c>
      <c r="D193">
        <v>0</v>
      </c>
      <c r="E193">
        <v>4.2988958082282652E-3</v>
      </c>
      <c r="F193">
        <v>0</v>
      </c>
      <c r="G193">
        <v>0</v>
      </c>
      <c r="H193">
        <v>0</v>
      </c>
      <c r="I193">
        <v>0.13533884238314053</v>
      </c>
    </row>
    <row r="194" spans="1:9" x14ac:dyDescent="0.45">
      <c r="A194" t="s">
        <v>116</v>
      </c>
      <c r="B194">
        <v>193</v>
      </c>
      <c r="C194">
        <v>28.337784862141177</v>
      </c>
      <c r="D194">
        <v>0</v>
      </c>
      <c r="E194">
        <v>8.0779993016343726E-3</v>
      </c>
      <c r="F194">
        <v>0</v>
      </c>
      <c r="G194">
        <v>0</v>
      </c>
      <c r="H194">
        <v>0</v>
      </c>
      <c r="I194">
        <v>1.5462188538994495</v>
      </c>
    </row>
    <row r="195" spans="1:9" x14ac:dyDescent="0.45">
      <c r="A195" t="s">
        <v>115</v>
      </c>
      <c r="B195">
        <v>194</v>
      </c>
      <c r="C195">
        <v>3.6192367761808679</v>
      </c>
      <c r="D195">
        <v>0</v>
      </c>
      <c r="E195">
        <v>1.9778061071775818E-3</v>
      </c>
      <c r="F195">
        <v>0</v>
      </c>
      <c r="G195">
        <v>0</v>
      </c>
      <c r="H195">
        <v>0</v>
      </c>
      <c r="I195">
        <v>0.21700643852502094</v>
      </c>
    </row>
    <row r="196" spans="1:9" x14ac:dyDescent="0.45">
      <c r="A196" t="s">
        <v>114</v>
      </c>
      <c r="B196">
        <v>195</v>
      </c>
      <c r="C196">
        <v>4.8501682271569866</v>
      </c>
      <c r="D196">
        <v>0</v>
      </c>
      <c r="E196">
        <v>2.6750135687173193E-3</v>
      </c>
      <c r="F196">
        <v>0</v>
      </c>
      <c r="G196">
        <v>0</v>
      </c>
      <c r="H196">
        <v>0</v>
      </c>
      <c r="I196">
        <v>0.29074822161165115</v>
      </c>
    </row>
    <row r="197" spans="1:9" x14ac:dyDescent="0.45">
      <c r="A197" t="s">
        <v>113</v>
      </c>
      <c r="B197">
        <v>196</v>
      </c>
      <c r="C197">
        <v>1.4494010682894645</v>
      </c>
      <c r="D197">
        <v>612.56717904977518</v>
      </c>
      <c r="E197">
        <v>0.46307363727440221</v>
      </c>
      <c r="F197">
        <v>0</v>
      </c>
      <c r="G197">
        <v>0</v>
      </c>
      <c r="H197">
        <v>0</v>
      </c>
      <c r="I197">
        <v>25.249817781235617</v>
      </c>
    </row>
    <row r="198" spans="1:9" x14ac:dyDescent="0.45">
      <c r="A198" t="s">
        <v>112</v>
      </c>
      <c r="B198">
        <v>197</v>
      </c>
      <c r="C198">
        <v>336.38968570300221</v>
      </c>
      <c r="D198">
        <v>1209.9117466902878</v>
      </c>
      <c r="E198">
        <v>347.46262103316758</v>
      </c>
      <c r="F198">
        <v>2.7623987168461785</v>
      </c>
      <c r="G198">
        <v>0.13081755917105894</v>
      </c>
      <c r="H198">
        <v>0</v>
      </c>
      <c r="I198">
        <v>41.196705878524234</v>
      </c>
    </row>
    <row r="199" spans="1:9" x14ac:dyDescent="0.45">
      <c r="A199" t="s">
        <v>111</v>
      </c>
      <c r="B199">
        <v>198</v>
      </c>
      <c r="C199">
        <v>436.0886406872533</v>
      </c>
      <c r="D199">
        <v>0</v>
      </c>
      <c r="E199">
        <v>3.3140247669240432</v>
      </c>
      <c r="F199">
        <v>0</v>
      </c>
      <c r="G199">
        <v>0</v>
      </c>
      <c r="H199">
        <v>0</v>
      </c>
      <c r="I199">
        <v>9.4061762399941387</v>
      </c>
    </row>
    <row r="200" spans="1:9" x14ac:dyDescent="0.45">
      <c r="A200" t="s">
        <v>110</v>
      </c>
      <c r="B200">
        <v>199</v>
      </c>
      <c r="C200">
        <v>27.231816938389223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0.46470380076350587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33.904749192719692</v>
      </c>
      <c r="D3">
        <v>0</v>
      </c>
      <c r="E3">
        <v>0.24354399199803353</v>
      </c>
      <c r="F3">
        <v>0</v>
      </c>
      <c r="G3">
        <v>0.1207384939401191</v>
      </c>
      <c r="H3">
        <v>0</v>
      </c>
      <c r="I3">
        <v>360.53172955644158</v>
      </c>
    </row>
    <row r="4" spans="1:9" x14ac:dyDescent="0.45">
      <c r="A4" t="s">
        <v>304</v>
      </c>
      <c r="B4">
        <v>3</v>
      </c>
      <c r="C4">
        <v>85.626880264325735</v>
      </c>
      <c r="D4">
        <v>0</v>
      </c>
      <c r="E4">
        <v>2.6314940999490544E-2</v>
      </c>
      <c r="F4">
        <v>0</v>
      </c>
      <c r="G4">
        <v>1.4597003131504578</v>
      </c>
      <c r="H4">
        <v>0</v>
      </c>
      <c r="I4">
        <v>316.19924419774759</v>
      </c>
    </row>
    <row r="5" spans="1:9" x14ac:dyDescent="0.45">
      <c r="A5" t="s">
        <v>303</v>
      </c>
      <c r="B5">
        <v>4</v>
      </c>
      <c r="C5">
        <v>211.98724070868363</v>
      </c>
      <c r="D5">
        <v>0</v>
      </c>
      <c r="E5">
        <v>1.1673900446309284</v>
      </c>
      <c r="F5">
        <v>0</v>
      </c>
      <c r="G5">
        <v>2.7867512758238444</v>
      </c>
      <c r="H5">
        <v>0</v>
      </c>
      <c r="I5">
        <v>230.57877552391781</v>
      </c>
    </row>
    <row r="6" spans="1:9" x14ac:dyDescent="0.45">
      <c r="A6" t="s">
        <v>302</v>
      </c>
      <c r="B6">
        <v>5</v>
      </c>
      <c r="C6">
        <v>42.933571805226485</v>
      </c>
      <c r="D6">
        <v>0</v>
      </c>
      <c r="E6">
        <v>1.0242156213490613E-2</v>
      </c>
      <c r="F6">
        <v>0</v>
      </c>
      <c r="G6">
        <v>0.38747458403565233</v>
      </c>
      <c r="H6">
        <v>0</v>
      </c>
      <c r="I6">
        <v>352.05222730133778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2.8881454914188184E-2</v>
      </c>
      <c r="H7">
        <v>0</v>
      </c>
      <c r="I7">
        <v>3.9190108079810289</v>
      </c>
    </row>
    <row r="8" spans="1:9" x14ac:dyDescent="0.45">
      <c r="A8" t="s">
        <v>300</v>
      </c>
      <c r="B8">
        <v>7</v>
      </c>
      <c r="C8">
        <v>0.44761714560339871</v>
      </c>
      <c r="D8">
        <v>0</v>
      </c>
      <c r="E8">
        <v>2.0202531824594557E-4</v>
      </c>
      <c r="F8">
        <v>0</v>
      </c>
      <c r="G8">
        <v>7.6556456365578976E-7</v>
      </c>
      <c r="H8">
        <v>0</v>
      </c>
      <c r="I8">
        <v>3.9729565559964437E-2</v>
      </c>
    </row>
    <row r="9" spans="1:9" x14ac:dyDescent="0.45">
      <c r="A9" t="s">
        <v>299</v>
      </c>
      <c r="B9">
        <v>8</v>
      </c>
      <c r="C9">
        <v>51.74220938635991</v>
      </c>
      <c r="D9">
        <v>0</v>
      </c>
      <c r="E9">
        <v>9.8515464497348285E-2</v>
      </c>
      <c r="F9">
        <v>1.4006664754702577E-2</v>
      </c>
      <c r="G9">
        <v>0.40228020396883712</v>
      </c>
      <c r="H9">
        <v>0</v>
      </c>
      <c r="I9">
        <v>3.7759769463006383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0.44148346313650516</v>
      </c>
      <c r="G10">
        <v>6.0681123157592734E-2</v>
      </c>
      <c r="H10">
        <v>0</v>
      </c>
      <c r="I10">
        <v>78.780628578441949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4.2301604181736581</v>
      </c>
      <c r="G11">
        <v>9.7398962952241167E-2</v>
      </c>
      <c r="H11">
        <v>0</v>
      </c>
      <c r="I11">
        <v>98.343531492960324</v>
      </c>
    </row>
    <row r="12" spans="1:9" x14ac:dyDescent="0.45">
      <c r="A12" t="s">
        <v>296</v>
      </c>
      <c r="B12">
        <v>11</v>
      </c>
      <c r="C12">
        <v>113.46526604736881</v>
      </c>
      <c r="D12">
        <v>0</v>
      </c>
      <c r="E12">
        <v>0.19106072153788523</v>
      </c>
      <c r="F12">
        <v>0.18504144270397191</v>
      </c>
      <c r="G12">
        <v>1.1345397082523958</v>
      </c>
      <c r="H12">
        <v>0</v>
      </c>
      <c r="I12">
        <v>103.95485189335596</v>
      </c>
    </row>
    <row r="13" spans="1:9" x14ac:dyDescent="0.45">
      <c r="A13" t="s">
        <v>295</v>
      </c>
      <c r="B13">
        <v>12</v>
      </c>
      <c r="C13">
        <v>28.820477949963813</v>
      </c>
      <c r="D13">
        <v>0</v>
      </c>
      <c r="E13">
        <v>2.7033623466355256E-2</v>
      </c>
      <c r="F13">
        <v>1.7658846803699706E-2</v>
      </c>
      <c r="G13">
        <v>2.1369384770994735E-2</v>
      </c>
      <c r="H13">
        <v>0</v>
      </c>
      <c r="I13">
        <v>31.048907158203562</v>
      </c>
    </row>
    <row r="14" spans="1:9" x14ac:dyDescent="0.45">
      <c r="A14" t="s">
        <v>294</v>
      </c>
      <c r="B14">
        <v>13</v>
      </c>
      <c r="C14">
        <v>29.866220482116766</v>
      </c>
      <c r="D14">
        <v>0</v>
      </c>
      <c r="E14">
        <v>3.525424060545275E-2</v>
      </c>
      <c r="F14">
        <v>0</v>
      </c>
      <c r="G14">
        <v>8.9360809190250814E-2</v>
      </c>
      <c r="H14">
        <v>0</v>
      </c>
      <c r="I14">
        <v>8.3920548272096678</v>
      </c>
    </row>
    <row r="15" spans="1:9" x14ac:dyDescent="0.45">
      <c r="A15" t="s">
        <v>293</v>
      </c>
      <c r="B15">
        <v>14</v>
      </c>
      <c r="C15">
        <v>96.418738202051912</v>
      </c>
      <c r="D15">
        <v>0</v>
      </c>
      <c r="E15">
        <v>0</v>
      </c>
      <c r="F15">
        <v>0</v>
      </c>
      <c r="G15">
        <v>0.2588443788645145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7.613184086965959E-3</v>
      </c>
      <c r="H16">
        <v>0</v>
      </c>
      <c r="I16">
        <v>0.73605493807048217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32.612077894956442</v>
      </c>
      <c r="D19">
        <v>0</v>
      </c>
      <c r="E19">
        <v>0</v>
      </c>
      <c r="F19">
        <v>0</v>
      </c>
      <c r="G19">
        <v>4.2906863695521453</v>
      </c>
      <c r="H19">
        <v>0</v>
      </c>
      <c r="I19">
        <v>455.57696063585951</v>
      </c>
    </row>
    <row r="20" spans="1:9" x14ac:dyDescent="0.45">
      <c r="A20" t="s">
        <v>288</v>
      </c>
      <c r="B20">
        <v>19</v>
      </c>
      <c r="C20">
        <v>8.6956864442224759</v>
      </c>
      <c r="D20">
        <v>0</v>
      </c>
      <c r="E20">
        <v>0</v>
      </c>
      <c r="F20">
        <v>0</v>
      </c>
      <c r="G20">
        <v>0.10640222912212977</v>
      </c>
      <c r="H20">
        <v>0</v>
      </c>
      <c r="I20">
        <v>7.7424801683367193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1.1771005841922814E-2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21.065923504413714</v>
      </c>
      <c r="D26">
        <v>0</v>
      </c>
      <c r="E26">
        <v>0</v>
      </c>
      <c r="F26">
        <v>0</v>
      </c>
      <c r="G26">
        <v>2.9971870968355554</v>
      </c>
      <c r="H26">
        <v>0</v>
      </c>
      <c r="I26">
        <v>2.9610888097974541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2.7387971314497966E-3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1.3127891096783293E-3</v>
      </c>
      <c r="H29">
        <v>0</v>
      </c>
      <c r="I29">
        <v>9.6292022021977317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1.4148959186442143E-3</v>
      </c>
      <c r="H30">
        <v>0</v>
      </c>
      <c r="I30">
        <v>55.535331323647334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9.4671113062041133E-4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8.2602840775325273E-2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6.5350350497516654E-2</v>
      </c>
      <c r="H34">
        <v>0</v>
      </c>
      <c r="I34">
        <v>19.904566362050215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42.20381554286341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4.9928925147008071E-2</v>
      </c>
      <c r="H39">
        <v>0</v>
      </c>
      <c r="I39">
        <v>2.9110454999817095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0.17575961170827414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21.848052768779773</v>
      </c>
      <c r="H41">
        <v>0</v>
      </c>
      <c r="I41">
        <v>24.936317429805108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1.0183319328759617</v>
      </c>
      <c r="H42">
        <v>0</v>
      </c>
      <c r="I42">
        <v>57.564852060822162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21.640206605044199</v>
      </c>
    </row>
    <row r="44" spans="1:9" x14ac:dyDescent="0.45">
      <c r="A44" t="s">
        <v>264</v>
      </c>
      <c r="B44">
        <v>43</v>
      </c>
      <c r="C44">
        <v>40.067862323697405</v>
      </c>
      <c r="D44">
        <v>1.8796587868531314E-5</v>
      </c>
      <c r="E44">
        <v>0</v>
      </c>
      <c r="F44">
        <v>9.385112692589935E-2</v>
      </c>
      <c r="G44">
        <v>5.1076626566282238E-3</v>
      </c>
      <c r="H44">
        <v>0</v>
      </c>
      <c r="I44">
        <v>30.417873012088229</v>
      </c>
    </row>
    <row r="45" spans="1:9" x14ac:dyDescent="0.45">
      <c r="A45" t="s">
        <v>263</v>
      </c>
      <c r="B45">
        <v>44</v>
      </c>
      <c r="C45">
        <v>156.1185044781918</v>
      </c>
      <c r="D45">
        <v>3.4449945110080919E-6</v>
      </c>
      <c r="E45">
        <v>0</v>
      </c>
      <c r="F45">
        <v>0.11184150082871583</v>
      </c>
      <c r="G45">
        <v>2.5130364043372266E-2</v>
      </c>
      <c r="H45">
        <v>0</v>
      </c>
      <c r="I45">
        <v>58.30794912547114</v>
      </c>
    </row>
    <row r="46" spans="1:9" x14ac:dyDescent="0.45">
      <c r="A46" t="s">
        <v>262</v>
      </c>
      <c r="B46">
        <v>45</v>
      </c>
      <c r="C46">
        <v>188.1368286195858</v>
      </c>
      <c r="D46">
        <v>1.4336425793013054E-6</v>
      </c>
      <c r="E46">
        <v>0</v>
      </c>
      <c r="F46">
        <v>9.4339820459785881E-2</v>
      </c>
      <c r="G46">
        <v>2.2905484227450285E-2</v>
      </c>
      <c r="H46">
        <v>0</v>
      </c>
      <c r="I46">
        <v>126.02664352105364</v>
      </c>
    </row>
    <row r="47" spans="1:9" x14ac:dyDescent="0.45">
      <c r="A47" t="s">
        <v>261</v>
      </c>
      <c r="B47">
        <v>46</v>
      </c>
      <c r="C47">
        <v>228.77702934993104</v>
      </c>
      <c r="D47">
        <v>1.2330670612126889E-6</v>
      </c>
      <c r="E47">
        <v>0</v>
      </c>
      <c r="F47">
        <v>9.5761267410888945E-2</v>
      </c>
      <c r="G47">
        <v>5.0889846682275246E-2</v>
      </c>
      <c r="H47">
        <v>0</v>
      </c>
      <c r="I47">
        <v>25.294915501325089</v>
      </c>
    </row>
    <row r="48" spans="1:9" x14ac:dyDescent="0.45">
      <c r="A48" t="s">
        <v>260</v>
      </c>
      <c r="B48">
        <v>47</v>
      </c>
      <c r="C48">
        <v>10.519898318224795</v>
      </c>
      <c r="D48">
        <v>1.6229816658437459E-6</v>
      </c>
      <c r="E48">
        <v>0</v>
      </c>
      <c r="F48">
        <v>0.10745193035713535</v>
      </c>
      <c r="G48">
        <v>2.2457969782918473E-3</v>
      </c>
      <c r="H48">
        <v>0</v>
      </c>
      <c r="I48">
        <v>40.996912127999586</v>
      </c>
    </row>
    <row r="49" spans="1:9" x14ac:dyDescent="0.45">
      <c r="A49" t="s">
        <v>259</v>
      </c>
      <c r="B49">
        <v>48</v>
      </c>
      <c r="C49">
        <v>383.19849729804713</v>
      </c>
      <c r="D49">
        <v>1.1249905629740181E-4</v>
      </c>
      <c r="E49">
        <v>0</v>
      </c>
      <c r="F49">
        <v>0.1194816544032853</v>
      </c>
      <c r="G49">
        <v>0.19073476281966517</v>
      </c>
      <c r="H49">
        <v>0</v>
      </c>
      <c r="I49">
        <v>695.92521132485899</v>
      </c>
    </row>
    <row r="50" spans="1:9" x14ac:dyDescent="0.45">
      <c r="A50" t="s">
        <v>258</v>
      </c>
      <c r="B50">
        <v>49</v>
      </c>
      <c r="C50">
        <v>2.0416764101682592</v>
      </c>
      <c r="D50">
        <v>1.2419671571803402E-4</v>
      </c>
      <c r="E50">
        <v>0</v>
      </c>
      <c r="F50">
        <v>7.8170029571053595E-2</v>
      </c>
      <c r="G50">
        <v>0</v>
      </c>
      <c r="H50">
        <v>0</v>
      </c>
      <c r="I50">
        <v>2.193905719945918</v>
      </c>
    </row>
    <row r="51" spans="1:9" x14ac:dyDescent="0.45">
      <c r="A51" t="s">
        <v>257</v>
      </c>
      <c r="B51">
        <v>50</v>
      </c>
      <c r="C51">
        <v>54.448925497760641</v>
      </c>
      <c r="D51">
        <v>9.40428030749152E-7</v>
      </c>
      <c r="E51">
        <v>0</v>
      </c>
      <c r="F51">
        <v>9.2226859147105517E-2</v>
      </c>
      <c r="G51">
        <v>1.0094723198472873E-2</v>
      </c>
      <c r="H51">
        <v>0</v>
      </c>
      <c r="I51">
        <v>99.43970550965156</v>
      </c>
    </row>
    <row r="52" spans="1:9" x14ac:dyDescent="0.45">
      <c r="A52" t="s">
        <v>256</v>
      </c>
      <c r="B52">
        <v>51</v>
      </c>
      <c r="C52">
        <v>649.66036837659954</v>
      </c>
      <c r="D52">
        <v>6.9226999222940305E-4</v>
      </c>
      <c r="E52">
        <v>0</v>
      </c>
      <c r="F52">
        <v>0.11364900797689362</v>
      </c>
      <c r="G52">
        <v>0.38735995384294641</v>
      </c>
      <c r="H52">
        <v>0</v>
      </c>
      <c r="I52">
        <v>1260.736721100468</v>
      </c>
    </row>
    <row r="53" spans="1:9" x14ac:dyDescent="0.45">
      <c r="A53" t="s">
        <v>255</v>
      </c>
      <c r="B53">
        <v>52</v>
      </c>
      <c r="C53">
        <v>121.19015252080719</v>
      </c>
      <c r="D53">
        <v>3.3988763074415627E-5</v>
      </c>
      <c r="E53">
        <v>0</v>
      </c>
      <c r="F53">
        <v>0.11101292735932122</v>
      </c>
      <c r="G53">
        <v>0.10509552917705062</v>
      </c>
      <c r="H53">
        <v>0</v>
      </c>
      <c r="I53">
        <v>525.65591943342406</v>
      </c>
    </row>
    <row r="54" spans="1:9" x14ac:dyDescent="0.45">
      <c r="A54" t="s">
        <v>254</v>
      </c>
      <c r="B54">
        <v>53</v>
      </c>
      <c r="C54">
        <v>65.682623148673386</v>
      </c>
      <c r="D54">
        <v>8.7221980821510111E-7</v>
      </c>
      <c r="E54">
        <v>0</v>
      </c>
      <c r="F54">
        <v>2.4164021460193686E-2</v>
      </c>
      <c r="G54">
        <v>5.0618528734493719E-2</v>
      </c>
      <c r="H54">
        <v>0</v>
      </c>
      <c r="I54">
        <v>24.521697885781823</v>
      </c>
    </row>
    <row r="55" spans="1:9" x14ac:dyDescent="0.45">
      <c r="A55" t="s">
        <v>253</v>
      </c>
      <c r="B55">
        <v>54</v>
      </c>
      <c r="C55">
        <v>44.90100316085794</v>
      </c>
      <c r="D55">
        <v>4.2886605805970444E-7</v>
      </c>
      <c r="E55">
        <v>0</v>
      </c>
      <c r="F55">
        <v>1.1443768458351794E-2</v>
      </c>
      <c r="G55">
        <v>0</v>
      </c>
      <c r="H55">
        <v>0</v>
      </c>
      <c r="I55">
        <v>7.1046194450977707</v>
      </c>
    </row>
    <row r="56" spans="1:9" x14ac:dyDescent="0.45">
      <c r="A56" t="s">
        <v>252</v>
      </c>
      <c r="B56">
        <v>55</v>
      </c>
      <c r="C56">
        <v>46.706535859908747</v>
      </c>
      <c r="D56">
        <v>0</v>
      </c>
      <c r="E56">
        <v>0</v>
      </c>
      <c r="F56">
        <v>0.92743836129305313</v>
      </c>
      <c r="G56">
        <v>0.40308269060055096</v>
      </c>
      <c r="H56">
        <v>0</v>
      </c>
      <c r="I56">
        <v>532.80981514925861</v>
      </c>
    </row>
    <row r="57" spans="1:9" x14ac:dyDescent="0.45">
      <c r="A57" t="s">
        <v>251</v>
      </c>
      <c r="B57">
        <v>56</v>
      </c>
      <c r="C57">
        <v>151.57987710352958</v>
      </c>
      <c r="D57">
        <v>0</v>
      </c>
      <c r="E57">
        <v>0</v>
      </c>
      <c r="F57">
        <v>5.5204343308916908</v>
      </c>
      <c r="G57">
        <v>0.42007889097068979</v>
      </c>
      <c r="H57">
        <v>0</v>
      </c>
      <c r="I57">
        <v>604.37103739325562</v>
      </c>
    </row>
    <row r="58" spans="1:9" x14ac:dyDescent="0.45">
      <c r="A58" t="s">
        <v>250</v>
      </c>
      <c r="B58">
        <v>57</v>
      </c>
      <c r="C58">
        <v>36.214549592077688</v>
      </c>
      <c r="D58">
        <v>0</v>
      </c>
      <c r="E58">
        <v>0</v>
      </c>
      <c r="F58">
        <v>2.0096226392330085</v>
      </c>
      <c r="G58">
        <v>2.5948012521606345</v>
      </c>
      <c r="H58">
        <v>0</v>
      </c>
      <c r="I58">
        <v>466.45142435989561</v>
      </c>
    </row>
    <row r="59" spans="1:9" x14ac:dyDescent="0.45">
      <c r="A59" t="s">
        <v>249</v>
      </c>
      <c r="B59">
        <v>58</v>
      </c>
      <c r="C59">
        <v>72.285313314566949</v>
      </c>
      <c r="D59">
        <v>0</v>
      </c>
      <c r="E59">
        <v>0.19625410858719522</v>
      </c>
      <c r="F59">
        <v>35.994323257186778</v>
      </c>
      <c r="G59">
        <v>13.243529462042437</v>
      </c>
      <c r="H59">
        <v>0</v>
      </c>
      <c r="I59">
        <v>1094.3974489490081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4.8662951051181382</v>
      </c>
      <c r="H61">
        <v>0</v>
      </c>
      <c r="I61">
        <v>149.94880883803071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31.494876730220682</v>
      </c>
      <c r="D63">
        <v>0</v>
      </c>
      <c r="E63">
        <v>0</v>
      </c>
      <c r="F63">
        <v>0</v>
      </c>
      <c r="G63">
        <v>0.33557086672229947</v>
      </c>
      <c r="H63">
        <v>0</v>
      </c>
      <c r="I63">
        <v>401.83728635244677</v>
      </c>
    </row>
    <row r="64" spans="1:9" x14ac:dyDescent="0.45">
      <c r="A64" t="s">
        <v>245</v>
      </c>
      <c r="B64">
        <v>63</v>
      </c>
      <c r="C64">
        <v>419.56052028391531</v>
      </c>
      <c r="D64">
        <v>0</v>
      </c>
      <c r="E64">
        <v>5.4411477831899262</v>
      </c>
      <c r="F64">
        <v>87.343183789492684</v>
      </c>
      <c r="G64">
        <v>0.39219656854263785</v>
      </c>
      <c r="H64">
        <v>0</v>
      </c>
      <c r="I64">
        <v>406.54601919296107</v>
      </c>
    </row>
    <row r="65" spans="1:9" x14ac:dyDescent="0.45">
      <c r="A65" t="s">
        <v>244</v>
      </c>
      <c r="B65">
        <v>64</v>
      </c>
      <c r="C65">
        <v>42.062568429010568</v>
      </c>
      <c r="D65">
        <v>0</v>
      </c>
      <c r="E65">
        <v>0</v>
      </c>
      <c r="F65">
        <v>0</v>
      </c>
      <c r="G65">
        <v>0.73358376397554481</v>
      </c>
      <c r="H65">
        <v>0</v>
      </c>
      <c r="I65">
        <v>30.236080812961358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7.0067883978591178E-2</v>
      </c>
      <c r="H67">
        <v>0</v>
      </c>
      <c r="I67">
        <v>7.0277609787254152</v>
      </c>
    </row>
    <row r="68" spans="1:9" x14ac:dyDescent="0.45">
      <c r="A68" t="s">
        <v>241</v>
      </c>
      <c r="B68">
        <v>67</v>
      </c>
      <c r="C68">
        <v>394.35861074480414</v>
      </c>
      <c r="D68">
        <v>0</v>
      </c>
      <c r="E68">
        <v>0</v>
      </c>
      <c r="F68">
        <v>0</v>
      </c>
      <c r="G68">
        <v>7.8861320590320059</v>
      </c>
      <c r="H68">
        <v>0</v>
      </c>
      <c r="I68">
        <v>781.07771222111182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7.5771759316765094E-4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0.97768374302353844</v>
      </c>
      <c r="D71">
        <v>0</v>
      </c>
      <c r="E71">
        <v>0</v>
      </c>
      <c r="F71">
        <v>0</v>
      </c>
      <c r="G71">
        <v>0.39462258231198621</v>
      </c>
      <c r="H71">
        <v>0</v>
      </c>
      <c r="I71">
        <v>18.651998142814687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9.8030445582637273E-3</v>
      </c>
      <c r="H72">
        <v>0</v>
      </c>
      <c r="I72">
        <v>0.55927972222558153</v>
      </c>
    </row>
    <row r="73" spans="1:9" x14ac:dyDescent="0.45">
      <c r="A73" t="s">
        <v>236</v>
      </c>
      <c r="B73">
        <v>72</v>
      </c>
      <c r="C73">
        <v>226.4833966727206</v>
      </c>
      <c r="D73">
        <v>0</v>
      </c>
      <c r="E73">
        <v>0</v>
      </c>
      <c r="F73">
        <v>0</v>
      </c>
      <c r="G73">
        <v>10.418826335128983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0.63363306612367176</v>
      </c>
      <c r="H74">
        <v>0</v>
      </c>
      <c r="I74">
        <v>98.75581874201265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4.0730084666508355E-2</v>
      </c>
      <c r="H75">
        <v>0</v>
      </c>
      <c r="I75">
        <v>0</v>
      </c>
    </row>
    <row r="76" spans="1:9" x14ac:dyDescent="0.45">
      <c r="A76" t="s">
        <v>233</v>
      </c>
      <c r="B76">
        <v>75</v>
      </c>
      <c r="C76">
        <v>6.968104564202469</v>
      </c>
      <c r="D76">
        <v>0</v>
      </c>
      <c r="E76">
        <v>0</v>
      </c>
      <c r="F76">
        <v>0</v>
      </c>
      <c r="G76">
        <v>0.45597248690773678</v>
      </c>
      <c r="H76">
        <v>0</v>
      </c>
      <c r="I76">
        <v>31.865409554566121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0.30402770869710799</v>
      </c>
      <c r="H77">
        <v>0</v>
      </c>
      <c r="I77">
        <v>12.982291449700295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8.0412940744839026E-3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1.4673768313347333</v>
      </c>
      <c r="H79">
        <v>0</v>
      </c>
      <c r="I79">
        <v>110.07958042958242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1.9014258922656329E-2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3.4707557929802541E-2</v>
      </c>
      <c r="H82">
        <v>0</v>
      </c>
      <c r="I82">
        <v>0.86624309662334387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2.8811772814028847E-2</v>
      </c>
      <c r="H84">
        <v>0</v>
      </c>
      <c r="I84">
        <v>1.2276827844647609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7.8072475794328994E-2</v>
      </c>
      <c r="H85">
        <v>0</v>
      </c>
      <c r="I85">
        <v>3.7332247189231889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5.9356507579169985E-4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711.01506952166756</v>
      </c>
      <c r="F87">
        <v>0</v>
      </c>
      <c r="G87">
        <v>5.3497933454515998</v>
      </c>
      <c r="H87">
        <v>0</v>
      </c>
      <c r="I87">
        <v>887.53917621511039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0.20564366996997369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0.2110440497661141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0.75331250147287299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5.2070985666176155E-4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1.4400882277065885</v>
      </c>
      <c r="D93">
        <v>0</v>
      </c>
      <c r="E93">
        <v>5.2393684385403122E-2</v>
      </c>
      <c r="F93">
        <v>0</v>
      </c>
      <c r="G93">
        <v>0</v>
      </c>
      <c r="H93">
        <v>0</v>
      </c>
      <c r="I93">
        <v>3.7132749549544007E-2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4.0179293395403881E-2</v>
      </c>
    </row>
    <row r="95" spans="1:9" x14ac:dyDescent="0.45">
      <c r="A95" t="s">
        <v>214</v>
      </c>
      <c r="B95">
        <v>94</v>
      </c>
      <c r="C95">
        <v>4.7446483214363738E-3</v>
      </c>
      <c r="D95">
        <v>0</v>
      </c>
      <c r="E95">
        <v>1.224031058221555E-3</v>
      </c>
      <c r="F95">
        <v>0</v>
      </c>
      <c r="G95">
        <v>4.2511506414955316E-3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2.2080218639767665E-3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87.043992277979072</v>
      </c>
      <c r="D97">
        <v>0</v>
      </c>
      <c r="E97">
        <v>1.96825701668964</v>
      </c>
      <c r="F97">
        <v>6.7266923316492164</v>
      </c>
      <c r="G97">
        <v>15.924841401911724</v>
      </c>
      <c r="H97">
        <v>0</v>
      </c>
      <c r="I97">
        <v>3095.5406080873631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6.4479905056278569E-2</v>
      </c>
      <c r="G98">
        <v>2.1051473973987336</v>
      </c>
      <c r="H98">
        <v>0</v>
      </c>
      <c r="I98">
        <v>100.16327178244953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3.6544689433625252E-2</v>
      </c>
      <c r="G100">
        <v>1.0572416473744153</v>
      </c>
      <c r="H100">
        <v>0</v>
      </c>
      <c r="I100">
        <v>76.361875909375414</v>
      </c>
    </row>
    <row r="101" spans="1:9" x14ac:dyDescent="0.45">
      <c r="A101" t="s">
        <v>208</v>
      </c>
      <c r="B101">
        <v>100</v>
      </c>
      <c r="C101">
        <v>1.1502053618687613</v>
      </c>
      <c r="D101">
        <v>0</v>
      </c>
      <c r="E101">
        <v>0</v>
      </c>
      <c r="F101">
        <v>3.5972687022256873E-2</v>
      </c>
      <c r="G101">
        <v>0.51016242916370003</v>
      </c>
      <c r="H101">
        <v>0</v>
      </c>
      <c r="I101">
        <v>3.7246720806236544</v>
      </c>
    </row>
    <row r="102" spans="1:9" x14ac:dyDescent="0.45">
      <c r="A102" t="s">
        <v>207</v>
      </c>
      <c r="B102">
        <v>101</v>
      </c>
      <c r="C102">
        <v>8.4285534179673238</v>
      </c>
      <c r="D102">
        <v>0</v>
      </c>
      <c r="E102">
        <v>0</v>
      </c>
      <c r="F102">
        <v>4.7769703870915836E-2</v>
      </c>
      <c r="G102">
        <v>6.722148248371326</v>
      </c>
      <c r="H102">
        <v>0</v>
      </c>
      <c r="I102">
        <v>406.18563021041717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0</v>
      </c>
      <c r="D104">
        <v>0</v>
      </c>
      <c r="E104">
        <v>0</v>
      </c>
      <c r="F104">
        <v>5.4602677448410429E-2</v>
      </c>
      <c r="G104">
        <v>1.8939776891721372</v>
      </c>
      <c r="H104">
        <v>0</v>
      </c>
      <c r="I104">
        <v>86.410362029668363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49.565990673002275</v>
      </c>
      <c r="H105">
        <v>0</v>
      </c>
      <c r="I105">
        <v>788.39888592877105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0.35166953499420373</v>
      </c>
      <c r="D107">
        <v>0</v>
      </c>
      <c r="E107">
        <v>0</v>
      </c>
      <c r="F107">
        <v>0</v>
      </c>
      <c r="G107">
        <v>7.5931525861029376</v>
      </c>
      <c r="H107">
        <v>0</v>
      </c>
      <c r="I107">
        <v>208.32618723698431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0.11420337939346108</v>
      </c>
      <c r="D109">
        <v>0</v>
      </c>
      <c r="E109">
        <v>0</v>
      </c>
      <c r="F109">
        <v>0</v>
      </c>
      <c r="G109">
        <v>54.597662789679447</v>
      </c>
      <c r="H109">
        <v>0</v>
      </c>
      <c r="I109">
        <v>785.96326997439894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33.818717057172542</v>
      </c>
      <c r="H111">
        <v>0</v>
      </c>
      <c r="I111">
        <v>95.93725293376896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65.534976650229865</v>
      </c>
      <c r="H113">
        <v>0</v>
      </c>
      <c r="I113">
        <v>690.39669271235095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6.1118904525859857E-2</v>
      </c>
      <c r="D115">
        <v>0</v>
      </c>
      <c r="E115">
        <v>0</v>
      </c>
      <c r="F115">
        <v>0</v>
      </c>
      <c r="G115">
        <v>2.0638436994424705</v>
      </c>
      <c r="H115">
        <v>0</v>
      </c>
      <c r="I115">
        <v>79.39363829602695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9.884272478200444E-3</v>
      </c>
      <c r="D117">
        <v>0</v>
      </c>
      <c r="E117">
        <v>0</v>
      </c>
      <c r="F117">
        <v>0</v>
      </c>
      <c r="G117">
        <v>17.090700809232075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136.22725826273239</v>
      </c>
      <c r="D118">
        <v>0</v>
      </c>
      <c r="E118">
        <v>0</v>
      </c>
      <c r="F118">
        <v>4.5217777993970882</v>
      </c>
      <c r="G118">
        <v>69.808352982962958</v>
      </c>
      <c r="H118">
        <v>0</v>
      </c>
      <c r="I118">
        <v>4889.3773161930349</v>
      </c>
    </row>
    <row r="119" spans="1:9" x14ac:dyDescent="0.45">
      <c r="A119" t="s">
        <v>191</v>
      </c>
      <c r="B119">
        <v>118</v>
      </c>
      <c r="C119">
        <v>4.0148358768021337</v>
      </c>
      <c r="D119">
        <v>0</v>
      </c>
      <c r="E119">
        <v>0</v>
      </c>
      <c r="F119">
        <v>384.13281730844687</v>
      </c>
      <c r="G119">
        <v>6.9979435128193401</v>
      </c>
      <c r="H119">
        <v>0</v>
      </c>
      <c r="I119">
        <v>3326.5519789891014</v>
      </c>
    </row>
    <row r="120" spans="1:9" x14ac:dyDescent="0.45">
      <c r="A120" t="s">
        <v>190</v>
      </c>
      <c r="B120">
        <v>119</v>
      </c>
      <c r="C120">
        <v>136.06358029969709</v>
      </c>
      <c r="D120">
        <v>0</v>
      </c>
      <c r="E120">
        <v>0</v>
      </c>
      <c r="F120">
        <v>28.270116294581303</v>
      </c>
      <c r="G120">
        <v>10.158547519212366</v>
      </c>
      <c r="H120">
        <v>0</v>
      </c>
      <c r="I120">
        <v>1052.8185037693247</v>
      </c>
    </row>
    <row r="121" spans="1:9" x14ac:dyDescent="0.45">
      <c r="A121" t="s">
        <v>189</v>
      </c>
      <c r="B121">
        <v>120</v>
      </c>
      <c r="C121">
        <v>127.09050008929239</v>
      </c>
      <c r="D121">
        <v>0</v>
      </c>
      <c r="E121">
        <v>0</v>
      </c>
      <c r="F121">
        <v>53.777825273813711</v>
      </c>
      <c r="G121">
        <v>7.0502885790063941</v>
      </c>
      <c r="H121">
        <v>0</v>
      </c>
      <c r="I121">
        <v>4083.0353322955661</v>
      </c>
    </row>
    <row r="122" spans="1:9" x14ac:dyDescent="0.45">
      <c r="A122" t="s">
        <v>188</v>
      </c>
      <c r="B122">
        <v>121</v>
      </c>
      <c r="C122">
        <v>50.600665397714863</v>
      </c>
      <c r="D122">
        <v>0</v>
      </c>
      <c r="E122">
        <v>0</v>
      </c>
      <c r="F122">
        <v>0.10749419060454465</v>
      </c>
      <c r="G122">
        <v>14.864174423517335</v>
      </c>
      <c r="H122">
        <v>0</v>
      </c>
      <c r="I122">
        <v>5872.0281634078974</v>
      </c>
    </row>
    <row r="123" spans="1:9" x14ac:dyDescent="0.45">
      <c r="A123" t="s">
        <v>187</v>
      </c>
      <c r="B123">
        <v>122</v>
      </c>
      <c r="C123">
        <v>138.78503987021983</v>
      </c>
      <c r="D123">
        <v>0</v>
      </c>
      <c r="E123">
        <v>233.8431428991841</v>
      </c>
      <c r="F123">
        <v>40.515999848959915</v>
      </c>
      <c r="G123">
        <v>0.42493752000337659</v>
      </c>
      <c r="H123">
        <v>0</v>
      </c>
      <c r="I123">
        <v>1284.0588596697175</v>
      </c>
    </row>
    <row r="124" spans="1:9" x14ac:dyDescent="0.45">
      <c r="A124" t="s">
        <v>186</v>
      </c>
      <c r="B124">
        <v>123</v>
      </c>
      <c r="C124">
        <v>212.56002547350101</v>
      </c>
      <c r="D124">
        <v>0</v>
      </c>
      <c r="E124">
        <v>0</v>
      </c>
      <c r="F124">
        <v>659.39380833991663</v>
      </c>
      <c r="G124">
        <v>29.546243609384</v>
      </c>
      <c r="H124">
        <v>0</v>
      </c>
      <c r="I124">
        <v>15128.491038445358</v>
      </c>
    </row>
    <row r="125" spans="1:9" x14ac:dyDescent="0.45">
      <c r="A125" t="s">
        <v>185</v>
      </c>
      <c r="B125">
        <v>124</v>
      </c>
      <c r="C125">
        <v>7.3616990186851581</v>
      </c>
      <c r="D125">
        <v>0</v>
      </c>
      <c r="E125">
        <v>0</v>
      </c>
      <c r="F125">
        <v>5.282311714719385</v>
      </c>
      <c r="G125">
        <v>16.146508870558318</v>
      </c>
      <c r="H125">
        <v>0</v>
      </c>
      <c r="I125">
        <v>659.18044738874596</v>
      </c>
    </row>
    <row r="126" spans="1:9" x14ac:dyDescent="0.45">
      <c r="A126" t="s">
        <v>184</v>
      </c>
      <c r="B126">
        <v>125</v>
      </c>
      <c r="C126">
        <v>552.41389398311856</v>
      </c>
      <c r="D126">
        <v>0</v>
      </c>
      <c r="E126">
        <v>0</v>
      </c>
      <c r="F126">
        <v>0.35614829247669327</v>
      </c>
      <c r="G126">
        <v>10.020876732414733</v>
      </c>
      <c r="H126">
        <v>0</v>
      </c>
      <c r="I126">
        <v>2149.8510210754966</v>
      </c>
    </row>
    <row r="127" spans="1:9" x14ac:dyDescent="0.45">
      <c r="A127" t="s">
        <v>183</v>
      </c>
      <c r="B127">
        <v>126</v>
      </c>
      <c r="C127">
        <v>33.356880469213081</v>
      </c>
      <c r="D127">
        <v>0</v>
      </c>
      <c r="E127">
        <v>0</v>
      </c>
      <c r="F127">
        <v>0</v>
      </c>
      <c r="G127">
        <v>3.5626677143172514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131.35339558408918</v>
      </c>
      <c r="D129">
        <v>0</v>
      </c>
      <c r="E129">
        <v>0</v>
      </c>
      <c r="F129">
        <v>0</v>
      </c>
      <c r="G129">
        <v>4.815605484241904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115.78465666733523</v>
      </c>
      <c r="D130">
        <v>0</v>
      </c>
      <c r="E130">
        <v>0</v>
      </c>
      <c r="F130">
        <v>0</v>
      </c>
      <c r="G130">
        <v>6.5967960856201247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561.87160701371431</v>
      </c>
      <c r="D131">
        <v>0</v>
      </c>
      <c r="E131">
        <v>0</v>
      </c>
      <c r="F131">
        <v>0</v>
      </c>
      <c r="G131">
        <v>19.269390958789746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138.77491909106709</v>
      </c>
      <c r="D132">
        <v>0</v>
      </c>
      <c r="E132">
        <v>0</v>
      </c>
      <c r="F132">
        <v>0</v>
      </c>
      <c r="G132">
        <v>4.7961298055696515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0.19131640887863036</v>
      </c>
      <c r="D133">
        <v>0</v>
      </c>
      <c r="E133">
        <v>0</v>
      </c>
      <c r="F133">
        <v>0</v>
      </c>
      <c r="G133">
        <v>8.1276430619776872E-3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21.163005241350579</v>
      </c>
      <c r="D134">
        <v>0</v>
      </c>
      <c r="E134">
        <v>0</v>
      </c>
      <c r="F134">
        <v>0</v>
      </c>
      <c r="G134">
        <v>1.052564435802696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32.6141485307746</v>
      </c>
      <c r="D135">
        <v>0</v>
      </c>
      <c r="E135">
        <v>0</v>
      </c>
      <c r="F135">
        <v>0</v>
      </c>
      <c r="G135">
        <v>1.2549523826572644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13.949244287568062</v>
      </c>
      <c r="D136">
        <v>0</v>
      </c>
      <c r="E136">
        <v>0</v>
      </c>
      <c r="F136">
        <v>0</v>
      </c>
      <c r="G136">
        <v>0.38805296628770058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20.926984001087462</v>
      </c>
      <c r="D140">
        <v>0</v>
      </c>
      <c r="E140">
        <v>0</v>
      </c>
      <c r="F140">
        <v>0</v>
      </c>
      <c r="G140">
        <v>0.84785805256541202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147.23239188742659</v>
      </c>
      <c r="D141">
        <v>0</v>
      </c>
      <c r="E141">
        <v>0</v>
      </c>
      <c r="F141">
        <v>0</v>
      </c>
      <c r="G141">
        <v>6.8169265668866199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558.65312504755218</v>
      </c>
      <c r="D142">
        <v>0</v>
      </c>
      <c r="E142">
        <v>0</v>
      </c>
      <c r="F142">
        <v>0</v>
      </c>
      <c r="G142">
        <v>14.726314039024539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0.11418124065486254</v>
      </c>
      <c r="H143">
        <v>0</v>
      </c>
      <c r="I143">
        <v>5.7733107380102981E-3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0.18262073203170151</v>
      </c>
      <c r="H144">
        <v>0</v>
      </c>
      <c r="I144">
        <v>1.0041110177225025E-2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9.6975856904837621E-3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8.7175835693566045E-2</v>
      </c>
      <c r="H147">
        <v>0</v>
      </c>
      <c r="I147">
        <v>3.1884067026787307E-3</v>
      </c>
    </row>
    <row r="148" spans="1:9" x14ac:dyDescent="0.45">
      <c r="A148" t="s">
        <v>162</v>
      </c>
      <c r="B148">
        <v>147</v>
      </c>
      <c r="C148">
        <v>960.58897107778296</v>
      </c>
      <c r="D148">
        <v>0</v>
      </c>
      <c r="E148">
        <v>0</v>
      </c>
      <c r="F148">
        <v>0</v>
      </c>
      <c r="G148">
        <v>2.6449035622194788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74.767517194467871</v>
      </c>
      <c r="D149">
        <v>0</v>
      </c>
      <c r="E149">
        <v>0</v>
      </c>
      <c r="F149">
        <v>0</v>
      </c>
      <c r="G149">
        <v>0.84933159054278973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226.26070059932965</v>
      </c>
      <c r="D150">
        <v>0</v>
      </c>
      <c r="E150">
        <v>0</v>
      </c>
      <c r="F150">
        <v>0</v>
      </c>
      <c r="G150">
        <v>1.1535174477800587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765.16507986552779</v>
      </c>
      <c r="D151">
        <v>0</v>
      </c>
      <c r="E151">
        <v>3.8367526915318009</v>
      </c>
      <c r="F151">
        <v>7813.1412081874878</v>
      </c>
      <c r="G151">
        <v>0</v>
      </c>
      <c r="H151">
        <v>0</v>
      </c>
      <c r="I151">
        <v>685.06334941115119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330.04013728677728</v>
      </c>
      <c r="D153">
        <v>0</v>
      </c>
      <c r="E153">
        <v>0.37165943702480692</v>
      </c>
      <c r="F153">
        <v>0</v>
      </c>
      <c r="G153">
        <v>0</v>
      </c>
      <c r="H153">
        <v>0</v>
      </c>
      <c r="I153">
        <v>38.306305148414715</v>
      </c>
    </row>
    <row r="154" spans="1:9" x14ac:dyDescent="0.45">
      <c r="A154" t="s">
        <v>156</v>
      </c>
      <c r="B154">
        <v>153</v>
      </c>
      <c r="C154">
        <v>35.477867377998749</v>
      </c>
      <c r="D154">
        <v>0</v>
      </c>
      <c r="E154">
        <v>4.5752107859910386E-2</v>
      </c>
      <c r="F154">
        <v>0</v>
      </c>
      <c r="G154">
        <v>0</v>
      </c>
      <c r="H154">
        <v>0</v>
      </c>
      <c r="I154">
        <v>5.2209604758649739</v>
      </c>
    </row>
    <row r="155" spans="1:9" x14ac:dyDescent="0.45">
      <c r="A155" t="s">
        <v>155</v>
      </c>
      <c r="B155">
        <v>154</v>
      </c>
      <c r="C155">
        <v>70.963618975250697</v>
      </c>
      <c r="D155">
        <v>0</v>
      </c>
      <c r="E155">
        <v>0.19002130800876393</v>
      </c>
      <c r="F155">
        <v>0</v>
      </c>
      <c r="G155">
        <v>0</v>
      </c>
      <c r="H155">
        <v>0</v>
      </c>
      <c r="I155">
        <v>172.31078060222643</v>
      </c>
    </row>
    <row r="156" spans="1:9" x14ac:dyDescent="0.45">
      <c r="A156" t="s">
        <v>154</v>
      </c>
      <c r="B156">
        <v>155</v>
      </c>
      <c r="C156">
        <v>33.156609120290312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99.612783493801047</v>
      </c>
    </row>
    <row r="157" spans="1:9" x14ac:dyDescent="0.45">
      <c r="A157" t="s">
        <v>153</v>
      </c>
      <c r="B157">
        <v>156</v>
      </c>
      <c r="C157">
        <v>226.48708030820993</v>
      </c>
      <c r="D157">
        <v>0</v>
      </c>
      <c r="E157">
        <v>1.2769012694167199</v>
      </c>
      <c r="F157">
        <v>0</v>
      </c>
      <c r="G157">
        <v>0</v>
      </c>
      <c r="H157">
        <v>0</v>
      </c>
      <c r="I157">
        <v>1899.3343946554405</v>
      </c>
    </row>
    <row r="158" spans="1:9" x14ac:dyDescent="0.45">
      <c r="A158" t="s">
        <v>152</v>
      </c>
      <c r="B158">
        <v>157</v>
      </c>
      <c r="C158">
        <v>768.68769258127361</v>
      </c>
      <c r="D158">
        <v>0</v>
      </c>
      <c r="E158">
        <v>9.4594892611624228</v>
      </c>
      <c r="F158">
        <v>0</v>
      </c>
      <c r="G158">
        <v>0</v>
      </c>
      <c r="H158">
        <v>0</v>
      </c>
      <c r="I158">
        <v>928.40661388836077</v>
      </c>
    </row>
    <row r="159" spans="1:9" x14ac:dyDescent="0.45">
      <c r="A159" t="s">
        <v>151</v>
      </c>
      <c r="B159">
        <v>158</v>
      </c>
      <c r="C159">
        <v>447.31820577697118</v>
      </c>
      <c r="D159">
        <v>0</v>
      </c>
      <c r="E159">
        <v>198.75653337235525</v>
      </c>
      <c r="F159">
        <v>0</v>
      </c>
      <c r="G159">
        <v>0</v>
      </c>
      <c r="H159">
        <v>0</v>
      </c>
      <c r="I159">
        <v>3541.7455757694279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386.33271445863693</v>
      </c>
    </row>
    <row r="161" spans="1:9" x14ac:dyDescent="0.45">
      <c r="A161" t="s">
        <v>149</v>
      </c>
      <c r="B161">
        <v>160</v>
      </c>
      <c r="C161">
        <v>3.0014852389029516E-3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90.166221278771843</v>
      </c>
    </row>
    <row r="162" spans="1:9" x14ac:dyDescent="0.45">
      <c r="A162" t="s">
        <v>148</v>
      </c>
      <c r="B162">
        <v>161</v>
      </c>
      <c r="C162">
        <v>9.0965545673656279E-5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6.0139010679148202</v>
      </c>
    </row>
    <row r="163" spans="1:9" x14ac:dyDescent="0.45">
      <c r="A163" t="s">
        <v>147</v>
      </c>
      <c r="B163">
        <v>162</v>
      </c>
      <c r="C163">
        <v>0.39269141994052553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123.7294640052996</v>
      </c>
    </row>
    <row r="164" spans="1:9" x14ac:dyDescent="0.45">
      <c r="A164" t="s">
        <v>146</v>
      </c>
      <c r="B164">
        <v>163</v>
      </c>
      <c r="C164">
        <v>603.37838559570798</v>
      </c>
      <c r="D164">
        <v>0</v>
      </c>
      <c r="E164">
        <v>4.6327470241849422</v>
      </c>
      <c r="F164">
        <v>0</v>
      </c>
      <c r="G164">
        <v>0</v>
      </c>
      <c r="H164">
        <v>0</v>
      </c>
      <c r="I164">
        <v>2395.6229531507715</v>
      </c>
    </row>
    <row r="165" spans="1:9" x14ac:dyDescent="0.45">
      <c r="A165" t="s">
        <v>145</v>
      </c>
      <c r="B165">
        <v>164</v>
      </c>
      <c r="C165">
        <v>1904.9134669321015</v>
      </c>
      <c r="D165">
        <v>0</v>
      </c>
      <c r="E165">
        <v>0.21939688754686584</v>
      </c>
      <c r="F165">
        <v>0</v>
      </c>
      <c r="G165">
        <v>0</v>
      </c>
      <c r="H165">
        <v>0</v>
      </c>
      <c r="I165">
        <v>344.84207282804073</v>
      </c>
    </row>
    <row r="166" spans="1:9" x14ac:dyDescent="0.45">
      <c r="A166" t="s">
        <v>144</v>
      </c>
      <c r="B166">
        <v>165</v>
      </c>
      <c r="C166">
        <v>1261.0154948758634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104.18882892605622</v>
      </c>
    </row>
    <row r="167" spans="1:9" x14ac:dyDescent="0.45">
      <c r="A167" t="s">
        <v>143</v>
      </c>
      <c r="B167">
        <v>166</v>
      </c>
      <c r="C167">
        <v>783.05362563790345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61.244786706225092</v>
      </c>
    </row>
    <row r="168" spans="1:9" x14ac:dyDescent="0.45">
      <c r="A168" t="s">
        <v>142</v>
      </c>
      <c r="B168">
        <v>167</v>
      </c>
      <c r="C168">
        <v>238.59865133308699</v>
      </c>
      <c r="D168">
        <v>0</v>
      </c>
      <c r="E168">
        <v>2.6692563069012127</v>
      </c>
      <c r="F168">
        <v>0</v>
      </c>
      <c r="G168">
        <v>0</v>
      </c>
      <c r="H168">
        <v>0</v>
      </c>
      <c r="I168">
        <v>50.667964453543732</v>
      </c>
    </row>
    <row r="169" spans="1:9" x14ac:dyDescent="0.45">
      <c r="A169" t="s">
        <v>141</v>
      </c>
      <c r="B169">
        <v>168</v>
      </c>
      <c r="C169">
        <v>3421.4792609616461</v>
      </c>
      <c r="D169">
        <v>2173.4924259374816</v>
      </c>
      <c r="E169">
        <v>7.3760073585717727</v>
      </c>
      <c r="F169">
        <v>0</v>
      </c>
      <c r="G169">
        <v>0</v>
      </c>
      <c r="H169">
        <v>0</v>
      </c>
      <c r="I169">
        <v>471.72033914750369</v>
      </c>
    </row>
    <row r="170" spans="1:9" x14ac:dyDescent="0.45">
      <c r="A170" t="s">
        <v>140</v>
      </c>
      <c r="B170">
        <v>169</v>
      </c>
      <c r="C170">
        <v>69.434176023010195</v>
      </c>
      <c r="D170">
        <v>0</v>
      </c>
      <c r="E170">
        <v>0</v>
      </c>
      <c r="F170">
        <v>2.0590212822502734</v>
      </c>
      <c r="G170">
        <v>0</v>
      </c>
      <c r="H170">
        <v>0</v>
      </c>
      <c r="I170">
        <v>136.60150464263958</v>
      </c>
    </row>
    <row r="171" spans="1:9" x14ac:dyDescent="0.45">
      <c r="A171" t="s">
        <v>139</v>
      </c>
      <c r="B171">
        <v>170</v>
      </c>
      <c r="C171">
        <v>26.663104801326387</v>
      </c>
      <c r="D171">
        <v>0</v>
      </c>
      <c r="E171">
        <v>49.552128127625558</v>
      </c>
      <c r="F171">
        <v>1356.0957317998668</v>
      </c>
      <c r="G171">
        <v>0</v>
      </c>
      <c r="H171">
        <v>0</v>
      </c>
      <c r="I171">
        <v>1133.8329023143187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114.41162600724674</v>
      </c>
      <c r="F172">
        <v>0</v>
      </c>
      <c r="G172">
        <v>0</v>
      </c>
      <c r="H172">
        <v>0</v>
      </c>
      <c r="I172">
        <v>236.06971369295402</v>
      </c>
    </row>
    <row r="173" spans="1:9" x14ac:dyDescent="0.45">
      <c r="A173" t="s">
        <v>137</v>
      </c>
      <c r="B173">
        <v>172</v>
      </c>
      <c r="C173">
        <v>469.76970249377183</v>
      </c>
      <c r="D173">
        <v>0</v>
      </c>
      <c r="E173">
        <v>174.11174233654489</v>
      </c>
      <c r="F173">
        <v>0</v>
      </c>
      <c r="G173">
        <v>0</v>
      </c>
      <c r="H173">
        <v>0</v>
      </c>
      <c r="I173">
        <v>1962.8580545121388</v>
      </c>
    </row>
    <row r="174" spans="1:9" x14ac:dyDescent="0.45">
      <c r="A174" t="s">
        <v>136</v>
      </c>
      <c r="B174">
        <v>173</v>
      </c>
      <c r="C174">
        <v>10.436693187540605</v>
      </c>
      <c r="D174">
        <v>0</v>
      </c>
      <c r="E174">
        <v>7812.7238557228229</v>
      </c>
      <c r="F174">
        <v>0</v>
      </c>
      <c r="G174">
        <v>0</v>
      </c>
      <c r="H174">
        <v>0</v>
      </c>
      <c r="I174">
        <v>69.086196255369543</v>
      </c>
    </row>
    <row r="175" spans="1:9" x14ac:dyDescent="0.45">
      <c r="A175" t="s">
        <v>135</v>
      </c>
      <c r="B175">
        <v>174</v>
      </c>
      <c r="C175">
        <v>395.74612349763618</v>
      </c>
      <c r="D175">
        <v>2421.1044095361131</v>
      </c>
      <c r="E175">
        <v>1902.79085234989</v>
      </c>
      <c r="F175">
        <v>0</v>
      </c>
      <c r="G175">
        <v>0</v>
      </c>
      <c r="H175">
        <v>0</v>
      </c>
      <c r="I175">
        <v>44.697600188710787</v>
      </c>
    </row>
    <row r="176" spans="1:9" x14ac:dyDescent="0.45">
      <c r="A176" t="s">
        <v>134</v>
      </c>
      <c r="B176">
        <v>175</v>
      </c>
      <c r="C176">
        <v>565.16412315438629</v>
      </c>
      <c r="D176">
        <v>1853.7108909957401</v>
      </c>
      <c r="E176">
        <v>2024.9366499223261</v>
      </c>
      <c r="F176">
        <v>0</v>
      </c>
      <c r="G176">
        <v>0</v>
      </c>
      <c r="H176">
        <v>0</v>
      </c>
      <c r="I176">
        <v>184.72652921810899</v>
      </c>
    </row>
    <row r="177" spans="1:9" x14ac:dyDescent="0.45">
      <c r="A177" t="s">
        <v>133</v>
      </c>
      <c r="B177">
        <v>176</v>
      </c>
      <c r="C177">
        <v>6.9209101427372675</v>
      </c>
      <c r="D177">
        <v>0</v>
      </c>
      <c r="E177">
        <v>0.12660622703468752</v>
      </c>
      <c r="F177">
        <v>0</v>
      </c>
      <c r="G177">
        <v>0</v>
      </c>
      <c r="H177">
        <v>0</v>
      </c>
      <c r="I177">
        <v>3.4947323473470244</v>
      </c>
    </row>
    <row r="178" spans="1:9" x14ac:dyDescent="0.45">
      <c r="A178" t="s">
        <v>132</v>
      </c>
      <c r="B178">
        <v>177</v>
      </c>
      <c r="C178">
        <v>7.4658421783378826</v>
      </c>
      <c r="D178">
        <v>0</v>
      </c>
      <c r="E178">
        <v>0.13655460652850179</v>
      </c>
      <c r="F178">
        <v>0</v>
      </c>
      <c r="G178">
        <v>0</v>
      </c>
      <c r="H178">
        <v>0</v>
      </c>
      <c r="I178">
        <v>3.8436775169588433</v>
      </c>
    </row>
    <row r="179" spans="1:9" x14ac:dyDescent="0.45">
      <c r="A179" t="s">
        <v>131</v>
      </c>
      <c r="B179">
        <v>178</v>
      </c>
      <c r="C179">
        <v>2.5716917536223551</v>
      </c>
      <c r="D179">
        <v>0</v>
      </c>
      <c r="E179">
        <v>4.625258129312701E-2</v>
      </c>
      <c r="F179">
        <v>0</v>
      </c>
      <c r="G179">
        <v>0</v>
      </c>
      <c r="H179">
        <v>0</v>
      </c>
      <c r="I179">
        <v>2.3140373991228458</v>
      </c>
    </row>
    <row r="180" spans="1:9" x14ac:dyDescent="0.45">
      <c r="A180" t="s">
        <v>130</v>
      </c>
      <c r="B180">
        <v>179</v>
      </c>
      <c r="C180">
        <v>29.308502902965316</v>
      </c>
      <c r="D180">
        <v>0</v>
      </c>
      <c r="E180">
        <v>0.53896531463365427</v>
      </c>
      <c r="F180">
        <v>0</v>
      </c>
      <c r="G180">
        <v>0</v>
      </c>
      <c r="H180">
        <v>0</v>
      </c>
      <c r="I180">
        <v>12.880779415796223</v>
      </c>
    </row>
    <row r="181" spans="1:9" x14ac:dyDescent="0.45">
      <c r="A181" t="s">
        <v>129</v>
      </c>
      <c r="B181">
        <v>180</v>
      </c>
      <c r="C181">
        <v>1.5705150960690824</v>
      </c>
      <c r="D181">
        <v>0</v>
      </c>
      <c r="E181">
        <v>2.7898909735290831E-2</v>
      </c>
      <c r="F181">
        <v>0</v>
      </c>
      <c r="G181">
        <v>0</v>
      </c>
      <c r="H181">
        <v>0</v>
      </c>
      <c r="I181">
        <v>0.78089433377039619</v>
      </c>
    </row>
    <row r="182" spans="1:9" x14ac:dyDescent="0.45">
      <c r="A182" t="s">
        <v>128</v>
      </c>
      <c r="B182">
        <v>181</v>
      </c>
      <c r="C182">
        <v>3.5368072644849113</v>
      </c>
      <c r="D182">
        <v>0</v>
      </c>
      <c r="E182">
        <v>6.2867080291645061E-2</v>
      </c>
      <c r="F182">
        <v>0</v>
      </c>
      <c r="G182">
        <v>0</v>
      </c>
      <c r="H182">
        <v>0</v>
      </c>
      <c r="I182">
        <v>1.5595970446508334</v>
      </c>
    </row>
    <row r="183" spans="1:9" x14ac:dyDescent="0.45">
      <c r="A183" t="s">
        <v>127</v>
      </c>
      <c r="B183">
        <v>182</v>
      </c>
      <c r="C183">
        <v>11.932118661303647</v>
      </c>
      <c r="D183">
        <v>0</v>
      </c>
      <c r="E183">
        <v>0.21920055369287286</v>
      </c>
      <c r="F183">
        <v>0</v>
      </c>
      <c r="G183">
        <v>0</v>
      </c>
      <c r="H183">
        <v>0</v>
      </c>
      <c r="I183">
        <v>5.6474033460795194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22.339468485070427</v>
      </c>
      <c r="D186">
        <v>0</v>
      </c>
      <c r="E186">
        <v>0.41168193145183857</v>
      </c>
      <c r="F186">
        <v>0</v>
      </c>
      <c r="G186">
        <v>0</v>
      </c>
      <c r="H186">
        <v>0</v>
      </c>
      <c r="I186">
        <v>12.121239754333661</v>
      </c>
    </row>
    <row r="187" spans="1:9" x14ac:dyDescent="0.45">
      <c r="A187" t="s">
        <v>123</v>
      </c>
      <c r="B187">
        <v>186</v>
      </c>
      <c r="C187">
        <v>22.863576217142796</v>
      </c>
      <c r="D187">
        <v>0</v>
      </c>
      <c r="E187">
        <v>0.42263276170387815</v>
      </c>
      <c r="F187">
        <v>0</v>
      </c>
      <c r="G187">
        <v>0</v>
      </c>
      <c r="H187">
        <v>0</v>
      </c>
      <c r="I187">
        <v>10.220024912464734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13.603756263141552</v>
      </c>
      <c r="D189">
        <v>0</v>
      </c>
      <c r="E189">
        <v>0.2511506681814128</v>
      </c>
      <c r="F189">
        <v>0</v>
      </c>
      <c r="G189">
        <v>0</v>
      </c>
      <c r="H189">
        <v>0</v>
      </c>
      <c r="I189">
        <v>5.6926831753274767</v>
      </c>
    </row>
    <row r="190" spans="1:9" x14ac:dyDescent="0.45">
      <c r="A190" t="s">
        <v>120</v>
      </c>
      <c r="B190">
        <v>189</v>
      </c>
      <c r="C190">
        <v>21.571179295340077</v>
      </c>
      <c r="D190">
        <v>0</v>
      </c>
      <c r="E190">
        <v>0.39927182768871178</v>
      </c>
      <c r="F190">
        <v>0</v>
      </c>
      <c r="G190">
        <v>0</v>
      </c>
      <c r="H190">
        <v>0</v>
      </c>
      <c r="I190">
        <v>9.6752674829116252</v>
      </c>
    </row>
    <row r="191" spans="1:9" x14ac:dyDescent="0.45">
      <c r="A191" t="s">
        <v>119</v>
      </c>
      <c r="B191">
        <v>190</v>
      </c>
      <c r="C191">
        <v>36.443516721132461</v>
      </c>
      <c r="D191">
        <v>0</v>
      </c>
      <c r="E191">
        <v>0.67463413900529234</v>
      </c>
      <c r="F191">
        <v>0</v>
      </c>
      <c r="G191">
        <v>0</v>
      </c>
      <c r="H191">
        <v>0</v>
      </c>
      <c r="I191">
        <v>14.687682203948896</v>
      </c>
    </row>
    <row r="192" spans="1:9" x14ac:dyDescent="0.45">
      <c r="A192" t="s">
        <v>118</v>
      </c>
      <c r="B192">
        <v>191</v>
      </c>
      <c r="C192">
        <v>21.353634457268349</v>
      </c>
      <c r="D192">
        <v>0</v>
      </c>
      <c r="E192">
        <v>0.39478651128407422</v>
      </c>
      <c r="F192">
        <v>0</v>
      </c>
      <c r="G192">
        <v>0</v>
      </c>
      <c r="H192">
        <v>0</v>
      </c>
      <c r="I192">
        <v>9.1780920080396822</v>
      </c>
    </row>
    <row r="193" spans="1:9" x14ac:dyDescent="0.45">
      <c r="A193" t="s">
        <v>117</v>
      </c>
      <c r="B193">
        <v>192</v>
      </c>
      <c r="C193">
        <v>2.2004496504807198</v>
      </c>
      <c r="D193">
        <v>0</v>
      </c>
      <c r="E193">
        <v>3.992518193301979E-2</v>
      </c>
      <c r="F193">
        <v>0</v>
      </c>
      <c r="G193">
        <v>0</v>
      </c>
      <c r="H193">
        <v>0</v>
      </c>
      <c r="I193">
        <v>1.0671742837067482</v>
      </c>
    </row>
    <row r="194" spans="1:9" x14ac:dyDescent="0.45">
      <c r="A194" t="s">
        <v>116</v>
      </c>
      <c r="B194">
        <v>193</v>
      </c>
      <c r="C194">
        <v>127.37680368201364</v>
      </c>
      <c r="D194">
        <v>0</v>
      </c>
      <c r="E194">
        <v>2.3607098307378074</v>
      </c>
      <c r="F194">
        <v>0</v>
      </c>
      <c r="G194">
        <v>0</v>
      </c>
      <c r="H194">
        <v>0</v>
      </c>
      <c r="I194">
        <v>36.083271283065329</v>
      </c>
    </row>
    <row r="195" spans="1:9" x14ac:dyDescent="0.45">
      <c r="A195" t="s">
        <v>115</v>
      </c>
      <c r="B195">
        <v>194</v>
      </c>
      <c r="C195">
        <v>4.47719062257476</v>
      </c>
      <c r="D195">
        <v>0</v>
      </c>
      <c r="E195">
        <v>8.2078425984286926E-2</v>
      </c>
      <c r="F195">
        <v>0</v>
      </c>
      <c r="G195">
        <v>0</v>
      </c>
      <c r="H195">
        <v>0</v>
      </c>
      <c r="I195">
        <v>1.880183853010621</v>
      </c>
    </row>
    <row r="196" spans="1:9" x14ac:dyDescent="0.45">
      <c r="A196" t="s">
        <v>114</v>
      </c>
      <c r="B196">
        <v>195</v>
      </c>
      <c r="C196">
        <v>5.5271667327373271</v>
      </c>
      <c r="D196">
        <v>0</v>
      </c>
      <c r="E196">
        <v>0.10161423530883834</v>
      </c>
      <c r="F196">
        <v>0</v>
      </c>
      <c r="G196">
        <v>0</v>
      </c>
      <c r="H196">
        <v>0</v>
      </c>
      <c r="I196">
        <v>2.410750564264649</v>
      </c>
    </row>
    <row r="197" spans="1:9" x14ac:dyDescent="0.45">
      <c r="A197" t="s">
        <v>113</v>
      </c>
      <c r="B197">
        <v>196</v>
      </c>
      <c r="C197">
        <v>1.0608001639473281</v>
      </c>
      <c r="D197">
        <v>655.48869821654444</v>
      </c>
      <c r="E197">
        <v>6.0497554324887605E-2</v>
      </c>
      <c r="F197">
        <v>0</v>
      </c>
      <c r="G197">
        <v>0</v>
      </c>
      <c r="H197">
        <v>0</v>
      </c>
      <c r="I197">
        <v>58.763219729666979</v>
      </c>
    </row>
    <row r="198" spans="1:9" x14ac:dyDescent="0.45">
      <c r="A198" t="s">
        <v>112</v>
      </c>
      <c r="B198">
        <v>197</v>
      </c>
      <c r="C198">
        <v>1623.0642335590496</v>
      </c>
      <c r="D198">
        <v>188.19742026253437</v>
      </c>
      <c r="E198">
        <v>364.41404222425024</v>
      </c>
      <c r="F198">
        <v>6.4845996794683058</v>
      </c>
      <c r="G198">
        <v>0</v>
      </c>
      <c r="H198">
        <v>0</v>
      </c>
      <c r="I198">
        <v>103.1035692190767</v>
      </c>
    </row>
    <row r="199" spans="1:9" x14ac:dyDescent="0.45">
      <c r="A199" t="s">
        <v>111</v>
      </c>
      <c r="B199">
        <v>198</v>
      </c>
      <c r="C199">
        <v>453.0069149038838</v>
      </c>
      <c r="D199">
        <v>0</v>
      </c>
      <c r="E199">
        <v>0.51086188801057486</v>
      </c>
      <c r="F199">
        <v>0</v>
      </c>
      <c r="G199">
        <v>0</v>
      </c>
      <c r="H199">
        <v>0</v>
      </c>
      <c r="I199">
        <v>12.284051470511207</v>
      </c>
    </row>
    <row r="200" spans="1:9" x14ac:dyDescent="0.45">
      <c r="A200" t="s">
        <v>110</v>
      </c>
      <c r="B200">
        <v>199</v>
      </c>
      <c r="C200">
        <v>19.597606675120659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1.8093971815826593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5.1990250880598996</v>
      </c>
      <c r="D2">
        <v>0</v>
      </c>
      <c r="E2">
        <v>9.5022020939844881E-2</v>
      </c>
      <c r="F2">
        <v>0</v>
      </c>
      <c r="G2">
        <v>0.42124014188621817</v>
      </c>
      <c r="H2">
        <v>0</v>
      </c>
      <c r="I2">
        <v>2.150869455110402</v>
      </c>
    </row>
    <row r="3" spans="1:9" x14ac:dyDescent="0.45">
      <c r="A3" t="s">
        <v>305</v>
      </c>
      <c r="B3">
        <v>2</v>
      </c>
      <c r="C3">
        <v>68.539493045808825</v>
      </c>
      <c r="D3">
        <v>0</v>
      </c>
      <c r="E3">
        <v>18.729049598746979</v>
      </c>
      <c r="F3">
        <v>0</v>
      </c>
      <c r="G3">
        <v>8.1882376897413991</v>
      </c>
      <c r="H3">
        <v>0</v>
      </c>
      <c r="I3">
        <v>1455.9218964531453</v>
      </c>
    </row>
    <row r="4" spans="1:9" x14ac:dyDescent="0.45">
      <c r="A4" t="s">
        <v>304</v>
      </c>
      <c r="B4">
        <v>3</v>
      </c>
      <c r="C4">
        <v>138.25045631924132</v>
      </c>
      <c r="D4">
        <v>0</v>
      </c>
      <c r="E4">
        <v>8.3449722062017582</v>
      </c>
      <c r="F4">
        <v>0</v>
      </c>
      <c r="G4">
        <v>25.022779216425281</v>
      </c>
      <c r="H4">
        <v>0</v>
      </c>
      <c r="I4">
        <v>1626.1956876500383</v>
      </c>
    </row>
    <row r="5" spans="1:9" x14ac:dyDescent="0.45">
      <c r="A5" t="s">
        <v>303</v>
      </c>
      <c r="B5">
        <v>4</v>
      </c>
      <c r="C5">
        <v>378.50251196711514</v>
      </c>
      <c r="D5">
        <v>0</v>
      </c>
      <c r="E5">
        <v>320.37303123875495</v>
      </c>
      <c r="F5">
        <v>0</v>
      </c>
      <c r="G5">
        <v>68.847634492654464</v>
      </c>
      <c r="H5">
        <v>0</v>
      </c>
      <c r="I5">
        <v>193.62940847010432</v>
      </c>
    </row>
    <row r="6" spans="1:9" x14ac:dyDescent="0.45">
      <c r="A6" t="s">
        <v>302</v>
      </c>
      <c r="B6">
        <v>5</v>
      </c>
      <c r="C6">
        <v>4.9541717579597009</v>
      </c>
      <c r="D6">
        <v>0</v>
      </c>
      <c r="E6">
        <v>1.2037098498315317</v>
      </c>
      <c r="F6">
        <v>0</v>
      </c>
      <c r="G6">
        <v>10.574690863178777</v>
      </c>
      <c r="H6">
        <v>0</v>
      </c>
      <c r="I6">
        <v>929.53704216912001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0.35999335208347105</v>
      </c>
      <c r="H7">
        <v>0</v>
      </c>
      <c r="I7">
        <v>6.1042870630151607E-3</v>
      </c>
    </row>
    <row r="8" spans="1:9" x14ac:dyDescent="0.45">
      <c r="A8" t="s">
        <v>300</v>
      </c>
      <c r="B8">
        <v>7</v>
      </c>
      <c r="C8">
        <v>0.24082055907899885</v>
      </c>
      <c r="D8">
        <v>0</v>
      </c>
      <c r="E8">
        <v>5.6562765722110567E-2</v>
      </c>
      <c r="F8">
        <v>0</v>
      </c>
      <c r="G8">
        <v>4.5806196216949457E-3</v>
      </c>
      <c r="H8">
        <v>0</v>
      </c>
      <c r="I8">
        <v>0.18807449846752611</v>
      </c>
    </row>
    <row r="9" spans="1:9" x14ac:dyDescent="0.45">
      <c r="A9" t="s">
        <v>299</v>
      </c>
      <c r="B9">
        <v>8</v>
      </c>
      <c r="C9">
        <v>102.24257896163388</v>
      </c>
      <c r="D9">
        <v>0</v>
      </c>
      <c r="E9">
        <v>10.564033287266385</v>
      </c>
      <c r="F9">
        <v>2.1750218897618337E-3</v>
      </c>
      <c r="G9">
        <v>2.9223746425026502</v>
      </c>
      <c r="H9">
        <v>0</v>
      </c>
      <c r="I9">
        <v>38.129994729948542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0.14201367796642589</v>
      </c>
      <c r="G10">
        <v>4.4095112249998145</v>
      </c>
      <c r="H10">
        <v>0</v>
      </c>
      <c r="I10">
        <v>79.649366142634861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1.8311621677229801</v>
      </c>
      <c r="G11">
        <v>29.247692697371615</v>
      </c>
      <c r="H11">
        <v>0</v>
      </c>
      <c r="I11">
        <v>2.2866741934996586</v>
      </c>
    </row>
    <row r="12" spans="1:9" x14ac:dyDescent="0.45">
      <c r="A12" t="s">
        <v>296</v>
      </c>
      <c r="B12">
        <v>11</v>
      </c>
      <c r="C12">
        <v>169.9571570014659</v>
      </c>
      <c r="D12">
        <v>0</v>
      </c>
      <c r="E12">
        <v>68.224448018529543</v>
      </c>
      <c r="F12">
        <v>0.3084085810820989</v>
      </c>
      <c r="G12">
        <v>12.944368833415609</v>
      </c>
      <c r="H12">
        <v>0</v>
      </c>
      <c r="I12">
        <v>37.26310973728831</v>
      </c>
    </row>
    <row r="13" spans="1:9" x14ac:dyDescent="0.45">
      <c r="A13" t="s">
        <v>295</v>
      </c>
      <c r="B13">
        <v>12</v>
      </c>
      <c r="C13">
        <v>28.745450728348725</v>
      </c>
      <c r="D13">
        <v>0</v>
      </c>
      <c r="E13">
        <v>1.8783247556151683</v>
      </c>
      <c r="F13">
        <v>9.3642933252050687E-3</v>
      </c>
      <c r="G13">
        <v>1.2327583360021697</v>
      </c>
      <c r="H13">
        <v>0</v>
      </c>
      <c r="I13">
        <v>276.97221226546702</v>
      </c>
    </row>
    <row r="14" spans="1:9" x14ac:dyDescent="0.45">
      <c r="A14" t="s">
        <v>294</v>
      </c>
      <c r="B14">
        <v>13</v>
      </c>
      <c r="C14">
        <v>21.222916497010154</v>
      </c>
      <c r="D14">
        <v>0</v>
      </c>
      <c r="E14">
        <v>1.8572950256504912</v>
      </c>
      <c r="F14">
        <v>0</v>
      </c>
      <c r="G14">
        <v>0.61036834370144433</v>
      </c>
      <c r="H14">
        <v>0</v>
      </c>
      <c r="I14">
        <v>88.386786263360094</v>
      </c>
    </row>
    <row r="15" spans="1:9" x14ac:dyDescent="0.45">
      <c r="A15" t="s">
        <v>293</v>
      </c>
      <c r="B15">
        <v>14</v>
      </c>
      <c r="C15">
        <v>683.25202130208095</v>
      </c>
      <c r="D15">
        <v>0</v>
      </c>
      <c r="E15">
        <v>46.471339085956899</v>
      </c>
      <c r="F15">
        <v>0</v>
      </c>
      <c r="G15">
        <v>28.324343987737024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0.29997005409721761</v>
      </c>
      <c r="H16">
        <v>0</v>
      </c>
      <c r="I16">
        <v>7.7482891149668509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551.35016354235643</v>
      </c>
      <c r="D19">
        <v>0</v>
      </c>
      <c r="E19">
        <v>95.187488880100091</v>
      </c>
      <c r="F19">
        <v>0</v>
      </c>
      <c r="G19">
        <v>6.5295486773444678</v>
      </c>
      <c r="H19">
        <v>0</v>
      </c>
      <c r="I19">
        <v>141.48491324613076</v>
      </c>
    </row>
    <row r="20" spans="1:9" x14ac:dyDescent="0.45">
      <c r="A20" t="s">
        <v>288</v>
      </c>
      <c r="B20">
        <v>19</v>
      </c>
      <c r="C20">
        <v>39.276433880251915</v>
      </c>
      <c r="D20">
        <v>0</v>
      </c>
      <c r="E20">
        <v>0</v>
      </c>
      <c r="F20">
        <v>0.26184582386308958</v>
      </c>
      <c r="G20">
        <v>6.6889738912992538</v>
      </c>
      <c r="H20">
        <v>0</v>
      </c>
      <c r="I20">
        <v>7.5884769421816438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4.8000605015669713</v>
      </c>
      <c r="F24">
        <v>0.28051681402154655</v>
      </c>
      <c r="G24">
        <v>2.9557260368134695E-2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541.53915772365769</v>
      </c>
      <c r="D26">
        <v>0</v>
      </c>
      <c r="E26">
        <v>2.8442070317994816</v>
      </c>
      <c r="F26">
        <v>0.42837598810019184</v>
      </c>
      <c r="G26">
        <v>7.2071846788292682</v>
      </c>
      <c r="H26">
        <v>0</v>
      </c>
      <c r="I26">
        <v>0.97970276601235096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6.3419263883468302E-2</v>
      </c>
      <c r="D28">
        <v>0</v>
      </c>
      <c r="E28">
        <v>0</v>
      </c>
      <c r="F28">
        <v>7.2484981536163076E-6</v>
      </c>
      <c r="G28">
        <v>6.5744299443631886E-6</v>
      </c>
      <c r="H28">
        <v>0</v>
      </c>
      <c r="I28">
        <v>1.086748521133867E-2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58.402671040182433</v>
      </c>
      <c r="F29">
        <v>11.271550817347904</v>
      </c>
      <c r="G29">
        <v>6.213223085102535</v>
      </c>
      <c r="H29">
        <v>0</v>
      </c>
      <c r="I29">
        <v>43.91288003276091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16.732629863085531</v>
      </c>
      <c r="G30">
        <v>1.5331109425675862</v>
      </c>
      <c r="H30">
        <v>0</v>
      </c>
      <c r="I30">
        <v>48.762671214231027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0.36692971976874506</v>
      </c>
      <c r="F32">
        <v>8.8065123094614481</v>
      </c>
      <c r="G32">
        <v>2.6441756140917479E-2</v>
      </c>
      <c r="H32">
        <v>0</v>
      </c>
      <c r="I32">
        <v>1.9276917577858602E-2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5.9939246794552625</v>
      </c>
      <c r="F33">
        <v>1.7614383654279624</v>
      </c>
      <c r="G33">
        <v>32.756202520440524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0.19584672625364</v>
      </c>
      <c r="F34">
        <v>0.11656263357417619</v>
      </c>
      <c r="G34">
        <v>0</v>
      </c>
      <c r="H34">
        <v>0</v>
      </c>
      <c r="I34">
        <v>5.674112554293937E-2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2.3517156616256063</v>
      </c>
      <c r="F35">
        <v>5.3575251029029305</v>
      </c>
      <c r="G35">
        <v>1163.2013474970081</v>
      </c>
      <c r="H35">
        <v>0</v>
      </c>
      <c r="I35">
        <v>111.7646271392816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0.15865875828506457</v>
      </c>
      <c r="F36">
        <v>2.3668522438673529E-2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0.16613622045269563</v>
      </c>
      <c r="F38">
        <v>5.1061993073968681</v>
      </c>
      <c r="G38">
        <v>77.626071863634905</v>
      </c>
      <c r="H38">
        <v>0</v>
      </c>
      <c r="I38">
        <v>39.005635710301682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0.80910745601610168</v>
      </c>
      <c r="F39">
        <v>0.27127494991630907</v>
      </c>
      <c r="G39">
        <v>25.318729547669129</v>
      </c>
      <c r="H39">
        <v>0</v>
      </c>
      <c r="I39">
        <v>7.6860480030720586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6.3039424520142315E-2</v>
      </c>
      <c r="F40">
        <v>2.807794564042098E-2</v>
      </c>
      <c r="G40">
        <v>0.15938107674963559</v>
      </c>
      <c r="H40">
        <v>0</v>
      </c>
      <c r="I40">
        <v>5.1275956909987279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1.0320130051381495</v>
      </c>
      <c r="F41">
        <v>4.8248975348543706</v>
      </c>
      <c r="G41">
        <v>112.915868361327</v>
      </c>
      <c r="H41">
        <v>0</v>
      </c>
      <c r="I41">
        <v>3.3587112587023427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2.3166818010887988</v>
      </c>
      <c r="F42">
        <v>2.3365474099447452</v>
      </c>
      <c r="G42">
        <v>1231.9291888573625</v>
      </c>
      <c r="H42">
        <v>0</v>
      </c>
      <c r="I42">
        <v>15.569609821409435</v>
      </c>
    </row>
    <row r="43" spans="1:9" x14ac:dyDescent="0.45">
      <c r="A43" t="s">
        <v>265</v>
      </c>
      <c r="B43">
        <v>42</v>
      </c>
      <c r="C43">
        <v>111.49167096176124</v>
      </c>
      <c r="D43">
        <v>0</v>
      </c>
      <c r="E43">
        <v>6.7454726642554821</v>
      </c>
      <c r="F43">
        <v>1.2516271030852946</v>
      </c>
      <c r="G43">
        <v>52.183746342569457</v>
      </c>
      <c r="H43">
        <v>0</v>
      </c>
      <c r="I43">
        <v>157.9080721277366</v>
      </c>
    </row>
    <row r="44" spans="1:9" x14ac:dyDescent="0.45">
      <c r="A44" t="s">
        <v>264</v>
      </c>
      <c r="B44">
        <v>43</v>
      </c>
      <c r="C44">
        <v>416.79992882802225</v>
      </c>
      <c r="D44">
        <v>0</v>
      </c>
      <c r="E44">
        <v>0.49964274360671623</v>
      </c>
      <c r="F44">
        <v>0</v>
      </c>
      <c r="G44">
        <v>0.40647438456125379</v>
      </c>
      <c r="H44">
        <v>0</v>
      </c>
      <c r="I44">
        <v>26.1734207258278</v>
      </c>
    </row>
    <row r="45" spans="1:9" x14ac:dyDescent="0.45">
      <c r="A45" t="s">
        <v>263</v>
      </c>
      <c r="B45">
        <v>44</v>
      </c>
      <c r="C45">
        <v>1313.5926408087821</v>
      </c>
      <c r="D45">
        <v>0</v>
      </c>
      <c r="E45">
        <v>0.53913472730374512</v>
      </c>
      <c r="F45">
        <v>0</v>
      </c>
      <c r="G45">
        <v>1.8784855554731292</v>
      </c>
      <c r="H45">
        <v>0</v>
      </c>
      <c r="I45">
        <v>53.328465460014733</v>
      </c>
    </row>
    <row r="46" spans="1:9" x14ac:dyDescent="0.45">
      <c r="A46" t="s">
        <v>262</v>
      </c>
      <c r="B46">
        <v>45</v>
      </c>
      <c r="C46">
        <v>1841.3987175741252</v>
      </c>
      <c r="D46">
        <v>0</v>
      </c>
      <c r="E46">
        <v>0.12215245290779321</v>
      </c>
      <c r="F46">
        <v>0</v>
      </c>
      <c r="G46">
        <v>1.4523377108816591</v>
      </c>
      <c r="H46">
        <v>0</v>
      </c>
      <c r="I46">
        <v>157.35601296956142</v>
      </c>
    </row>
    <row r="47" spans="1:9" x14ac:dyDescent="0.45">
      <c r="A47" t="s">
        <v>261</v>
      </c>
      <c r="B47">
        <v>46</v>
      </c>
      <c r="C47">
        <v>2216.7730901323789</v>
      </c>
      <c r="D47">
        <v>0</v>
      </c>
      <c r="E47">
        <v>0.13054928665557211</v>
      </c>
      <c r="F47">
        <v>0</v>
      </c>
      <c r="G47">
        <v>1.4734731216087498</v>
      </c>
      <c r="H47">
        <v>0</v>
      </c>
      <c r="I47">
        <v>186.89593723926558</v>
      </c>
    </row>
    <row r="48" spans="1:9" x14ac:dyDescent="0.45">
      <c r="A48" t="s">
        <v>260</v>
      </c>
      <c r="B48">
        <v>47</v>
      </c>
      <c r="C48">
        <v>361.49820175333167</v>
      </c>
      <c r="D48">
        <v>0</v>
      </c>
      <c r="E48">
        <v>0.62960187466836093</v>
      </c>
      <c r="F48">
        <v>0</v>
      </c>
      <c r="G48">
        <v>0.15737932213946534</v>
      </c>
      <c r="H48">
        <v>0</v>
      </c>
      <c r="I48">
        <v>226.65287922809574</v>
      </c>
    </row>
    <row r="49" spans="1:9" x14ac:dyDescent="0.45">
      <c r="A49" t="s">
        <v>259</v>
      </c>
      <c r="B49">
        <v>48</v>
      </c>
      <c r="C49">
        <v>1725.2058565660038</v>
      </c>
      <c r="D49">
        <v>0</v>
      </c>
      <c r="E49">
        <v>2.4779456289139423</v>
      </c>
      <c r="F49">
        <v>0</v>
      </c>
      <c r="G49">
        <v>4.9560751795961924</v>
      </c>
      <c r="H49">
        <v>0</v>
      </c>
      <c r="I49">
        <v>150.22352697629265</v>
      </c>
    </row>
    <row r="50" spans="1:9" x14ac:dyDescent="0.45">
      <c r="A50" t="s">
        <v>258</v>
      </c>
      <c r="B50">
        <v>49</v>
      </c>
      <c r="C50">
        <v>27.785960036640475</v>
      </c>
      <c r="D50">
        <v>0</v>
      </c>
      <c r="E50">
        <v>0.36012524073396451</v>
      </c>
      <c r="F50">
        <v>0</v>
      </c>
      <c r="G50">
        <v>1.3531836591723955E-2</v>
      </c>
      <c r="H50">
        <v>0</v>
      </c>
      <c r="I50">
        <v>7.8722526359263441</v>
      </c>
    </row>
    <row r="51" spans="1:9" x14ac:dyDescent="0.45">
      <c r="A51" t="s">
        <v>257</v>
      </c>
      <c r="B51">
        <v>50</v>
      </c>
      <c r="C51">
        <v>506.53158775079675</v>
      </c>
      <c r="D51">
        <v>0</v>
      </c>
      <c r="E51">
        <v>0.14273789973774695</v>
      </c>
      <c r="F51">
        <v>0</v>
      </c>
      <c r="G51">
        <v>2.817695492696623E-2</v>
      </c>
      <c r="H51">
        <v>0</v>
      </c>
      <c r="I51">
        <v>6.1421175900986986</v>
      </c>
    </row>
    <row r="52" spans="1:9" x14ac:dyDescent="0.45">
      <c r="A52" t="s">
        <v>256</v>
      </c>
      <c r="B52">
        <v>51</v>
      </c>
      <c r="C52">
        <v>5746.638570281918</v>
      </c>
      <c r="D52">
        <v>0</v>
      </c>
      <c r="E52">
        <v>108.99319215320044</v>
      </c>
      <c r="F52">
        <v>0</v>
      </c>
      <c r="G52">
        <v>34.466489574853441</v>
      </c>
      <c r="H52">
        <v>0</v>
      </c>
      <c r="I52">
        <v>772.93476467877463</v>
      </c>
    </row>
    <row r="53" spans="1:9" x14ac:dyDescent="0.45">
      <c r="A53" t="s">
        <v>255</v>
      </c>
      <c r="B53">
        <v>52</v>
      </c>
      <c r="C53">
        <v>1914.4143616192298</v>
      </c>
      <c r="D53">
        <v>0</v>
      </c>
      <c r="E53">
        <v>2.5851444456763732</v>
      </c>
      <c r="F53">
        <v>0</v>
      </c>
      <c r="G53">
        <v>3.0832251370100661</v>
      </c>
      <c r="H53">
        <v>0</v>
      </c>
      <c r="I53">
        <v>160.19022106592357</v>
      </c>
    </row>
    <row r="54" spans="1:9" x14ac:dyDescent="0.45">
      <c r="A54" t="s">
        <v>254</v>
      </c>
      <c r="B54">
        <v>53</v>
      </c>
      <c r="C54">
        <v>364.32214599765649</v>
      </c>
      <c r="D54">
        <v>0</v>
      </c>
      <c r="E54">
        <v>1.6842645015639326</v>
      </c>
      <c r="F54">
        <v>0</v>
      </c>
      <c r="G54">
        <v>0.48286262025955257</v>
      </c>
      <c r="H54">
        <v>0</v>
      </c>
      <c r="I54">
        <v>23.44076838059399</v>
      </c>
    </row>
    <row r="55" spans="1:9" x14ac:dyDescent="0.45">
      <c r="A55" t="s">
        <v>253</v>
      </c>
      <c r="B55">
        <v>54</v>
      </c>
      <c r="C55">
        <v>438.07392688362131</v>
      </c>
      <c r="D55">
        <v>0</v>
      </c>
      <c r="E55">
        <v>2.8464922351641895</v>
      </c>
      <c r="F55">
        <v>0</v>
      </c>
      <c r="G55">
        <v>0.28502598873727009</v>
      </c>
      <c r="H55">
        <v>0</v>
      </c>
      <c r="I55">
        <v>365.89655553993219</v>
      </c>
    </row>
    <row r="56" spans="1:9" x14ac:dyDescent="0.45">
      <c r="A56" t="s">
        <v>252</v>
      </c>
      <c r="B56">
        <v>55</v>
      </c>
      <c r="C56">
        <v>922.96539599417201</v>
      </c>
      <c r="D56">
        <v>0</v>
      </c>
      <c r="E56">
        <v>0</v>
      </c>
      <c r="F56">
        <v>0</v>
      </c>
      <c r="G56">
        <v>12.224719701862854</v>
      </c>
      <c r="H56">
        <v>0</v>
      </c>
      <c r="I56">
        <v>1872.802192843242</v>
      </c>
    </row>
    <row r="57" spans="1:9" x14ac:dyDescent="0.45">
      <c r="A57" t="s">
        <v>251</v>
      </c>
      <c r="B57">
        <v>56</v>
      </c>
      <c r="C57">
        <v>813.47071036072202</v>
      </c>
      <c r="D57">
        <v>0</v>
      </c>
      <c r="E57">
        <v>0</v>
      </c>
      <c r="F57">
        <v>0</v>
      </c>
      <c r="G57">
        <v>55.362497988401991</v>
      </c>
      <c r="H57">
        <v>0</v>
      </c>
      <c r="I57">
        <v>2134.1166518740024</v>
      </c>
    </row>
    <row r="58" spans="1:9" x14ac:dyDescent="0.45">
      <c r="A58" t="s">
        <v>250</v>
      </c>
      <c r="B58">
        <v>57</v>
      </c>
      <c r="C58">
        <v>353.65152766491485</v>
      </c>
      <c r="D58">
        <v>0</v>
      </c>
      <c r="E58">
        <v>0</v>
      </c>
      <c r="F58">
        <v>0</v>
      </c>
      <c r="G58">
        <v>18.870017414204792</v>
      </c>
      <c r="H58">
        <v>0</v>
      </c>
      <c r="I58">
        <v>1072.1979860613758</v>
      </c>
    </row>
    <row r="59" spans="1:9" x14ac:dyDescent="0.45">
      <c r="A59" t="s">
        <v>249</v>
      </c>
      <c r="B59">
        <v>58</v>
      </c>
      <c r="C59">
        <v>88.792133648526701</v>
      </c>
      <c r="D59">
        <v>0</v>
      </c>
      <c r="E59">
        <v>0</v>
      </c>
      <c r="F59">
        <v>0.63820259625656783</v>
      </c>
      <c r="G59">
        <v>13.006752378502561</v>
      </c>
      <c r="H59">
        <v>0</v>
      </c>
      <c r="I59">
        <v>2780.1434126152253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3.997996967086562</v>
      </c>
      <c r="F61">
        <v>0</v>
      </c>
      <c r="G61">
        <v>9.1613369581573174</v>
      </c>
      <c r="H61">
        <v>0</v>
      </c>
      <c r="I61">
        <v>22.140749820120636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79.352596285848563</v>
      </c>
      <c r="D63">
        <v>0</v>
      </c>
      <c r="E63">
        <v>12.541082349826729</v>
      </c>
      <c r="F63">
        <v>0</v>
      </c>
      <c r="G63">
        <v>20.848597218259613</v>
      </c>
      <c r="H63">
        <v>0</v>
      </c>
      <c r="I63">
        <v>373.36837022270555</v>
      </c>
    </row>
    <row r="64" spans="1:9" x14ac:dyDescent="0.45">
      <c r="A64" t="s">
        <v>245</v>
      </c>
      <c r="B64">
        <v>63</v>
      </c>
      <c r="C64">
        <v>1061.7631313078518</v>
      </c>
      <c r="D64">
        <v>0</v>
      </c>
      <c r="E64">
        <v>45.029010459647253</v>
      </c>
      <c r="F64">
        <v>0</v>
      </c>
      <c r="G64">
        <v>56.58769991966691</v>
      </c>
      <c r="H64">
        <v>0</v>
      </c>
      <c r="I64">
        <v>112.22200925424492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1394.3854563251575</v>
      </c>
      <c r="D68">
        <v>0</v>
      </c>
      <c r="E68">
        <v>0</v>
      </c>
      <c r="F68">
        <v>0</v>
      </c>
      <c r="G68">
        <v>21.134903913111767</v>
      </c>
      <c r="H68">
        <v>0</v>
      </c>
      <c r="I68">
        <v>980.04485754758173</v>
      </c>
    </row>
    <row r="69" spans="1:9" x14ac:dyDescent="0.45">
      <c r="A69" t="s">
        <v>240</v>
      </c>
      <c r="B69">
        <v>68</v>
      </c>
      <c r="C69">
        <v>0.26216422422720054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12.110337397908488</v>
      </c>
      <c r="D71">
        <v>0</v>
      </c>
      <c r="E71">
        <v>0</v>
      </c>
      <c r="F71">
        <v>0</v>
      </c>
      <c r="G71">
        <v>1.8888896898971741</v>
      </c>
      <c r="H71">
        <v>0</v>
      </c>
      <c r="I71">
        <v>43.594523093577834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0.13783668555774772</v>
      </c>
      <c r="H72">
        <v>0</v>
      </c>
      <c r="I72">
        <v>3.2784595942582406</v>
      </c>
    </row>
    <row r="73" spans="1:9" x14ac:dyDescent="0.45">
      <c r="A73" t="s">
        <v>236</v>
      </c>
      <c r="B73">
        <v>72</v>
      </c>
      <c r="C73">
        <v>1200.9871251464283</v>
      </c>
      <c r="D73">
        <v>0</v>
      </c>
      <c r="E73">
        <v>0</v>
      </c>
      <c r="F73">
        <v>0</v>
      </c>
      <c r="G73">
        <v>22.725379107408443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8.4030328730034807</v>
      </c>
      <c r="D74">
        <v>0</v>
      </c>
      <c r="E74">
        <v>0</v>
      </c>
      <c r="F74">
        <v>0</v>
      </c>
      <c r="G74">
        <v>2.4315775172772498</v>
      </c>
      <c r="H74">
        <v>0</v>
      </c>
      <c r="I74">
        <v>60.269293008718975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0.15812052050731529</v>
      </c>
      <c r="H75">
        <v>0</v>
      </c>
      <c r="I75">
        <v>5.9361035202658275E-4</v>
      </c>
    </row>
    <row r="76" spans="1:9" x14ac:dyDescent="0.45">
      <c r="A76" t="s">
        <v>233</v>
      </c>
      <c r="B76">
        <v>75</v>
      </c>
      <c r="C76">
        <v>85.818519642123235</v>
      </c>
      <c r="D76">
        <v>0</v>
      </c>
      <c r="E76">
        <v>0</v>
      </c>
      <c r="F76">
        <v>0</v>
      </c>
      <c r="G76">
        <v>4.7803088351223533</v>
      </c>
      <c r="H76">
        <v>0</v>
      </c>
      <c r="I76">
        <v>72.964504536343853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2.258720305583402</v>
      </c>
      <c r="H77">
        <v>0</v>
      </c>
      <c r="I77">
        <v>3.1084646094205435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3.4001377634003309</v>
      </c>
      <c r="H79">
        <v>0</v>
      </c>
      <c r="I79">
        <v>25.915870647819009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1.0151800210463526</v>
      </c>
      <c r="H80">
        <v>0</v>
      </c>
      <c r="I80">
        <v>25.257567540370076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0.16317380022394382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0.1934025689036116</v>
      </c>
      <c r="H82">
        <v>0</v>
      </c>
      <c r="I82">
        <v>0.78052502363868137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3.5899589202573093E-2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0.42728047757260401</v>
      </c>
      <c r="H84">
        <v>0</v>
      </c>
      <c r="I84">
        <v>7.7170228781401464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0.20673471795141884</v>
      </c>
      <c r="H85">
        <v>0</v>
      </c>
      <c r="I85">
        <v>6.4896294255790483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652.74616307228894</v>
      </c>
      <c r="F87">
        <v>0</v>
      </c>
      <c r="G87">
        <v>24.339925024790514</v>
      </c>
      <c r="H87">
        <v>0</v>
      </c>
      <c r="I87">
        <v>410.47953557053546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4.0339872690102014</v>
      </c>
      <c r="D89">
        <v>0</v>
      </c>
      <c r="E89">
        <v>0.50332826429813227</v>
      </c>
      <c r="F89">
        <v>0</v>
      </c>
      <c r="G89">
        <v>2.808064875596104E-2</v>
      </c>
      <c r="H89">
        <v>0</v>
      </c>
      <c r="I89">
        <v>4.6534564228507849</v>
      </c>
    </row>
    <row r="90" spans="1:9" x14ac:dyDescent="0.45">
      <c r="A90" t="s">
        <v>219</v>
      </c>
      <c r="B90">
        <v>89</v>
      </c>
      <c r="C90">
        <v>89.462998425734739</v>
      </c>
      <c r="D90">
        <v>0</v>
      </c>
      <c r="E90">
        <v>6.3556289187476782</v>
      </c>
      <c r="F90">
        <v>0</v>
      </c>
      <c r="G90">
        <v>16.290479253369718</v>
      </c>
      <c r="H90">
        <v>0</v>
      </c>
      <c r="I90">
        <v>450.97224525223083</v>
      </c>
    </row>
    <row r="91" spans="1:9" x14ac:dyDescent="0.45">
      <c r="A91" t="s">
        <v>218</v>
      </c>
      <c r="B91">
        <v>90</v>
      </c>
      <c r="C91">
        <v>1726.1883605032508</v>
      </c>
      <c r="D91">
        <v>0</v>
      </c>
      <c r="E91">
        <v>143.41155056782739</v>
      </c>
      <c r="F91">
        <v>0</v>
      </c>
      <c r="G91">
        <v>1.3121220104387441</v>
      </c>
      <c r="H91">
        <v>0</v>
      </c>
      <c r="I91">
        <v>1373.4806574744268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2.7573371111129945</v>
      </c>
      <c r="D93">
        <v>0</v>
      </c>
      <c r="E93">
        <v>0.16682834418314624</v>
      </c>
      <c r="F93">
        <v>0</v>
      </c>
      <c r="G93">
        <v>0.13470467852894849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2.0152241184267061E-2</v>
      </c>
      <c r="F94">
        <v>0</v>
      </c>
      <c r="G94">
        <v>5.0673501724101559E-2</v>
      </c>
      <c r="H94">
        <v>0</v>
      </c>
      <c r="I94">
        <v>4.111399661575355</v>
      </c>
    </row>
    <row r="95" spans="1:9" x14ac:dyDescent="0.45">
      <c r="A95" t="s">
        <v>214</v>
      </c>
      <c r="B95">
        <v>94</v>
      </c>
      <c r="C95">
        <v>14.654443825905435</v>
      </c>
      <c r="D95">
        <v>0</v>
      </c>
      <c r="E95">
        <v>0.35523910865384428</v>
      </c>
      <c r="F95">
        <v>0</v>
      </c>
      <c r="G95">
        <v>4.2012884220988998E-2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4.5080264100121163E-2</v>
      </c>
      <c r="F96">
        <v>0</v>
      </c>
      <c r="G96">
        <v>9.1359886242322205E-2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289.03383814017917</v>
      </c>
      <c r="D97">
        <v>0</v>
      </c>
      <c r="E97">
        <v>0</v>
      </c>
      <c r="F97">
        <v>1.5161310206989327</v>
      </c>
      <c r="G97">
        <v>114.2579163998997</v>
      </c>
      <c r="H97">
        <v>0</v>
      </c>
      <c r="I97">
        <v>3397.8636955863235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0.11964167872000266</v>
      </c>
      <c r="G98">
        <v>11.998777668449245</v>
      </c>
      <c r="H98">
        <v>0</v>
      </c>
      <c r="I98">
        <v>165.9199532829079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99.965912289899251</v>
      </c>
      <c r="D100">
        <v>0</v>
      </c>
      <c r="E100">
        <v>0</v>
      </c>
      <c r="F100">
        <v>5.8352270943088029E-2</v>
      </c>
      <c r="G100">
        <v>7.1042599527226686</v>
      </c>
      <c r="H100">
        <v>0</v>
      </c>
      <c r="I100">
        <v>229.35733652872696</v>
      </c>
    </row>
    <row r="101" spans="1:9" x14ac:dyDescent="0.45">
      <c r="A101" t="s">
        <v>208</v>
      </c>
      <c r="B101">
        <v>100</v>
      </c>
      <c r="C101">
        <v>7.205902216148675</v>
      </c>
      <c r="D101">
        <v>0</v>
      </c>
      <c r="E101">
        <v>0</v>
      </c>
      <c r="F101">
        <v>5.234523915903893E-2</v>
      </c>
      <c r="G101">
        <v>5.6516676838834252</v>
      </c>
      <c r="H101">
        <v>0</v>
      </c>
      <c r="I101">
        <v>3.3366772279688548</v>
      </c>
    </row>
    <row r="102" spans="1:9" x14ac:dyDescent="0.45">
      <c r="A102" t="s">
        <v>207</v>
      </c>
      <c r="B102">
        <v>101</v>
      </c>
      <c r="C102">
        <v>76.174988324030224</v>
      </c>
      <c r="D102">
        <v>0</v>
      </c>
      <c r="E102">
        <v>0</v>
      </c>
      <c r="F102">
        <v>6.7774433545975579E-2</v>
      </c>
      <c r="G102">
        <v>49.087789718497717</v>
      </c>
      <c r="H102">
        <v>0</v>
      </c>
      <c r="I102">
        <v>73.028243771526405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133.57195718141588</v>
      </c>
      <c r="D104">
        <v>0</v>
      </c>
      <c r="E104">
        <v>0</v>
      </c>
      <c r="F104">
        <v>0.11081641874267247</v>
      </c>
      <c r="G104">
        <v>6.6442443416434021</v>
      </c>
      <c r="H104">
        <v>0</v>
      </c>
      <c r="I104">
        <v>46.066480979247082</v>
      </c>
    </row>
    <row r="105" spans="1:9" x14ac:dyDescent="0.45">
      <c r="A105" t="s">
        <v>205</v>
      </c>
      <c r="B105">
        <v>104</v>
      </c>
      <c r="C105">
        <v>4.716980849945319</v>
      </c>
      <c r="D105">
        <v>0</v>
      </c>
      <c r="E105">
        <v>0</v>
      </c>
      <c r="F105">
        <v>2.8900999898527936E-2</v>
      </c>
      <c r="G105">
        <v>80.270057232083587</v>
      </c>
      <c r="H105">
        <v>0</v>
      </c>
      <c r="I105">
        <v>1936.3642739585202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2.0845162978681322</v>
      </c>
      <c r="D107">
        <v>0</v>
      </c>
      <c r="E107">
        <v>0</v>
      </c>
      <c r="F107">
        <v>3.6231057400940032E-3</v>
      </c>
      <c r="G107">
        <v>2.213600752819666E-3</v>
      </c>
      <c r="H107">
        <v>0</v>
      </c>
      <c r="I107">
        <v>0.60095295135412286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1.7724957667598467</v>
      </c>
      <c r="D109">
        <v>0</v>
      </c>
      <c r="E109">
        <v>0</v>
      </c>
      <c r="F109">
        <v>5.0495859763368565E-3</v>
      </c>
      <c r="G109">
        <v>22.550128788989991</v>
      </c>
      <c r="H109">
        <v>0</v>
      </c>
      <c r="I109">
        <v>452.25202558136834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1.5030761795382966E-2</v>
      </c>
      <c r="G111">
        <v>48.784609034860409</v>
      </c>
      <c r="H111">
        <v>0</v>
      </c>
      <c r="I111">
        <v>20.789678125031802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1.02300108858751E-2</v>
      </c>
      <c r="G113">
        <v>59.521309998943394</v>
      </c>
      <c r="H113">
        <v>0</v>
      </c>
      <c r="I113">
        <v>248.70681399023513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3.4775295013398946</v>
      </c>
      <c r="D115">
        <v>0</v>
      </c>
      <c r="E115">
        <v>0</v>
      </c>
      <c r="F115">
        <v>5.232233943773602E-3</v>
      </c>
      <c r="G115">
        <v>2.3005923622333193</v>
      </c>
      <c r="H115">
        <v>0</v>
      </c>
      <c r="I115">
        <v>42.425153370075883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0.17966311507029267</v>
      </c>
      <c r="D117">
        <v>0</v>
      </c>
      <c r="E117">
        <v>0</v>
      </c>
      <c r="F117">
        <v>1.297143131434497E-2</v>
      </c>
      <c r="G117">
        <v>3.6848520481048217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255.63650966528314</v>
      </c>
      <c r="D118">
        <v>0</v>
      </c>
      <c r="E118">
        <v>11.42214095777835</v>
      </c>
      <c r="F118">
        <v>60.516482584915359</v>
      </c>
      <c r="G118">
        <v>71.381371285023405</v>
      </c>
      <c r="H118">
        <v>0</v>
      </c>
      <c r="I118">
        <v>1995.293802314304</v>
      </c>
    </row>
    <row r="119" spans="1:9" x14ac:dyDescent="0.45">
      <c r="A119" t="s">
        <v>191</v>
      </c>
      <c r="B119">
        <v>118</v>
      </c>
      <c r="C119">
        <v>12.837073810621831</v>
      </c>
      <c r="D119">
        <v>0</v>
      </c>
      <c r="E119">
        <v>0.44530095625414534</v>
      </c>
      <c r="F119">
        <v>664.80643426127529</v>
      </c>
      <c r="G119">
        <v>26.255143351499242</v>
      </c>
      <c r="H119">
        <v>0</v>
      </c>
      <c r="I119">
        <v>3002.645621510278</v>
      </c>
    </row>
    <row r="120" spans="1:9" x14ac:dyDescent="0.45">
      <c r="A120" t="s">
        <v>190</v>
      </c>
      <c r="B120">
        <v>119</v>
      </c>
      <c r="C120">
        <v>2.2413002189308928</v>
      </c>
      <c r="D120">
        <v>0</v>
      </c>
      <c r="E120">
        <v>5.4883794881331695E-2</v>
      </c>
      <c r="F120">
        <v>252.52299099142792</v>
      </c>
      <c r="G120">
        <v>4.1038543548550068</v>
      </c>
      <c r="H120">
        <v>0</v>
      </c>
      <c r="I120">
        <v>648.92431102775527</v>
      </c>
    </row>
    <row r="121" spans="1:9" x14ac:dyDescent="0.45">
      <c r="A121" t="s">
        <v>189</v>
      </c>
      <c r="B121">
        <v>120</v>
      </c>
      <c r="C121">
        <v>12.553853988579696</v>
      </c>
      <c r="D121">
        <v>0</v>
      </c>
      <c r="E121">
        <v>0.17733727332356455</v>
      </c>
      <c r="F121">
        <v>526.66690672781772</v>
      </c>
      <c r="G121">
        <v>13.260962407370956</v>
      </c>
      <c r="H121">
        <v>0</v>
      </c>
      <c r="I121">
        <v>4687.6394505142453</v>
      </c>
    </row>
    <row r="122" spans="1:9" x14ac:dyDescent="0.45">
      <c r="A122" t="s">
        <v>188</v>
      </c>
      <c r="B122">
        <v>121</v>
      </c>
      <c r="C122">
        <v>39.77082611713287</v>
      </c>
      <c r="D122">
        <v>0</v>
      </c>
      <c r="E122">
        <v>0.1049072902658172</v>
      </c>
      <c r="F122">
        <v>7.8114500428543252</v>
      </c>
      <c r="G122">
        <v>8.4796245957558511</v>
      </c>
      <c r="H122">
        <v>0</v>
      </c>
      <c r="I122">
        <v>1197.2736302048679</v>
      </c>
    </row>
    <row r="123" spans="1:9" x14ac:dyDescent="0.45">
      <c r="A123" t="s">
        <v>187</v>
      </c>
      <c r="B123">
        <v>122</v>
      </c>
      <c r="C123">
        <v>258.43011610185687</v>
      </c>
      <c r="D123">
        <v>0</v>
      </c>
      <c r="E123">
        <v>4.3008425969472963E-2</v>
      </c>
      <c r="F123">
        <v>17.976284820874554</v>
      </c>
      <c r="G123">
        <v>7.3935203181395002</v>
      </c>
      <c r="H123">
        <v>0</v>
      </c>
      <c r="I123">
        <v>767.35127169406269</v>
      </c>
    </row>
    <row r="124" spans="1:9" x14ac:dyDescent="0.45">
      <c r="A124" t="s">
        <v>186</v>
      </c>
      <c r="B124">
        <v>123</v>
      </c>
      <c r="C124">
        <v>2141.2220179860528</v>
      </c>
      <c r="D124">
        <v>0</v>
      </c>
      <c r="E124">
        <v>0</v>
      </c>
      <c r="F124">
        <v>315.49073724137696</v>
      </c>
      <c r="G124">
        <v>50.888883083661746</v>
      </c>
      <c r="H124">
        <v>0</v>
      </c>
      <c r="I124">
        <v>8560.5752446001297</v>
      </c>
    </row>
    <row r="125" spans="1:9" x14ac:dyDescent="0.45">
      <c r="A125" t="s">
        <v>185</v>
      </c>
      <c r="B125">
        <v>124</v>
      </c>
      <c r="C125">
        <v>106.67323243456269</v>
      </c>
      <c r="D125">
        <v>0</v>
      </c>
      <c r="E125">
        <v>1.4633969912461982</v>
      </c>
      <c r="F125">
        <v>54.472110917682471</v>
      </c>
      <c r="G125">
        <v>35.166774088780933</v>
      </c>
      <c r="H125">
        <v>0</v>
      </c>
      <c r="I125">
        <v>1782.5289771653536</v>
      </c>
    </row>
    <row r="126" spans="1:9" x14ac:dyDescent="0.45">
      <c r="A126" t="s">
        <v>184</v>
      </c>
      <c r="B126">
        <v>125</v>
      </c>
      <c r="C126">
        <v>1212.055810236862</v>
      </c>
      <c r="D126">
        <v>0</v>
      </c>
      <c r="E126">
        <v>0.13780440938006275</v>
      </c>
      <c r="F126">
        <v>507.25750315682961</v>
      </c>
      <c r="G126">
        <v>18.438626095917733</v>
      </c>
      <c r="H126">
        <v>0</v>
      </c>
      <c r="I126">
        <v>2661.2455563952549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14.966695970943411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267.81907580686425</v>
      </c>
      <c r="D129">
        <v>0</v>
      </c>
      <c r="E129">
        <v>9.8228655524758253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96.532590820564906</v>
      </c>
      <c r="D130">
        <v>0</v>
      </c>
      <c r="E130">
        <v>3.6036363194282344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117.80944546593932</v>
      </c>
      <c r="D131">
        <v>0</v>
      </c>
      <c r="E131">
        <v>4.2331759762480656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146.15971500118641</v>
      </c>
      <c r="D132">
        <v>0</v>
      </c>
      <c r="E132">
        <v>5.2377443320856454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13.636055534501141</v>
      </c>
      <c r="D133">
        <v>0</v>
      </c>
      <c r="E133">
        <v>0.48721573613856506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8.722968446351075</v>
      </c>
      <c r="D134">
        <v>0</v>
      </c>
      <c r="E134">
        <v>0.32401258226943769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2.3130748453080838</v>
      </c>
      <c r="D135">
        <v>0</v>
      </c>
      <c r="E135">
        <v>8.6328899570089865E-2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1.243090849724396E-2</v>
      </c>
      <c r="D136">
        <v>0</v>
      </c>
      <c r="E136">
        <v>4.8182108522240206E-4</v>
      </c>
      <c r="F136">
        <v>0</v>
      </c>
      <c r="G136">
        <v>6.4033975629726748E-5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0.26210237033303901</v>
      </c>
      <c r="D140">
        <v>0</v>
      </c>
      <c r="E140">
        <v>9.9151734757018731E-3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109.18130817184486</v>
      </c>
      <c r="D141">
        <v>0</v>
      </c>
      <c r="E141">
        <v>4.0930865986107872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548.85703798112104</v>
      </c>
      <c r="D142">
        <v>0</v>
      </c>
      <c r="E142">
        <v>20.485774691269203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8.8754573880297149E-5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5.4812013483252419E-4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1237.8126352635888</v>
      </c>
      <c r="D148">
        <v>0</v>
      </c>
      <c r="E148">
        <v>20.270715018258809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707.53421096201726</v>
      </c>
      <c r="D149">
        <v>0</v>
      </c>
      <c r="E149">
        <v>6.8649311494781289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477.53346867079279</v>
      </c>
      <c r="D150">
        <v>0</v>
      </c>
      <c r="E150">
        <v>0</v>
      </c>
      <c r="F150">
        <v>0</v>
      </c>
      <c r="G150">
        <v>4.0805235140334011E-2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5274.4133336013865</v>
      </c>
      <c r="D151">
        <v>0</v>
      </c>
      <c r="E151">
        <v>39.613996895123783</v>
      </c>
      <c r="F151">
        <v>18933.458097061182</v>
      </c>
      <c r="G151">
        <v>384.26768387781738</v>
      </c>
      <c r="H151">
        <v>0</v>
      </c>
      <c r="I151">
        <v>530.02621112076145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292.18548908159858</v>
      </c>
      <c r="D153">
        <v>0</v>
      </c>
      <c r="E153">
        <v>0</v>
      </c>
      <c r="F153">
        <v>0</v>
      </c>
      <c r="G153">
        <v>0.69128093572539551</v>
      </c>
      <c r="H153">
        <v>0</v>
      </c>
      <c r="I153">
        <v>32.452872219631097</v>
      </c>
    </row>
    <row r="154" spans="1:9" x14ac:dyDescent="0.45">
      <c r="A154" t="s">
        <v>156</v>
      </c>
      <c r="B154">
        <v>153</v>
      </c>
      <c r="C154">
        <v>82.184620047249666</v>
      </c>
      <c r="D154">
        <v>0</v>
      </c>
      <c r="E154">
        <v>0</v>
      </c>
      <c r="F154">
        <v>0</v>
      </c>
      <c r="G154">
        <v>0.16135717623136853</v>
      </c>
      <c r="H154">
        <v>0</v>
      </c>
      <c r="I154">
        <v>5.8899687535792946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194.75035815044453</v>
      </c>
    </row>
    <row r="156" spans="1:9" x14ac:dyDescent="0.45">
      <c r="A156" t="s">
        <v>154</v>
      </c>
      <c r="B156">
        <v>155</v>
      </c>
      <c r="C156">
        <v>547.37491874273087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131.92430782582557</v>
      </c>
    </row>
    <row r="157" spans="1:9" x14ac:dyDescent="0.45">
      <c r="A157" t="s">
        <v>153</v>
      </c>
      <c r="B157">
        <v>156</v>
      </c>
      <c r="C157">
        <v>1633.4176883136374</v>
      </c>
      <c r="D157">
        <v>0</v>
      </c>
      <c r="E157">
        <v>29.325626627613431</v>
      </c>
      <c r="F157">
        <v>0</v>
      </c>
      <c r="G157">
        <v>1.9052443676980868</v>
      </c>
      <c r="H157">
        <v>0</v>
      </c>
      <c r="I157">
        <v>1643.8908905892431</v>
      </c>
    </row>
    <row r="158" spans="1:9" x14ac:dyDescent="0.45">
      <c r="A158" t="s">
        <v>152</v>
      </c>
      <c r="B158">
        <v>157</v>
      </c>
      <c r="C158">
        <v>1499.3362844141734</v>
      </c>
      <c r="D158">
        <v>0</v>
      </c>
      <c r="E158">
        <v>130.11616951268365</v>
      </c>
      <c r="F158">
        <v>0</v>
      </c>
      <c r="G158">
        <v>0</v>
      </c>
      <c r="H158">
        <v>0</v>
      </c>
      <c r="I158">
        <v>530.22078401734734</v>
      </c>
    </row>
    <row r="159" spans="1:9" x14ac:dyDescent="0.45">
      <c r="A159" t="s">
        <v>151</v>
      </c>
      <c r="B159">
        <v>158</v>
      </c>
      <c r="C159">
        <v>1185.1798963441051</v>
      </c>
      <c r="D159">
        <v>0</v>
      </c>
      <c r="E159">
        <v>3768.7323605119172</v>
      </c>
      <c r="F159">
        <v>0</v>
      </c>
      <c r="G159">
        <v>0</v>
      </c>
      <c r="H159">
        <v>0</v>
      </c>
      <c r="I159">
        <v>3127.7657458958888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160.38217236356164</v>
      </c>
    </row>
    <row r="161" spans="1:9" x14ac:dyDescent="0.45">
      <c r="A161" t="s">
        <v>149</v>
      </c>
      <c r="B161">
        <v>160</v>
      </c>
      <c r="C161">
        <v>13.226203349165752</v>
      </c>
      <c r="D161">
        <v>0</v>
      </c>
      <c r="E161">
        <v>0.26276490403441455</v>
      </c>
      <c r="F161">
        <v>0</v>
      </c>
      <c r="G161">
        <v>0</v>
      </c>
      <c r="H161">
        <v>0</v>
      </c>
      <c r="I161">
        <v>239.61139984905756</v>
      </c>
    </row>
    <row r="162" spans="1:9" x14ac:dyDescent="0.45">
      <c r="A162" t="s">
        <v>148</v>
      </c>
      <c r="B162">
        <v>161</v>
      </c>
      <c r="C162">
        <v>22.157695456759757</v>
      </c>
      <c r="D162">
        <v>0</v>
      </c>
      <c r="E162">
        <v>5.0084985902664652E-3</v>
      </c>
      <c r="F162">
        <v>0</v>
      </c>
      <c r="G162">
        <v>0</v>
      </c>
      <c r="H162">
        <v>0</v>
      </c>
      <c r="I162">
        <v>60.851001768696598</v>
      </c>
    </row>
    <row r="163" spans="1:9" x14ac:dyDescent="0.45">
      <c r="A163" t="s">
        <v>147</v>
      </c>
      <c r="B163">
        <v>162</v>
      </c>
      <c r="C163">
        <v>24.442263165561016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539.91296961908051</v>
      </c>
    </row>
    <row r="164" spans="1:9" x14ac:dyDescent="0.45">
      <c r="A164" t="s">
        <v>146</v>
      </c>
      <c r="B164">
        <v>163</v>
      </c>
      <c r="C164">
        <v>985.62244395195148</v>
      </c>
      <c r="D164">
        <v>0</v>
      </c>
      <c r="E164">
        <v>233.75385896628268</v>
      </c>
      <c r="F164">
        <v>0</v>
      </c>
      <c r="G164">
        <v>0</v>
      </c>
      <c r="H164">
        <v>0</v>
      </c>
      <c r="I164">
        <v>792.80326969752343</v>
      </c>
    </row>
    <row r="165" spans="1:9" x14ac:dyDescent="0.45">
      <c r="A165" t="s">
        <v>145</v>
      </c>
      <c r="B165">
        <v>164</v>
      </c>
      <c r="C165">
        <v>4122.7404927346224</v>
      </c>
      <c r="D165">
        <v>0</v>
      </c>
      <c r="E165">
        <v>85.787172891859655</v>
      </c>
      <c r="F165">
        <v>1.7331961254238906</v>
      </c>
      <c r="G165">
        <v>1.437791064672792E-2</v>
      </c>
      <c r="H165">
        <v>0</v>
      </c>
      <c r="I165">
        <v>553.29671783671995</v>
      </c>
    </row>
    <row r="166" spans="1:9" x14ac:dyDescent="0.45">
      <c r="A166" t="s">
        <v>144</v>
      </c>
      <c r="B166">
        <v>165</v>
      </c>
      <c r="C166">
        <v>1149.4586906296909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159.29545971197507</v>
      </c>
    </row>
    <row r="167" spans="1:9" x14ac:dyDescent="0.45">
      <c r="A167" t="s">
        <v>143</v>
      </c>
      <c r="B167">
        <v>166</v>
      </c>
      <c r="C167">
        <v>975.65193066612471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109.82923452616113</v>
      </c>
    </row>
    <row r="168" spans="1:9" x14ac:dyDescent="0.45">
      <c r="A168" t="s">
        <v>142</v>
      </c>
      <c r="B168">
        <v>167</v>
      </c>
      <c r="C168">
        <v>20.210071722495083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29.882029932551518</v>
      </c>
    </row>
    <row r="169" spans="1:9" x14ac:dyDescent="0.45">
      <c r="A169" t="s">
        <v>141</v>
      </c>
      <c r="B169">
        <v>168</v>
      </c>
      <c r="C169">
        <v>14284.618006173954</v>
      </c>
      <c r="D169">
        <v>0</v>
      </c>
      <c r="E169">
        <v>221.22987644550153</v>
      </c>
      <c r="F169">
        <v>0</v>
      </c>
      <c r="G169">
        <v>0</v>
      </c>
      <c r="H169">
        <v>0</v>
      </c>
      <c r="I169">
        <v>418.62774978454439</v>
      </c>
    </row>
    <row r="170" spans="1:9" x14ac:dyDescent="0.45">
      <c r="A170" t="s">
        <v>140</v>
      </c>
      <c r="B170">
        <v>169</v>
      </c>
      <c r="C170">
        <v>3.926025566307795</v>
      </c>
      <c r="D170">
        <v>0</v>
      </c>
      <c r="E170">
        <v>0</v>
      </c>
      <c r="F170">
        <v>578.65972821711262</v>
      </c>
      <c r="G170">
        <v>0</v>
      </c>
      <c r="H170">
        <v>0</v>
      </c>
      <c r="I170">
        <v>29.889851852976907</v>
      </c>
    </row>
    <row r="171" spans="1:9" x14ac:dyDescent="0.45">
      <c r="A171" t="s">
        <v>139</v>
      </c>
      <c r="B171">
        <v>170</v>
      </c>
      <c r="C171">
        <v>38.759731051607979</v>
      </c>
      <c r="D171">
        <v>0</v>
      </c>
      <c r="E171">
        <v>0</v>
      </c>
      <c r="F171">
        <v>728.83975434521415</v>
      </c>
      <c r="G171">
        <v>0.26976579889861718</v>
      </c>
      <c r="H171">
        <v>0</v>
      </c>
      <c r="I171">
        <v>932.73885720114947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8.3819665307821456</v>
      </c>
      <c r="F172">
        <v>0.31137708537562869</v>
      </c>
      <c r="G172">
        <v>0</v>
      </c>
      <c r="H172">
        <v>0</v>
      </c>
      <c r="I172">
        <v>252.99549299177997</v>
      </c>
    </row>
    <row r="173" spans="1:9" x14ac:dyDescent="0.45">
      <c r="A173" t="s">
        <v>137</v>
      </c>
      <c r="B173">
        <v>172</v>
      </c>
      <c r="C173">
        <v>958.00575157138906</v>
      </c>
      <c r="D173">
        <v>0</v>
      </c>
      <c r="E173">
        <v>171.80011271230501</v>
      </c>
      <c r="F173">
        <v>17.70363750993226</v>
      </c>
      <c r="G173">
        <v>1.9476126153644879</v>
      </c>
      <c r="H173">
        <v>0</v>
      </c>
      <c r="I173">
        <v>2208.7685606954151</v>
      </c>
    </row>
    <row r="174" spans="1:9" x14ac:dyDescent="0.45">
      <c r="A174" t="s">
        <v>136</v>
      </c>
      <c r="B174">
        <v>173</v>
      </c>
      <c r="C174">
        <v>0</v>
      </c>
      <c r="D174">
        <v>0</v>
      </c>
      <c r="E174">
        <v>5776.2982014699737</v>
      </c>
      <c r="F174">
        <v>0</v>
      </c>
      <c r="G174">
        <v>0</v>
      </c>
      <c r="H174">
        <v>0</v>
      </c>
      <c r="I174">
        <v>78.494768421343196</v>
      </c>
    </row>
    <row r="175" spans="1:9" x14ac:dyDescent="0.45">
      <c r="A175" t="s">
        <v>135</v>
      </c>
      <c r="B175">
        <v>174</v>
      </c>
      <c r="C175">
        <v>2859.7676394002533</v>
      </c>
      <c r="D175">
        <v>0</v>
      </c>
      <c r="E175">
        <v>2937.9229128225488</v>
      </c>
      <c r="F175">
        <v>0</v>
      </c>
      <c r="G175">
        <v>0</v>
      </c>
      <c r="H175">
        <v>0</v>
      </c>
      <c r="I175">
        <v>32.973275842807865</v>
      </c>
    </row>
    <row r="176" spans="1:9" x14ac:dyDescent="0.45">
      <c r="A176" t="s">
        <v>134</v>
      </c>
      <c r="B176">
        <v>175</v>
      </c>
      <c r="C176">
        <v>2818.4491669111535</v>
      </c>
      <c r="D176">
        <v>0</v>
      </c>
      <c r="E176">
        <v>5239.4981842442621</v>
      </c>
      <c r="F176">
        <v>0</v>
      </c>
      <c r="G176">
        <v>0</v>
      </c>
      <c r="H176">
        <v>0</v>
      </c>
      <c r="I176">
        <v>57.431584851918089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9.5166366790738245E-4</v>
      </c>
      <c r="F177">
        <v>0</v>
      </c>
      <c r="G177">
        <v>1.566004274791194E-6</v>
      </c>
      <c r="H177">
        <v>0</v>
      </c>
      <c r="I177">
        <v>0.10521565899986557</v>
      </c>
    </row>
    <row r="178" spans="1:9" x14ac:dyDescent="0.45">
      <c r="A178" t="s">
        <v>132</v>
      </c>
      <c r="B178">
        <v>177</v>
      </c>
      <c r="C178">
        <v>0</v>
      </c>
      <c r="D178">
        <v>0</v>
      </c>
      <c r="E178">
        <v>9.1034536302138575E-4</v>
      </c>
      <c r="F178">
        <v>0</v>
      </c>
      <c r="G178">
        <v>1.5458648485016712E-6</v>
      </c>
      <c r="H178">
        <v>0</v>
      </c>
      <c r="I178">
        <v>0.10715846131971098</v>
      </c>
    </row>
    <row r="179" spans="1:9" x14ac:dyDescent="0.45">
      <c r="A179" t="s">
        <v>131</v>
      </c>
      <c r="B179">
        <v>178</v>
      </c>
      <c r="C179">
        <v>0</v>
      </c>
      <c r="D179">
        <v>0</v>
      </c>
      <c r="E179">
        <v>3.9679119809903488E-6</v>
      </c>
      <c r="F179">
        <v>0</v>
      </c>
      <c r="G179">
        <v>0</v>
      </c>
      <c r="H179">
        <v>0</v>
      </c>
      <c r="I179">
        <v>2.7013541521194815E-2</v>
      </c>
    </row>
    <row r="180" spans="1:9" x14ac:dyDescent="0.45">
      <c r="A180" t="s">
        <v>130</v>
      </c>
      <c r="B180">
        <v>179</v>
      </c>
      <c r="C180">
        <v>21.108013980318681</v>
      </c>
      <c r="D180">
        <v>0</v>
      </c>
      <c r="E180">
        <v>24.126787664464974</v>
      </c>
      <c r="F180">
        <v>0</v>
      </c>
      <c r="G180">
        <v>5.2663830093395609E-4</v>
      </c>
      <c r="H180">
        <v>0</v>
      </c>
      <c r="I180">
        <v>9.7996322446144699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2.5182792502956977E-5</v>
      </c>
      <c r="F181">
        <v>0</v>
      </c>
      <c r="G181">
        <v>0</v>
      </c>
      <c r="H181">
        <v>0</v>
      </c>
      <c r="I181">
        <v>2.4965485203216353E-2</v>
      </c>
    </row>
    <row r="182" spans="1:9" x14ac:dyDescent="0.45">
      <c r="A182" t="s">
        <v>128</v>
      </c>
      <c r="B182">
        <v>181</v>
      </c>
      <c r="C182">
        <v>0</v>
      </c>
      <c r="D182">
        <v>0</v>
      </c>
      <c r="E182">
        <v>7.6679056892209018E-5</v>
      </c>
      <c r="F182">
        <v>0</v>
      </c>
      <c r="G182">
        <v>0</v>
      </c>
      <c r="H182">
        <v>0</v>
      </c>
      <c r="I182">
        <v>3.0147278380248107E-2</v>
      </c>
    </row>
    <row r="183" spans="1:9" x14ac:dyDescent="0.45">
      <c r="A183" t="s">
        <v>127</v>
      </c>
      <c r="B183">
        <v>182</v>
      </c>
      <c r="C183">
        <v>5.4123254551550088</v>
      </c>
      <c r="D183">
        <v>0</v>
      </c>
      <c r="E183">
        <v>6.1811247295427263</v>
      </c>
      <c r="F183">
        <v>0</v>
      </c>
      <c r="G183">
        <v>2.9077115414944727E-4</v>
      </c>
      <c r="H183">
        <v>0</v>
      </c>
      <c r="I183">
        <v>2.9020246978253477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45">
      <c r="A187" t="s">
        <v>123</v>
      </c>
      <c r="B187">
        <v>186</v>
      </c>
      <c r="C187">
        <v>2.383865290122344</v>
      </c>
      <c r="D187">
        <v>0</v>
      </c>
      <c r="E187">
        <v>2.772750290457433</v>
      </c>
      <c r="F187">
        <v>0</v>
      </c>
      <c r="G187">
        <v>1.4318259928367029E-4</v>
      </c>
      <c r="H187">
        <v>0</v>
      </c>
      <c r="I187">
        <v>2.018243871906138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14.777577348235804</v>
      </c>
      <c r="D189">
        <v>0</v>
      </c>
      <c r="E189">
        <v>17.204889799433328</v>
      </c>
      <c r="F189">
        <v>0</v>
      </c>
      <c r="G189">
        <v>5.9584878102411296E-4</v>
      </c>
      <c r="H189">
        <v>0</v>
      </c>
      <c r="I189">
        <v>5.9086771580141413</v>
      </c>
    </row>
    <row r="190" spans="1:9" x14ac:dyDescent="0.45">
      <c r="A190" t="s">
        <v>120</v>
      </c>
      <c r="B190">
        <v>189</v>
      </c>
      <c r="C190">
        <v>20.366868682258723</v>
      </c>
      <c r="D190">
        <v>0</v>
      </c>
      <c r="E190">
        <v>23.610327357379745</v>
      </c>
      <c r="F190">
        <v>0</v>
      </c>
      <c r="G190">
        <v>7.5051477264718785E-4</v>
      </c>
      <c r="H190">
        <v>0</v>
      </c>
      <c r="I190">
        <v>8.3592184620732226</v>
      </c>
    </row>
    <row r="191" spans="1:9" x14ac:dyDescent="0.45">
      <c r="A191" t="s">
        <v>119</v>
      </c>
      <c r="B191">
        <v>190</v>
      </c>
      <c r="C191">
        <v>21.664043609096819</v>
      </c>
      <c r="D191">
        <v>0</v>
      </c>
      <c r="E191">
        <v>24.798987943245681</v>
      </c>
      <c r="F191">
        <v>0</v>
      </c>
      <c r="G191">
        <v>4.9965889796266445E-4</v>
      </c>
      <c r="H191">
        <v>0</v>
      </c>
      <c r="I191">
        <v>9.0617880842847978</v>
      </c>
    </row>
    <row r="192" spans="1:9" x14ac:dyDescent="0.45">
      <c r="A192" t="s">
        <v>118</v>
      </c>
      <c r="B192">
        <v>191</v>
      </c>
      <c r="C192">
        <v>15.070768501452266</v>
      </c>
      <c r="D192">
        <v>0</v>
      </c>
      <c r="E192">
        <v>17.249219243864218</v>
      </c>
      <c r="F192">
        <v>0</v>
      </c>
      <c r="G192">
        <v>3.6999234480383352E-4</v>
      </c>
      <c r="H192">
        <v>0</v>
      </c>
      <c r="I192">
        <v>6.3161215828568293</v>
      </c>
    </row>
    <row r="193" spans="1:9" x14ac:dyDescent="0.45">
      <c r="A193" t="s">
        <v>117</v>
      </c>
      <c r="B193">
        <v>192</v>
      </c>
      <c r="C193">
        <v>1.3294394948004129</v>
      </c>
      <c r="D193">
        <v>0</v>
      </c>
      <c r="E193">
        <v>1.5341764889741427</v>
      </c>
      <c r="F193">
        <v>0</v>
      </c>
      <c r="G193">
        <v>1.7449816086475447E-4</v>
      </c>
      <c r="H193">
        <v>0</v>
      </c>
      <c r="I193">
        <v>0.65839943211634633</v>
      </c>
    </row>
    <row r="194" spans="1:9" x14ac:dyDescent="0.45">
      <c r="A194" t="s">
        <v>116</v>
      </c>
      <c r="B194">
        <v>193</v>
      </c>
      <c r="C194">
        <v>7.1977284049304648</v>
      </c>
      <c r="D194">
        <v>0</v>
      </c>
      <c r="E194">
        <v>8.2464832352092081</v>
      </c>
      <c r="F194">
        <v>0</v>
      </c>
      <c r="G194">
        <v>1.8562470021848385E-4</v>
      </c>
      <c r="H194">
        <v>0</v>
      </c>
      <c r="I194">
        <v>3.6258193236980985</v>
      </c>
    </row>
    <row r="195" spans="1:9" x14ac:dyDescent="0.45">
      <c r="A195" t="s">
        <v>115</v>
      </c>
      <c r="B195">
        <v>194</v>
      </c>
      <c r="C195">
        <v>3.1413775542781797</v>
      </c>
      <c r="D195">
        <v>0</v>
      </c>
      <c r="E195">
        <v>3.6049272811720638</v>
      </c>
      <c r="F195">
        <v>0</v>
      </c>
      <c r="G195">
        <v>2.2776304026297689E-4</v>
      </c>
      <c r="H195">
        <v>0</v>
      </c>
      <c r="I195">
        <v>1.302139869163039</v>
      </c>
    </row>
    <row r="196" spans="1:9" x14ac:dyDescent="0.45">
      <c r="A196" t="s">
        <v>114</v>
      </c>
      <c r="B196">
        <v>195</v>
      </c>
      <c r="C196">
        <v>3.809220180178337</v>
      </c>
      <c r="D196">
        <v>0</v>
      </c>
      <c r="E196">
        <v>4.3725938125115364</v>
      </c>
      <c r="F196">
        <v>0</v>
      </c>
      <c r="G196">
        <v>1.6650200195353836E-4</v>
      </c>
      <c r="H196">
        <v>0</v>
      </c>
      <c r="I196">
        <v>1.6112313319699028</v>
      </c>
    </row>
    <row r="197" spans="1:9" x14ac:dyDescent="0.45">
      <c r="A197" t="s">
        <v>113</v>
      </c>
      <c r="B197">
        <v>196</v>
      </c>
      <c r="C197">
        <v>3.3953999377009758</v>
      </c>
      <c r="D197">
        <v>5640.0086911463832</v>
      </c>
      <c r="E197">
        <v>6.5255222129176174</v>
      </c>
      <c r="F197">
        <v>0</v>
      </c>
      <c r="G197">
        <v>0</v>
      </c>
      <c r="H197">
        <v>0</v>
      </c>
      <c r="I197">
        <v>176.6398427216547</v>
      </c>
    </row>
    <row r="198" spans="1:9" x14ac:dyDescent="0.45">
      <c r="A198" t="s">
        <v>112</v>
      </c>
      <c r="B198">
        <v>197</v>
      </c>
      <c r="C198">
        <v>3274.4332778039288</v>
      </c>
      <c r="D198">
        <v>0</v>
      </c>
      <c r="E198">
        <v>1310.5325440298682</v>
      </c>
      <c r="F198">
        <v>2.6843011406613937E-2</v>
      </c>
      <c r="G198">
        <v>7.6802533971075726E-2</v>
      </c>
      <c r="H198">
        <v>0</v>
      </c>
      <c r="I198">
        <v>149.81354460774992</v>
      </c>
    </row>
    <row r="199" spans="1:9" x14ac:dyDescent="0.45">
      <c r="A199" t="s">
        <v>111</v>
      </c>
      <c r="B199">
        <v>198</v>
      </c>
      <c r="C199">
        <v>1072.4475402240403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13.690177396086474</v>
      </c>
    </row>
    <row r="200" spans="1:9" x14ac:dyDescent="0.45">
      <c r="A200" t="s">
        <v>110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54.227031078774409</v>
      </c>
      <c r="D2">
        <v>0</v>
      </c>
      <c r="E2">
        <v>8.7160958197636887E-4</v>
      </c>
      <c r="F2">
        <v>0</v>
      </c>
      <c r="G2">
        <v>8.7951709556758143E-2</v>
      </c>
      <c r="H2">
        <v>0</v>
      </c>
      <c r="I2">
        <v>22.941050162942023</v>
      </c>
    </row>
    <row r="3" spans="1:9" x14ac:dyDescent="0.45">
      <c r="A3" t="s">
        <v>305</v>
      </c>
      <c r="B3">
        <v>2</v>
      </c>
      <c r="C3">
        <v>0</v>
      </c>
      <c r="D3">
        <v>0</v>
      </c>
      <c r="E3">
        <v>5.6616746761818985E-4</v>
      </c>
      <c r="F3">
        <v>0</v>
      </c>
      <c r="G3">
        <v>0.17849027494159134</v>
      </c>
      <c r="H3">
        <v>0</v>
      </c>
      <c r="I3">
        <v>5.0329131717240241</v>
      </c>
    </row>
    <row r="4" spans="1:9" x14ac:dyDescent="0.45">
      <c r="A4" t="s">
        <v>304</v>
      </c>
      <c r="B4">
        <v>3</v>
      </c>
      <c r="C4">
        <v>31.042118387673085</v>
      </c>
      <c r="D4">
        <v>0</v>
      </c>
      <c r="E4">
        <v>9.1176338583289743E-4</v>
      </c>
      <c r="F4">
        <v>0</v>
      </c>
      <c r="G4">
        <v>0.56252145544024157</v>
      </c>
      <c r="H4">
        <v>0</v>
      </c>
      <c r="I4">
        <v>29.084028740845714</v>
      </c>
    </row>
    <row r="5" spans="1:9" x14ac:dyDescent="0.45">
      <c r="A5" t="s">
        <v>303</v>
      </c>
      <c r="B5">
        <v>4</v>
      </c>
      <c r="C5">
        <v>1099.7516632269146</v>
      </c>
      <c r="D5">
        <v>0</v>
      </c>
      <c r="E5">
        <v>0.12491794748401946</v>
      </c>
      <c r="F5">
        <v>0</v>
      </c>
      <c r="G5">
        <v>8.5834861036699497</v>
      </c>
      <c r="H5">
        <v>0</v>
      </c>
      <c r="I5">
        <v>691.81382304410499</v>
      </c>
    </row>
    <row r="6" spans="1:9" x14ac:dyDescent="0.45">
      <c r="A6" t="s">
        <v>302</v>
      </c>
      <c r="B6">
        <v>5</v>
      </c>
      <c r="C6">
        <v>0</v>
      </c>
      <c r="D6">
        <v>0</v>
      </c>
      <c r="E6">
        <v>8.7373815173921504E-4</v>
      </c>
      <c r="F6">
        <v>0</v>
      </c>
      <c r="G6">
        <v>0.24178830608582103</v>
      </c>
      <c r="H6">
        <v>0</v>
      </c>
      <c r="I6">
        <v>6.8894274782904157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2.2030124480408261E-4</v>
      </c>
      <c r="H7">
        <v>0</v>
      </c>
      <c r="I7">
        <v>0.18015008319843753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12.030099546652915</v>
      </c>
      <c r="D9">
        <v>0</v>
      </c>
      <c r="E9">
        <v>3.0320303889974443E-3</v>
      </c>
      <c r="F9">
        <v>7.7935744742691782</v>
      </c>
      <c r="G9">
        <v>8.4488471129340242E-2</v>
      </c>
      <c r="H9">
        <v>0</v>
      </c>
      <c r="I9">
        <v>2.5239418743708648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91.941050497257834</v>
      </c>
      <c r="G10">
        <v>1.6813130160801932</v>
      </c>
      <c r="H10">
        <v>0</v>
      </c>
      <c r="I10">
        <v>48.850428688033553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35.272657643996723</v>
      </c>
      <c r="G11">
        <v>5.3382778699173628</v>
      </c>
      <c r="H11">
        <v>0</v>
      </c>
      <c r="I11">
        <v>33.248198722576866</v>
      </c>
    </row>
    <row r="12" spans="1:9" x14ac:dyDescent="0.45">
      <c r="A12" t="s">
        <v>296</v>
      </c>
      <c r="B12">
        <v>11</v>
      </c>
      <c r="C12">
        <v>250.814578555179</v>
      </c>
      <c r="D12">
        <v>0</v>
      </c>
      <c r="E12">
        <v>6.3168685749055882E-3</v>
      </c>
      <c r="F12">
        <v>10.92688905054391</v>
      </c>
      <c r="G12">
        <v>0.7812733242355876</v>
      </c>
      <c r="H12">
        <v>0</v>
      </c>
      <c r="I12">
        <v>26.267371812733611</v>
      </c>
    </row>
    <row r="13" spans="1:9" x14ac:dyDescent="0.45">
      <c r="A13" t="s">
        <v>295</v>
      </c>
      <c r="B13">
        <v>12</v>
      </c>
      <c r="C13">
        <v>128.9555424928929</v>
      </c>
      <c r="D13">
        <v>0</v>
      </c>
      <c r="E13">
        <v>2.5773533137523142E-3</v>
      </c>
      <c r="F13">
        <v>8.1814016401986933</v>
      </c>
      <c r="G13">
        <v>0.72520326349801001</v>
      </c>
      <c r="H13">
        <v>0</v>
      </c>
      <c r="I13">
        <v>24.89578627205416</v>
      </c>
    </row>
    <row r="14" spans="1:9" x14ac:dyDescent="0.45">
      <c r="A14" t="s">
        <v>294</v>
      </c>
      <c r="B14">
        <v>13</v>
      </c>
      <c r="C14">
        <v>38.51729884626571</v>
      </c>
      <c r="D14">
        <v>0</v>
      </c>
      <c r="E14">
        <v>8.4529044430574026E-4</v>
      </c>
      <c r="F14">
        <v>0</v>
      </c>
      <c r="G14">
        <v>5.9248761928102606E-2</v>
      </c>
      <c r="H14">
        <v>0</v>
      </c>
      <c r="I14">
        <v>36.675821282868171</v>
      </c>
    </row>
    <row r="15" spans="1:9" x14ac:dyDescent="0.45">
      <c r="A15" t="s">
        <v>293</v>
      </c>
      <c r="B15">
        <v>14</v>
      </c>
      <c r="C15">
        <v>109.35556832480138</v>
      </c>
      <c r="D15">
        <v>0</v>
      </c>
      <c r="E15">
        <v>4.0707670737803996E-3</v>
      </c>
      <c r="F15">
        <v>0</v>
      </c>
      <c r="G15">
        <v>0.94181129999874502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2.91814157687969E-2</v>
      </c>
      <c r="H16">
        <v>0</v>
      </c>
      <c r="I16">
        <v>1.2343272452353804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44.826381542382144</v>
      </c>
      <c r="D19">
        <v>0</v>
      </c>
      <c r="E19">
        <v>0</v>
      </c>
      <c r="F19">
        <v>33.750405598770243</v>
      </c>
      <c r="G19">
        <v>102.75144073562413</v>
      </c>
      <c r="H19">
        <v>0</v>
      </c>
      <c r="I19">
        <v>160.83905767649077</v>
      </c>
    </row>
    <row r="20" spans="1:9" x14ac:dyDescent="0.45">
      <c r="A20" t="s">
        <v>288</v>
      </c>
      <c r="B20">
        <v>19</v>
      </c>
      <c r="C20">
        <v>462.51443786497913</v>
      </c>
      <c r="D20">
        <v>0</v>
      </c>
      <c r="E20">
        <v>0</v>
      </c>
      <c r="F20">
        <v>0</v>
      </c>
      <c r="G20">
        <v>2.902750856792595E-2</v>
      </c>
      <c r="H20">
        <v>0</v>
      </c>
      <c r="I20">
        <v>208.02068457084479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1.5143946771439751E-3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2.3577983940586944</v>
      </c>
      <c r="H35">
        <v>0</v>
      </c>
      <c r="I35">
        <v>6.4549817809409955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3.8501829735734548E-6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0.11182439410467673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1.0567864384542722</v>
      </c>
      <c r="H39">
        <v>0</v>
      </c>
      <c r="I39">
        <v>4.4604254525374154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3.2346520097489777</v>
      </c>
      <c r="H40">
        <v>0</v>
      </c>
      <c r="I40">
        <v>8.1154091665052963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14.940767215718171</v>
      </c>
      <c r="H41">
        <v>0</v>
      </c>
      <c r="I41">
        <v>228.09822267628806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4.380946441681564</v>
      </c>
      <c r="H42">
        <v>0</v>
      </c>
      <c r="I42">
        <v>39.442425538583286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0.57807026350192114</v>
      </c>
      <c r="H43">
        <v>0</v>
      </c>
      <c r="I43">
        <v>33.577619521388193</v>
      </c>
    </row>
    <row r="44" spans="1:9" x14ac:dyDescent="0.45">
      <c r="A44" t="s">
        <v>264</v>
      </c>
      <c r="B44">
        <v>43</v>
      </c>
      <c r="C44">
        <v>144.71824482706637</v>
      </c>
      <c r="D44">
        <v>0</v>
      </c>
      <c r="E44">
        <v>0</v>
      </c>
      <c r="F44">
        <v>0</v>
      </c>
      <c r="G44">
        <v>2.0018979722601048E-2</v>
      </c>
      <c r="H44">
        <v>0</v>
      </c>
      <c r="I44">
        <v>31.643765181876276</v>
      </c>
    </row>
    <row r="45" spans="1:9" x14ac:dyDescent="0.45">
      <c r="A45" t="s">
        <v>263</v>
      </c>
      <c r="B45">
        <v>44</v>
      </c>
      <c r="C45">
        <v>434.90495586112434</v>
      </c>
      <c r="D45">
        <v>0</v>
      </c>
      <c r="E45">
        <v>0</v>
      </c>
      <c r="F45">
        <v>0</v>
      </c>
      <c r="G45">
        <v>9.7479143951915998E-3</v>
      </c>
      <c r="H45">
        <v>0</v>
      </c>
      <c r="I45">
        <v>245.59948086727505</v>
      </c>
    </row>
    <row r="46" spans="1:9" x14ac:dyDescent="0.45">
      <c r="A46" t="s">
        <v>262</v>
      </c>
      <c r="B46">
        <v>45</v>
      </c>
      <c r="C46">
        <v>901.80921549122399</v>
      </c>
      <c r="D46">
        <v>0</v>
      </c>
      <c r="E46">
        <v>0</v>
      </c>
      <c r="F46">
        <v>0</v>
      </c>
      <c r="G46">
        <v>0.11238014969328976</v>
      </c>
      <c r="H46">
        <v>0</v>
      </c>
      <c r="I46">
        <v>61.879538187476612</v>
      </c>
    </row>
    <row r="47" spans="1:9" x14ac:dyDescent="0.45">
      <c r="A47" t="s">
        <v>261</v>
      </c>
      <c r="B47">
        <v>46</v>
      </c>
      <c r="C47">
        <v>941.12543299859021</v>
      </c>
      <c r="D47">
        <v>0</v>
      </c>
      <c r="E47">
        <v>0</v>
      </c>
      <c r="F47">
        <v>0</v>
      </c>
      <c r="G47">
        <v>0.37067423198977878</v>
      </c>
      <c r="H47">
        <v>0</v>
      </c>
      <c r="I47">
        <v>127.6319301989479</v>
      </c>
    </row>
    <row r="48" spans="1:9" x14ac:dyDescent="0.45">
      <c r="A48" t="s">
        <v>260</v>
      </c>
      <c r="B48">
        <v>47</v>
      </c>
      <c r="C48">
        <v>75.120923937371842</v>
      </c>
      <c r="D48">
        <v>0</v>
      </c>
      <c r="E48">
        <v>0</v>
      </c>
      <c r="F48">
        <v>0</v>
      </c>
      <c r="G48">
        <v>3.2831960822539252E-2</v>
      </c>
      <c r="H48">
        <v>0</v>
      </c>
      <c r="I48">
        <v>272.49820974960932</v>
      </c>
    </row>
    <row r="49" spans="1:9" x14ac:dyDescent="0.45">
      <c r="A49" t="s">
        <v>259</v>
      </c>
      <c r="B49">
        <v>48</v>
      </c>
      <c r="C49">
        <v>887.28587118790324</v>
      </c>
      <c r="D49">
        <v>0</v>
      </c>
      <c r="E49">
        <v>0</v>
      </c>
      <c r="F49">
        <v>0</v>
      </c>
      <c r="G49">
        <v>2.1464406459062588E-2</v>
      </c>
      <c r="H49">
        <v>0</v>
      </c>
      <c r="I49">
        <v>470.78740365060196</v>
      </c>
    </row>
    <row r="50" spans="1:9" x14ac:dyDescent="0.45">
      <c r="A50" t="s">
        <v>258</v>
      </c>
      <c r="B50">
        <v>49</v>
      </c>
      <c r="C50">
        <v>113.71155931872909</v>
      </c>
      <c r="D50">
        <v>0</v>
      </c>
      <c r="E50">
        <v>0</v>
      </c>
      <c r="F50">
        <v>0</v>
      </c>
      <c r="G50">
        <v>5.7709198352118697E-4</v>
      </c>
      <c r="H50">
        <v>0</v>
      </c>
      <c r="I50">
        <v>28.988332145710736</v>
      </c>
    </row>
    <row r="51" spans="1:9" x14ac:dyDescent="0.45">
      <c r="A51" t="s">
        <v>257</v>
      </c>
      <c r="B51">
        <v>50</v>
      </c>
      <c r="C51">
        <v>96.229585401734369</v>
      </c>
      <c r="D51">
        <v>0</v>
      </c>
      <c r="E51">
        <v>0</v>
      </c>
      <c r="F51">
        <v>0</v>
      </c>
      <c r="G51">
        <v>1.1773458954133637E-2</v>
      </c>
      <c r="H51">
        <v>0</v>
      </c>
      <c r="I51">
        <v>1.8944953414629588</v>
      </c>
    </row>
    <row r="52" spans="1:9" x14ac:dyDescent="0.45">
      <c r="A52" t="s">
        <v>256</v>
      </c>
      <c r="B52">
        <v>51</v>
      </c>
      <c r="C52">
        <v>2932.1795277976594</v>
      </c>
      <c r="D52">
        <v>0</v>
      </c>
      <c r="E52">
        <v>0</v>
      </c>
      <c r="F52">
        <v>0</v>
      </c>
      <c r="G52">
        <v>0.10820119402746627</v>
      </c>
      <c r="H52">
        <v>0</v>
      </c>
      <c r="I52">
        <v>1679.6651271683868</v>
      </c>
    </row>
    <row r="53" spans="1:9" x14ac:dyDescent="0.45">
      <c r="A53" t="s">
        <v>255</v>
      </c>
      <c r="B53">
        <v>52</v>
      </c>
      <c r="C53">
        <v>703.04070587731951</v>
      </c>
      <c r="D53">
        <v>0</v>
      </c>
      <c r="E53">
        <v>0</v>
      </c>
      <c r="F53">
        <v>0</v>
      </c>
      <c r="G53">
        <v>2.5824975906120439E-2</v>
      </c>
      <c r="H53">
        <v>0</v>
      </c>
      <c r="I53">
        <v>1398.1330429430657</v>
      </c>
    </row>
    <row r="54" spans="1:9" x14ac:dyDescent="0.45">
      <c r="A54" t="s">
        <v>254</v>
      </c>
      <c r="B54">
        <v>53</v>
      </c>
      <c r="C54">
        <v>442.48526022200764</v>
      </c>
      <c r="D54">
        <v>0</v>
      </c>
      <c r="E54">
        <v>0</v>
      </c>
      <c r="F54">
        <v>0</v>
      </c>
      <c r="G54">
        <v>2.4827156355978229E-2</v>
      </c>
      <c r="H54">
        <v>0</v>
      </c>
      <c r="I54">
        <v>813.96649444644663</v>
      </c>
    </row>
    <row r="55" spans="1:9" x14ac:dyDescent="0.45">
      <c r="A55" t="s">
        <v>253</v>
      </c>
      <c r="B55">
        <v>54</v>
      </c>
      <c r="C55">
        <v>373.42325995116056</v>
      </c>
      <c r="D55">
        <v>0</v>
      </c>
      <c r="E55">
        <v>0</v>
      </c>
      <c r="F55">
        <v>0</v>
      </c>
      <c r="G55">
        <v>14.335103502983305</v>
      </c>
      <c r="H55">
        <v>0</v>
      </c>
      <c r="I55">
        <v>469.46405307517136</v>
      </c>
    </row>
    <row r="56" spans="1:9" x14ac:dyDescent="0.45">
      <c r="A56" t="s">
        <v>252</v>
      </c>
      <c r="B56">
        <v>55</v>
      </c>
      <c r="C56">
        <v>357.77471771472347</v>
      </c>
      <c r="D56">
        <v>0</v>
      </c>
      <c r="E56">
        <v>0</v>
      </c>
      <c r="F56">
        <v>0.94157820860111685</v>
      </c>
      <c r="G56">
        <v>9.5006913835219109</v>
      </c>
      <c r="H56">
        <v>0</v>
      </c>
      <c r="I56">
        <v>2741.4388176417692</v>
      </c>
    </row>
    <row r="57" spans="1:9" x14ac:dyDescent="0.45">
      <c r="A57" t="s">
        <v>251</v>
      </c>
      <c r="B57">
        <v>56</v>
      </c>
      <c r="C57">
        <v>1562.7402705688096</v>
      </c>
      <c r="D57">
        <v>0</v>
      </c>
      <c r="E57">
        <v>0</v>
      </c>
      <c r="F57">
        <v>0</v>
      </c>
      <c r="G57">
        <v>1.3461352482080389</v>
      </c>
      <c r="H57">
        <v>0</v>
      </c>
      <c r="I57">
        <v>3386.564610444424</v>
      </c>
    </row>
    <row r="58" spans="1:9" x14ac:dyDescent="0.45">
      <c r="A58" t="s">
        <v>250</v>
      </c>
      <c r="B58">
        <v>57</v>
      </c>
      <c r="C58">
        <v>474.62527299803469</v>
      </c>
      <c r="D58">
        <v>0</v>
      </c>
      <c r="E58">
        <v>0</v>
      </c>
      <c r="F58">
        <v>0</v>
      </c>
      <c r="G58">
        <v>47.377737038340292</v>
      </c>
      <c r="H58">
        <v>0</v>
      </c>
      <c r="I58">
        <v>1931.1608375375372</v>
      </c>
    </row>
    <row r="59" spans="1:9" x14ac:dyDescent="0.45">
      <c r="A59" t="s">
        <v>249</v>
      </c>
      <c r="B59">
        <v>58</v>
      </c>
      <c r="C59">
        <v>50.999053525790629</v>
      </c>
      <c r="D59">
        <v>0</v>
      </c>
      <c r="E59">
        <v>0</v>
      </c>
      <c r="F59">
        <v>20.901170135801092</v>
      </c>
      <c r="G59">
        <v>5.4093054294107059</v>
      </c>
      <c r="H59">
        <v>0</v>
      </c>
      <c r="I59">
        <v>1719.3498843458369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1.1309853896466771</v>
      </c>
      <c r="H61">
        <v>0</v>
      </c>
      <c r="I61">
        <v>559.75224886912031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347.19770826461126</v>
      </c>
      <c r="D63">
        <v>0</v>
      </c>
      <c r="E63">
        <v>0</v>
      </c>
      <c r="F63">
        <v>0</v>
      </c>
      <c r="G63">
        <v>9.288081832657225</v>
      </c>
      <c r="H63">
        <v>0</v>
      </c>
      <c r="I63">
        <v>2128.326368010421</v>
      </c>
    </row>
    <row r="64" spans="1:9" x14ac:dyDescent="0.45">
      <c r="A64" t="s">
        <v>245</v>
      </c>
      <c r="B64">
        <v>63</v>
      </c>
      <c r="C64">
        <v>755.77361173185284</v>
      </c>
      <c r="D64">
        <v>6.3769118632336541</v>
      </c>
      <c r="E64">
        <v>3.5722608479145297</v>
      </c>
      <c r="F64">
        <v>379.36175054158883</v>
      </c>
      <c r="G64">
        <v>5.6546583271964925</v>
      </c>
      <c r="H64">
        <v>0</v>
      </c>
      <c r="I64">
        <v>172.10617393627035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3.1375934705930694E-3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1532.5637459202421</v>
      </c>
      <c r="D68">
        <v>0</v>
      </c>
      <c r="E68">
        <v>0</v>
      </c>
      <c r="F68">
        <v>0</v>
      </c>
      <c r="G68">
        <v>4.6768750412952071</v>
      </c>
      <c r="H68">
        <v>0</v>
      </c>
      <c r="I68">
        <v>549.96413587524899</v>
      </c>
    </row>
    <row r="69" spans="1:9" x14ac:dyDescent="0.45">
      <c r="A69" t="s">
        <v>240</v>
      </c>
      <c r="B69">
        <v>68</v>
      </c>
      <c r="C69">
        <v>6.3555421327542341E-2</v>
      </c>
      <c r="D69">
        <v>0</v>
      </c>
      <c r="E69">
        <v>0</v>
      </c>
      <c r="F69">
        <v>0</v>
      </c>
      <c r="G69">
        <v>4.9397297921036434E-3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20.627712280457921</v>
      </c>
      <c r="D71">
        <v>0</v>
      </c>
      <c r="E71">
        <v>0</v>
      </c>
      <c r="F71">
        <v>0</v>
      </c>
      <c r="G71">
        <v>2.3616196035385588</v>
      </c>
      <c r="H71">
        <v>0</v>
      </c>
      <c r="I71">
        <v>261.21621536573753</v>
      </c>
    </row>
    <row r="72" spans="1:9" x14ac:dyDescent="0.45">
      <c r="A72" t="s">
        <v>237</v>
      </c>
      <c r="B72">
        <v>71</v>
      </c>
      <c r="C72">
        <v>1.6009565157693952</v>
      </c>
      <c r="D72">
        <v>0</v>
      </c>
      <c r="E72">
        <v>0</v>
      </c>
      <c r="F72">
        <v>0</v>
      </c>
      <c r="G72">
        <v>0</v>
      </c>
      <c r="H72">
        <v>0</v>
      </c>
      <c r="I72">
        <v>0.34144828234389157</v>
      </c>
    </row>
    <row r="73" spans="1:9" x14ac:dyDescent="0.45">
      <c r="A73" t="s">
        <v>236</v>
      </c>
      <c r="B73">
        <v>72</v>
      </c>
      <c r="C73">
        <v>1102.6911034149994</v>
      </c>
      <c r="D73">
        <v>0</v>
      </c>
      <c r="E73">
        <v>0</v>
      </c>
      <c r="F73">
        <v>0</v>
      </c>
      <c r="G73">
        <v>11.536920753848985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2.2670210108120457</v>
      </c>
      <c r="H74">
        <v>0</v>
      </c>
      <c r="I74">
        <v>472.0835007797574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0.17681070150615566</v>
      </c>
    </row>
    <row r="76" spans="1:9" x14ac:dyDescent="0.45">
      <c r="A76" t="s">
        <v>233</v>
      </c>
      <c r="B76">
        <v>75</v>
      </c>
      <c r="C76">
        <v>25.280468354988109</v>
      </c>
      <c r="D76">
        <v>0</v>
      </c>
      <c r="E76">
        <v>0</v>
      </c>
      <c r="F76">
        <v>0</v>
      </c>
      <c r="G76">
        <v>1.1511211797541723</v>
      </c>
      <c r="H76">
        <v>0</v>
      </c>
      <c r="I76">
        <v>98.224279337604457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167.59270376611448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1.1638501192194459E-3</v>
      </c>
      <c r="H80">
        <v>0</v>
      </c>
      <c r="I80">
        <v>1.1871725510508073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0.15205268095690391</v>
      </c>
      <c r="H81">
        <v>0</v>
      </c>
      <c r="I81">
        <v>0.188299529039267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0.22470976150335539</v>
      </c>
      <c r="H82">
        <v>0</v>
      </c>
      <c r="I82">
        <v>16.183057880886146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1.3223332324834421E-2</v>
      </c>
      <c r="H83">
        <v>0</v>
      </c>
      <c r="I83">
        <v>2.6796077957454525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0.15757449776922569</v>
      </c>
      <c r="H85">
        <v>0</v>
      </c>
      <c r="I85">
        <v>5.242772123469881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2.135309020168661E-2</v>
      </c>
      <c r="H86">
        <v>0</v>
      </c>
      <c r="I86">
        <v>0.10200379905781568</v>
      </c>
    </row>
    <row r="87" spans="1:9" x14ac:dyDescent="0.45">
      <c r="A87" t="s">
        <v>222</v>
      </c>
      <c r="B87">
        <v>86</v>
      </c>
      <c r="C87">
        <v>0</v>
      </c>
      <c r="D87">
        <v>242.36300757090603</v>
      </c>
      <c r="E87">
        <v>1342.6001847520301</v>
      </c>
      <c r="F87">
        <v>0</v>
      </c>
      <c r="G87">
        <v>76.680262847173665</v>
      </c>
      <c r="H87">
        <v>0</v>
      </c>
      <c r="I87">
        <v>977.18039551388699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5.5319193383085308</v>
      </c>
      <c r="D89">
        <v>4.3683338360441221E-2</v>
      </c>
      <c r="E89">
        <v>0.16770364576980268</v>
      </c>
      <c r="F89">
        <v>0</v>
      </c>
      <c r="G89">
        <v>0.13350081426775454</v>
      </c>
      <c r="H89">
        <v>0</v>
      </c>
      <c r="I89">
        <v>29.289835989688598</v>
      </c>
    </row>
    <row r="90" spans="1:9" x14ac:dyDescent="0.45">
      <c r="A90" t="s">
        <v>219</v>
      </c>
      <c r="B90">
        <v>89</v>
      </c>
      <c r="C90">
        <v>4.6962082261282365</v>
      </c>
      <c r="D90">
        <v>4.8679229474965595</v>
      </c>
      <c r="E90">
        <v>1.2638375557975998</v>
      </c>
      <c r="F90">
        <v>0</v>
      </c>
      <c r="G90">
        <v>4.9815171147744461E-2</v>
      </c>
      <c r="H90">
        <v>0</v>
      </c>
      <c r="I90">
        <v>85.802221237584959</v>
      </c>
    </row>
    <row r="91" spans="1:9" x14ac:dyDescent="0.45">
      <c r="A91" t="s">
        <v>218</v>
      </c>
      <c r="B91">
        <v>90</v>
      </c>
      <c r="C91">
        <v>39.507988516219747</v>
      </c>
      <c r="D91">
        <v>26.689041825769937</v>
      </c>
      <c r="E91">
        <v>11.389545327416776</v>
      </c>
      <c r="F91">
        <v>0</v>
      </c>
      <c r="G91">
        <v>0</v>
      </c>
      <c r="H91">
        <v>0</v>
      </c>
      <c r="I91">
        <v>413.51196403666506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6.9291942276439034E-3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1.1397409677770693E-2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1.1239857759718001E-3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10.265843592553251</v>
      </c>
      <c r="D95">
        <v>0.12859844624695158</v>
      </c>
      <c r="E95">
        <v>0.13754819069530938</v>
      </c>
      <c r="F95">
        <v>0</v>
      </c>
      <c r="G95">
        <v>2.3976885944676909E-2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0.56788811799229166</v>
      </c>
      <c r="D96">
        <v>6.8064501898968126E-4</v>
      </c>
      <c r="E96">
        <v>5.9760784607658241E-3</v>
      </c>
      <c r="F96">
        <v>0</v>
      </c>
      <c r="G96">
        <v>1.1313352821097298E-2</v>
      </c>
      <c r="H96">
        <v>0</v>
      </c>
      <c r="I96">
        <v>0.62065360600817487</v>
      </c>
    </row>
    <row r="97" spans="1:9" x14ac:dyDescent="0.45">
      <c r="A97" t="s">
        <v>212</v>
      </c>
      <c r="B97">
        <v>96</v>
      </c>
      <c r="C97">
        <v>293.86521646937348</v>
      </c>
      <c r="D97">
        <v>0</v>
      </c>
      <c r="E97">
        <v>0</v>
      </c>
      <c r="F97">
        <v>8.1627613183878527</v>
      </c>
      <c r="G97">
        <v>7.1711299869585678</v>
      </c>
      <c r="H97">
        <v>0</v>
      </c>
      <c r="I97">
        <v>3161.6133551930843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0.38371203009039989</v>
      </c>
      <c r="H98">
        <v>0</v>
      </c>
      <c r="I98">
        <v>617.10215314613754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97.91918097516357</v>
      </c>
      <c r="D100">
        <v>0</v>
      </c>
      <c r="E100">
        <v>0</v>
      </c>
      <c r="F100">
        <v>0</v>
      </c>
      <c r="G100">
        <v>1.6959654571108707</v>
      </c>
      <c r="H100">
        <v>0</v>
      </c>
      <c r="I100">
        <v>575.44047318362266</v>
      </c>
    </row>
    <row r="101" spans="1:9" x14ac:dyDescent="0.45">
      <c r="A101" t="s">
        <v>208</v>
      </c>
      <c r="B101">
        <v>100</v>
      </c>
      <c r="C101">
        <v>0.31437675797358183</v>
      </c>
      <c r="D101">
        <v>0</v>
      </c>
      <c r="E101">
        <v>0</v>
      </c>
      <c r="F101">
        <v>0</v>
      </c>
      <c r="G101">
        <v>0.11172621732802103</v>
      </c>
      <c r="H101">
        <v>0</v>
      </c>
      <c r="I101">
        <v>50.945533334316224</v>
      </c>
    </row>
    <row r="102" spans="1:9" x14ac:dyDescent="0.45">
      <c r="A102" t="s">
        <v>207</v>
      </c>
      <c r="B102">
        <v>101</v>
      </c>
      <c r="C102">
        <v>2.5452996246848136</v>
      </c>
      <c r="D102">
        <v>0</v>
      </c>
      <c r="E102">
        <v>0</v>
      </c>
      <c r="F102">
        <v>0</v>
      </c>
      <c r="G102">
        <v>1.1113613424111504</v>
      </c>
      <c r="H102">
        <v>0</v>
      </c>
      <c r="I102">
        <v>613.53549841121901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157.33121819340263</v>
      </c>
      <c r="D104">
        <v>0</v>
      </c>
      <c r="E104">
        <v>0</v>
      </c>
      <c r="F104">
        <v>0</v>
      </c>
      <c r="G104">
        <v>0.84875727249261168</v>
      </c>
      <c r="H104">
        <v>0</v>
      </c>
      <c r="I104">
        <v>419.72052332460021</v>
      </c>
    </row>
    <row r="105" spans="1:9" x14ac:dyDescent="0.45">
      <c r="A105" t="s">
        <v>205</v>
      </c>
      <c r="B105">
        <v>104</v>
      </c>
      <c r="C105">
        <v>3.4789227526393251E-4</v>
      </c>
      <c r="D105">
        <v>0</v>
      </c>
      <c r="E105">
        <v>0</v>
      </c>
      <c r="F105">
        <v>0</v>
      </c>
      <c r="G105">
        <v>8.0102806868395131</v>
      </c>
      <c r="H105">
        <v>0</v>
      </c>
      <c r="I105">
        <v>1136.1763036154571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0.13469107242420597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14.516343467483159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1.2777923316214057E-2</v>
      </c>
      <c r="D109">
        <v>0</v>
      </c>
      <c r="E109">
        <v>0</v>
      </c>
      <c r="F109">
        <v>0</v>
      </c>
      <c r="G109">
        <v>2.6221539672535261</v>
      </c>
      <c r="H109">
        <v>0</v>
      </c>
      <c r="I109">
        <v>242.79620455662047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2.4673113687113446</v>
      </c>
      <c r="H111">
        <v>0</v>
      </c>
      <c r="I111">
        <v>31.424948765675932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1.6168491690706979</v>
      </c>
      <c r="H113">
        <v>0</v>
      </c>
      <c r="I113">
        <v>175.15711162307912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0.85611429315674614</v>
      </c>
      <c r="D115">
        <v>0</v>
      </c>
      <c r="E115">
        <v>0</v>
      </c>
      <c r="F115">
        <v>0</v>
      </c>
      <c r="G115">
        <v>0.4920244540362812</v>
      </c>
      <c r="H115">
        <v>0</v>
      </c>
      <c r="I115">
        <v>22.944435538372623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3.843390660115005E-2</v>
      </c>
      <c r="D117">
        <v>0</v>
      </c>
      <c r="E117">
        <v>0</v>
      </c>
      <c r="F117">
        <v>0</v>
      </c>
      <c r="G117">
        <v>5.4146672971303502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205.59480468377342</v>
      </c>
      <c r="D118">
        <v>0</v>
      </c>
      <c r="E118">
        <v>0</v>
      </c>
      <c r="F118">
        <v>390.75264760517297</v>
      </c>
      <c r="G118">
        <v>1.0623441248326144</v>
      </c>
      <c r="H118">
        <v>0</v>
      </c>
      <c r="I118">
        <v>2713.7789238472997</v>
      </c>
    </row>
    <row r="119" spans="1:9" x14ac:dyDescent="0.45">
      <c r="A119" t="s">
        <v>191</v>
      </c>
      <c r="B119">
        <v>118</v>
      </c>
      <c r="C119">
        <v>5.8853852779751081</v>
      </c>
      <c r="D119">
        <v>0</v>
      </c>
      <c r="E119">
        <v>0</v>
      </c>
      <c r="F119">
        <v>435.89890154102335</v>
      </c>
      <c r="G119">
        <v>6.4807600728888186</v>
      </c>
      <c r="H119">
        <v>0</v>
      </c>
      <c r="I119">
        <v>1707.0444108779304</v>
      </c>
    </row>
    <row r="120" spans="1:9" x14ac:dyDescent="0.45">
      <c r="A120" t="s">
        <v>190</v>
      </c>
      <c r="B120">
        <v>119</v>
      </c>
      <c r="C120">
        <v>159.06329247687694</v>
      </c>
      <c r="D120">
        <v>14.897524726199608</v>
      </c>
      <c r="E120">
        <v>0</v>
      </c>
      <c r="F120">
        <v>1223.9606910240859</v>
      </c>
      <c r="G120">
        <v>8.4209590073325096</v>
      </c>
      <c r="H120">
        <v>0</v>
      </c>
      <c r="I120">
        <v>241.82491224086934</v>
      </c>
    </row>
    <row r="121" spans="1:9" x14ac:dyDescent="0.45">
      <c r="A121" t="s">
        <v>189</v>
      </c>
      <c r="B121">
        <v>120</v>
      </c>
      <c r="C121">
        <v>104.61926615544051</v>
      </c>
      <c r="D121">
        <v>19.029375857594083</v>
      </c>
      <c r="E121">
        <v>0</v>
      </c>
      <c r="F121">
        <v>165.0245803523128</v>
      </c>
      <c r="G121">
        <v>3.8440792467740503</v>
      </c>
      <c r="H121">
        <v>0</v>
      </c>
      <c r="I121">
        <v>2743.7812074442613</v>
      </c>
    </row>
    <row r="122" spans="1:9" x14ac:dyDescent="0.45">
      <c r="A122" t="s">
        <v>188</v>
      </c>
      <c r="B122">
        <v>121</v>
      </c>
      <c r="C122">
        <v>191.7270391440828</v>
      </c>
      <c r="D122">
        <v>31.636208701181783</v>
      </c>
      <c r="E122">
        <v>0</v>
      </c>
      <c r="F122">
        <v>387.12765703462941</v>
      </c>
      <c r="G122">
        <v>3.8539865723147306</v>
      </c>
      <c r="H122">
        <v>0</v>
      </c>
      <c r="I122">
        <v>1576.1116744664157</v>
      </c>
    </row>
    <row r="123" spans="1:9" x14ac:dyDescent="0.45">
      <c r="A123" t="s">
        <v>187</v>
      </c>
      <c r="B123">
        <v>122</v>
      </c>
      <c r="C123">
        <v>134.00528401467378</v>
      </c>
      <c r="D123">
        <v>7.916449111238042</v>
      </c>
      <c r="E123">
        <v>2.2577037868571797</v>
      </c>
      <c r="F123">
        <v>227.19063337021598</v>
      </c>
      <c r="G123">
        <v>7.0002158039753515E-2</v>
      </c>
      <c r="H123">
        <v>0</v>
      </c>
      <c r="I123">
        <v>806.74801427721252</v>
      </c>
    </row>
    <row r="124" spans="1:9" x14ac:dyDescent="0.45">
      <c r="A124" t="s">
        <v>186</v>
      </c>
      <c r="B124">
        <v>123</v>
      </c>
      <c r="C124">
        <v>539.55401532768872</v>
      </c>
      <c r="D124">
        <v>0</v>
      </c>
      <c r="E124">
        <v>0</v>
      </c>
      <c r="F124">
        <v>156.216654351214</v>
      </c>
      <c r="G124">
        <v>31.576187295618102</v>
      </c>
      <c r="H124">
        <v>0</v>
      </c>
      <c r="I124">
        <v>5942.9310600304843</v>
      </c>
    </row>
    <row r="125" spans="1:9" x14ac:dyDescent="0.45">
      <c r="A125" t="s">
        <v>185</v>
      </c>
      <c r="B125">
        <v>124</v>
      </c>
      <c r="C125">
        <v>58.98163553935354</v>
      </c>
      <c r="D125">
        <v>0</v>
      </c>
      <c r="E125">
        <v>0</v>
      </c>
      <c r="F125">
        <v>58.659970718987552</v>
      </c>
      <c r="G125">
        <v>2.9641070670698596E-2</v>
      </c>
      <c r="H125">
        <v>0</v>
      </c>
      <c r="I125">
        <v>431.05938025263526</v>
      </c>
    </row>
    <row r="126" spans="1:9" x14ac:dyDescent="0.45">
      <c r="A126" t="s">
        <v>184</v>
      </c>
      <c r="B126">
        <v>125</v>
      </c>
      <c r="C126">
        <v>2223.2491722238283</v>
      </c>
      <c r="D126">
        <v>24.290741835696245</v>
      </c>
      <c r="E126">
        <v>0</v>
      </c>
      <c r="F126">
        <v>289.66002893995164</v>
      </c>
      <c r="G126">
        <v>6.7155418562384828</v>
      </c>
      <c r="H126">
        <v>0</v>
      </c>
      <c r="I126">
        <v>2015.6062446094381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1.219524659780524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259.86599841054635</v>
      </c>
      <c r="D129">
        <v>0</v>
      </c>
      <c r="E129">
        <v>1.0466283958042139E-2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398.79925685894136</v>
      </c>
      <c r="D130">
        <v>0</v>
      </c>
      <c r="E130">
        <v>1.6028904285544054E-2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308.20851575466338</v>
      </c>
      <c r="D132">
        <v>0</v>
      </c>
      <c r="E132">
        <v>1.2390728516814564E-2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243.13990519906847</v>
      </c>
      <c r="D133">
        <v>0</v>
      </c>
      <c r="E133">
        <v>9.7847029337492786E-3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71.681093136214841</v>
      </c>
      <c r="D134">
        <v>0</v>
      </c>
      <c r="E134">
        <v>2.8819987095545668E-3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87.292124436323789</v>
      </c>
      <c r="D135">
        <v>0</v>
      </c>
      <c r="E135">
        <v>3.5060868627722068E-3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7.3846476051877161</v>
      </c>
      <c r="D136">
        <v>0</v>
      </c>
      <c r="E136">
        <v>2.7295366231463509E-4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5.6890070539321762</v>
      </c>
      <c r="D139">
        <v>0</v>
      </c>
      <c r="E139">
        <v>2.1275115262840111E-4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215.27658652589471</v>
      </c>
      <c r="D141">
        <v>0</v>
      </c>
      <c r="E141">
        <v>8.589894213138289E-3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1128.4569066152346</v>
      </c>
      <c r="D142">
        <v>0</v>
      </c>
      <c r="E142">
        <v>4.5035642425914173E-2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3.5882615285860731E-2</v>
      </c>
    </row>
    <row r="148" spans="1:9" x14ac:dyDescent="0.45">
      <c r="A148" t="s">
        <v>162</v>
      </c>
      <c r="B148">
        <v>147</v>
      </c>
      <c r="C148">
        <v>252.58324244553688</v>
      </c>
      <c r="D148">
        <v>0</v>
      </c>
      <c r="E148">
        <v>7.4571068820158118E-3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1.7196828979298036E-2</v>
      </c>
      <c r="D149">
        <v>0</v>
      </c>
      <c r="E149">
        <v>9.5210917519999265E-3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527.24411523254639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93.431686913319851</v>
      </c>
      <c r="D151">
        <v>0</v>
      </c>
      <c r="E151">
        <v>59.319919608930469</v>
      </c>
      <c r="F151">
        <v>12681.924660493241</v>
      </c>
      <c r="G151">
        <v>154.71240866878387</v>
      </c>
      <c r="H151">
        <v>0</v>
      </c>
      <c r="I151">
        <v>1240.4832183283415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1425.3417186692907</v>
      </c>
      <c r="D153">
        <v>0</v>
      </c>
      <c r="E153">
        <v>0</v>
      </c>
      <c r="F153">
        <v>50.752199753898019</v>
      </c>
      <c r="G153">
        <v>0</v>
      </c>
      <c r="H153">
        <v>0</v>
      </c>
      <c r="I153">
        <v>204.37695962268347</v>
      </c>
    </row>
    <row r="154" spans="1:9" x14ac:dyDescent="0.45">
      <c r="A154" t="s">
        <v>156</v>
      </c>
      <c r="B154">
        <v>153</v>
      </c>
      <c r="C154">
        <v>27.263947398823085</v>
      </c>
      <c r="D154">
        <v>0</v>
      </c>
      <c r="E154">
        <v>0</v>
      </c>
      <c r="F154">
        <v>6.1102203277336224</v>
      </c>
      <c r="G154">
        <v>0</v>
      </c>
      <c r="H154">
        <v>0</v>
      </c>
      <c r="I154">
        <v>25.348046670963878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793.72153673328955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741.06550346906477</v>
      </c>
    </row>
    <row r="157" spans="1:9" x14ac:dyDescent="0.45">
      <c r="A157" t="s">
        <v>153</v>
      </c>
      <c r="B157">
        <v>156</v>
      </c>
      <c r="C157">
        <v>9174.000337216241</v>
      </c>
      <c r="D157">
        <v>21.052389859839682</v>
      </c>
      <c r="E157">
        <v>47.711261737144383</v>
      </c>
      <c r="F157">
        <v>0</v>
      </c>
      <c r="G157">
        <v>0</v>
      </c>
      <c r="H157">
        <v>0</v>
      </c>
      <c r="I157">
        <v>9785.4637304528023</v>
      </c>
    </row>
    <row r="158" spans="1:9" x14ac:dyDescent="0.45">
      <c r="A158" t="s">
        <v>152</v>
      </c>
      <c r="B158">
        <v>157</v>
      </c>
      <c r="C158">
        <v>681.07727300917315</v>
      </c>
      <c r="D158">
        <v>0</v>
      </c>
      <c r="E158">
        <v>14.380338341159423</v>
      </c>
      <c r="F158">
        <v>0</v>
      </c>
      <c r="G158">
        <v>0</v>
      </c>
      <c r="H158">
        <v>0</v>
      </c>
      <c r="I158">
        <v>531.08136690851416</v>
      </c>
    </row>
    <row r="159" spans="1:9" x14ac:dyDescent="0.45">
      <c r="A159" t="s">
        <v>151</v>
      </c>
      <c r="B159">
        <v>158</v>
      </c>
      <c r="C159">
        <v>658.87045822059417</v>
      </c>
      <c r="D159">
        <v>0</v>
      </c>
      <c r="E159">
        <v>531.80379048506711</v>
      </c>
      <c r="F159">
        <v>0</v>
      </c>
      <c r="G159">
        <v>0</v>
      </c>
      <c r="H159">
        <v>0</v>
      </c>
      <c r="I159">
        <v>1675.0203551403813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31.236049858406279</v>
      </c>
    </row>
    <row r="161" spans="1:9" x14ac:dyDescent="0.45">
      <c r="A161" t="s">
        <v>149</v>
      </c>
      <c r="B161">
        <v>160</v>
      </c>
      <c r="C161">
        <v>23.483735661450474</v>
      </c>
      <c r="D161">
        <v>0</v>
      </c>
      <c r="E161">
        <v>36.710503847618803</v>
      </c>
      <c r="F161">
        <v>0</v>
      </c>
      <c r="G161">
        <v>0</v>
      </c>
      <c r="H161">
        <v>0</v>
      </c>
      <c r="I161">
        <v>137.47534732185684</v>
      </c>
    </row>
    <row r="162" spans="1:9" x14ac:dyDescent="0.45">
      <c r="A162" t="s">
        <v>148</v>
      </c>
      <c r="B162">
        <v>161</v>
      </c>
      <c r="C162">
        <v>67.2407125799417</v>
      </c>
      <c r="D162">
        <v>0</v>
      </c>
      <c r="E162">
        <v>0.19021123392691106</v>
      </c>
      <c r="F162">
        <v>0</v>
      </c>
      <c r="G162">
        <v>0</v>
      </c>
      <c r="H162">
        <v>0</v>
      </c>
      <c r="I162">
        <v>23.649605920732398</v>
      </c>
    </row>
    <row r="163" spans="1:9" x14ac:dyDescent="0.45">
      <c r="A163" t="s">
        <v>147</v>
      </c>
      <c r="B163">
        <v>162</v>
      </c>
      <c r="C163">
        <v>564.62151277082751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1083.6907210736699</v>
      </c>
    </row>
    <row r="164" spans="1:9" x14ac:dyDescent="0.45">
      <c r="A164" t="s">
        <v>146</v>
      </c>
      <c r="B164">
        <v>163</v>
      </c>
      <c r="C164">
        <v>1208.3647611172355</v>
      </c>
      <c r="D164">
        <v>3.0022526161974823</v>
      </c>
      <c r="E164">
        <v>450.08351869401707</v>
      </c>
      <c r="F164">
        <v>0</v>
      </c>
      <c r="G164">
        <v>0</v>
      </c>
      <c r="H164">
        <v>0</v>
      </c>
      <c r="I164">
        <v>1725.1696360400178</v>
      </c>
    </row>
    <row r="165" spans="1:9" x14ac:dyDescent="0.45">
      <c r="A165" t="s">
        <v>145</v>
      </c>
      <c r="B165">
        <v>164</v>
      </c>
      <c r="C165">
        <v>4208.6694439353569</v>
      </c>
      <c r="D165">
        <v>0</v>
      </c>
      <c r="E165">
        <v>30.875120251930902</v>
      </c>
      <c r="F165">
        <v>0</v>
      </c>
      <c r="G165">
        <v>0</v>
      </c>
      <c r="H165">
        <v>0</v>
      </c>
      <c r="I165">
        <v>605.88926673040066</v>
      </c>
    </row>
    <row r="166" spans="1:9" x14ac:dyDescent="0.45">
      <c r="A166" t="s">
        <v>144</v>
      </c>
      <c r="B166">
        <v>165</v>
      </c>
      <c r="C166">
        <v>3693.6662823930214</v>
      </c>
      <c r="D166">
        <v>0</v>
      </c>
      <c r="E166">
        <v>4.0583057624031117E-2</v>
      </c>
      <c r="F166">
        <v>0</v>
      </c>
      <c r="G166">
        <v>0</v>
      </c>
      <c r="H166">
        <v>0</v>
      </c>
      <c r="I166">
        <v>518.37354124900048</v>
      </c>
    </row>
    <row r="167" spans="1:9" x14ac:dyDescent="0.45">
      <c r="A167" t="s">
        <v>143</v>
      </c>
      <c r="B167">
        <v>166</v>
      </c>
      <c r="C167">
        <v>2660.1291845304272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159.55068094714417</v>
      </c>
    </row>
    <row r="168" spans="1:9" x14ac:dyDescent="0.45">
      <c r="A168" t="s">
        <v>142</v>
      </c>
      <c r="B168">
        <v>167</v>
      </c>
      <c r="C168">
        <v>280.05430453821191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85.418466714189861</v>
      </c>
    </row>
    <row r="169" spans="1:9" x14ac:dyDescent="0.45">
      <c r="A169" t="s">
        <v>141</v>
      </c>
      <c r="B169">
        <v>168</v>
      </c>
      <c r="C169">
        <v>13050.212486691264</v>
      </c>
      <c r="D169">
        <v>0</v>
      </c>
      <c r="E169">
        <v>45.23427578514395</v>
      </c>
      <c r="F169">
        <v>1473.0118645567782</v>
      </c>
      <c r="G169">
        <v>0</v>
      </c>
      <c r="H169">
        <v>0</v>
      </c>
      <c r="I169">
        <v>944.72890370535674</v>
      </c>
    </row>
    <row r="170" spans="1:9" x14ac:dyDescent="0.45">
      <c r="A170" t="s">
        <v>140</v>
      </c>
      <c r="B170">
        <v>169</v>
      </c>
      <c r="C170">
        <v>401.76035574539418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168.8963061267456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0.17830368949565142</v>
      </c>
      <c r="F171">
        <v>1556.9382698026968</v>
      </c>
      <c r="G171">
        <v>1.3918404524988044</v>
      </c>
      <c r="H171">
        <v>0</v>
      </c>
      <c r="I171">
        <v>351.63343389687958</v>
      </c>
    </row>
    <row r="172" spans="1:9" x14ac:dyDescent="0.45">
      <c r="A172" t="s">
        <v>138</v>
      </c>
      <c r="B172">
        <v>171</v>
      </c>
      <c r="C172">
        <v>0</v>
      </c>
      <c r="D172">
        <v>235.23711067468153</v>
      </c>
      <c r="E172">
        <v>86.032019796084157</v>
      </c>
      <c r="F172">
        <v>0</v>
      </c>
      <c r="G172">
        <v>0</v>
      </c>
      <c r="H172">
        <v>0</v>
      </c>
      <c r="I172">
        <v>91.865494132678535</v>
      </c>
    </row>
    <row r="173" spans="1:9" x14ac:dyDescent="0.45">
      <c r="A173" t="s">
        <v>137</v>
      </c>
      <c r="B173">
        <v>172</v>
      </c>
      <c r="C173">
        <v>823.68442499930006</v>
      </c>
      <c r="D173">
        <v>0</v>
      </c>
      <c r="E173">
        <v>25.627002662341496</v>
      </c>
      <c r="F173">
        <v>734.42162260709483</v>
      </c>
      <c r="G173">
        <v>21.483583616168456</v>
      </c>
      <c r="H173">
        <v>0</v>
      </c>
      <c r="I173">
        <v>1346.603736372195</v>
      </c>
    </row>
    <row r="174" spans="1:9" x14ac:dyDescent="0.45">
      <c r="A174" t="s">
        <v>136</v>
      </c>
      <c r="B174">
        <v>173</v>
      </c>
      <c r="C174">
        <v>72.375405404911191</v>
      </c>
      <c r="D174">
        <v>942.6776468406398</v>
      </c>
      <c r="E174">
        <v>15375.636061214105</v>
      </c>
      <c r="F174">
        <v>0</v>
      </c>
      <c r="G174">
        <v>0</v>
      </c>
      <c r="H174">
        <v>0</v>
      </c>
      <c r="I174">
        <v>547.54899547251159</v>
      </c>
    </row>
    <row r="175" spans="1:9" x14ac:dyDescent="0.45">
      <c r="A175" t="s">
        <v>135</v>
      </c>
      <c r="B175">
        <v>174</v>
      </c>
      <c r="C175">
        <v>1817.2821063566601</v>
      </c>
      <c r="D175">
        <v>3340.6939327769201</v>
      </c>
      <c r="E175">
        <v>7580.2387283835687</v>
      </c>
      <c r="F175">
        <v>0</v>
      </c>
      <c r="G175">
        <v>0</v>
      </c>
      <c r="H175">
        <v>0</v>
      </c>
      <c r="I175">
        <v>355.32901888219033</v>
      </c>
    </row>
    <row r="176" spans="1:9" x14ac:dyDescent="0.45">
      <c r="A176" t="s">
        <v>134</v>
      </c>
      <c r="B176">
        <v>175</v>
      </c>
      <c r="C176">
        <v>2713.336947345831</v>
      </c>
      <c r="D176">
        <v>14224.676367740589</v>
      </c>
      <c r="E176">
        <v>5255.6291478383355</v>
      </c>
      <c r="F176">
        <v>0</v>
      </c>
      <c r="G176">
        <v>0</v>
      </c>
      <c r="H176">
        <v>0</v>
      </c>
      <c r="I176">
        <v>502.18657781628042</v>
      </c>
    </row>
    <row r="177" spans="1:9" x14ac:dyDescent="0.45">
      <c r="A177" t="s">
        <v>133</v>
      </c>
      <c r="B177">
        <v>176</v>
      </c>
      <c r="C177">
        <v>55.16881349858506</v>
      </c>
      <c r="D177">
        <v>0</v>
      </c>
      <c r="E177">
        <v>19.297213909399243</v>
      </c>
      <c r="F177">
        <v>0</v>
      </c>
      <c r="G177">
        <v>0.22902532213726515</v>
      </c>
      <c r="H177">
        <v>0</v>
      </c>
      <c r="I177">
        <v>15.354786061436382</v>
      </c>
    </row>
    <row r="178" spans="1:9" x14ac:dyDescent="0.45">
      <c r="A178" t="s">
        <v>132</v>
      </c>
      <c r="B178">
        <v>177</v>
      </c>
      <c r="C178">
        <v>57.595319398935764</v>
      </c>
      <c r="D178">
        <v>0</v>
      </c>
      <c r="E178">
        <v>20.135728483440801</v>
      </c>
      <c r="F178">
        <v>0</v>
      </c>
      <c r="G178">
        <v>0.24608423766172388</v>
      </c>
      <c r="H178">
        <v>0</v>
      </c>
      <c r="I178">
        <v>18.508168217882652</v>
      </c>
    </row>
    <row r="179" spans="1:9" x14ac:dyDescent="0.45">
      <c r="A179" t="s">
        <v>131</v>
      </c>
      <c r="B179">
        <v>178</v>
      </c>
      <c r="C179">
        <v>21.62142033471174</v>
      </c>
      <c r="D179">
        <v>0</v>
      </c>
      <c r="E179">
        <v>7.5863681456685592</v>
      </c>
      <c r="F179">
        <v>0</v>
      </c>
      <c r="G179">
        <v>9.998783060460785E-2</v>
      </c>
      <c r="H179">
        <v>0</v>
      </c>
      <c r="I179">
        <v>19.866836294085569</v>
      </c>
    </row>
    <row r="180" spans="1:9" x14ac:dyDescent="0.45">
      <c r="A180" t="s">
        <v>130</v>
      </c>
      <c r="B180">
        <v>179</v>
      </c>
      <c r="C180">
        <v>101.70161516112142</v>
      </c>
      <c r="D180">
        <v>0</v>
      </c>
      <c r="E180">
        <v>35.756795607670199</v>
      </c>
      <c r="F180">
        <v>0</v>
      </c>
      <c r="G180">
        <v>0.47989548019673683</v>
      </c>
      <c r="H180">
        <v>0</v>
      </c>
      <c r="I180">
        <v>26.14219340629915</v>
      </c>
    </row>
    <row r="181" spans="1:9" x14ac:dyDescent="0.45">
      <c r="A181" t="s">
        <v>129</v>
      </c>
      <c r="B181">
        <v>180</v>
      </c>
      <c r="C181">
        <v>12.661334495584994</v>
      </c>
      <c r="D181">
        <v>0</v>
      </c>
      <c r="E181">
        <v>4.4069567104972327</v>
      </c>
      <c r="F181">
        <v>0</v>
      </c>
      <c r="G181">
        <v>5.3138553978968987E-2</v>
      </c>
      <c r="H181">
        <v>0</v>
      </c>
      <c r="I181">
        <v>3.4639756947808484</v>
      </c>
    </row>
    <row r="182" spans="1:9" x14ac:dyDescent="0.45">
      <c r="A182" t="s">
        <v>128</v>
      </c>
      <c r="B182">
        <v>181</v>
      </c>
      <c r="C182">
        <v>14.790070320130882</v>
      </c>
      <c r="D182">
        <v>0</v>
      </c>
      <c r="E182">
        <v>5.1932907722265593</v>
      </c>
      <c r="F182">
        <v>0</v>
      </c>
      <c r="G182">
        <v>6.6778428831818767E-2</v>
      </c>
      <c r="H182">
        <v>0</v>
      </c>
      <c r="I182">
        <v>5.959987867346797</v>
      </c>
    </row>
    <row r="183" spans="1:9" x14ac:dyDescent="0.45">
      <c r="A183" t="s">
        <v>127</v>
      </c>
      <c r="B183">
        <v>182</v>
      </c>
      <c r="C183">
        <v>34.142964011415621</v>
      </c>
      <c r="D183">
        <v>0</v>
      </c>
      <c r="E183">
        <v>11.881130108409724</v>
      </c>
      <c r="F183">
        <v>0</v>
      </c>
      <c r="G183">
        <v>0.14522353506797936</v>
      </c>
      <c r="H183">
        <v>0</v>
      </c>
      <c r="I183">
        <v>17.275885620746095</v>
      </c>
    </row>
    <row r="184" spans="1:9" x14ac:dyDescent="0.45">
      <c r="A184" t="s">
        <v>126</v>
      </c>
      <c r="B184">
        <v>183</v>
      </c>
      <c r="C184">
        <v>13.902529422838281</v>
      </c>
      <c r="D184">
        <v>0</v>
      </c>
      <c r="E184">
        <v>4.8488491158389158</v>
      </c>
      <c r="F184">
        <v>0</v>
      </c>
      <c r="G184">
        <v>5.8965842185424229E-2</v>
      </c>
      <c r="H184">
        <v>0</v>
      </c>
      <c r="I184">
        <v>3.739397008332376</v>
      </c>
    </row>
    <row r="185" spans="1:9" x14ac:dyDescent="0.45">
      <c r="A185" t="s">
        <v>125</v>
      </c>
      <c r="B185">
        <v>184</v>
      </c>
      <c r="C185">
        <v>1.6872272897836043</v>
      </c>
      <c r="D185">
        <v>0</v>
      </c>
      <c r="E185">
        <v>0.58326599307590143</v>
      </c>
      <c r="F185">
        <v>0</v>
      </c>
      <c r="G185">
        <v>6.3750541152217573E-3</v>
      </c>
      <c r="H185">
        <v>0</v>
      </c>
      <c r="I185">
        <v>0.44803741906143685</v>
      </c>
    </row>
    <row r="186" spans="1:9" x14ac:dyDescent="0.4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45">
      <c r="A187" t="s">
        <v>123</v>
      </c>
      <c r="B187">
        <v>186</v>
      </c>
      <c r="C187">
        <v>24.330117297384174</v>
      </c>
      <c r="D187">
        <v>0</v>
      </c>
      <c r="E187">
        <v>8.5771409535258076</v>
      </c>
      <c r="F187">
        <v>0</v>
      </c>
      <c r="G187">
        <v>0.12272501096498203</v>
      </c>
      <c r="H187">
        <v>0</v>
      </c>
      <c r="I187">
        <v>20.110587056217327</v>
      </c>
    </row>
    <row r="188" spans="1:9" x14ac:dyDescent="0.45">
      <c r="A188" t="s">
        <v>122</v>
      </c>
      <c r="B188">
        <v>187</v>
      </c>
      <c r="C188">
        <v>1.0215663381449978</v>
      </c>
      <c r="D188">
        <v>0</v>
      </c>
      <c r="E188">
        <v>0.35231548345998631</v>
      </c>
      <c r="F188">
        <v>0</v>
      </c>
      <c r="G188">
        <v>3.9712120839618696E-3</v>
      </c>
      <c r="H188">
        <v>0</v>
      </c>
      <c r="I188">
        <v>0.18987964239138674</v>
      </c>
    </row>
    <row r="189" spans="1:9" x14ac:dyDescent="0.45">
      <c r="A189" t="s">
        <v>121</v>
      </c>
      <c r="B189">
        <v>188</v>
      </c>
      <c r="C189">
        <v>32.787464658299136</v>
      </c>
      <c r="D189">
        <v>0</v>
      </c>
      <c r="E189">
        <v>11.255396521870958</v>
      </c>
      <c r="F189">
        <v>0</v>
      </c>
      <c r="G189">
        <v>0.21067061344614391</v>
      </c>
      <c r="H189">
        <v>0</v>
      </c>
      <c r="I189">
        <v>12.311349306278743</v>
      </c>
    </row>
    <row r="190" spans="1:9" x14ac:dyDescent="0.45">
      <c r="A190" t="s">
        <v>120</v>
      </c>
      <c r="B190">
        <v>189</v>
      </c>
      <c r="C190">
        <v>61.141822111940613</v>
      </c>
      <c r="D190">
        <v>0</v>
      </c>
      <c r="E190">
        <v>21.040881733782921</v>
      </c>
      <c r="F190">
        <v>0</v>
      </c>
      <c r="G190">
        <v>0.365510235188587</v>
      </c>
      <c r="H190">
        <v>0</v>
      </c>
      <c r="I190">
        <v>19.419993902901393</v>
      </c>
    </row>
    <row r="191" spans="1:9" x14ac:dyDescent="0.45">
      <c r="A191" t="s">
        <v>119</v>
      </c>
      <c r="B191">
        <v>190</v>
      </c>
      <c r="C191">
        <v>147.88061322749954</v>
      </c>
      <c r="D191">
        <v>0</v>
      </c>
      <c r="E191">
        <v>51.546716242541741</v>
      </c>
      <c r="F191">
        <v>0</v>
      </c>
      <c r="G191">
        <v>0.60028662249400411</v>
      </c>
      <c r="H191">
        <v>0</v>
      </c>
      <c r="I191">
        <v>35.68624950653502</v>
      </c>
    </row>
    <row r="192" spans="1:9" x14ac:dyDescent="0.45">
      <c r="A192" t="s">
        <v>118</v>
      </c>
      <c r="B192">
        <v>191</v>
      </c>
      <c r="C192">
        <v>95.223969776363262</v>
      </c>
      <c r="D192">
        <v>0</v>
      </c>
      <c r="E192">
        <v>33.140955048180082</v>
      </c>
      <c r="F192">
        <v>0</v>
      </c>
      <c r="G192">
        <v>0.37785307514936306</v>
      </c>
      <c r="H192">
        <v>0</v>
      </c>
      <c r="I192">
        <v>25.315720216552187</v>
      </c>
    </row>
    <row r="193" spans="1:9" x14ac:dyDescent="0.45">
      <c r="A193" t="s">
        <v>117</v>
      </c>
      <c r="B193">
        <v>192</v>
      </c>
      <c r="C193">
        <v>13.499945142547602</v>
      </c>
      <c r="D193">
        <v>0</v>
      </c>
      <c r="E193">
        <v>4.6954645922737024</v>
      </c>
      <c r="F193">
        <v>0</v>
      </c>
      <c r="G193">
        <v>5.5028502951949929E-2</v>
      </c>
      <c r="H193">
        <v>0</v>
      </c>
      <c r="I193">
        <v>4.2277778107269608</v>
      </c>
    </row>
    <row r="194" spans="1:9" x14ac:dyDescent="0.45">
      <c r="A194" t="s">
        <v>116</v>
      </c>
      <c r="B194">
        <v>193</v>
      </c>
      <c r="C194">
        <v>104.52574702735578</v>
      </c>
      <c r="D194">
        <v>0</v>
      </c>
      <c r="E194">
        <v>36.418595112000894</v>
      </c>
      <c r="F194">
        <v>0</v>
      </c>
      <c r="G194">
        <v>0.43059431622157873</v>
      </c>
      <c r="H194">
        <v>0</v>
      </c>
      <c r="I194">
        <v>23.825214745684981</v>
      </c>
    </row>
    <row r="195" spans="1:9" x14ac:dyDescent="0.45">
      <c r="A195" t="s">
        <v>115</v>
      </c>
      <c r="B195">
        <v>194</v>
      </c>
      <c r="C195">
        <v>19.497680133493283</v>
      </c>
      <c r="D195">
        <v>0</v>
      </c>
      <c r="E195">
        <v>6.7684766248320152</v>
      </c>
      <c r="F195">
        <v>0</v>
      </c>
      <c r="G195">
        <v>7.5801340667295339E-2</v>
      </c>
      <c r="H195">
        <v>0</v>
      </c>
      <c r="I195">
        <v>4.9244775810340471</v>
      </c>
    </row>
    <row r="196" spans="1:9" x14ac:dyDescent="0.45">
      <c r="A196" t="s">
        <v>114</v>
      </c>
      <c r="B196">
        <v>195</v>
      </c>
      <c r="C196">
        <v>23.890748780319807</v>
      </c>
      <c r="D196">
        <v>0</v>
      </c>
      <c r="E196">
        <v>8.3048924786577807</v>
      </c>
      <c r="F196">
        <v>0</v>
      </c>
      <c r="G196">
        <v>9.3940080451889715E-2</v>
      </c>
      <c r="H196">
        <v>0</v>
      </c>
      <c r="I196">
        <v>7.2293723565953316</v>
      </c>
    </row>
    <row r="197" spans="1:9" x14ac:dyDescent="0.45">
      <c r="A197" t="s">
        <v>113</v>
      </c>
      <c r="B197">
        <v>196</v>
      </c>
      <c r="C197">
        <v>127.10228956046632</v>
      </c>
      <c r="D197">
        <v>1758.9967176982814</v>
      </c>
      <c r="E197">
        <v>24.689635308685247</v>
      </c>
      <c r="F197">
        <v>0</v>
      </c>
      <c r="G197">
        <v>0</v>
      </c>
      <c r="H197">
        <v>0</v>
      </c>
      <c r="I197">
        <v>41.799358798667775</v>
      </c>
    </row>
    <row r="198" spans="1:9" x14ac:dyDescent="0.45">
      <c r="A198" t="s">
        <v>112</v>
      </c>
      <c r="B198">
        <v>197</v>
      </c>
      <c r="C198">
        <v>1807.2658082377443</v>
      </c>
      <c r="D198">
        <v>684.55199127338244</v>
      </c>
      <c r="E198">
        <v>440.33546156271109</v>
      </c>
      <c r="F198">
        <v>199.66697904440574</v>
      </c>
      <c r="G198">
        <v>0.861730951215534</v>
      </c>
      <c r="H198">
        <v>0</v>
      </c>
      <c r="I198">
        <v>146.69280057644681</v>
      </c>
    </row>
    <row r="199" spans="1:9" x14ac:dyDescent="0.45">
      <c r="A199" t="s">
        <v>111</v>
      </c>
      <c r="B199">
        <v>198</v>
      </c>
      <c r="C199">
        <v>1605.4768389271337</v>
      </c>
      <c r="D199">
        <v>0.61635621763012272</v>
      </c>
      <c r="E199">
        <v>1.3901231519751474</v>
      </c>
      <c r="F199">
        <v>0</v>
      </c>
      <c r="G199">
        <v>0</v>
      </c>
      <c r="H199">
        <v>0</v>
      </c>
      <c r="I199">
        <v>48.788537577949384</v>
      </c>
    </row>
    <row r="200" spans="1:9" x14ac:dyDescent="0.45">
      <c r="A200" t="s">
        <v>110</v>
      </c>
      <c r="B200">
        <v>199</v>
      </c>
      <c r="C200">
        <v>1594.0083845434033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38.036797302140251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485.18912342072434</v>
      </c>
      <c r="D3">
        <v>2.6719367090098638</v>
      </c>
      <c r="E3">
        <v>159.61897024439264</v>
      </c>
      <c r="F3">
        <v>0</v>
      </c>
      <c r="G3">
        <v>8.0648918161044438</v>
      </c>
      <c r="H3">
        <v>0</v>
      </c>
      <c r="I3">
        <v>1071.9213346106235</v>
      </c>
    </row>
    <row r="4" spans="1:9" x14ac:dyDescent="0.45">
      <c r="A4" t="s">
        <v>304</v>
      </c>
      <c r="B4">
        <v>3</v>
      </c>
      <c r="C4">
        <v>214.86584250720273</v>
      </c>
      <c r="D4">
        <v>1.1731594063511077</v>
      </c>
      <c r="E4">
        <v>58.150596051183719</v>
      </c>
      <c r="F4">
        <v>0</v>
      </c>
      <c r="G4">
        <v>18.635258195972121</v>
      </c>
      <c r="H4">
        <v>0</v>
      </c>
      <c r="I4">
        <v>526.17375438379054</v>
      </c>
    </row>
    <row r="5" spans="1:9" x14ac:dyDescent="0.45">
      <c r="A5" t="s">
        <v>303</v>
      </c>
      <c r="B5">
        <v>4</v>
      </c>
      <c r="C5">
        <v>2080.0790566381415</v>
      </c>
      <c r="D5">
        <v>14.970406555318734</v>
      </c>
      <c r="E5">
        <v>310.40059771192898</v>
      </c>
      <c r="F5">
        <v>0</v>
      </c>
      <c r="G5">
        <v>12.983787272207788</v>
      </c>
      <c r="H5">
        <v>0</v>
      </c>
      <c r="I5">
        <v>1510.8130516730962</v>
      </c>
    </row>
    <row r="6" spans="1:9" x14ac:dyDescent="0.45">
      <c r="A6" t="s">
        <v>302</v>
      </c>
      <c r="B6">
        <v>5</v>
      </c>
      <c r="C6">
        <v>436.18333211191054</v>
      </c>
      <c r="D6">
        <v>2.6051019067437746</v>
      </c>
      <c r="E6">
        <v>29.801942824438335</v>
      </c>
      <c r="F6">
        <v>0</v>
      </c>
      <c r="G6">
        <v>1.9956502151158115</v>
      </c>
      <c r="H6">
        <v>0</v>
      </c>
      <c r="I6">
        <v>417.13721924859277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6.9441451035088626</v>
      </c>
      <c r="H7">
        <v>0</v>
      </c>
      <c r="I7">
        <v>0.66335172568452705</v>
      </c>
    </row>
    <row r="8" spans="1:9" x14ac:dyDescent="0.45">
      <c r="A8" t="s">
        <v>300</v>
      </c>
      <c r="B8">
        <v>7</v>
      </c>
      <c r="C8">
        <v>1.6255066170864158E-2</v>
      </c>
      <c r="D8">
        <v>0</v>
      </c>
      <c r="E8">
        <v>1.5731467321218634E-3</v>
      </c>
      <c r="F8">
        <v>0</v>
      </c>
      <c r="G8">
        <v>6.7757786895553951E-2</v>
      </c>
      <c r="H8">
        <v>0</v>
      </c>
      <c r="I8">
        <v>9.4941441357668022E-2</v>
      </c>
    </row>
    <row r="9" spans="1:9" x14ac:dyDescent="0.45">
      <c r="A9" t="s">
        <v>299</v>
      </c>
      <c r="B9">
        <v>8</v>
      </c>
      <c r="C9">
        <v>934.22565845946394</v>
      </c>
      <c r="D9">
        <v>5.316044381649454</v>
      </c>
      <c r="E9">
        <v>73.82278560861343</v>
      </c>
      <c r="F9">
        <v>4.1552430114020419E-2</v>
      </c>
      <c r="G9">
        <v>2.4122570911811865</v>
      </c>
      <c r="H9">
        <v>0</v>
      </c>
      <c r="I9">
        <v>82.849355308211628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1.3085868985785774</v>
      </c>
      <c r="G10">
        <v>14.833704458175269</v>
      </c>
      <c r="H10">
        <v>0</v>
      </c>
      <c r="I10">
        <v>49.098462952525772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8.721844528010994</v>
      </c>
      <c r="G11">
        <v>35.356357777972221</v>
      </c>
      <c r="H11">
        <v>0</v>
      </c>
      <c r="I11">
        <v>18.150128148726715</v>
      </c>
    </row>
    <row r="12" spans="1:9" x14ac:dyDescent="0.45">
      <c r="A12" t="s">
        <v>296</v>
      </c>
      <c r="B12">
        <v>11</v>
      </c>
      <c r="C12">
        <v>1567.613769305118</v>
      </c>
      <c r="D12">
        <v>8.5212298509067672</v>
      </c>
      <c r="E12">
        <v>127.55116161484464</v>
      </c>
      <c r="F12">
        <v>1.1060971437568841</v>
      </c>
      <c r="G12">
        <v>6.0970406149513376</v>
      </c>
      <c r="H12">
        <v>0</v>
      </c>
      <c r="I12">
        <v>105.73140780081857</v>
      </c>
    </row>
    <row r="13" spans="1:9" x14ac:dyDescent="0.45">
      <c r="A13" t="s">
        <v>295</v>
      </c>
      <c r="B13">
        <v>12</v>
      </c>
      <c r="C13">
        <v>392.14141404618516</v>
      </c>
      <c r="D13">
        <v>2.1197585222888189</v>
      </c>
      <c r="E13">
        <v>3.8857970832202215</v>
      </c>
      <c r="F13">
        <v>5.6736770190762521E-3</v>
      </c>
      <c r="G13">
        <v>1.1779330510814918</v>
      </c>
      <c r="H13">
        <v>0</v>
      </c>
      <c r="I13">
        <v>44.06210786199599</v>
      </c>
    </row>
    <row r="14" spans="1:9" x14ac:dyDescent="0.45">
      <c r="A14" t="s">
        <v>294</v>
      </c>
      <c r="B14">
        <v>13</v>
      </c>
      <c r="C14">
        <v>117.44276412516567</v>
      </c>
      <c r="D14">
        <v>0.70762595505994141</v>
      </c>
      <c r="E14">
        <v>1.8237347178406143</v>
      </c>
      <c r="F14">
        <v>0</v>
      </c>
      <c r="G14">
        <v>0.16235308817901792</v>
      </c>
      <c r="H14">
        <v>0</v>
      </c>
      <c r="I14">
        <v>41.910468125754875</v>
      </c>
    </row>
    <row r="15" spans="1:9" x14ac:dyDescent="0.45">
      <c r="A15" t="s">
        <v>293</v>
      </c>
      <c r="B15">
        <v>14</v>
      </c>
      <c r="C15">
        <v>1548.1017095243608</v>
      </c>
      <c r="D15">
        <v>8.3047223798324996</v>
      </c>
      <c r="E15">
        <v>133.93073399276273</v>
      </c>
      <c r="F15">
        <v>0</v>
      </c>
      <c r="G15">
        <v>30.390894885814046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0.27365076761339979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393.01943584199284</v>
      </c>
      <c r="D19">
        <v>0</v>
      </c>
      <c r="E19">
        <v>19.67511173183431</v>
      </c>
      <c r="F19">
        <v>1.263550597479816</v>
      </c>
      <c r="G19">
        <v>3.3403802896825021</v>
      </c>
      <c r="H19">
        <v>0</v>
      </c>
      <c r="I19">
        <v>374.53725844859514</v>
      </c>
    </row>
    <row r="20" spans="1:9" x14ac:dyDescent="0.45">
      <c r="A20" t="s">
        <v>288</v>
      </c>
      <c r="B20">
        <v>19</v>
      </c>
      <c r="C20">
        <v>45.008048256663258</v>
      </c>
      <c r="D20">
        <v>0</v>
      </c>
      <c r="E20">
        <v>2.0598091930637401</v>
      </c>
      <c r="F20">
        <v>0</v>
      </c>
      <c r="G20">
        <v>6.4498320358102674</v>
      </c>
      <c r="H20">
        <v>0</v>
      </c>
      <c r="I20">
        <v>35.973669108221578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3.8757392542020661E-3</v>
      </c>
      <c r="G21">
        <v>8.4383090909535125E-4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2.5204870158104145E-2</v>
      </c>
      <c r="E22">
        <v>3.9030477637176414E-3</v>
      </c>
      <c r="F22">
        <v>0.65076366800458985</v>
      </c>
      <c r="G22">
        <v>10.114330172363436</v>
      </c>
      <c r="H22">
        <v>0</v>
      </c>
      <c r="I22">
        <v>61.239558652119285</v>
      </c>
    </row>
    <row r="23" spans="1:9" x14ac:dyDescent="0.45">
      <c r="A23" t="s">
        <v>285</v>
      </c>
      <c r="B23">
        <v>22</v>
      </c>
      <c r="C23">
        <v>2179.0650000013056</v>
      </c>
      <c r="D23">
        <v>60.392451586773433</v>
      </c>
      <c r="E23">
        <v>9.1738556007069967</v>
      </c>
      <c r="F23">
        <v>0.65334659862359434</v>
      </c>
      <c r="G23">
        <v>25.370651613199449</v>
      </c>
      <c r="H23">
        <v>0</v>
      </c>
      <c r="I23">
        <v>923.35820646353466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0.14345879828136487</v>
      </c>
      <c r="G24">
        <v>3.8978536916149477E-2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1.0189534987379225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4.2400519419647837</v>
      </c>
      <c r="D26">
        <v>0.17864965419136841</v>
      </c>
      <c r="E26">
        <v>2.6642215844662913E-2</v>
      </c>
      <c r="F26">
        <v>0.31769981718338652</v>
      </c>
      <c r="G26">
        <v>5.3712661065980267</v>
      </c>
      <c r="H26">
        <v>0</v>
      </c>
      <c r="I26">
        <v>15.251990874301223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7.1467228113722844E-2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0.49647886531142349</v>
      </c>
      <c r="G29">
        <v>0</v>
      </c>
      <c r="H29">
        <v>0</v>
      </c>
      <c r="I29">
        <v>0.5565659388287969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0.83081327252738157</v>
      </c>
      <c r="G30">
        <v>0</v>
      </c>
      <c r="H30">
        <v>0</v>
      </c>
      <c r="I30">
        <v>3.1496080382382378E-2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4.765145707705116E-3</v>
      </c>
      <c r="G33">
        <v>2.6919567475583791E-6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0.13260494313168625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0.26135312082812528</v>
      </c>
      <c r="G35">
        <v>44.517022769840239</v>
      </c>
      <c r="H35">
        <v>0</v>
      </c>
      <c r="I35">
        <v>68.371708161001564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1.8909852590309724E-3</v>
      </c>
      <c r="G36">
        <v>0</v>
      </c>
      <c r="H36">
        <v>0</v>
      </c>
      <c r="I36">
        <v>9.2821185125785011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3.3219439289018985E-4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0.28203877999496302</v>
      </c>
      <c r="G38">
        <v>46.454866603657976</v>
      </c>
      <c r="H38">
        <v>0</v>
      </c>
      <c r="I38">
        <v>3.2830116464882497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1.532765514873252E-2</v>
      </c>
      <c r="G39">
        <v>5.864365420650449</v>
      </c>
      <c r="H39">
        <v>0</v>
      </c>
      <c r="I39">
        <v>38.453912060655021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3.400863374509512E-3</v>
      </c>
      <c r="G40">
        <v>0</v>
      </c>
      <c r="H40">
        <v>0</v>
      </c>
      <c r="I40">
        <v>2.0545722008087818E-2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1.6698398014841728E-2</v>
      </c>
      <c r="G41">
        <v>0</v>
      </c>
      <c r="H41">
        <v>0</v>
      </c>
      <c r="I41">
        <v>33.75654133956381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9.1008229766852376E-3</v>
      </c>
      <c r="G42">
        <v>1.0660643551933917</v>
      </c>
      <c r="H42">
        <v>0</v>
      </c>
      <c r="I42">
        <v>49.985982738296308</v>
      </c>
    </row>
    <row r="43" spans="1:9" x14ac:dyDescent="0.45">
      <c r="A43" t="s">
        <v>265</v>
      </c>
      <c r="B43">
        <v>42</v>
      </c>
      <c r="C43">
        <v>19.108207053688304</v>
      </c>
      <c r="D43">
        <v>0</v>
      </c>
      <c r="E43">
        <v>0</v>
      </c>
      <c r="F43">
        <v>3.4408962767059166E-3</v>
      </c>
      <c r="G43">
        <v>0</v>
      </c>
      <c r="H43">
        <v>0</v>
      </c>
      <c r="I43">
        <v>108.67353972520665</v>
      </c>
    </row>
    <row r="44" spans="1:9" x14ac:dyDescent="0.45">
      <c r="A44" t="s">
        <v>264</v>
      </c>
      <c r="B44">
        <v>43</v>
      </c>
      <c r="C44">
        <v>410.83266939206175</v>
      </c>
      <c r="D44">
        <v>3.1246711167321615</v>
      </c>
      <c r="E44">
        <v>0.51024860622374535</v>
      </c>
      <c r="F44">
        <v>0</v>
      </c>
      <c r="G44">
        <v>13.047911989767391</v>
      </c>
      <c r="H44">
        <v>0</v>
      </c>
      <c r="I44">
        <v>1049.3056005090441</v>
      </c>
    </row>
    <row r="45" spans="1:9" x14ac:dyDescent="0.45">
      <c r="A45" t="s">
        <v>263</v>
      </c>
      <c r="B45">
        <v>44</v>
      </c>
      <c r="C45">
        <v>2029.9105416182745</v>
      </c>
      <c r="D45">
        <v>16.059356183768443</v>
      </c>
      <c r="E45">
        <v>2.696595579447802</v>
      </c>
      <c r="F45">
        <v>0</v>
      </c>
      <c r="G45">
        <v>62.54627133004221</v>
      </c>
      <c r="H45">
        <v>0</v>
      </c>
      <c r="I45">
        <v>976.32252303350185</v>
      </c>
    </row>
    <row r="46" spans="1:9" x14ac:dyDescent="0.45">
      <c r="A46" t="s">
        <v>262</v>
      </c>
      <c r="B46">
        <v>45</v>
      </c>
      <c r="C46">
        <v>3138.9100018815989</v>
      </c>
      <c r="D46">
        <v>23.652034293918092</v>
      </c>
      <c r="E46">
        <v>0.59128065268286767</v>
      </c>
      <c r="F46">
        <v>0</v>
      </c>
      <c r="G46">
        <v>26.494024281201771</v>
      </c>
      <c r="H46">
        <v>0</v>
      </c>
      <c r="I46">
        <v>1717.6931631486609</v>
      </c>
    </row>
    <row r="47" spans="1:9" x14ac:dyDescent="0.45">
      <c r="A47" t="s">
        <v>261</v>
      </c>
      <c r="B47">
        <v>46</v>
      </c>
      <c r="C47">
        <v>3.0299417717038395</v>
      </c>
      <c r="D47">
        <v>6.1999907165388533E-3</v>
      </c>
      <c r="E47">
        <v>3.2360466801335493E-4</v>
      </c>
      <c r="F47">
        <v>0</v>
      </c>
      <c r="G47">
        <v>41.220836788571866</v>
      </c>
      <c r="H47">
        <v>0</v>
      </c>
      <c r="I47">
        <v>267.82522619931433</v>
      </c>
    </row>
    <row r="48" spans="1:9" x14ac:dyDescent="0.45">
      <c r="A48" t="s">
        <v>260</v>
      </c>
      <c r="B48">
        <v>47</v>
      </c>
      <c r="C48">
        <v>105.27373228481275</v>
      </c>
      <c r="D48">
        <v>0.79003544775172119</v>
      </c>
      <c r="E48">
        <v>0.11639461168328182</v>
      </c>
      <c r="F48">
        <v>0</v>
      </c>
      <c r="G48">
        <v>5.0577505217242491</v>
      </c>
      <c r="H48">
        <v>0</v>
      </c>
      <c r="I48">
        <v>589.21255904522161</v>
      </c>
    </row>
    <row r="49" spans="1:9" x14ac:dyDescent="0.45">
      <c r="A49" t="s">
        <v>259</v>
      </c>
      <c r="B49">
        <v>48</v>
      </c>
      <c r="C49">
        <v>6237.0863361825532</v>
      </c>
      <c r="D49">
        <v>47.698796484119001</v>
      </c>
      <c r="E49">
        <v>8.4499105536768369</v>
      </c>
      <c r="F49">
        <v>0</v>
      </c>
      <c r="G49">
        <v>131.51472357255292</v>
      </c>
      <c r="H49">
        <v>0</v>
      </c>
      <c r="I49">
        <v>2863.497890439392</v>
      </c>
    </row>
    <row r="50" spans="1:9" x14ac:dyDescent="0.45">
      <c r="A50" t="s">
        <v>258</v>
      </c>
      <c r="B50">
        <v>49</v>
      </c>
      <c r="C50">
        <v>11.275986214639374</v>
      </c>
      <c r="D50">
        <v>0.13680793834236399</v>
      </c>
      <c r="E50">
        <v>2.3657750220337108E-2</v>
      </c>
      <c r="F50">
        <v>0</v>
      </c>
      <c r="G50">
        <v>0</v>
      </c>
      <c r="H50">
        <v>0</v>
      </c>
      <c r="I50">
        <v>17.209027655869974</v>
      </c>
    </row>
    <row r="51" spans="1:9" x14ac:dyDescent="0.45">
      <c r="A51" t="s">
        <v>257</v>
      </c>
      <c r="B51">
        <v>50</v>
      </c>
      <c r="C51">
        <v>787.85582277913772</v>
      </c>
      <c r="D51">
        <v>5.9784434428673592</v>
      </c>
      <c r="E51">
        <v>1.1090203272002945</v>
      </c>
      <c r="F51">
        <v>0</v>
      </c>
      <c r="G51">
        <v>3.5040247104120521</v>
      </c>
      <c r="H51">
        <v>0</v>
      </c>
      <c r="I51">
        <v>319.12911524633131</v>
      </c>
    </row>
    <row r="52" spans="1:9" x14ac:dyDescent="0.45">
      <c r="A52" t="s">
        <v>256</v>
      </c>
      <c r="B52">
        <v>51</v>
      </c>
      <c r="C52">
        <v>9728.9117407555823</v>
      </c>
      <c r="D52">
        <v>76.583780124833751</v>
      </c>
      <c r="E52">
        <v>11.402980198184952</v>
      </c>
      <c r="F52">
        <v>0</v>
      </c>
      <c r="G52">
        <v>292.50901220158306</v>
      </c>
      <c r="H52">
        <v>0</v>
      </c>
      <c r="I52">
        <v>9601.288344396984</v>
      </c>
    </row>
    <row r="53" spans="1:9" x14ac:dyDescent="0.45">
      <c r="A53" t="s">
        <v>255</v>
      </c>
      <c r="B53">
        <v>52</v>
      </c>
      <c r="C53">
        <v>245.70714690959659</v>
      </c>
      <c r="D53">
        <v>1.861260938521955</v>
      </c>
      <c r="E53">
        <v>0.26352750066720637</v>
      </c>
      <c r="F53">
        <v>0</v>
      </c>
      <c r="G53">
        <v>77.009732737107342</v>
      </c>
      <c r="H53">
        <v>0</v>
      </c>
      <c r="I53">
        <v>740.69710260116119</v>
      </c>
    </row>
    <row r="54" spans="1:9" x14ac:dyDescent="0.45">
      <c r="A54" t="s">
        <v>254</v>
      </c>
      <c r="B54">
        <v>53</v>
      </c>
      <c r="C54">
        <v>2100.4496909872419</v>
      </c>
      <c r="D54">
        <v>17.618556555988281</v>
      </c>
      <c r="E54">
        <v>3.8512716532724904</v>
      </c>
      <c r="F54">
        <v>0</v>
      </c>
      <c r="G54">
        <v>29.628794079475448</v>
      </c>
      <c r="H54">
        <v>0</v>
      </c>
      <c r="I54">
        <v>1814.1962880239228</v>
      </c>
    </row>
    <row r="55" spans="1:9" x14ac:dyDescent="0.45">
      <c r="A55" t="s">
        <v>253</v>
      </c>
      <c r="B55">
        <v>54</v>
      </c>
      <c r="C55">
        <v>960.53162266607433</v>
      </c>
      <c r="D55">
        <v>0</v>
      </c>
      <c r="E55">
        <v>0</v>
      </c>
      <c r="F55">
        <v>0</v>
      </c>
      <c r="G55">
        <v>2.5305353585613131</v>
      </c>
      <c r="H55">
        <v>0</v>
      </c>
      <c r="I55">
        <v>1587.7222416270145</v>
      </c>
    </row>
    <row r="56" spans="1:9" x14ac:dyDescent="0.45">
      <c r="A56" t="s">
        <v>252</v>
      </c>
      <c r="B56">
        <v>55</v>
      </c>
      <c r="C56">
        <v>484.05834000160536</v>
      </c>
      <c r="D56">
        <v>37.561979808063889</v>
      </c>
      <c r="E56">
        <v>17.706283817753754</v>
      </c>
      <c r="F56">
        <v>15.454499170924098</v>
      </c>
      <c r="G56">
        <v>2.7486857275228451</v>
      </c>
      <c r="H56">
        <v>0</v>
      </c>
      <c r="I56">
        <v>2311.007457944203</v>
      </c>
    </row>
    <row r="57" spans="1:9" x14ac:dyDescent="0.45">
      <c r="A57" t="s">
        <v>251</v>
      </c>
      <c r="B57">
        <v>56</v>
      </c>
      <c r="C57">
        <v>2665.3966252034202</v>
      </c>
      <c r="D57">
        <v>77.181481871350726</v>
      </c>
      <c r="E57">
        <v>102.52699147372385</v>
      </c>
      <c r="F57">
        <v>0</v>
      </c>
      <c r="G57">
        <v>11.294797418696207</v>
      </c>
      <c r="H57">
        <v>0</v>
      </c>
      <c r="I57">
        <v>2668.2679400344969</v>
      </c>
    </row>
    <row r="58" spans="1:9" x14ac:dyDescent="0.45">
      <c r="A58" t="s">
        <v>250</v>
      </c>
      <c r="B58">
        <v>57</v>
      </c>
      <c r="C58">
        <v>675.50528483308278</v>
      </c>
      <c r="D58">
        <v>24.317663612937146</v>
      </c>
      <c r="E58">
        <v>29.743301525938573</v>
      </c>
      <c r="F58">
        <v>0</v>
      </c>
      <c r="G58">
        <v>1.4429925233943937</v>
      </c>
      <c r="H58">
        <v>0</v>
      </c>
      <c r="I58">
        <v>1077.1624017893766</v>
      </c>
    </row>
    <row r="59" spans="1:9" x14ac:dyDescent="0.45">
      <c r="A59" t="s">
        <v>249</v>
      </c>
      <c r="B59">
        <v>58</v>
      </c>
      <c r="C59">
        <v>1055.1099059428877</v>
      </c>
      <c r="D59">
        <v>0</v>
      </c>
      <c r="E59">
        <v>0</v>
      </c>
      <c r="F59">
        <v>44.623721243191035</v>
      </c>
      <c r="G59">
        <v>88.142175777973634</v>
      </c>
      <c r="H59">
        <v>0</v>
      </c>
      <c r="I59">
        <v>3250.7600385203646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10.502198092480887</v>
      </c>
      <c r="F61">
        <v>0</v>
      </c>
      <c r="G61">
        <v>81.539975010108392</v>
      </c>
      <c r="H61">
        <v>0</v>
      </c>
      <c r="I61">
        <v>152.07728046949114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289.51921642578691</v>
      </c>
      <c r="D63">
        <v>0</v>
      </c>
      <c r="E63">
        <v>10.937056829274638</v>
      </c>
      <c r="F63">
        <v>0</v>
      </c>
      <c r="G63">
        <v>12.842607795021824</v>
      </c>
      <c r="H63">
        <v>0</v>
      </c>
      <c r="I63">
        <v>4800.7963613958818</v>
      </c>
    </row>
    <row r="64" spans="1:9" x14ac:dyDescent="0.45">
      <c r="A64" t="s">
        <v>245</v>
      </c>
      <c r="B64">
        <v>63</v>
      </c>
      <c r="C64">
        <v>2903.2909647725287</v>
      </c>
      <c r="D64">
        <v>0</v>
      </c>
      <c r="E64">
        <v>275.99384527035232</v>
      </c>
      <c r="F64">
        <v>0</v>
      </c>
      <c r="G64">
        <v>25.22537233472012</v>
      </c>
      <c r="H64">
        <v>0</v>
      </c>
      <c r="I64">
        <v>1732.2847848295955</v>
      </c>
    </row>
    <row r="65" spans="1:9" x14ac:dyDescent="0.45">
      <c r="A65" t="s">
        <v>244</v>
      </c>
      <c r="B65">
        <v>64</v>
      </c>
      <c r="C65">
        <v>130.75235190445179</v>
      </c>
      <c r="D65">
        <v>0.53530724505272664</v>
      </c>
      <c r="E65">
        <v>9.3299522098181417E-2</v>
      </c>
      <c r="F65">
        <v>0</v>
      </c>
      <c r="G65">
        <v>5.4475687202482579</v>
      </c>
      <c r="H65">
        <v>0</v>
      </c>
      <c r="I65">
        <v>1068.3753993067867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1.2487331052732746</v>
      </c>
      <c r="H67">
        <v>0</v>
      </c>
      <c r="I67">
        <v>18.962336347092439</v>
      </c>
    </row>
    <row r="68" spans="1:9" x14ac:dyDescent="0.45">
      <c r="A68" t="s">
        <v>241</v>
      </c>
      <c r="B68">
        <v>67</v>
      </c>
      <c r="C68">
        <v>2759.5900899272551</v>
      </c>
      <c r="D68">
        <v>14.676473270061251</v>
      </c>
      <c r="E68">
        <v>3.3435282888209805</v>
      </c>
      <c r="F68">
        <v>0</v>
      </c>
      <c r="G68">
        <v>35.75048612646615</v>
      </c>
      <c r="H68">
        <v>0</v>
      </c>
      <c r="I68">
        <v>926.44884599516615</v>
      </c>
    </row>
    <row r="69" spans="1:9" x14ac:dyDescent="0.45">
      <c r="A69" t="s">
        <v>240</v>
      </c>
      <c r="B69">
        <v>68</v>
      </c>
      <c r="C69">
        <v>0.22740047956341072</v>
      </c>
      <c r="D69">
        <v>3.333450209796944E-2</v>
      </c>
      <c r="E69">
        <v>5.0779099919831434E-3</v>
      </c>
      <c r="F69">
        <v>0</v>
      </c>
      <c r="G69">
        <v>1.043026554473598E-2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19.733506283434942</v>
      </c>
      <c r="D71">
        <v>2.8924281524621351</v>
      </c>
      <c r="E71">
        <v>0.45559095981071923</v>
      </c>
      <c r="F71">
        <v>0</v>
      </c>
      <c r="G71">
        <v>1.2471983871831933</v>
      </c>
      <c r="H71">
        <v>0</v>
      </c>
      <c r="I71">
        <v>312.28740460571646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5.785165397180593E-2</v>
      </c>
    </row>
    <row r="73" spans="1:9" x14ac:dyDescent="0.45">
      <c r="A73" t="s">
        <v>236</v>
      </c>
      <c r="B73">
        <v>72</v>
      </c>
      <c r="C73">
        <v>1452.2138375760276</v>
      </c>
      <c r="D73">
        <v>41.447419893856413</v>
      </c>
      <c r="E73">
        <v>7.0624397369086704</v>
      </c>
      <c r="F73">
        <v>0</v>
      </c>
      <c r="G73">
        <v>95.358052558134503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3.060143361571491E-2</v>
      </c>
      <c r="E74">
        <v>5.4673733267283095E-3</v>
      </c>
      <c r="F74">
        <v>0</v>
      </c>
      <c r="G74">
        <v>2.9872469795224599</v>
      </c>
      <c r="H74">
        <v>0</v>
      </c>
      <c r="I74">
        <v>587.83445011420145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0.38905425283521899</v>
      </c>
      <c r="H75">
        <v>0</v>
      </c>
      <c r="I75">
        <v>9.5948940221016896E-2</v>
      </c>
    </row>
    <row r="76" spans="1:9" x14ac:dyDescent="0.45">
      <c r="A76" t="s">
        <v>233</v>
      </c>
      <c r="B76">
        <v>75</v>
      </c>
      <c r="C76">
        <v>0</v>
      </c>
      <c r="D76">
        <v>3.20090444832472</v>
      </c>
      <c r="E76">
        <v>0.50592556854083304</v>
      </c>
      <c r="F76">
        <v>0</v>
      </c>
      <c r="G76">
        <v>0</v>
      </c>
      <c r="H76">
        <v>0</v>
      </c>
      <c r="I76">
        <v>104.8273564452863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3.3272667907548055</v>
      </c>
      <c r="H77">
        <v>0</v>
      </c>
      <c r="I77">
        <v>57.901803765776833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13.201381154475968</v>
      </c>
      <c r="H79">
        <v>0</v>
      </c>
      <c r="I79">
        <v>271.41154610388043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1.6054825081145292</v>
      </c>
      <c r="H80">
        <v>0</v>
      </c>
      <c r="I80">
        <v>117.28796241665916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1.712114551706893</v>
      </c>
      <c r="H81">
        <v>0</v>
      </c>
      <c r="I81">
        <v>0.15052457215054996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2.5515136016450932</v>
      </c>
      <c r="H82">
        <v>0</v>
      </c>
      <c r="I82">
        <v>122.65243408164264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1.3036471840363337</v>
      </c>
      <c r="H83">
        <v>0</v>
      </c>
      <c r="I83">
        <v>22.711965192497413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0.89864132383908768</v>
      </c>
      <c r="H85">
        <v>0</v>
      </c>
      <c r="I85">
        <v>23.022507058150865</v>
      </c>
    </row>
    <row r="86" spans="1:9" x14ac:dyDescent="0.45">
      <c r="A86" t="s">
        <v>223</v>
      </c>
      <c r="B86">
        <v>85</v>
      </c>
      <c r="C86">
        <v>0</v>
      </c>
      <c r="D86">
        <v>8.8602961023428808E-3</v>
      </c>
      <c r="E86">
        <v>0.13150469330527848</v>
      </c>
      <c r="F86">
        <v>0</v>
      </c>
      <c r="G86">
        <v>1.1333669200191167E-2</v>
      </c>
      <c r="H86">
        <v>0</v>
      </c>
      <c r="I86">
        <v>2.2338299834892297</v>
      </c>
    </row>
    <row r="87" spans="1:9" x14ac:dyDescent="0.45">
      <c r="A87" t="s">
        <v>222</v>
      </c>
      <c r="B87">
        <v>86</v>
      </c>
      <c r="C87">
        <v>0</v>
      </c>
      <c r="D87">
        <v>26.302487417322592</v>
      </c>
      <c r="E87">
        <v>1600.677078181933</v>
      </c>
      <c r="F87">
        <v>0</v>
      </c>
      <c r="G87">
        <v>2.0864097443313532</v>
      </c>
      <c r="H87">
        <v>0</v>
      </c>
      <c r="I87">
        <v>1648.5130405161246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2.0346919643158552</v>
      </c>
      <c r="D89">
        <v>2.0460315391514611E-3</v>
      </c>
      <c r="E89">
        <v>8.4264482349907147E-2</v>
      </c>
      <c r="F89">
        <v>0</v>
      </c>
      <c r="G89">
        <v>3.1949426447810047E-3</v>
      </c>
      <c r="H89">
        <v>0</v>
      </c>
      <c r="I89">
        <v>76.648143402309003</v>
      </c>
    </row>
    <row r="90" spans="1:9" x14ac:dyDescent="0.45">
      <c r="A90" t="s">
        <v>219</v>
      </c>
      <c r="B90">
        <v>89</v>
      </c>
      <c r="C90">
        <v>27.554613182971451</v>
      </c>
      <c r="D90">
        <v>5.4350989912739189</v>
      </c>
      <c r="E90">
        <v>15.691890686087879</v>
      </c>
      <c r="F90">
        <v>0</v>
      </c>
      <c r="G90">
        <v>0.40142298658233949</v>
      </c>
      <c r="H90">
        <v>0</v>
      </c>
      <c r="I90">
        <v>761.81996289526046</v>
      </c>
    </row>
    <row r="91" spans="1:9" x14ac:dyDescent="0.45">
      <c r="A91" t="s">
        <v>218</v>
      </c>
      <c r="B91">
        <v>90</v>
      </c>
      <c r="C91">
        <v>2186.9735108782829</v>
      </c>
      <c r="D91">
        <v>22.723134852233176</v>
      </c>
      <c r="E91">
        <v>112.62528834349457</v>
      </c>
      <c r="F91">
        <v>0</v>
      </c>
      <c r="G91">
        <v>0.41200893732490129</v>
      </c>
      <c r="H91">
        <v>0</v>
      </c>
      <c r="I91">
        <v>6681.7023926787997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2.3631674179698288</v>
      </c>
      <c r="D93">
        <v>4.9566559255934733E-3</v>
      </c>
      <c r="E93">
        <v>1.1639692283396784E-2</v>
      </c>
      <c r="F93">
        <v>0</v>
      </c>
      <c r="G93">
        <v>0</v>
      </c>
      <c r="H93">
        <v>0</v>
      </c>
      <c r="I93">
        <v>10.162629299547477</v>
      </c>
    </row>
    <row r="94" spans="1:9" x14ac:dyDescent="0.45">
      <c r="A94" t="s">
        <v>215</v>
      </c>
      <c r="B94">
        <v>93</v>
      </c>
      <c r="C94">
        <v>86.665268003201234</v>
      </c>
      <c r="D94">
        <v>0.17874651419640136</v>
      </c>
      <c r="E94">
        <v>0.24440596495787018</v>
      </c>
      <c r="F94">
        <v>0</v>
      </c>
      <c r="G94">
        <v>5.8890814855528419E-2</v>
      </c>
      <c r="H94">
        <v>0</v>
      </c>
      <c r="I94">
        <v>13.769008239797925</v>
      </c>
    </row>
    <row r="95" spans="1:9" x14ac:dyDescent="0.45">
      <c r="A95" t="s">
        <v>214</v>
      </c>
      <c r="B95">
        <v>94</v>
      </c>
      <c r="C95">
        <v>5.5832067270180632</v>
      </c>
      <c r="D95">
        <v>1.5805915089569356E-2</v>
      </c>
      <c r="E95">
        <v>0.18576199861714554</v>
      </c>
      <c r="F95">
        <v>0</v>
      </c>
      <c r="G95">
        <v>0.18344915951653751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0.63076360781946572</v>
      </c>
      <c r="D96">
        <v>0</v>
      </c>
      <c r="E96">
        <v>1.5998248369134584E-2</v>
      </c>
      <c r="F96">
        <v>0</v>
      </c>
      <c r="G96">
        <v>7.934402435930063E-2</v>
      </c>
      <c r="H96">
        <v>0</v>
      </c>
      <c r="I96">
        <v>13.554586281279729</v>
      </c>
    </row>
    <row r="97" spans="1:9" x14ac:dyDescent="0.45">
      <c r="A97" t="s">
        <v>212</v>
      </c>
      <c r="B97">
        <v>96</v>
      </c>
      <c r="C97">
        <v>727.9255566444773</v>
      </c>
      <c r="D97">
        <v>0</v>
      </c>
      <c r="E97">
        <v>0</v>
      </c>
      <c r="F97">
        <v>0</v>
      </c>
      <c r="G97">
        <v>121.82016078371124</v>
      </c>
      <c r="H97">
        <v>0</v>
      </c>
      <c r="I97">
        <v>10293.662494550037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33.106580462213955</v>
      </c>
      <c r="H98">
        <v>0</v>
      </c>
      <c r="I98">
        <v>1829.4980256712522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648.29050675299129</v>
      </c>
      <c r="D100">
        <v>0</v>
      </c>
      <c r="E100">
        <v>0</v>
      </c>
      <c r="F100">
        <v>0</v>
      </c>
      <c r="G100">
        <v>3.5247084967735467</v>
      </c>
      <c r="H100">
        <v>0</v>
      </c>
      <c r="I100">
        <v>996.77053001032448</v>
      </c>
    </row>
    <row r="101" spans="1:9" x14ac:dyDescent="0.45">
      <c r="A101" t="s">
        <v>208</v>
      </c>
      <c r="B101">
        <v>100</v>
      </c>
      <c r="C101">
        <v>5.5802427325794328</v>
      </c>
      <c r="D101">
        <v>0</v>
      </c>
      <c r="E101">
        <v>0</v>
      </c>
      <c r="F101">
        <v>0</v>
      </c>
      <c r="G101">
        <v>26.57921044441926</v>
      </c>
      <c r="H101">
        <v>0</v>
      </c>
      <c r="I101">
        <v>55.509081567840845</v>
      </c>
    </row>
    <row r="102" spans="1:9" x14ac:dyDescent="0.45">
      <c r="A102" t="s">
        <v>207</v>
      </c>
      <c r="B102">
        <v>101</v>
      </c>
      <c r="C102">
        <v>36.054713583055069</v>
      </c>
      <c r="D102">
        <v>0</v>
      </c>
      <c r="E102">
        <v>0</v>
      </c>
      <c r="F102">
        <v>0</v>
      </c>
      <c r="G102">
        <v>271.5543504587248</v>
      </c>
      <c r="H102">
        <v>0</v>
      </c>
      <c r="I102">
        <v>454.37502598196676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900.10172088101274</v>
      </c>
      <c r="D104">
        <v>0</v>
      </c>
      <c r="E104">
        <v>0</v>
      </c>
      <c r="F104">
        <v>0</v>
      </c>
      <c r="G104">
        <v>18.433182796279212</v>
      </c>
      <c r="H104">
        <v>0</v>
      </c>
      <c r="I104">
        <v>862.03643494711116</v>
      </c>
    </row>
    <row r="105" spans="1:9" x14ac:dyDescent="0.45">
      <c r="A105" t="s">
        <v>205</v>
      </c>
      <c r="B105">
        <v>104</v>
      </c>
      <c r="C105">
        <v>7.1204236702610196E-2</v>
      </c>
      <c r="D105">
        <v>0</v>
      </c>
      <c r="E105">
        <v>0</v>
      </c>
      <c r="F105">
        <v>0</v>
      </c>
      <c r="G105">
        <v>34.376024582909956</v>
      </c>
      <c r="H105">
        <v>0</v>
      </c>
      <c r="I105">
        <v>4814.6494388051387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43.956073477779583</v>
      </c>
      <c r="D107">
        <v>0</v>
      </c>
      <c r="E107">
        <v>0</v>
      </c>
      <c r="F107">
        <v>0</v>
      </c>
      <c r="G107">
        <v>13.613184002921427</v>
      </c>
      <c r="H107">
        <v>0</v>
      </c>
      <c r="I107">
        <v>1255.3571254846074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10.808813235701541</v>
      </c>
      <c r="D109">
        <v>0</v>
      </c>
      <c r="E109">
        <v>0</v>
      </c>
      <c r="F109">
        <v>0</v>
      </c>
      <c r="G109">
        <v>5.400895090072221</v>
      </c>
      <c r="H109">
        <v>0</v>
      </c>
      <c r="I109">
        <v>1504.6822119840053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1.9242811009406813</v>
      </c>
      <c r="H111">
        <v>0</v>
      </c>
      <c r="I111">
        <v>613.06444536828826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1125.5455417824694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0.38319789562493983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2.1101336881049324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0.12661409312139144</v>
      </c>
      <c r="D117">
        <v>0</v>
      </c>
      <c r="E117">
        <v>0</v>
      </c>
      <c r="F117">
        <v>0</v>
      </c>
      <c r="G117">
        <v>4.4552973151701663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50.149915815209958</v>
      </c>
      <c r="D118">
        <v>0</v>
      </c>
      <c r="E118">
        <v>0</v>
      </c>
      <c r="F118">
        <v>2662.2537176367673</v>
      </c>
      <c r="G118">
        <v>380.62299730782684</v>
      </c>
      <c r="H118">
        <v>0</v>
      </c>
      <c r="I118">
        <v>8963.5226721845702</v>
      </c>
    </row>
    <row r="119" spans="1:9" x14ac:dyDescent="0.45">
      <c r="A119" t="s">
        <v>191</v>
      </c>
      <c r="B119">
        <v>118</v>
      </c>
      <c r="C119">
        <v>43.225568495295299</v>
      </c>
      <c r="D119">
        <v>3.540889018263663</v>
      </c>
      <c r="E119">
        <v>3.1983385293939537</v>
      </c>
      <c r="F119">
        <v>1146.6538303539223</v>
      </c>
      <c r="G119">
        <v>24.137664217009274</v>
      </c>
      <c r="H119">
        <v>0</v>
      </c>
      <c r="I119">
        <v>10918.209815869619</v>
      </c>
    </row>
    <row r="120" spans="1:9" x14ac:dyDescent="0.45">
      <c r="A120" t="s">
        <v>190</v>
      </c>
      <c r="B120">
        <v>119</v>
      </c>
      <c r="C120">
        <v>880.41273582131851</v>
      </c>
      <c r="D120">
        <v>149.10071435271249</v>
      </c>
      <c r="E120">
        <v>27.122368183383138</v>
      </c>
      <c r="F120">
        <v>0</v>
      </c>
      <c r="G120">
        <v>0</v>
      </c>
      <c r="H120">
        <v>0</v>
      </c>
      <c r="I120">
        <v>1650.6413733907718</v>
      </c>
    </row>
    <row r="121" spans="1:9" x14ac:dyDescent="0.45">
      <c r="A121" t="s">
        <v>189</v>
      </c>
      <c r="B121">
        <v>120</v>
      </c>
      <c r="C121">
        <v>74.662177220097817</v>
      </c>
      <c r="D121">
        <v>0</v>
      </c>
      <c r="E121">
        <v>0</v>
      </c>
      <c r="F121">
        <v>672.26409451643246</v>
      </c>
      <c r="G121">
        <v>135.61091651433293</v>
      </c>
      <c r="H121">
        <v>0</v>
      </c>
      <c r="I121">
        <v>10134.096814444778</v>
      </c>
    </row>
    <row r="122" spans="1:9" x14ac:dyDescent="0.45">
      <c r="A122" t="s">
        <v>188</v>
      </c>
      <c r="B122">
        <v>121</v>
      </c>
      <c r="C122">
        <v>1496.0646716342508</v>
      </c>
      <c r="D122">
        <v>72.988961635124596</v>
      </c>
      <c r="E122">
        <v>15.612811500845403</v>
      </c>
      <c r="F122">
        <v>194.74855190277856</v>
      </c>
      <c r="G122">
        <v>59.363203001665028</v>
      </c>
      <c r="H122">
        <v>0</v>
      </c>
      <c r="I122">
        <v>9748.2991859098274</v>
      </c>
    </row>
    <row r="123" spans="1:9" x14ac:dyDescent="0.45">
      <c r="A123" t="s">
        <v>187</v>
      </c>
      <c r="B123">
        <v>122</v>
      </c>
      <c r="C123">
        <v>305.85202792854511</v>
      </c>
      <c r="D123">
        <v>39.324384768210038</v>
      </c>
      <c r="E123">
        <v>50.978471367326108</v>
      </c>
      <c r="F123">
        <v>1480.0362690291872</v>
      </c>
      <c r="G123">
        <v>44.45906271918755</v>
      </c>
      <c r="H123">
        <v>0</v>
      </c>
      <c r="I123">
        <v>3192.4046424831131</v>
      </c>
    </row>
    <row r="124" spans="1:9" x14ac:dyDescent="0.45">
      <c r="A124" t="s">
        <v>186</v>
      </c>
      <c r="B124">
        <v>123</v>
      </c>
      <c r="C124">
        <v>3369.9848136946866</v>
      </c>
      <c r="D124">
        <v>58.555149713823226</v>
      </c>
      <c r="E124">
        <v>8.7500684446596075</v>
      </c>
      <c r="F124">
        <v>2426.3760469896883</v>
      </c>
      <c r="G124">
        <v>146.07558173436843</v>
      </c>
      <c r="H124">
        <v>0</v>
      </c>
      <c r="I124">
        <v>23619.574312273442</v>
      </c>
    </row>
    <row r="125" spans="1:9" x14ac:dyDescent="0.45">
      <c r="A125" t="s">
        <v>185</v>
      </c>
      <c r="B125">
        <v>124</v>
      </c>
      <c r="C125">
        <v>88.782885624100885</v>
      </c>
      <c r="D125">
        <v>98.745486882939318</v>
      </c>
      <c r="E125">
        <v>15.862596905643485</v>
      </c>
      <c r="F125">
        <v>37.990870656509372</v>
      </c>
      <c r="G125">
        <v>117.17200120156403</v>
      </c>
      <c r="H125">
        <v>0</v>
      </c>
      <c r="I125">
        <v>4228.4834642713877</v>
      </c>
    </row>
    <row r="126" spans="1:9" x14ac:dyDescent="0.45">
      <c r="A126" t="s">
        <v>184</v>
      </c>
      <c r="B126">
        <v>125</v>
      </c>
      <c r="C126">
        <v>6610.4964620933724</v>
      </c>
      <c r="D126">
        <v>164.50224703312136</v>
      </c>
      <c r="E126">
        <v>57.332636546487954</v>
      </c>
      <c r="F126">
        <v>981.94471894920446</v>
      </c>
      <c r="G126">
        <v>169.75987729496759</v>
      </c>
      <c r="H126">
        <v>0</v>
      </c>
      <c r="I126">
        <v>8540.238968821337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6.3342378002965063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2477.6274634168772</v>
      </c>
      <c r="D129">
        <v>0</v>
      </c>
      <c r="E129">
        <v>28.485649650890029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102.53093874527923</v>
      </c>
      <c r="D130">
        <v>0</v>
      </c>
      <c r="E130">
        <v>1.1815489984651393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41.9707096524157</v>
      </c>
      <c r="D132">
        <v>0</v>
      </c>
      <c r="E132">
        <v>0.48073412415617273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56.575617098504857</v>
      </c>
      <c r="D133">
        <v>0</v>
      </c>
      <c r="E133">
        <v>0.6512766230086906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43.430123775742466</v>
      </c>
      <c r="D134">
        <v>0</v>
      </c>
      <c r="E134">
        <v>0.49936498092253107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140.97335613220832</v>
      </c>
      <c r="D135">
        <v>0</v>
      </c>
      <c r="E135">
        <v>1.6163751917655174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27.724430723499413</v>
      </c>
      <c r="D140">
        <v>0</v>
      </c>
      <c r="E140">
        <v>0.32025267380488015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299.9453476473945</v>
      </c>
      <c r="D141">
        <v>0</v>
      </c>
      <c r="E141">
        <v>3.3581829228736995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1526.7439297532883</v>
      </c>
      <c r="D142">
        <v>0</v>
      </c>
      <c r="E142">
        <v>17.275639222546825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0.12407722760685952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4.2840513648237176E-2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6.6366125278884552E-2</v>
      </c>
      <c r="D146">
        <v>0</v>
      </c>
      <c r="E146">
        <v>1.3609790570332647E-4</v>
      </c>
      <c r="F146">
        <v>0</v>
      </c>
      <c r="G146">
        <v>3.398928595185449E-5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5.2862438980835293E-2</v>
      </c>
      <c r="F147">
        <v>0</v>
      </c>
      <c r="G147">
        <v>4.0582577544955194E-2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2775.3556146874907</v>
      </c>
      <c r="D148">
        <v>0</v>
      </c>
      <c r="E148">
        <v>12.430725258323918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2555.0104663516013</v>
      </c>
      <c r="D149">
        <v>0</v>
      </c>
      <c r="E149">
        <v>2.8919738346299368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70.953008352941112</v>
      </c>
      <c r="D150">
        <v>0</v>
      </c>
      <c r="E150">
        <v>169.28884877972624</v>
      </c>
      <c r="F150">
        <v>0</v>
      </c>
      <c r="G150">
        <v>1.6033661312027647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9654.0681325335299</v>
      </c>
      <c r="D151">
        <v>0</v>
      </c>
      <c r="E151">
        <v>42.291735593560254</v>
      </c>
      <c r="F151">
        <v>47799.276081251825</v>
      </c>
      <c r="G151">
        <v>90.680612290942307</v>
      </c>
      <c r="H151">
        <v>0</v>
      </c>
      <c r="I151">
        <v>1864.3269677667263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2771.2196009802683</v>
      </c>
      <c r="D153">
        <v>0</v>
      </c>
      <c r="E153">
        <v>0</v>
      </c>
      <c r="F153">
        <v>0</v>
      </c>
      <c r="G153">
        <v>1.8343663761840097</v>
      </c>
      <c r="H153">
        <v>0</v>
      </c>
      <c r="I153">
        <v>120.01005327611509</v>
      </c>
    </row>
    <row r="154" spans="1:9" x14ac:dyDescent="0.45">
      <c r="A154" t="s">
        <v>156</v>
      </c>
      <c r="B154">
        <v>153</v>
      </c>
      <c r="C154">
        <v>1057.2622988163014</v>
      </c>
      <c r="D154">
        <v>0</v>
      </c>
      <c r="E154">
        <v>0</v>
      </c>
      <c r="F154">
        <v>0</v>
      </c>
      <c r="G154">
        <v>0.22255605034125919</v>
      </c>
      <c r="H154">
        <v>0</v>
      </c>
      <c r="I154">
        <v>48.802706876548164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590.30318631461103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478.17222722327409</v>
      </c>
    </row>
    <row r="157" spans="1:9" x14ac:dyDescent="0.45">
      <c r="A157" t="s">
        <v>153</v>
      </c>
      <c r="B157">
        <v>156</v>
      </c>
      <c r="C157">
        <v>5658.6500319980651</v>
      </c>
      <c r="D157">
        <v>475.39268363837607</v>
      </c>
      <c r="E157">
        <v>738.12363300081699</v>
      </c>
      <c r="F157">
        <v>0</v>
      </c>
      <c r="G157">
        <v>6.8575199740062116</v>
      </c>
      <c r="H157">
        <v>0</v>
      </c>
      <c r="I157">
        <v>8346.9114627857143</v>
      </c>
    </row>
    <row r="158" spans="1:9" x14ac:dyDescent="0.45">
      <c r="A158" t="s">
        <v>152</v>
      </c>
      <c r="B158">
        <v>157</v>
      </c>
      <c r="C158">
        <v>1746.56762059677</v>
      </c>
      <c r="D158">
        <v>0</v>
      </c>
      <c r="E158">
        <v>59.241124843823975</v>
      </c>
      <c r="F158">
        <v>0</v>
      </c>
      <c r="G158">
        <v>1.1813380580690493</v>
      </c>
      <c r="H158">
        <v>0</v>
      </c>
      <c r="I158">
        <v>1725.003889189202</v>
      </c>
    </row>
    <row r="159" spans="1:9" x14ac:dyDescent="0.45">
      <c r="A159" t="s">
        <v>151</v>
      </c>
      <c r="B159">
        <v>158</v>
      </c>
      <c r="C159">
        <v>1933.9083201990836</v>
      </c>
      <c r="D159">
        <v>0</v>
      </c>
      <c r="E159">
        <v>2550.954937786857</v>
      </c>
      <c r="F159">
        <v>0</v>
      </c>
      <c r="G159">
        <v>3.1284978607545444</v>
      </c>
      <c r="H159">
        <v>0</v>
      </c>
      <c r="I159">
        <v>10318.646196736183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0.27949865131542534</v>
      </c>
      <c r="H160">
        <v>0</v>
      </c>
      <c r="I160">
        <v>404.36538915317095</v>
      </c>
    </row>
    <row r="161" spans="1:9" x14ac:dyDescent="0.45">
      <c r="A161" t="s">
        <v>149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4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45">
      <c r="A163" t="s">
        <v>147</v>
      </c>
      <c r="B163">
        <v>162</v>
      </c>
      <c r="C163">
        <v>128.62449750167289</v>
      </c>
      <c r="D163">
        <v>0</v>
      </c>
      <c r="E163">
        <v>0</v>
      </c>
      <c r="F163">
        <v>0</v>
      </c>
      <c r="G163">
        <v>2.5899726301348562E-2</v>
      </c>
      <c r="H163">
        <v>0</v>
      </c>
      <c r="I163">
        <v>924.2646390443374</v>
      </c>
    </row>
    <row r="164" spans="1:9" x14ac:dyDescent="0.45">
      <c r="A164" t="s">
        <v>146</v>
      </c>
      <c r="B164">
        <v>163</v>
      </c>
      <c r="C164">
        <v>3654.4133130292148</v>
      </c>
      <c r="D164">
        <v>0</v>
      </c>
      <c r="E164">
        <v>7229.8154375207841</v>
      </c>
      <c r="F164">
        <v>0</v>
      </c>
      <c r="G164">
        <v>11.065343030761213</v>
      </c>
      <c r="H164">
        <v>0</v>
      </c>
      <c r="I164">
        <v>4372.0241649001537</v>
      </c>
    </row>
    <row r="165" spans="1:9" x14ac:dyDescent="0.45">
      <c r="A165" t="s">
        <v>145</v>
      </c>
      <c r="B165">
        <v>164</v>
      </c>
      <c r="C165">
        <v>9256.2945392407219</v>
      </c>
      <c r="D165">
        <v>0</v>
      </c>
      <c r="E165">
        <v>955.52063096113363</v>
      </c>
      <c r="F165">
        <v>0</v>
      </c>
      <c r="G165">
        <v>3.6681063226430881</v>
      </c>
      <c r="H165">
        <v>0</v>
      </c>
      <c r="I165">
        <v>711.24552064468992</v>
      </c>
    </row>
    <row r="166" spans="1:9" x14ac:dyDescent="0.45">
      <c r="A166" t="s">
        <v>144</v>
      </c>
      <c r="B166">
        <v>165</v>
      </c>
      <c r="C166">
        <v>5605.1873049415708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458.53584745418323</v>
      </c>
    </row>
    <row r="167" spans="1:9" x14ac:dyDescent="0.45">
      <c r="A167" t="s">
        <v>143</v>
      </c>
      <c r="B167">
        <v>166</v>
      </c>
      <c r="C167">
        <v>5825.9534553426183</v>
      </c>
      <c r="D167">
        <v>0</v>
      </c>
      <c r="E167">
        <v>6.166260173690967E-2</v>
      </c>
      <c r="F167">
        <v>0</v>
      </c>
      <c r="G167">
        <v>0</v>
      </c>
      <c r="H167">
        <v>0</v>
      </c>
      <c r="I167">
        <v>385.02371393813502</v>
      </c>
    </row>
    <row r="168" spans="1:9" x14ac:dyDescent="0.45">
      <c r="A168" t="s">
        <v>142</v>
      </c>
      <c r="B168">
        <v>167</v>
      </c>
      <c r="C168">
        <v>2965.8134252873688</v>
      </c>
      <c r="D168">
        <v>0</v>
      </c>
      <c r="E168">
        <v>2.8675623413492355</v>
      </c>
      <c r="F168">
        <v>0</v>
      </c>
      <c r="G168">
        <v>0</v>
      </c>
      <c r="H168">
        <v>0</v>
      </c>
      <c r="I168">
        <v>180.02414272550703</v>
      </c>
    </row>
    <row r="169" spans="1:9" x14ac:dyDescent="0.45">
      <c r="A169" t="s">
        <v>141</v>
      </c>
      <c r="B169">
        <v>168</v>
      </c>
      <c r="C169">
        <v>25254.389983992194</v>
      </c>
      <c r="D169">
        <v>2390.7950623362949</v>
      </c>
      <c r="E169">
        <v>1351.1884390760592</v>
      </c>
      <c r="F169">
        <v>0.4378552879051964</v>
      </c>
      <c r="G169">
        <v>48.266269664551103</v>
      </c>
      <c r="H169">
        <v>0</v>
      </c>
      <c r="I169">
        <v>1400.0395872866707</v>
      </c>
    </row>
    <row r="170" spans="1:9" x14ac:dyDescent="0.45">
      <c r="A170" t="s">
        <v>140</v>
      </c>
      <c r="B170">
        <v>169</v>
      </c>
      <c r="C170">
        <v>295.43421139950357</v>
      </c>
      <c r="D170">
        <v>0</v>
      </c>
      <c r="E170">
        <v>0</v>
      </c>
      <c r="F170">
        <v>0</v>
      </c>
      <c r="G170">
        <v>1.6404693987571675</v>
      </c>
      <c r="H170">
        <v>0</v>
      </c>
      <c r="I170">
        <v>170.0128270103323</v>
      </c>
    </row>
    <row r="171" spans="1:9" x14ac:dyDescent="0.45">
      <c r="A171" t="s">
        <v>139</v>
      </c>
      <c r="B171">
        <v>170</v>
      </c>
      <c r="C171">
        <v>83.366143158077435</v>
      </c>
      <c r="D171">
        <v>0</v>
      </c>
      <c r="E171">
        <v>77.206113364148749</v>
      </c>
      <c r="F171">
        <v>1507.3357162804571</v>
      </c>
      <c r="G171">
        <v>6.3580250834433452</v>
      </c>
      <c r="H171">
        <v>0</v>
      </c>
      <c r="I171">
        <v>1669.666844045096</v>
      </c>
    </row>
    <row r="172" spans="1:9" x14ac:dyDescent="0.45">
      <c r="A172" t="s">
        <v>138</v>
      </c>
      <c r="B172">
        <v>171</v>
      </c>
      <c r="C172">
        <v>0</v>
      </c>
      <c r="D172">
        <v>1107.9777047154371</v>
      </c>
      <c r="E172">
        <v>1020.7283063261314</v>
      </c>
      <c r="F172">
        <v>0</v>
      </c>
      <c r="G172">
        <v>1.6697260501021869</v>
      </c>
      <c r="H172">
        <v>0</v>
      </c>
      <c r="I172">
        <v>741.16806582216509</v>
      </c>
    </row>
    <row r="173" spans="1:9" x14ac:dyDescent="0.45">
      <c r="A173" t="s">
        <v>137</v>
      </c>
      <c r="B173">
        <v>172</v>
      </c>
      <c r="C173">
        <v>2866.5098079444897</v>
      </c>
      <c r="D173">
        <v>0</v>
      </c>
      <c r="E173">
        <v>1817.1626138682823</v>
      </c>
      <c r="F173">
        <v>3360.9424658743874</v>
      </c>
      <c r="G173">
        <v>7.7354147393587933</v>
      </c>
      <c r="H173">
        <v>0</v>
      </c>
      <c r="I173">
        <v>5110.164336473712</v>
      </c>
    </row>
    <row r="174" spans="1:9" x14ac:dyDescent="0.45">
      <c r="A174" t="s">
        <v>136</v>
      </c>
      <c r="B174">
        <v>173</v>
      </c>
      <c r="C174">
        <v>131.152381697257</v>
      </c>
      <c r="D174">
        <v>9225.2095899003434</v>
      </c>
      <c r="E174">
        <v>23610.12836811642</v>
      </c>
      <c r="F174">
        <v>47.460327367487288</v>
      </c>
      <c r="G174">
        <v>0</v>
      </c>
      <c r="H174">
        <v>0</v>
      </c>
      <c r="I174">
        <v>190.70550153028873</v>
      </c>
    </row>
    <row r="175" spans="1:9" x14ac:dyDescent="0.45">
      <c r="A175" t="s">
        <v>135</v>
      </c>
      <c r="B175">
        <v>174</v>
      </c>
      <c r="C175">
        <v>2902.2370438821354</v>
      </c>
      <c r="D175">
        <v>6635.6658761556646</v>
      </c>
      <c r="E175">
        <v>15926.099330329627</v>
      </c>
      <c r="F175">
        <v>0</v>
      </c>
      <c r="G175">
        <v>0.23198290546371522</v>
      </c>
      <c r="H175">
        <v>0</v>
      </c>
      <c r="I175">
        <v>189.2378045216353</v>
      </c>
    </row>
    <row r="176" spans="1:9" x14ac:dyDescent="0.45">
      <c r="A176" t="s">
        <v>134</v>
      </c>
      <c r="B176">
        <v>175</v>
      </c>
      <c r="C176">
        <v>2445.8862487492411</v>
      </c>
      <c r="D176">
        <v>9471.6317173433727</v>
      </c>
      <c r="E176">
        <v>15404.454198370488</v>
      </c>
      <c r="F176">
        <v>0</v>
      </c>
      <c r="G176">
        <v>7.6520230921991741E-2</v>
      </c>
      <c r="H176">
        <v>0</v>
      </c>
      <c r="I176">
        <v>223.01883541643275</v>
      </c>
    </row>
    <row r="177" spans="1:9" x14ac:dyDescent="0.45">
      <c r="A177" t="s">
        <v>133</v>
      </c>
      <c r="B177">
        <v>176</v>
      </c>
      <c r="C177">
        <v>1.4459608468364225E-2</v>
      </c>
      <c r="D177">
        <v>0</v>
      </c>
      <c r="E177">
        <v>6.9148320645235468E-4</v>
      </c>
      <c r="F177">
        <v>0</v>
      </c>
      <c r="G177">
        <v>4.3203359541155433E-4</v>
      </c>
      <c r="H177">
        <v>0</v>
      </c>
      <c r="I177">
        <v>6.825340053278822</v>
      </c>
    </row>
    <row r="178" spans="1:9" x14ac:dyDescent="0.45">
      <c r="A178" t="s">
        <v>132</v>
      </c>
      <c r="B178">
        <v>177</v>
      </c>
      <c r="C178">
        <v>1.2450944898179026</v>
      </c>
      <c r="D178">
        <v>0</v>
      </c>
      <c r="E178">
        <v>5.0921780944773287E-2</v>
      </c>
      <c r="F178">
        <v>0</v>
      </c>
      <c r="G178">
        <v>1.0955630317917183E-2</v>
      </c>
      <c r="H178">
        <v>0</v>
      </c>
      <c r="I178">
        <v>17.250310875406079</v>
      </c>
    </row>
    <row r="179" spans="1:9" x14ac:dyDescent="0.45">
      <c r="A179" t="s">
        <v>131</v>
      </c>
      <c r="B179">
        <v>178</v>
      </c>
      <c r="C179">
        <v>19.986775368343043</v>
      </c>
      <c r="D179">
        <v>0</v>
      </c>
      <c r="E179">
        <v>0.78540134944073359</v>
      </c>
      <c r="F179">
        <v>0</v>
      </c>
      <c r="G179">
        <v>6.633688628512753E-2</v>
      </c>
      <c r="H179">
        <v>0</v>
      </c>
      <c r="I179">
        <v>30.163937279958574</v>
      </c>
    </row>
    <row r="180" spans="1:9" x14ac:dyDescent="0.45">
      <c r="A180" t="s">
        <v>130</v>
      </c>
      <c r="B180">
        <v>179</v>
      </c>
      <c r="C180">
        <v>209.1904858053002</v>
      </c>
      <c r="D180">
        <v>0</v>
      </c>
      <c r="E180">
        <v>7.5351090890182055</v>
      </c>
      <c r="F180">
        <v>0</v>
      </c>
      <c r="G180">
        <v>0.26480028850817156</v>
      </c>
      <c r="H180">
        <v>0</v>
      </c>
      <c r="I180">
        <v>221.56720240474792</v>
      </c>
    </row>
    <row r="181" spans="1:9" x14ac:dyDescent="0.45">
      <c r="A181" t="s">
        <v>129</v>
      </c>
      <c r="B181">
        <v>180</v>
      </c>
      <c r="C181">
        <v>6.281180769410118E-3</v>
      </c>
      <c r="D181">
        <v>0</v>
      </c>
      <c r="E181">
        <v>4.2465960569200586E-4</v>
      </c>
      <c r="F181">
        <v>0</v>
      </c>
      <c r="G181">
        <v>2.3925861115200035E-4</v>
      </c>
      <c r="H181">
        <v>0</v>
      </c>
      <c r="I181">
        <v>1.532255987465081</v>
      </c>
    </row>
    <row r="182" spans="1:9" x14ac:dyDescent="0.45">
      <c r="A182" t="s">
        <v>128</v>
      </c>
      <c r="B182">
        <v>181</v>
      </c>
      <c r="C182">
        <v>12.221212596512412</v>
      </c>
      <c r="D182">
        <v>0</v>
      </c>
      <c r="E182">
        <v>0.4843946756793025</v>
      </c>
      <c r="F182">
        <v>0</v>
      </c>
      <c r="G182">
        <v>4.3389824186556888E-2</v>
      </c>
      <c r="H182">
        <v>0</v>
      </c>
      <c r="I182">
        <v>27.710059789783561</v>
      </c>
    </row>
    <row r="183" spans="1:9" x14ac:dyDescent="0.45">
      <c r="A183" t="s">
        <v>127</v>
      </c>
      <c r="B183">
        <v>182</v>
      </c>
      <c r="C183">
        <v>18.701963211905628</v>
      </c>
      <c r="D183">
        <v>0</v>
      </c>
      <c r="E183">
        <v>0.74319349542923674</v>
      </c>
      <c r="F183">
        <v>0</v>
      </c>
      <c r="G183">
        <v>5.928634194101929E-2</v>
      </c>
      <c r="H183">
        <v>0</v>
      </c>
      <c r="I183">
        <v>41.579787608839041</v>
      </c>
    </row>
    <row r="184" spans="1:9" x14ac:dyDescent="0.45">
      <c r="A184" t="s">
        <v>126</v>
      </c>
      <c r="B184">
        <v>183</v>
      </c>
      <c r="C184">
        <v>0.98140313897685549</v>
      </c>
      <c r="D184">
        <v>0</v>
      </c>
      <c r="E184">
        <v>3.8302298031763049E-2</v>
      </c>
      <c r="F184">
        <v>0</v>
      </c>
      <c r="G184">
        <v>4.1320707377645914E-3</v>
      </c>
      <c r="H184">
        <v>0</v>
      </c>
      <c r="I184">
        <v>2.3484541988805585</v>
      </c>
    </row>
    <row r="185" spans="1:9" x14ac:dyDescent="0.45">
      <c r="A185" t="s">
        <v>125</v>
      </c>
      <c r="B185">
        <v>184</v>
      </c>
      <c r="C185">
        <v>0.11760173094750698</v>
      </c>
      <c r="D185">
        <v>0</v>
      </c>
      <c r="E185">
        <v>4.5446755741089806E-3</v>
      </c>
      <c r="F185">
        <v>0</v>
      </c>
      <c r="G185">
        <v>5.8108148140016322E-4</v>
      </c>
      <c r="H185">
        <v>0</v>
      </c>
      <c r="I185">
        <v>0.27959690500417628</v>
      </c>
    </row>
    <row r="186" spans="1:9" x14ac:dyDescent="0.45">
      <c r="A186" t="s">
        <v>124</v>
      </c>
      <c r="B186">
        <v>185</v>
      </c>
      <c r="C186">
        <v>98.729008970592858</v>
      </c>
      <c r="D186">
        <v>0</v>
      </c>
      <c r="E186">
        <v>3.9041634649447334</v>
      </c>
      <c r="F186">
        <v>0</v>
      </c>
      <c r="G186">
        <v>0.21149549840564397</v>
      </c>
      <c r="H186">
        <v>0</v>
      </c>
      <c r="I186">
        <v>96.648852504302781</v>
      </c>
    </row>
    <row r="187" spans="1:9" x14ac:dyDescent="0.45">
      <c r="A187" t="s">
        <v>123</v>
      </c>
      <c r="B187">
        <v>186</v>
      </c>
      <c r="C187">
        <v>164.29689130077909</v>
      </c>
      <c r="D187">
        <v>0</v>
      </c>
      <c r="E187">
        <v>6.5050606334555869</v>
      </c>
      <c r="F187">
        <v>0</v>
      </c>
      <c r="G187">
        <v>0.35055287117902628</v>
      </c>
      <c r="H187">
        <v>0</v>
      </c>
      <c r="I187">
        <v>150.43259411203184</v>
      </c>
    </row>
    <row r="188" spans="1:9" x14ac:dyDescent="0.45">
      <c r="A188" t="s">
        <v>122</v>
      </c>
      <c r="B188">
        <v>187</v>
      </c>
      <c r="C188">
        <v>1.000243857550609</v>
      </c>
      <c r="D188">
        <v>0</v>
      </c>
      <c r="E188">
        <v>3.9418047780715414E-2</v>
      </c>
      <c r="F188">
        <v>0</v>
      </c>
      <c r="G188">
        <v>1.8943364377445855E-3</v>
      </c>
      <c r="H188">
        <v>0</v>
      </c>
      <c r="I188">
        <v>0.86594890108858458</v>
      </c>
    </row>
    <row r="189" spans="1:9" x14ac:dyDescent="0.45">
      <c r="A189" t="s">
        <v>121</v>
      </c>
      <c r="B189">
        <v>188</v>
      </c>
      <c r="C189">
        <v>90.777188411757621</v>
      </c>
      <c r="D189">
        <v>0</v>
      </c>
      <c r="E189">
        <v>3.6062839816066261</v>
      </c>
      <c r="F189">
        <v>0</v>
      </c>
      <c r="G189">
        <v>0.17077896510360296</v>
      </c>
      <c r="H189">
        <v>0</v>
      </c>
      <c r="I189">
        <v>79.78743292919755</v>
      </c>
    </row>
    <row r="190" spans="1:9" x14ac:dyDescent="0.45">
      <c r="A190" t="s">
        <v>120</v>
      </c>
      <c r="B190">
        <v>189</v>
      </c>
      <c r="C190">
        <v>134.92144154694259</v>
      </c>
      <c r="D190">
        <v>0</v>
      </c>
      <c r="E190">
        <v>5.3580923573827448</v>
      </c>
      <c r="F190">
        <v>0</v>
      </c>
      <c r="G190">
        <v>0.25862429542347498</v>
      </c>
      <c r="H190">
        <v>0</v>
      </c>
      <c r="I190">
        <v>121.91952324064499</v>
      </c>
    </row>
    <row r="191" spans="1:9" x14ac:dyDescent="0.45">
      <c r="A191" t="s">
        <v>119</v>
      </c>
      <c r="B191">
        <v>190</v>
      </c>
      <c r="C191">
        <v>183.73737037260167</v>
      </c>
      <c r="D191">
        <v>0</v>
      </c>
      <c r="E191">
        <v>7.3059774439371186</v>
      </c>
      <c r="F191">
        <v>0</v>
      </c>
      <c r="G191">
        <v>0.32733399764159171</v>
      </c>
      <c r="H191">
        <v>0</v>
      </c>
      <c r="I191">
        <v>152.83618509870234</v>
      </c>
    </row>
    <row r="192" spans="1:9" x14ac:dyDescent="0.45">
      <c r="A192" t="s">
        <v>118</v>
      </c>
      <c r="B192">
        <v>191</v>
      </c>
      <c r="C192">
        <v>89.126374965708223</v>
      </c>
      <c r="D192">
        <v>0</v>
      </c>
      <c r="E192">
        <v>3.5383132917773454</v>
      </c>
      <c r="F192">
        <v>0</v>
      </c>
      <c r="G192">
        <v>0.16730999666302743</v>
      </c>
      <c r="H192">
        <v>0</v>
      </c>
      <c r="I192">
        <v>80.567659417758932</v>
      </c>
    </row>
    <row r="193" spans="1:9" x14ac:dyDescent="0.45">
      <c r="A193" t="s">
        <v>117</v>
      </c>
      <c r="B193">
        <v>192</v>
      </c>
      <c r="C193">
        <v>16.916184898494258</v>
      </c>
      <c r="D193">
        <v>0</v>
      </c>
      <c r="E193">
        <v>0.67038688498636756</v>
      </c>
      <c r="F193">
        <v>0</v>
      </c>
      <c r="G193">
        <v>3.3785130501249601E-2</v>
      </c>
      <c r="H193">
        <v>0</v>
      </c>
      <c r="I193">
        <v>16.183987983994808</v>
      </c>
    </row>
    <row r="194" spans="1:9" x14ac:dyDescent="0.45">
      <c r="A194" t="s">
        <v>116</v>
      </c>
      <c r="B194">
        <v>193</v>
      </c>
      <c r="C194">
        <v>158.13133102211995</v>
      </c>
      <c r="D194">
        <v>0</v>
      </c>
      <c r="E194">
        <v>6.2747969713323748</v>
      </c>
      <c r="F194">
        <v>0</v>
      </c>
      <c r="G194">
        <v>0.30059162442095505</v>
      </c>
      <c r="H194">
        <v>0</v>
      </c>
      <c r="I194">
        <v>146.46403402270326</v>
      </c>
    </row>
    <row r="195" spans="1:9" x14ac:dyDescent="0.45">
      <c r="A195" t="s">
        <v>115</v>
      </c>
      <c r="B195">
        <v>194</v>
      </c>
      <c r="C195">
        <v>17.323353412021437</v>
      </c>
      <c r="D195">
        <v>0</v>
      </c>
      <c r="E195">
        <v>0.68808315557397837</v>
      </c>
      <c r="F195">
        <v>0</v>
      </c>
      <c r="G195">
        <v>3.1265113480596962E-2</v>
      </c>
      <c r="H195">
        <v>0</v>
      </c>
      <c r="I195">
        <v>14.711874267118452</v>
      </c>
    </row>
    <row r="196" spans="1:9" x14ac:dyDescent="0.45">
      <c r="A196" t="s">
        <v>114</v>
      </c>
      <c r="B196">
        <v>195</v>
      </c>
      <c r="C196">
        <v>27.514457723008146</v>
      </c>
      <c r="D196">
        <v>0</v>
      </c>
      <c r="E196">
        <v>1.0931764354359783</v>
      </c>
      <c r="F196">
        <v>0</v>
      </c>
      <c r="G196">
        <v>4.9492768295441393E-2</v>
      </c>
      <c r="H196">
        <v>0</v>
      </c>
      <c r="I196">
        <v>23.170067001766352</v>
      </c>
    </row>
    <row r="197" spans="1:9" x14ac:dyDescent="0.45">
      <c r="A197" t="s">
        <v>113</v>
      </c>
      <c r="B197">
        <v>196</v>
      </c>
      <c r="C197">
        <v>2.9777163055529963</v>
      </c>
      <c r="D197">
        <v>400.62687653214732</v>
      </c>
      <c r="E197">
        <v>0</v>
      </c>
      <c r="F197">
        <v>0</v>
      </c>
      <c r="G197">
        <v>0</v>
      </c>
      <c r="H197">
        <v>0</v>
      </c>
      <c r="I197">
        <v>160.26078058134908</v>
      </c>
    </row>
    <row r="198" spans="1:9" x14ac:dyDescent="0.45">
      <c r="A198" t="s">
        <v>112</v>
      </c>
      <c r="B198">
        <v>197</v>
      </c>
      <c r="C198">
        <v>2090.5636437932999</v>
      </c>
      <c r="D198">
        <v>12261.400004357169</v>
      </c>
      <c r="E198">
        <v>1137.5950453895209</v>
      </c>
      <c r="F198">
        <v>44.520062272042409</v>
      </c>
      <c r="G198">
        <v>48.504973465339937</v>
      </c>
      <c r="H198">
        <v>0</v>
      </c>
      <c r="I198">
        <v>301.66941587617305</v>
      </c>
    </row>
    <row r="199" spans="1:9" x14ac:dyDescent="0.45">
      <c r="A199" t="s">
        <v>111</v>
      </c>
      <c r="B199">
        <v>198</v>
      </c>
      <c r="C199">
        <v>642.61730022841118</v>
      </c>
      <c r="D199">
        <v>0</v>
      </c>
      <c r="E199">
        <v>21.475754219889239</v>
      </c>
      <c r="F199">
        <v>0</v>
      </c>
      <c r="G199">
        <v>1.4381483940623021</v>
      </c>
      <c r="H199">
        <v>0</v>
      </c>
      <c r="I199">
        <v>54.538315275596105</v>
      </c>
    </row>
    <row r="200" spans="1:9" x14ac:dyDescent="0.45">
      <c r="A200" t="s">
        <v>110</v>
      </c>
      <c r="B200">
        <v>199</v>
      </c>
      <c r="C200">
        <v>2165.5649992490034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15.131919785092677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26.899732757807406</v>
      </c>
      <c r="D3">
        <v>0</v>
      </c>
      <c r="E3">
        <v>0</v>
      </c>
      <c r="F3">
        <v>0</v>
      </c>
      <c r="G3">
        <v>4.7507392188916668</v>
      </c>
      <c r="H3">
        <v>0</v>
      </c>
      <c r="I3">
        <v>494.80648182640624</v>
      </c>
    </row>
    <row r="4" spans="1:9" x14ac:dyDescent="0.45">
      <c r="A4" t="s">
        <v>304</v>
      </c>
      <c r="B4">
        <v>3</v>
      </c>
      <c r="C4">
        <v>0</v>
      </c>
      <c r="D4">
        <v>0</v>
      </c>
      <c r="E4">
        <v>0</v>
      </c>
      <c r="F4">
        <v>0</v>
      </c>
      <c r="G4">
        <v>3.1776247864102576</v>
      </c>
      <c r="H4">
        <v>0</v>
      </c>
      <c r="I4">
        <v>183.8009373625824</v>
      </c>
    </row>
    <row r="5" spans="1:9" x14ac:dyDescent="0.45">
      <c r="A5" t="s">
        <v>303</v>
      </c>
      <c r="B5">
        <v>4</v>
      </c>
      <c r="C5">
        <v>719.75738303489561</v>
      </c>
      <c r="D5">
        <v>0</v>
      </c>
      <c r="E5">
        <v>0</v>
      </c>
      <c r="F5">
        <v>0</v>
      </c>
      <c r="G5">
        <v>10.843194305886311</v>
      </c>
      <c r="H5">
        <v>0</v>
      </c>
      <c r="I5">
        <v>8255.7063806518581</v>
      </c>
    </row>
    <row r="6" spans="1:9" x14ac:dyDescent="0.45">
      <c r="A6" t="s">
        <v>302</v>
      </c>
      <c r="B6">
        <v>5</v>
      </c>
      <c r="C6">
        <v>0</v>
      </c>
      <c r="D6">
        <v>0</v>
      </c>
      <c r="E6">
        <v>0</v>
      </c>
      <c r="F6">
        <v>0</v>
      </c>
      <c r="G6">
        <v>8.819493889981441</v>
      </c>
      <c r="H6">
        <v>0</v>
      </c>
      <c r="I6">
        <v>6.9746238786329648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4.0184270048628976</v>
      </c>
      <c r="H7">
        <v>0</v>
      </c>
      <c r="I7">
        <v>18.276012397882326</v>
      </c>
    </row>
    <row r="8" spans="1:9" x14ac:dyDescent="0.45">
      <c r="A8" t="s">
        <v>300</v>
      </c>
      <c r="B8">
        <v>7</v>
      </c>
      <c r="C8">
        <v>37.558756630125878</v>
      </c>
      <c r="D8">
        <v>0</v>
      </c>
      <c r="E8">
        <v>0</v>
      </c>
      <c r="F8">
        <v>0</v>
      </c>
      <c r="G8">
        <v>1.8417661402470965E-2</v>
      </c>
      <c r="H8">
        <v>0</v>
      </c>
      <c r="I8">
        <v>8.974822524870893</v>
      </c>
    </row>
    <row r="9" spans="1:9" x14ac:dyDescent="0.45">
      <c r="A9" t="s">
        <v>299</v>
      </c>
      <c r="B9">
        <v>8</v>
      </c>
      <c r="C9">
        <v>61.855022451060087</v>
      </c>
      <c r="D9">
        <v>0</v>
      </c>
      <c r="E9">
        <v>0</v>
      </c>
      <c r="F9">
        <v>29.446038597185044</v>
      </c>
      <c r="G9">
        <v>10.558647839506596</v>
      </c>
      <c r="H9">
        <v>0</v>
      </c>
      <c r="I9">
        <v>266.63439513052953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38.473176966568857</v>
      </c>
      <c r="G10">
        <v>10.495099458983034</v>
      </c>
      <c r="H10">
        <v>0</v>
      </c>
      <c r="I10">
        <v>258.45878582429708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52.543629402788895</v>
      </c>
      <c r="G11">
        <v>21.222249338176404</v>
      </c>
      <c r="H11">
        <v>0</v>
      </c>
      <c r="I11">
        <v>518.56915230341826</v>
      </c>
    </row>
    <row r="12" spans="1:9" x14ac:dyDescent="0.45">
      <c r="A12" t="s">
        <v>296</v>
      </c>
      <c r="B12">
        <v>11</v>
      </c>
      <c r="C12">
        <v>424.45389441179259</v>
      </c>
      <c r="D12">
        <v>0</v>
      </c>
      <c r="E12">
        <v>0</v>
      </c>
      <c r="F12">
        <v>21.367310114980999</v>
      </c>
      <c r="G12">
        <v>19.888593289962863</v>
      </c>
      <c r="H12">
        <v>0</v>
      </c>
      <c r="I12">
        <v>515.73837817576589</v>
      </c>
    </row>
    <row r="13" spans="1:9" x14ac:dyDescent="0.45">
      <c r="A13" t="s">
        <v>295</v>
      </c>
      <c r="B13">
        <v>12</v>
      </c>
      <c r="C13">
        <v>31.226815245369561</v>
      </c>
      <c r="D13">
        <v>0</v>
      </c>
      <c r="E13">
        <v>0</v>
      </c>
      <c r="F13">
        <v>1.6999813764460403</v>
      </c>
      <c r="G13">
        <v>0.2443474275802246</v>
      </c>
      <c r="H13">
        <v>0</v>
      </c>
      <c r="I13">
        <v>198.81597095609112</v>
      </c>
    </row>
    <row r="14" spans="1:9" x14ac:dyDescent="0.4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45">
      <c r="A15" t="s">
        <v>293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3.0876423226369223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9.5151063399369819E-3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33.527253342429738</v>
      </c>
    </row>
    <row r="20" spans="1:9" x14ac:dyDescent="0.45">
      <c r="A20" t="s">
        <v>288</v>
      </c>
      <c r="B20">
        <v>19</v>
      </c>
      <c r="C20">
        <v>33.173073253138561</v>
      </c>
      <c r="D20">
        <v>0</v>
      </c>
      <c r="E20">
        <v>0</v>
      </c>
      <c r="F20">
        <v>0</v>
      </c>
      <c r="G20">
        <v>1.2872352109434471</v>
      </c>
      <c r="H20">
        <v>0</v>
      </c>
      <c r="I20">
        <v>443.03870779921982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1.8101346775041134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51.936037390078994</v>
      </c>
      <c r="G29">
        <v>0</v>
      </c>
      <c r="H29">
        <v>0</v>
      </c>
      <c r="I29">
        <v>557.40259163226665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86.99483542197359</v>
      </c>
      <c r="G30">
        <v>10.959304189103426</v>
      </c>
      <c r="H30">
        <v>0</v>
      </c>
      <c r="I30">
        <v>18215.559126939348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112.46953204328192</v>
      </c>
      <c r="G31">
        <v>0</v>
      </c>
      <c r="H31">
        <v>0</v>
      </c>
      <c r="I31">
        <v>142.8888812059453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1.4101259584164154</v>
      </c>
      <c r="H40">
        <v>0</v>
      </c>
      <c r="I40">
        <v>5.6744990650310143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10.51164250742818</v>
      </c>
      <c r="H42">
        <v>0</v>
      </c>
      <c r="I42">
        <v>451.86252526459083</v>
      </c>
    </row>
    <row r="43" spans="1:9" x14ac:dyDescent="0.45">
      <c r="A43" t="s">
        <v>265</v>
      </c>
      <c r="B43">
        <v>42</v>
      </c>
      <c r="C43">
        <v>20.455458543737635</v>
      </c>
      <c r="D43">
        <v>0</v>
      </c>
      <c r="E43">
        <v>0</v>
      </c>
      <c r="F43">
        <v>0</v>
      </c>
      <c r="G43">
        <v>3.5717895758527325</v>
      </c>
      <c r="H43">
        <v>0</v>
      </c>
      <c r="I43">
        <v>486.90963677476412</v>
      </c>
    </row>
    <row r="44" spans="1:9" x14ac:dyDescent="0.45">
      <c r="A44" t="s">
        <v>264</v>
      </c>
      <c r="B44">
        <v>43</v>
      </c>
      <c r="C44">
        <v>640.93984323235475</v>
      </c>
      <c r="D44">
        <v>0</v>
      </c>
      <c r="E44">
        <v>0</v>
      </c>
      <c r="F44">
        <v>0</v>
      </c>
      <c r="G44">
        <v>8.4940660130131622</v>
      </c>
      <c r="H44">
        <v>0</v>
      </c>
      <c r="I44">
        <v>1575.855415789463</v>
      </c>
    </row>
    <row r="45" spans="1:9" x14ac:dyDescent="0.45">
      <c r="A45" t="s">
        <v>263</v>
      </c>
      <c r="B45">
        <v>44</v>
      </c>
      <c r="C45">
        <v>416.94460929346315</v>
      </c>
      <c r="D45">
        <v>0</v>
      </c>
      <c r="E45">
        <v>0</v>
      </c>
      <c r="F45">
        <v>0</v>
      </c>
      <c r="G45">
        <v>2.1056588719492479</v>
      </c>
      <c r="H45">
        <v>0</v>
      </c>
      <c r="I45">
        <v>3559.5623144404735</v>
      </c>
    </row>
    <row r="46" spans="1:9" x14ac:dyDescent="0.45">
      <c r="A46" t="s">
        <v>262</v>
      </c>
      <c r="B46">
        <v>45</v>
      </c>
      <c r="C46">
        <v>539.33425917974193</v>
      </c>
      <c r="D46">
        <v>0</v>
      </c>
      <c r="E46">
        <v>0</v>
      </c>
      <c r="F46">
        <v>0</v>
      </c>
      <c r="G46">
        <v>11.227410128621067</v>
      </c>
      <c r="H46">
        <v>0</v>
      </c>
      <c r="I46">
        <v>1558.0987663240887</v>
      </c>
    </row>
    <row r="47" spans="1:9" x14ac:dyDescent="0.45">
      <c r="A47" t="s">
        <v>261</v>
      </c>
      <c r="B47">
        <v>46</v>
      </c>
      <c r="C47">
        <v>190.09493976125265</v>
      </c>
      <c r="D47">
        <v>0</v>
      </c>
      <c r="E47">
        <v>0</v>
      </c>
      <c r="F47">
        <v>0</v>
      </c>
      <c r="G47">
        <v>4.6128130385669834</v>
      </c>
      <c r="H47">
        <v>0</v>
      </c>
      <c r="I47">
        <v>125.97921565146601</v>
      </c>
    </row>
    <row r="48" spans="1:9" x14ac:dyDescent="0.45">
      <c r="A48" t="s">
        <v>260</v>
      </c>
      <c r="B48">
        <v>47</v>
      </c>
      <c r="C48">
        <v>101.3849620856508</v>
      </c>
      <c r="D48">
        <v>0</v>
      </c>
      <c r="E48">
        <v>0</v>
      </c>
      <c r="F48">
        <v>0</v>
      </c>
      <c r="G48">
        <v>3.8210749053311606</v>
      </c>
      <c r="H48">
        <v>0</v>
      </c>
      <c r="I48">
        <v>659.37676979395337</v>
      </c>
    </row>
    <row r="49" spans="1:9" x14ac:dyDescent="0.45">
      <c r="A49" t="s">
        <v>259</v>
      </c>
      <c r="B49">
        <v>48</v>
      </c>
      <c r="C49">
        <v>2700.3391930483272</v>
      </c>
      <c r="D49">
        <v>0</v>
      </c>
      <c r="E49">
        <v>0</v>
      </c>
      <c r="F49">
        <v>0</v>
      </c>
      <c r="G49">
        <v>33.218425388976144</v>
      </c>
      <c r="H49">
        <v>0</v>
      </c>
      <c r="I49">
        <v>10126.370327487964</v>
      </c>
    </row>
    <row r="50" spans="1:9" x14ac:dyDescent="0.45">
      <c r="A50" t="s">
        <v>258</v>
      </c>
      <c r="B50">
        <v>49</v>
      </c>
      <c r="C50">
        <v>27.106603719246699</v>
      </c>
      <c r="D50">
        <v>0</v>
      </c>
      <c r="E50">
        <v>0</v>
      </c>
      <c r="F50">
        <v>0</v>
      </c>
      <c r="G50">
        <v>5.7172019357752429E-2</v>
      </c>
      <c r="H50">
        <v>0</v>
      </c>
      <c r="I50">
        <v>171.67216529756433</v>
      </c>
    </row>
    <row r="51" spans="1:9" x14ac:dyDescent="0.45">
      <c r="A51" t="s">
        <v>257</v>
      </c>
      <c r="B51">
        <v>50</v>
      </c>
      <c r="C51">
        <v>162.41732529510779</v>
      </c>
      <c r="D51">
        <v>0</v>
      </c>
      <c r="E51">
        <v>0</v>
      </c>
      <c r="F51">
        <v>0</v>
      </c>
      <c r="G51">
        <v>1.2035811320658973</v>
      </c>
      <c r="H51">
        <v>0</v>
      </c>
      <c r="I51">
        <v>673.11209395743197</v>
      </c>
    </row>
    <row r="52" spans="1:9" x14ac:dyDescent="0.45">
      <c r="A52" t="s">
        <v>256</v>
      </c>
      <c r="B52">
        <v>51</v>
      </c>
      <c r="C52">
        <v>8810.5972625801605</v>
      </c>
      <c r="D52">
        <v>0</v>
      </c>
      <c r="E52">
        <v>0</v>
      </c>
      <c r="F52">
        <v>0</v>
      </c>
      <c r="G52">
        <v>109.38590610913671</v>
      </c>
      <c r="H52">
        <v>0</v>
      </c>
      <c r="I52">
        <v>39079.050799252283</v>
      </c>
    </row>
    <row r="53" spans="1:9" x14ac:dyDescent="0.45">
      <c r="A53" t="s">
        <v>255</v>
      </c>
      <c r="B53">
        <v>52</v>
      </c>
      <c r="C53">
        <v>263.96639379399005</v>
      </c>
      <c r="D53">
        <v>0</v>
      </c>
      <c r="E53">
        <v>0</v>
      </c>
      <c r="F53">
        <v>0</v>
      </c>
      <c r="G53">
        <v>1.7381765557278306</v>
      </c>
      <c r="H53">
        <v>0</v>
      </c>
      <c r="I53">
        <v>2491.5350660323838</v>
      </c>
    </row>
    <row r="54" spans="1:9" x14ac:dyDescent="0.45">
      <c r="A54" t="s">
        <v>254</v>
      </c>
      <c r="B54">
        <v>53</v>
      </c>
      <c r="C54">
        <v>1276.8028035417187</v>
      </c>
      <c r="D54">
        <v>0</v>
      </c>
      <c r="E54">
        <v>0</v>
      </c>
      <c r="F54">
        <v>0</v>
      </c>
      <c r="G54">
        <v>0</v>
      </c>
      <c r="H54">
        <v>0</v>
      </c>
      <c r="I54">
        <v>844.53040787221562</v>
      </c>
    </row>
    <row r="55" spans="1:9" x14ac:dyDescent="0.45">
      <c r="A55" t="s">
        <v>253</v>
      </c>
      <c r="B55">
        <v>54</v>
      </c>
      <c r="C55">
        <v>2203.4378276280108</v>
      </c>
      <c r="D55">
        <v>0</v>
      </c>
      <c r="E55">
        <v>0</v>
      </c>
      <c r="F55">
        <v>0</v>
      </c>
      <c r="G55">
        <v>101.24559961605968</v>
      </c>
      <c r="H55">
        <v>0</v>
      </c>
      <c r="I55">
        <v>4454.0145049293887</v>
      </c>
    </row>
    <row r="56" spans="1:9" x14ac:dyDescent="0.45">
      <c r="A56" t="s">
        <v>252</v>
      </c>
      <c r="B56">
        <v>55</v>
      </c>
      <c r="C56">
        <v>776.20793619313349</v>
      </c>
      <c r="D56">
        <v>0</v>
      </c>
      <c r="E56">
        <v>0</v>
      </c>
      <c r="F56">
        <v>232.89564963594523</v>
      </c>
      <c r="G56">
        <v>28.372071026017881</v>
      </c>
      <c r="H56">
        <v>0</v>
      </c>
      <c r="I56">
        <v>3657.779301441125</v>
      </c>
    </row>
    <row r="57" spans="1:9" x14ac:dyDescent="0.45">
      <c r="A57" t="s">
        <v>251</v>
      </c>
      <c r="B57">
        <v>56</v>
      </c>
      <c r="C57">
        <v>2345.4551045590197</v>
      </c>
      <c r="D57">
        <v>0</v>
      </c>
      <c r="E57">
        <v>0</v>
      </c>
      <c r="F57">
        <v>15.785145310753053</v>
      </c>
      <c r="G57">
        <v>3.3682842014698551</v>
      </c>
      <c r="H57">
        <v>0</v>
      </c>
      <c r="I57">
        <v>1577.6455010612101</v>
      </c>
    </row>
    <row r="58" spans="1:9" x14ac:dyDescent="0.45">
      <c r="A58" t="s">
        <v>250</v>
      </c>
      <c r="B58">
        <v>57</v>
      </c>
      <c r="C58">
        <v>206.27823213737688</v>
      </c>
      <c r="D58">
        <v>0</v>
      </c>
      <c r="E58">
        <v>0</v>
      </c>
      <c r="F58">
        <v>0</v>
      </c>
      <c r="G58">
        <v>0.4829790580524656</v>
      </c>
      <c r="H58">
        <v>0</v>
      </c>
      <c r="I58">
        <v>401.64353742542153</v>
      </c>
    </row>
    <row r="59" spans="1:9" x14ac:dyDescent="0.45">
      <c r="A59" t="s">
        <v>249</v>
      </c>
      <c r="B59">
        <v>58</v>
      </c>
      <c r="C59">
        <v>228.10929209410369</v>
      </c>
      <c r="D59">
        <v>0</v>
      </c>
      <c r="E59">
        <v>0</v>
      </c>
      <c r="F59">
        <v>188.30958330433378</v>
      </c>
      <c r="G59">
        <v>1.5808891941182612</v>
      </c>
      <c r="H59">
        <v>0</v>
      </c>
      <c r="I59">
        <v>1973.3041628979404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69.902143447787523</v>
      </c>
      <c r="H61">
        <v>0</v>
      </c>
      <c r="I61">
        <v>735.02476874031754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312.1736671513188</v>
      </c>
      <c r="D63">
        <v>0</v>
      </c>
      <c r="E63">
        <v>0</v>
      </c>
      <c r="F63">
        <v>0</v>
      </c>
      <c r="G63">
        <v>27.1094512331868</v>
      </c>
      <c r="H63">
        <v>0</v>
      </c>
      <c r="I63">
        <v>2473.4777982957253</v>
      </c>
    </row>
    <row r="64" spans="1:9" x14ac:dyDescent="0.45">
      <c r="A64" t="s">
        <v>245</v>
      </c>
      <c r="B64">
        <v>63</v>
      </c>
      <c r="C64">
        <v>3363.7075687257025</v>
      </c>
      <c r="D64">
        <v>0</v>
      </c>
      <c r="E64">
        <v>421.38882544303567</v>
      </c>
      <c r="F64">
        <v>455.70506389774459</v>
      </c>
      <c r="G64">
        <v>28.017749113887419</v>
      </c>
      <c r="H64">
        <v>0</v>
      </c>
      <c r="I64">
        <v>4646.243474854231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0.48427342594742617</v>
      </c>
      <c r="H65">
        <v>0</v>
      </c>
      <c r="I65">
        <v>75.257099455453428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0.10469230656242343</v>
      </c>
      <c r="H67">
        <v>0</v>
      </c>
      <c r="I67">
        <v>25.16182284286894</v>
      </c>
    </row>
    <row r="68" spans="1:9" x14ac:dyDescent="0.45">
      <c r="A68" t="s">
        <v>241</v>
      </c>
      <c r="B68">
        <v>67</v>
      </c>
      <c r="C68">
        <v>5179.8413572008649</v>
      </c>
      <c r="D68">
        <v>0</v>
      </c>
      <c r="E68">
        <v>0</v>
      </c>
      <c r="F68">
        <v>0</v>
      </c>
      <c r="G68">
        <v>26.202029103337914</v>
      </c>
      <c r="H68">
        <v>0</v>
      </c>
      <c r="I68">
        <v>4859.2899074991446</v>
      </c>
    </row>
    <row r="69" spans="1:9" x14ac:dyDescent="0.45">
      <c r="A69" t="s">
        <v>240</v>
      </c>
      <c r="B69">
        <v>68</v>
      </c>
      <c r="C69">
        <v>0.82352441806501997</v>
      </c>
      <c r="D69">
        <v>0</v>
      </c>
      <c r="E69">
        <v>0</v>
      </c>
      <c r="F69">
        <v>0</v>
      </c>
      <c r="G69">
        <v>7.6865842624565944E-2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62.9812450406286</v>
      </c>
      <c r="D71">
        <v>0</v>
      </c>
      <c r="E71">
        <v>0</v>
      </c>
      <c r="F71">
        <v>0</v>
      </c>
      <c r="G71">
        <v>21.73214538164234</v>
      </c>
      <c r="H71">
        <v>0</v>
      </c>
      <c r="I71">
        <v>1770.6336473022675</v>
      </c>
    </row>
    <row r="72" spans="1:9" x14ac:dyDescent="0.45">
      <c r="A72" t="s">
        <v>237</v>
      </c>
      <c r="B72">
        <v>71</v>
      </c>
      <c r="C72">
        <v>534.72535592122404</v>
      </c>
      <c r="D72">
        <v>0</v>
      </c>
      <c r="E72">
        <v>0</v>
      </c>
      <c r="F72">
        <v>0</v>
      </c>
      <c r="G72">
        <v>0.71738087891602398</v>
      </c>
      <c r="H72">
        <v>0</v>
      </c>
      <c r="I72">
        <v>95.868420662256895</v>
      </c>
    </row>
    <row r="73" spans="1:9" x14ac:dyDescent="0.45">
      <c r="A73" t="s">
        <v>236</v>
      </c>
      <c r="B73">
        <v>72</v>
      </c>
      <c r="C73">
        <v>2962.307805201051</v>
      </c>
      <c r="D73">
        <v>0</v>
      </c>
      <c r="E73">
        <v>0</v>
      </c>
      <c r="F73">
        <v>0</v>
      </c>
      <c r="G73">
        <v>47.620481127127235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9.7024796700895521</v>
      </c>
      <c r="H74">
        <v>0</v>
      </c>
      <c r="I74">
        <v>1231.5506323949774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0.16954479505057723</v>
      </c>
      <c r="H75">
        <v>0</v>
      </c>
      <c r="I75">
        <v>3.4891255898954962E-2</v>
      </c>
    </row>
    <row r="76" spans="1:9" x14ac:dyDescent="0.45">
      <c r="A76" t="s">
        <v>233</v>
      </c>
      <c r="B76">
        <v>75</v>
      </c>
      <c r="C76">
        <v>192.69880102515904</v>
      </c>
      <c r="D76">
        <v>0</v>
      </c>
      <c r="E76">
        <v>0</v>
      </c>
      <c r="F76">
        <v>0</v>
      </c>
      <c r="G76">
        <v>4.2799161135169221</v>
      </c>
      <c r="H76">
        <v>0</v>
      </c>
      <c r="I76">
        <v>320.67362561535356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1.8300005757538413</v>
      </c>
      <c r="H77">
        <v>0</v>
      </c>
      <c r="I77">
        <v>331.24822436620394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6.688481604798258</v>
      </c>
      <c r="H79">
        <v>0</v>
      </c>
      <c r="I79">
        <v>1798.9537911961791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1.6766868904766115</v>
      </c>
      <c r="H80">
        <v>0</v>
      </c>
      <c r="I80">
        <v>116.72229015160261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2.1935810540505765</v>
      </c>
      <c r="H81">
        <v>0</v>
      </c>
      <c r="I81">
        <v>74.951709989296106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0.15777062551950416</v>
      </c>
      <c r="H82">
        <v>0</v>
      </c>
      <c r="I82">
        <v>22.899544406004875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0.39500721257481647</v>
      </c>
      <c r="H83">
        <v>0</v>
      </c>
      <c r="I83">
        <v>81.455240845010096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0.2725843578348135</v>
      </c>
      <c r="H85">
        <v>0</v>
      </c>
      <c r="I85">
        <v>60.787724891235186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1.8863243330872155</v>
      </c>
      <c r="H86">
        <v>0</v>
      </c>
      <c r="I86">
        <v>550.23922887316121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2773.8069690648185</v>
      </c>
      <c r="F87">
        <v>0</v>
      </c>
      <c r="G87">
        <v>94.383928305394278</v>
      </c>
      <c r="H87">
        <v>0</v>
      </c>
      <c r="I87">
        <v>3496.5056903610312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9.511978856203859</v>
      </c>
      <c r="D89">
        <v>0</v>
      </c>
      <c r="E89">
        <v>7.349354833952102</v>
      </c>
      <c r="F89">
        <v>0</v>
      </c>
      <c r="G89">
        <v>0.12703278750975208</v>
      </c>
      <c r="H89">
        <v>0</v>
      </c>
      <c r="I89">
        <v>124.88381897389087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0.27750777598403598</v>
      </c>
      <c r="H90">
        <v>0</v>
      </c>
      <c r="I90">
        <v>252.48010902623537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13.885056271193765</v>
      </c>
      <c r="H91">
        <v>0</v>
      </c>
      <c r="I91">
        <v>8320.5315151067207</v>
      </c>
    </row>
    <row r="92" spans="1:9" x14ac:dyDescent="0.45">
      <c r="A92" t="s">
        <v>217</v>
      </c>
      <c r="B92">
        <v>91</v>
      </c>
      <c r="C92">
        <v>2.8341572613693105</v>
      </c>
      <c r="D92">
        <v>0</v>
      </c>
      <c r="E92">
        <v>1.7912991811606711</v>
      </c>
      <c r="F92">
        <v>0</v>
      </c>
      <c r="G92">
        <v>1.917749666881289E-3</v>
      </c>
      <c r="H92">
        <v>0</v>
      </c>
      <c r="I92">
        <v>0.52150755415231309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15.788602786906234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0.46831132167712786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2.2833866978800486</v>
      </c>
      <c r="D95">
        <v>0</v>
      </c>
      <c r="E95">
        <v>1.4875624638255518</v>
      </c>
      <c r="F95">
        <v>0</v>
      </c>
      <c r="G95">
        <v>0.91172372328570939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6.4484420388991479</v>
      </c>
      <c r="D96">
        <v>0</v>
      </c>
      <c r="E96">
        <v>1.8851877992782338</v>
      </c>
      <c r="F96">
        <v>0</v>
      </c>
      <c r="G96">
        <v>0.20402076131243138</v>
      </c>
      <c r="H96">
        <v>0</v>
      </c>
      <c r="I96">
        <v>0.86082520748481639</v>
      </c>
    </row>
    <row r="97" spans="1:9" x14ac:dyDescent="0.45">
      <c r="A97" t="s">
        <v>212</v>
      </c>
      <c r="B97">
        <v>96</v>
      </c>
      <c r="C97">
        <v>465.45064795210988</v>
      </c>
      <c r="D97">
        <v>0</v>
      </c>
      <c r="E97">
        <v>0</v>
      </c>
      <c r="F97">
        <v>217.73942003347838</v>
      </c>
      <c r="G97">
        <v>24.187334272334642</v>
      </c>
      <c r="H97">
        <v>0</v>
      </c>
      <c r="I97">
        <v>8487.0313065616701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0.94429956518289582</v>
      </c>
      <c r="G98">
        <v>1.7120827230506466</v>
      </c>
      <c r="H98">
        <v>0</v>
      </c>
      <c r="I98">
        <v>463.4631803967028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0.3929355565917354</v>
      </c>
      <c r="H100">
        <v>0</v>
      </c>
      <c r="I100">
        <v>113.66783993400352</v>
      </c>
    </row>
    <row r="101" spans="1:9" x14ac:dyDescent="0.45">
      <c r="A101" t="s">
        <v>208</v>
      </c>
      <c r="B101">
        <v>100</v>
      </c>
      <c r="C101">
        <v>1.29347598707545</v>
      </c>
      <c r="D101">
        <v>0</v>
      </c>
      <c r="E101">
        <v>0</v>
      </c>
      <c r="F101">
        <v>36.294881523932759</v>
      </c>
      <c r="G101">
        <v>1.3466955549320279</v>
      </c>
      <c r="H101">
        <v>0</v>
      </c>
      <c r="I101">
        <v>160.57814021714861</v>
      </c>
    </row>
    <row r="102" spans="1:9" x14ac:dyDescent="0.45">
      <c r="A102" t="s">
        <v>207</v>
      </c>
      <c r="B102">
        <v>101</v>
      </c>
      <c r="C102">
        <v>8.2146590833060742</v>
      </c>
      <c r="D102">
        <v>0</v>
      </c>
      <c r="E102">
        <v>0</v>
      </c>
      <c r="F102">
        <v>36.766251594627605</v>
      </c>
      <c r="G102">
        <v>16.700725695637516</v>
      </c>
      <c r="H102">
        <v>0</v>
      </c>
      <c r="I102">
        <v>756.78541551815931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0</v>
      </c>
      <c r="D104">
        <v>0</v>
      </c>
      <c r="E104">
        <v>0</v>
      </c>
      <c r="F104">
        <v>9.9585485220080816</v>
      </c>
      <c r="G104">
        <v>1.8793590123671364</v>
      </c>
      <c r="H104">
        <v>0</v>
      </c>
      <c r="I104">
        <v>537.70633606808349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746.60045280899112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1.449152497919385E-3</v>
      </c>
      <c r="D107">
        <v>0</v>
      </c>
      <c r="E107">
        <v>0</v>
      </c>
      <c r="F107">
        <v>0</v>
      </c>
      <c r="G107">
        <v>7.3306018054853386</v>
      </c>
      <c r="H107">
        <v>0</v>
      </c>
      <c r="I107">
        <v>453.78118622624044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9.9606782050525963E-5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1859.2750715385482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9.2960337997535269</v>
      </c>
      <c r="H111">
        <v>0</v>
      </c>
      <c r="I111">
        <v>336.62794381905678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12.393541171602273</v>
      </c>
      <c r="H113">
        <v>0</v>
      </c>
      <c r="I113">
        <v>1775.4192611884444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5.7232073308193052E-3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879.05798137047509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1.6395221264504494E-4</v>
      </c>
      <c r="D117">
        <v>0</v>
      </c>
      <c r="E117">
        <v>0</v>
      </c>
      <c r="F117">
        <v>0</v>
      </c>
      <c r="G117">
        <v>18.913542932525267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670.12624141242338</v>
      </c>
      <c r="D118">
        <v>0</v>
      </c>
      <c r="E118">
        <v>0</v>
      </c>
      <c r="F118">
        <v>921.30802915818481</v>
      </c>
      <c r="G118">
        <v>153.3170702253291</v>
      </c>
      <c r="H118">
        <v>0</v>
      </c>
      <c r="I118">
        <v>14025.475351369387</v>
      </c>
    </row>
    <row r="119" spans="1:9" x14ac:dyDescent="0.45">
      <c r="A119" t="s">
        <v>191</v>
      </c>
      <c r="B119">
        <v>118</v>
      </c>
      <c r="C119">
        <v>93.273192286635279</v>
      </c>
      <c r="D119">
        <v>0</v>
      </c>
      <c r="E119">
        <v>0.65409206089097893</v>
      </c>
      <c r="F119">
        <v>2619.9844303862342</v>
      </c>
      <c r="G119">
        <v>461.61988260797159</v>
      </c>
      <c r="H119">
        <v>0</v>
      </c>
      <c r="I119">
        <v>20509.173269856299</v>
      </c>
    </row>
    <row r="120" spans="1:9" x14ac:dyDescent="0.45">
      <c r="A120" t="s">
        <v>190</v>
      </c>
      <c r="B120">
        <v>119</v>
      </c>
      <c r="C120">
        <v>31.867073889604139</v>
      </c>
      <c r="D120">
        <v>0</v>
      </c>
      <c r="E120">
        <v>0</v>
      </c>
      <c r="F120">
        <v>0</v>
      </c>
      <c r="G120">
        <v>3.280718528153614</v>
      </c>
      <c r="H120">
        <v>0</v>
      </c>
      <c r="I120">
        <v>1830.7406801068707</v>
      </c>
    </row>
    <row r="121" spans="1:9" x14ac:dyDescent="0.45">
      <c r="A121" t="s">
        <v>189</v>
      </c>
      <c r="B121">
        <v>120</v>
      </c>
      <c r="C121">
        <v>228.80351081172867</v>
      </c>
      <c r="D121">
        <v>0</v>
      </c>
      <c r="E121">
        <v>0</v>
      </c>
      <c r="F121">
        <v>224.19147065139714</v>
      </c>
      <c r="G121">
        <v>3.6922484165413625</v>
      </c>
      <c r="H121">
        <v>0</v>
      </c>
      <c r="I121">
        <v>7706.6148175136768</v>
      </c>
    </row>
    <row r="122" spans="1:9" x14ac:dyDescent="0.45">
      <c r="A122" t="s">
        <v>188</v>
      </c>
      <c r="B122">
        <v>121</v>
      </c>
      <c r="C122">
        <v>0</v>
      </c>
      <c r="D122">
        <v>0</v>
      </c>
      <c r="E122">
        <v>0</v>
      </c>
      <c r="F122">
        <v>8.7270178976117627</v>
      </c>
      <c r="G122">
        <v>0</v>
      </c>
      <c r="H122">
        <v>0</v>
      </c>
      <c r="I122">
        <v>2526.2510544681581</v>
      </c>
    </row>
    <row r="123" spans="1:9" x14ac:dyDescent="0.45">
      <c r="A123" t="s">
        <v>187</v>
      </c>
      <c r="B123">
        <v>122</v>
      </c>
      <c r="C123">
        <v>1365.9119838935703</v>
      </c>
      <c r="D123">
        <v>0</v>
      </c>
      <c r="E123">
        <v>573.95226183491081</v>
      </c>
      <c r="F123">
        <v>846.80010158433993</v>
      </c>
      <c r="G123">
        <v>72.377641028259546</v>
      </c>
      <c r="H123">
        <v>0</v>
      </c>
      <c r="I123">
        <v>13554.994982101542</v>
      </c>
    </row>
    <row r="124" spans="1:9" x14ac:dyDescent="0.45">
      <c r="A124" t="s">
        <v>186</v>
      </c>
      <c r="B124">
        <v>123</v>
      </c>
      <c r="C124">
        <v>2452.0791791221932</v>
      </c>
      <c r="D124">
        <v>0</v>
      </c>
      <c r="E124">
        <v>0</v>
      </c>
      <c r="F124">
        <v>0</v>
      </c>
      <c r="G124">
        <v>64.006487822336055</v>
      </c>
      <c r="H124">
        <v>0</v>
      </c>
      <c r="I124">
        <v>10272.186758602918</v>
      </c>
    </row>
    <row r="125" spans="1:9" x14ac:dyDescent="0.45">
      <c r="A125" t="s">
        <v>185</v>
      </c>
      <c r="B125">
        <v>124</v>
      </c>
      <c r="C125">
        <v>697.74947847413648</v>
      </c>
      <c r="D125">
        <v>0</v>
      </c>
      <c r="E125">
        <v>5.3028332792509723</v>
      </c>
      <c r="F125">
        <v>1299.7797070037457</v>
      </c>
      <c r="G125">
        <v>68.568181055847987</v>
      </c>
      <c r="H125">
        <v>0</v>
      </c>
      <c r="I125">
        <v>6353.6448261995974</v>
      </c>
    </row>
    <row r="126" spans="1:9" x14ac:dyDescent="0.45">
      <c r="A126" t="s">
        <v>184</v>
      </c>
      <c r="B126">
        <v>125</v>
      </c>
      <c r="C126">
        <v>3005.6469358455943</v>
      </c>
      <c r="D126">
        <v>0</v>
      </c>
      <c r="E126">
        <v>6.4926794098424681E-2</v>
      </c>
      <c r="F126">
        <v>2007.1204009222115</v>
      </c>
      <c r="G126">
        <v>8.7848932411890441</v>
      </c>
      <c r="H126">
        <v>0</v>
      </c>
      <c r="I126">
        <v>8484.2595256013028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3.2531734602264688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673.89678398877618</v>
      </c>
      <c r="D129">
        <v>0</v>
      </c>
      <c r="E129">
        <v>2.6610514733198443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2000.3276219548375</v>
      </c>
      <c r="D130">
        <v>0</v>
      </c>
      <c r="E130">
        <v>7.9383088582909043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124.94424060242532</v>
      </c>
      <c r="D131">
        <v>0</v>
      </c>
      <c r="E131">
        <v>0.49532688190212382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1.9245953193473213</v>
      </c>
      <c r="D132">
        <v>0</v>
      </c>
      <c r="E132">
        <v>7.4986557852896891E-3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152.22734374006538</v>
      </c>
      <c r="D133">
        <v>0</v>
      </c>
      <c r="E133">
        <v>0.60494877354905285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44.282972241000614</v>
      </c>
      <c r="D134">
        <v>0</v>
      </c>
      <c r="E134">
        <v>0.17514436023140151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253.16732401742513</v>
      </c>
      <c r="D135">
        <v>0</v>
      </c>
      <c r="E135">
        <v>0.99533428331063201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3.1662361440575464</v>
      </c>
      <c r="D136">
        <v>0</v>
      </c>
      <c r="E136">
        <v>1.2520966871004274E-2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104.0573386662812</v>
      </c>
      <c r="D140">
        <v>0</v>
      </c>
      <c r="E140">
        <v>0.41331283248211242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275.40555073138967</v>
      </c>
      <c r="D141">
        <v>0</v>
      </c>
      <c r="E141">
        <v>1.0864073826089098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1444.2601908960019</v>
      </c>
      <c r="D142">
        <v>0</v>
      </c>
      <c r="E142">
        <v>5.7139071564323407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9.8823650995797649</v>
      </c>
      <c r="G143">
        <v>0</v>
      </c>
      <c r="H143">
        <v>0</v>
      </c>
      <c r="I143">
        <v>1.0489431073119087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2.4590852156935497</v>
      </c>
      <c r="G144">
        <v>0</v>
      </c>
      <c r="H144">
        <v>0</v>
      </c>
      <c r="I144">
        <v>2.3886833247810464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54.612785005923165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3.0605038427902569E-2</v>
      </c>
      <c r="F147">
        <v>0.23554710401553353</v>
      </c>
      <c r="G147">
        <v>0</v>
      </c>
      <c r="H147">
        <v>0</v>
      </c>
      <c r="I147">
        <v>3.5167666152850985</v>
      </c>
    </row>
    <row r="148" spans="1:9" x14ac:dyDescent="0.45">
      <c r="A148" t="s">
        <v>162</v>
      </c>
      <c r="B148">
        <v>147</v>
      </c>
      <c r="C148">
        <v>6827.1433945867839</v>
      </c>
      <c r="D148">
        <v>0</v>
      </c>
      <c r="E148">
        <v>11.387673388461984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0.14489759687177742</v>
      </c>
      <c r="D149">
        <v>0</v>
      </c>
      <c r="E149">
        <v>1.1645407080531362E-3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799.52657774202089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599.1380194001116</v>
      </c>
      <c r="D151">
        <v>0</v>
      </c>
      <c r="E151">
        <v>728.16962613700059</v>
      </c>
      <c r="F151">
        <v>45262.520270677123</v>
      </c>
      <c r="G151">
        <v>0</v>
      </c>
      <c r="H151">
        <v>0</v>
      </c>
      <c r="I151">
        <v>11751.450539296558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4796.9749084761288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1314.5766949690071</v>
      </c>
    </row>
    <row r="154" spans="1:9" x14ac:dyDescent="0.45">
      <c r="A154" t="s">
        <v>156</v>
      </c>
      <c r="B154">
        <v>153</v>
      </c>
      <c r="C154">
        <v>40.89246376589972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89.674135171485403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6258.738349016071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3064.2454783361018</v>
      </c>
    </row>
    <row r="157" spans="1:9" x14ac:dyDescent="0.45">
      <c r="A157" t="s">
        <v>153</v>
      </c>
      <c r="B157">
        <v>156</v>
      </c>
      <c r="C157">
        <v>9371.8177603318582</v>
      </c>
      <c r="D157">
        <v>0</v>
      </c>
      <c r="E157">
        <v>6.228439067623313</v>
      </c>
      <c r="F157">
        <v>0</v>
      </c>
      <c r="G157">
        <v>0</v>
      </c>
      <c r="H157">
        <v>0</v>
      </c>
      <c r="I157">
        <v>22206.4765526716</v>
      </c>
    </row>
    <row r="158" spans="1:9" x14ac:dyDescent="0.45">
      <c r="A158" t="s">
        <v>152</v>
      </c>
      <c r="B158">
        <v>157</v>
      </c>
      <c r="C158">
        <v>1079.4362930026357</v>
      </c>
      <c r="D158">
        <v>0</v>
      </c>
      <c r="E158">
        <v>3.116589402873041</v>
      </c>
      <c r="F158">
        <v>0</v>
      </c>
      <c r="G158">
        <v>0</v>
      </c>
      <c r="H158">
        <v>0</v>
      </c>
      <c r="I158">
        <v>2452.7786109850831</v>
      </c>
    </row>
    <row r="159" spans="1:9" x14ac:dyDescent="0.45">
      <c r="A159" t="s">
        <v>151</v>
      </c>
      <c r="B159">
        <v>158</v>
      </c>
      <c r="C159">
        <v>3384.6125020422583</v>
      </c>
      <c r="D159">
        <v>0</v>
      </c>
      <c r="E159">
        <v>396.54384859460748</v>
      </c>
      <c r="F159">
        <v>0</v>
      </c>
      <c r="G159">
        <v>0</v>
      </c>
      <c r="H159">
        <v>0</v>
      </c>
      <c r="I159">
        <v>20765.906987932416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371.90754908992562</v>
      </c>
    </row>
    <row r="161" spans="1:9" x14ac:dyDescent="0.45">
      <c r="A161" t="s">
        <v>149</v>
      </c>
      <c r="B161">
        <v>160</v>
      </c>
      <c r="C161">
        <v>92.616970253614255</v>
      </c>
      <c r="D161">
        <v>0</v>
      </c>
      <c r="E161">
        <v>0</v>
      </c>
      <c r="F161">
        <v>0</v>
      </c>
      <c r="G161">
        <v>16.290482026851087</v>
      </c>
      <c r="H161">
        <v>0</v>
      </c>
      <c r="I161">
        <v>6528.8401974175631</v>
      </c>
    </row>
    <row r="162" spans="1:9" x14ac:dyDescent="0.45">
      <c r="A162" t="s">
        <v>148</v>
      </c>
      <c r="B162">
        <v>161</v>
      </c>
      <c r="C162">
        <v>217.44366985394848</v>
      </c>
      <c r="D162">
        <v>0</v>
      </c>
      <c r="E162">
        <v>0</v>
      </c>
      <c r="F162">
        <v>0</v>
      </c>
      <c r="G162">
        <v>4.1478490703743685</v>
      </c>
      <c r="H162">
        <v>0</v>
      </c>
      <c r="I162">
        <v>1303.6183823834363</v>
      </c>
    </row>
    <row r="163" spans="1:9" x14ac:dyDescent="0.45">
      <c r="A163" t="s">
        <v>147</v>
      </c>
      <c r="B163">
        <v>162</v>
      </c>
      <c r="C163">
        <v>1214.691290429095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8840.8818266618509</v>
      </c>
    </row>
    <row r="164" spans="1:9" x14ac:dyDescent="0.45">
      <c r="A164" t="s">
        <v>146</v>
      </c>
      <c r="B164">
        <v>163</v>
      </c>
      <c r="C164">
        <v>4926.848339787005</v>
      </c>
      <c r="D164">
        <v>800.82339665278062</v>
      </c>
      <c r="E164">
        <v>8.3739187824651573</v>
      </c>
      <c r="F164">
        <v>0</v>
      </c>
      <c r="G164">
        <v>0</v>
      </c>
      <c r="H164">
        <v>0</v>
      </c>
      <c r="I164">
        <v>8439.188523834031</v>
      </c>
    </row>
    <row r="165" spans="1:9" x14ac:dyDescent="0.45">
      <c r="A165" t="s">
        <v>145</v>
      </c>
      <c r="B165">
        <v>164</v>
      </c>
      <c r="C165">
        <v>10643.870404856947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12268.038424913006</v>
      </c>
    </row>
    <row r="166" spans="1:9" x14ac:dyDescent="0.45">
      <c r="A166" t="s">
        <v>144</v>
      </c>
      <c r="B166">
        <v>165</v>
      </c>
      <c r="C166">
        <v>9773.3693995786034</v>
      </c>
      <c r="D166">
        <v>0</v>
      </c>
      <c r="E166">
        <v>1.9477262026944775E-2</v>
      </c>
      <c r="F166">
        <v>155.01830944652178</v>
      </c>
      <c r="G166">
        <v>0</v>
      </c>
      <c r="H166">
        <v>0</v>
      </c>
      <c r="I166">
        <v>4189.3758313389626</v>
      </c>
    </row>
    <row r="167" spans="1:9" x14ac:dyDescent="0.45">
      <c r="A167" t="s">
        <v>143</v>
      </c>
      <c r="B167">
        <v>166</v>
      </c>
      <c r="C167">
        <v>9947.5055209981729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2898.7212768865902</v>
      </c>
    </row>
    <row r="168" spans="1:9" x14ac:dyDescent="0.45">
      <c r="A168" t="s">
        <v>142</v>
      </c>
      <c r="B168">
        <v>167</v>
      </c>
      <c r="C168">
        <v>581.18773519305387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944.63104483776044</v>
      </c>
    </row>
    <row r="169" spans="1:9" x14ac:dyDescent="0.45">
      <c r="A169" t="s">
        <v>141</v>
      </c>
      <c r="B169">
        <v>168</v>
      </c>
      <c r="C169">
        <v>43948.43957416786</v>
      </c>
      <c r="D169">
        <v>0</v>
      </c>
      <c r="E169">
        <v>2406.7764031830602</v>
      </c>
      <c r="F169">
        <v>2764.0895493455314</v>
      </c>
      <c r="G169">
        <v>0</v>
      </c>
      <c r="H169">
        <v>0</v>
      </c>
      <c r="I169">
        <v>6861.5178435460484</v>
      </c>
    </row>
    <row r="170" spans="1:9" x14ac:dyDescent="0.45">
      <c r="A170" t="s">
        <v>140</v>
      </c>
      <c r="B170">
        <v>169</v>
      </c>
      <c r="C170">
        <v>481.73804940679224</v>
      </c>
      <c r="D170">
        <v>0</v>
      </c>
      <c r="E170">
        <v>0</v>
      </c>
      <c r="F170">
        <v>887.53568701988468</v>
      </c>
      <c r="G170">
        <v>0</v>
      </c>
      <c r="H170">
        <v>0</v>
      </c>
      <c r="I170">
        <v>3492.2613528190709</v>
      </c>
    </row>
    <row r="171" spans="1:9" x14ac:dyDescent="0.45">
      <c r="A171" t="s">
        <v>139</v>
      </c>
      <c r="B171">
        <v>170</v>
      </c>
      <c r="C171">
        <v>13.472107430275445</v>
      </c>
      <c r="D171">
        <v>0</v>
      </c>
      <c r="E171">
        <v>0</v>
      </c>
      <c r="F171">
        <v>11679.020890777743</v>
      </c>
      <c r="G171">
        <v>0.52231762035466089</v>
      </c>
      <c r="H171">
        <v>0</v>
      </c>
      <c r="I171">
        <v>9473.1105378911579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2869.6793696452842</v>
      </c>
      <c r="F172">
        <v>0</v>
      </c>
      <c r="G172">
        <v>0</v>
      </c>
      <c r="H172">
        <v>0</v>
      </c>
      <c r="I172">
        <v>6817.2150775450827</v>
      </c>
    </row>
    <row r="173" spans="1:9" x14ac:dyDescent="0.45">
      <c r="A173" t="s">
        <v>137</v>
      </c>
      <c r="B173">
        <v>172</v>
      </c>
      <c r="C173">
        <v>6327.5644642127563</v>
      </c>
      <c r="D173">
        <v>10703.18523728089</v>
      </c>
      <c r="E173">
        <v>1214.1726026976125</v>
      </c>
      <c r="F173">
        <v>9134.0327632458611</v>
      </c>
      <c r="G173">
        <v>1.6312412238352616</v>
      </c>
      <c r="H173">
        <v>0</v>
      </c>
      <c r="I173">
        <v>79152.756739998149</v>
      </c>
    </row>
    <row r="174" spans="1:9" x14ac:dyDescent="0.45">
      <c r="A174" t="s">
        <v>136</v>
      </c>
      <c r="B174">
        <v>173</v>
      </c>
      <c r="C174">
        <v>906.71170682229967</v>
      </c>
      <c r="D174">
        <v>0</v>
      </c>
      <c r="E174">
        <v>58600.423337845379</v>
      </c>
      <c r="F174">
        <v>642.39898687764901</v>
      </c>
      <c r="G174">
        <v>0</v>
      </c>
      <c r="H174">
        <v>0</v>
      </c>
      <c r="I174">
        <v>12055.570150156778</v>
      </c>
    </row>
    <row r="175" spans="1:9" x14ac:dyDescent="0.45">
      <c r="A175" t="s">
        <v>135</v>
      </c>
      <c r="B175">
        <v>174</v>
      </c>
      <c r="C175">
        <v>2695.5545043899651</v>
      </c>
      <c r="D175">
        <v>3682.9151548540899</v>
      </c>
      <c r="E175">
        <v>27362.363828834939</v>
      </c>
      <c r="F175">
        <v>0</v>
      </c>
      <c r="G175">
        <v>0</v>
      </c>
      <c r="H175">
        <v>0</v>
      </c>
      <c r="I175">
        <v>3299.4747112954519</v>
      </c>
    </row>
    <row r="176" spans="1:9" x14ac:dyDescent="0.45">
      <c r="A176" t="s">
        <v>134</v>
      </c>
      <c r="B176">
        <v>175</v>
      </c>
      <c r="C176">
        <v>4382.3639181139752</v>
      </c>
      <c r="D176">
        <v>2413.0695964717906</v>
      </c>
      <c r="E176">
        <v>67443.437096116031</v>
      </c>
      <c r="F176">
        <v>0</v>
      </c>
      <c r="G176">
        <v>0</v>
      </c>
      <c r="H176">
        <v>0</v>
      </c>
      <c r="I176">
        <v>5170.8830625429837</v>
      </c>
    </row>
    <row r="177" spans="1:9" x14ac:dyDescent="0.45">
      <c r="A177" t="s">
        <v>133</v>
      </c>
      <c r="B177">
        <v>176</v>
      </c>
      <c r="C177">
        <v>165.30258687589532</v>
      </c>
      <c r="D177">
        <v>0</v>
      </c>
      <c r="E177">
        <v>108.44809632111902</v>
      </c>
      <c r="F177">
        <v>0</v>
      </c>
      <c r="G177">
        <v>0</v>
      </c>
      <c r="H177">
        <v>0</v>
      </c>
      <c r="I177">
        <v>547.51491727128735</v>
      </c>
    </row>
    <row r="178" spans="1:9" x14ac:dyDescent="0.45">
      <c r="A178" t="s">
        <v>132</v>
      </c>
      <c r="B178">
        <v>177</v>
      </c>
      <c r="C178">
        <v>169.84750923155482</v>
      </c>
      <c r="D178">
        <v>0</v>
      </c>
      <c r="E178">
        <v>111.21587411176473</v>
      </c>
      <c r="F178">
        <v>0</v>
      </c>
      <c r="G178">
        <v>0</v>
      </c>
      <c r="H178">
        <v>0</v>
      </c>
      <c r="I178">
        <v>553.72910643198691</v>
      </c>
    </row>
    <row r="179" spans="1:9" x14ac:dyDescent="0.45">
      <c r="A179" t="s">
        <v>131</v>
      </c>
      <c r="B179">
        <v>178</v>
      </c>
      <c r="C179">
        <v>69.37194173593798</v>
      </c>
      <c r="D179">
        <v>0</v>
      </c>
      <c r="E179">
        <v>44.917943603605501</v>
      </c>
      <c r="F179">
        <v>0</v>
      </c>
      <c r="G179">
        <v>0</v>
      </c>
      <c r="H179">
        <v>0</v>
      </c>
      <c r="I179">
        <v>216.18637853303682</v>
      </c>
    </row>
    <row r="180" spans="1:9" x14ac:dyDescent="0.45">
      <c r="A180" t="s">
        <v>130</v>
      </c>
      <c r="B180">
        <v>179</v>
      </c>
      <c r="C180">
        <v>95.258359794370364</v>
      </c>
      <c r="D180">
        <v>0</v>
      </c>
      <c r="E180">
        <v>62.321495386048021</v>
      </c>
      <c r="F180">
        <v>0</v>
      </c>
      <c r="G180">
        <v>0</v>
      </c>
      <c r="H180">
        <v>0</v>
      </c>
      <c r="I180">
        <v>406.29444674662011</v>
      </c>
    </row>
    <row r="181" spans="1:9" x14ac:dyDescent="0.45">
      <c r="A181" t="s">
        <v>129</v>
      </c>
      <c r="B181">
        <v>180</v>
      </c>
      <c r="C181">
        <v>37.520053298796718</v>
      </c>
      <c r="D181">
        <v>0</v>
      </c>
      <c r="E181">
        <v>24.575035750104202</v>
      </c>
      <c r="F181">
        <v>0</v>
      </c>
      <c r="G181">
        <v>0</v>
      </c>
      <c r="H181">
        <v>0</v>
      </c>
      <c r="I181">
        <v>123.88694215155184</v>
      </c>
    </row>
    <row r="182" spans="1:9" x14ac:dyDescent="0.45">
      <c r="A182" t="s">
        <v>128</v>
      </c>
      <c r="B182">
        <v>181</v>
      </c>
      <c r="C182">
        <v>56.663294584552055</v>
      </c>
      <c r="D182">
        <v>0</v>
      </c>
      <c r="E182">
        <v>37.087637618203992</v>
      </c>
      <c r="F182">
        <v>0</v>
      </c>
      <c r="G182">
        <v>0</v>
      </c>
      <c r="H182">
        <v>0</v>
      </c>
      <c r="I182">
        <v>192.41621808166039</v>
      </c>
    </row>
    <row r="183" spans="1:9" x14ac:dyDescent="0.45">
      <c r="A183" t="s">
        <v>127</v>
      </c>
      <c r="B183">
        <v>182</v>
      </c>
      <c r="C183">
        <v>107.23558925863468</v>
      </c>
      <c r="D183">
        <v>0</v>
      </c>
      <c r="E183">
        <v>70.0825288463612</v>
      </c>
      <c r="F183">
        <v>0</v>
      </c>
      <c r="G183">
        <v>0</v>
      </c>
      <c r="H183">
        <v>0</v>
      </c>
      <c r="I183">
        <v>357.4817428251888</v>
      </c>
    </row>
    <row r="184" spans="1:9" x14ac:dyDescent="0.45">
      <c r="A184" t="s">
        <v>126</v>
      </c>
      <c r="B184">
        <v>183</v>
      </c>
      <c r="C184">
        <v>21.62782723015928</v>
      </c>
      <c r="D184">
        <v>0</v>
      </c>
      <c r="E184">
        <v>14.157348518701147</v>
      </c>
      <c r="F184">
        <v>0</v>
      </c>
      <c r="G184">
        <v>0</v>
      </c>
      <c r="H184">
        <v>0</v>
      </c>
      <c r="I184">
        <v>79.441614122152117</v>
      </c>
    </row>
    <row r="185" spans="1:9" x14ac:dyDescent="0.45">
      <c r="A185" t="s">
        <v>125</v>
      </c>
      <c r="B185">
        <v>184</v>
      </c>
      <c r="C185">
        <v>2.7513872853389536</v>
      </c>
      <c r="D185">
        <v>0</v>
      </c>
      <c r="E185">
        <v>1.7999716682911779</v>
      </c>
      <c r="F185">
        <v>0</v>
      </c>
      <c r="G185">
        <v>0</v>
      </c>
      <c r="H185">
        <v>0</v>
      </c>
      <c r="I185">
        <v>10.054300473892972</v>
      </c>
    </row>
    <row r="186" spans="1:9" x14ac:dyDescent="0.45">
      <c r="A186" t="s">
        <v>124</v>
      </c>
      <c r="B186">
        <v>185</v>
      </c>
      <c r="C186">
        <v>86.887789701681683</v>
      </c>
      <c r="D186">
        <v>0</v>
      </c>
      <c r="E186">
        <v>57.045596972173854</v>
      </c>
      <c r="F186">
        <v>0</v>
      </c>
      <c r="G186">
        <v>0</v>
      </c>
      <c r="H186">
        <v>0</v>
      </c>
      <c r="I186">
        <v>315.21192166233556</v>
      </c>
    </row>
    <row r="187" spans="1:9" x14ac:dyDescent="0.45">
      <c r="A187" t="s">
        <v>123</v>
      </c>
      <c r="B187">
        <v>186</v>
      </c>
      <c r="C187">
        <v>574.90864988521787</v>
      </c>
      <c r="D187">
        <v>0</v>
      </c>
      <c r="E187">
        <v>377.12666332334021</v>
      </c>
      <c r="F187">
        <v>0</v>
      </c>
      <c r="G187">
        <v>0</v>
      </c>
      <c r="H187">
        <v>0</v>
      </c>
      <c r="I187">
        <v>1879.1458695098004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28.176776806037552</v>
      </c>
      <c r="D189">
        <v>0</v>
      </c>
      <c r="E189">
        <v>17.638256131794641</v>
      </c>
      <c r="F189">
        <v>0</v>
      </c>
      <c r="G189">
        <v>0</v>
      </c>
      <c r="H189">
        <v>0</v>
      </c>
      <c r="I189">
        <v>81.934329556787361</v>
      </c>
    </row>
    <row r="190" spans="1:9" x14ac:dyDescent="0.45">
      <c r="A190" t="s">
        <v>120</v>
      </c>
      <c r="B190">
        <v>189</v>
      </c>
      <c r="C190">
        <v>76.344177060336449</v>
      </c>
      <c r="D190">
        <v>0</v>
      </c>
      <c r="E190">
        <v>48.189550083951744</v>
      </c>
      <c r="F190">
        <v>0</v>
      </c>
      <c r="G190">
        <v>0</v>
      </c>
      <c r="H190">
        <v>0</v>
      </c>
      <c r="I190">
        <v>202.06949516993771</v>
      </c>
    </row>
    <row r="191" spans="1:9" x14ac:dyDescent="0.45">
      <c r="A191" t="s">
        <v>119</v>
      </c>
      <c r="B191">
        <v>190</v>
      </c>
      <c r="C191">
        <v>13.78808333194597</v>
      </c>
      <c r="D191">
        <v>0</v>
      </c>
      <c r="E191">
        <v>8.7016946145635963</v>
      </c>
      <c r="F191">
        <v>0</v>
      </c>
      <c r="G191">
        <v>0</v>
      </c>
      <c r="H191">
        <v>0</v>
      </c>
      <c r="I191">
        <v>88.297947945313453</v>
      </c>
    </row>
    <row r="192" spans="1:9" x14ac:dyDescent="0.45">
      <c r="A192" t="s">
        <v>118</v>
      </c>
      <c r="B192">
        <v>191</v>
      </c>
      <c r="C192">
        <v>9.5858206408024937</v>
      </c>
      <c r="D192">
        <v>0</v>
      </c>
      <c r="E192">
        <v>6.0282182957590598</v>
      </c>
      <c r="F192">
        <v>0</v>
      </c>
      <c r="G192">
        <v>0</v>
      </c>
      <c r="H192">
        <v>0</v>
      </c>
      <c r="I192">
        <v>59.599830425413899</v>
      </c>
    </row>
    <row r="193" spans="1:9" x14ac:dyDescent="0.45">
      <c r="A193" t="s">
        <v>117</v>
      </c>
      <c r="B193">
        <v>192</v>
      </c>
      <c r="C193">
        <v>4.253595445114482</v>
      </c>
      <c r="D193">
        <v>0</v>
      </c>
      <c r="E193">
        <v>2.7269599794984436</v>
      </c>
      <c r="F193">
        <v>0</v>
      </c>
      <c r="G193">
        <v>0</v>
      </c>
      <c r="H193">
        <v>0</v>
      </c>
      <c r="I193">
        <v>31.55165978297557</v>
      </c>
    </row>
    <row r="194" spans="1:9" x14ac:dyDescent="0.45">
      <c r="A194" t="s">
        <v>116</v>
      </c>
      <c r="B194">
        <v>193</v>
      </c>
      <c r="C194">
        <v>114.51097230892864</v>
      </c>
      <c r="D194">
        <v>0</v>
      </c>
      <c r="E194">
        <v>74.763477309253702</v>
      </c>
      <c r="F194">
        <v>0</v>
      </c>
      <c r="G194">
        <v>0</v>
      </c>
      <c r="H194">
        <v>0</v>
      </c>
      <c r="I194">
        <v>395.46620234918373</v>
      </c>
    </row>
    <row r="195" spans="1:9" x14ac:dyDescent="0.45">
      <c r="A195" t="s">
        <v>115</v>
      </c>
      <c r="B195">
        <v>194</v>
      </c>
      <c r="C195">
        <v>1.924747545181178</v>
      </c>
      <c r="D195">
        <v>0</v>
      </c>
      <c r="E195">
        <v>1.1989741292892326</v>
      </c>
      <c r="F195">
        <v>0</v>
      </c>
      <c r="G195">
        <v>0</v>
      </c>
      <c r="H195">
        <v>0</v>
      </c>
      <c r="I195">
        <v>11.356884612724825</v>
      </c>
    </row>
    <row r="196" spans="1:9" x14ac:dyDescent="0.45">
      <c r="A196" t="s">
        <v>114</v>
      </c>
      <c r="B196">
        <v>195</v>
      </c>
      <c r="C196">
        <v>5.767571519414612</v>
      </c>
      <c r="D196">
        <v>0</v>
      </c>
      <c r="E196">
        <v>3.6633247860448535</v>
      </c>
      <c r="F196">
        <v>0</v>
      </c>
      <c r="G196">
        <v>0</v>
      </c>
      <c r="H196">
        <v>0</v>
      </c>
      <c r="I196">
        <v>31.224755626906315</v>
      </c>
    </row>
    <row r="197" spans="1:9" x14ac:dyDescent="0.45">
      <c r="A197" t="s">
        <v>113</v>
      </c>
      <c r="B197">
        <v>196</v>
      </c>
      <c r="C197">
        <v>42.945519909132202</v>
      </c>
      <c r="D197">
        <v>8594.3163718988453</v>
      </c>
      <c r="E197">
        <v>91.734962451975036</v>
      </c>
      <c r="F197">
        <v>0</v>
      </c>
      <c r="G197">
        <v>0</v>
      </c>
      <c r="H197">
        <v>0</v>
      </c>
      <c r="I197">
        <v>5795.9317993883715</v>
      </c>
    </row>
    <row r="198" spans="1:9" x14ac:dyDescent="0.45">
      <c r="A198" t="s">
        <v>112</v>
      </c>
      <c r="B198">
        <v>197</v>
      </c>
      <c r="C198">
        <v>3289.8766976680304</v>
      </c>
      <c r="D198">
        <v>23556.574243174276</v>
      </c>
      <c r="E198">
        <v>600.82666685240088</v>
      </c>
      <c r="F198">
        <v>2.1472434839762182</v>
      </c>
      <c r="G198">
        <v>28.205124484132337</v>
      </c>
      <c r="H198">
        <v>0</v>
      </c>
      <c r="I198">
        <v>2927.2822520635928</v>
      </c>
    </row>
    <row r="199" spans="1:9" x14ac:dyDescent="0.45">
      <c r="A199" t="s">
        <v>111</v>
      </c>
      <c r="B199">
        <v>198</v>
      </c>
      <c r="C199">
        <v>2523.231299628721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442.32044952789101</v>
      </c>
    </row>
    <row r="200" spans="1:9" x14ac:dyDescent="0.45">
      <c r="A200" t="s">
        <v>110</v>
      </c>
      <c r="B200">
        <v>199</v>
      </c>
      <c r="C200">
        <v>2272.1996136347379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667.15334394718582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8.6754454160932877</v>
      </c>
      <c r="D3">
        <v>0</v>
      </c>
      <c r="E3">
        <v>1.8507833609955959</v>
      </c>
      <c r="F3">
        <v>0</v>
      </c>
      <c r="G3">
        <v>0.99644053573682423</v>
      </c>
      <c r="H3">
        <v>0</v>
      </c>
      <c r="I3">
        <v>3.3648697536571928</v>
      </c>
    </row>
    <row r="4" spans="1:9" x14ac:dyDescent="0.45">
      <c r="A4" t="s">
        <v>304</v>
      </c>
      <c r="B4">
        <v>3</v>
      </c>
      <c r="C4">
        <v>2.7056178935463731</v>
      </c>
      <c r="D4">
        <v>0</v>
      </c>
      <c r="E4">
        <v>6.9956294941077302E-3</v>
      </c>
      <c r="F4">
        <v>0</v>
      </c>
      <c r="G4">
        <v>0.53729895730365007</v>
      </c>
      <c r="H4">
        <v>0</v>
      </c>
      <c r="I4">
        <v>1.8892279760569679</v>
      </c>
    </row>
    <row r="5" spans="1:9" x14ac:dyDescent="0.45">
      <c r="A5" t="s">
        <v>303</v>
      </c>
      <c r="B5">
        <v>4</v>
      </c>
      <c r="C5">
        <v>29.095988239398228</v>
      </c>
      <c r="D5">
        <v>0</v>
      </c>
      <c r="E5">
        <v>16.496329666793535</v>
      </c>
      <c r="F5">
        <v>0</v>
      </c>
      <c r="G5">
        <v>6.1803090218382764</v>
      </c>
      <c r="H5">
        <v>0</v>
      </c>
      <c r="I5">
        <v>17.318323935686781</v>
      </c>
    </row>
    <row r="6" spans="1:9" x14ac:dyDescent="0.45">
      <c r="A6" t="s">
        <v>302</v>
      </c>
      <c r="B6">
        <v>5</v>
      </c>
      <c r="C6">
        <v>2.1921989759963859E-3</v>
      </c>
      <c r="D6">
        <v>0</v>
      </c>
      <c r="E6">
        <v>1.7504921248766296E-3</v>
      </c>
      <c r="F6">
        <v>0</v>
      </c>
      <c r="G6">
        <v>5.0049821071254143E-2</v>
      </c>
      <c r="H6">
        <v>0</v>
      </c>
      <c r="I6">
        <v>2.2327569144194634E-2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7.8245566283849879</v>
      </c>
      <c r="D9">
        <v>0</v>
      </c>
      <c r="E9">
        <v>0.76220803592551212</v>
      </c>
      <c r="F9">
        <v>0</v>
      </c>
      <c r="G9">
        <v>0.66768908687094375</v>
      </c>
      <c r="H9">
        <v>0</v>
      </c>
      <c r="I9">
        <v>2.1553442813789569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0.95223975945540784</v>
      </c>
      <c r="G10">
        <v>0</v>
      </c>
      <c r="H10">
        <v>0</v>
      </c>
      <c r="I10">
        <v>1.9397407177734278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8.3013644132200515</v>
      </c>
      <c r="G11">
        <v>0</v>
      </c>
      <c r="H11">
        <v>0</v>
      </c>
      <c r="I11">
        <v>0</v>
      </c>
    </row>
    <row r="12" spans="1:9" x14ac:dyDescent="0.45">
      <c r="A12" t="s">
        <v>296</v>
      </c>
      <c r="B12">
        <v>11</v>
      </c>
      <c r="C12">
        <v>15.480023839142287</v>
      </c>
      <c r="D12">
        <v>0</v>
      </c>
      <c r="E12">
        <v>1.360778921412958</v>
      </c>
      <c r="F12">
        <v>0.21251786084201874</v>
      </c>
      <c r="G12">
        <v>0.99715234139125497</v>
      </c>
      <c r="H12">
        <v>0</v>
      </c>
      <c r="I12">
        <v>0.13716805848396138</v>
      </c>
    </row>
    <row r="13" spans="1:9" x14ac:dyDescent="0.45">
      <c r="A13" t="s">
        <v>295</v>
      </c>
      <c r="B13">
        <v>12</v>
      </c>
      <c r="C13">
        <v>11.433595793104963</v>
      </c>
      <c r="D13">
        <v>0</v>
      </c>
      <c r="E13">
        <v>3.0329502550253653</v>
      </c>
      <c r="F13">
        <v>0.13294563381881583</v>
      </c>
      <c r="G13">
        <v>0.72292895192550444</v>
      </c>
      <c r="H13">
        <v>0</v>
      </c>
      <c r="I13">
        <v>1.4350078352323072</v>
      </c>
    </row>
    <row r="14" spans="1:9" x14ac:dyDescent="0.4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45">
      <c r="A15" t="s">
        <v>293</v>
      </c>
      <c r="B15">
        <v>14</v>
      </c>
      <c r="C15">
        <v>7.0913120610286882</v>
      </c>
      <c r="D15">
        <v>0</v>
      </c>
      <c r="E15">
        <v>0.48085224618064243</v>
      </c>
      <c r="F15">
        <v>0</v>
      </c>
      <c r="G15">
        <v>1.6992705519624212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45">
      <c r="A20" t="s">
        <v>288</v>
      </c>
      <c r="B20">
        <v>19</v>
      </c>
      <c r="C20">
        <v>7.3731411030882814</v>
      </c>
      <c r="D20">
        <v>0</v>
      </c>
      <c r="E20">
        <v>0</v>
      </c>
      <c r="F20">
        <v>0</v>
      </c>
      <c r="G20">
        <v>4.6643680534610699</v>
      </c>
      <c r="H20">
        <v>0</v>
      </c>
      <c r="I20">
        <v>23.090221564543036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4.1505545589144753E-3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1.5275401657097076</v>
      </c>
      <c r="H41">
        <v>0</v>
      </c>
      <c r="I41">
        <v>1.7647746456192996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4.2106850297669775E-3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45">
      <c r="A44" t="s">
        <v>264</v>
      </c>
      <c r="B44">
        <v>43</v>
      </c>
      <c r="C44">
        <v>0.33875439767044269</v>
      </c>
      <c r="D44">
        <v>0</v>
      </c>
      <c r="E44">
        <v>0</v>
      </c>
      <c r="F44">
        <v>0</v>
      </c>
      <c r="G44">
        <v>1.9316637565826699E-3</v>
      </c>
      <c r="H44">
        <v>0</v>
      </c>
      <c r="I44">
        <v>0.16639642840635807</v>
      </c>
    </row>
    <row r="45" spans="1:9" x14ac:dyDescent="0.45">
      <c r="A45" t="s">
        <v>263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1.4700084580329635</v>
      </c>
    </row>
    <row r="46" spans="1:9" x14ac:dyDescent="0.45">
      <c r="A46" t="s">
        <v>262</v>
      </c>
      <c r="B46">
        <v>45</v>
      </c>
      <c r="C46">
        <v>7.8195683078583311</v>
      </c>
      <c r="D46">
        <v>0</v>
      </c>
      <c r="E46">
        <v>0</v>
      </c>
      <c r="F46">
        <v>0</v>
      </c>
      <c r="G46">
        <v>3.0178277339894016E-2</v>
      </c>
      <c r="H46">
        <v>0</v>
      </c>
      <c r="I46">
        <v>0.88973594627309394</v>
      </c>
    </row>
    <row r="47" spans="1:9" x14ac:dyDescent="0.45">
      <c r="A47" t="s">
        <v>261</v>
      </c>
      <c r="B47">
        <v>46</v>
      </c>
      <c r="C47">
        <v>11.773122880209927</v>
      </c>
      <c r="D47">
        <v>0</v>
      </c>
      <c r="E47">
        <v>0</v>
      </c>
      <c r="F47">
        <v>0</v>
      </c>
      <c r="G47">
        <v>1.818766900136419E-2</v>
      </c>
      <c r="H47">
        <v>0</v>
      </c>
      <c r="I47">
        <v>0.1444122080958013</v>
      </c>
    </row>
    <row r="48" spans="1:9" x14ac:dyDescent="0.45">
      <c r="A48" t="s">
        <v>260</v>
      </c>
      <c r="B48">
        <v>47</v>
      </c>
      <c r="C48">
        <v>3.6383250043312851</v>
      </c>
      <c r="D48">
        <v>0</v>
      </c>
      <c r="E48">
        <v>0</v>
      </c>
      <c r="F48">
        <v>0</v>
      </c>
      <c r="G48">
        <v>0.11120651867528908</v>
      </c>
      <c r="H48">
        <v>0</v>
      </c>
      <c r="I48">
        <v>9.2475869267959337E-3</v>
      </c>
    </row>
    <row r="49" spans="1:9" x14ac:dyDescent="0.45">
      <c r="A49" t="s">
        <v>259</v>
      </c>
      <c r="B49">
        <v>48</v>
      </c>
      <c r="C49">
        <v>1.4382453082972413</v>
      </c>
      <c r="D49">
        <v>0</v>
      </c>
      <c r="E49">
        <v>0</v>
      </c>
      <c r="F49">
        <v>0</v>
      </c>
      <c r="G49">
        <v>6.3633186746801058E-3</v>
      </c>
      <c r="H49">
        <v>0</v>
      </c>
      <c r="I49">
        <v>0.89612014886808722</v>
      </c>
    </row>
    <row r="50" spans="1:9" x14ac:dyDescent="0.45">
      <c r="A50" t="s">
        <v>258</v>
      </c>
      <c r="B50">
        <v>49</v>
      </c>
      <c r="C50">
        <v>0.23421996458004141</v>
      </c>
      <c r="D50">
        <v>0</v>
      </c>
      <c r="E50">
        <v>0</v>
      </c>
      <c r="F50">
        <v>0</v>
      </c>
      <c r="G50">
        <v>1.9065045725326025E-3</v>
      </c>
      <c r="H50">
        <v>0</v>
      </c>
      <c r="I50">
        <v>1.2730510435397533E-2</v>
      </c>
    </row>
    <row r="51" spans="1:9" x14ac:dyDescent="0.45">
      <c r="A51" t="s">
        <v>257</v>
      </c>
      <c r="B51">
        <v>50</v>
      </c>
      <c r="C51">
        <v>0.23997412712152708</v>
      </c>
      <c r="D51">
        <v>0</v>
      </c>
      <c r="E51">
        <v>0</v>
      </c>
      <c r="F51">
        <v>0</v>
      </c>
      <c r="G51">
        <v>1.1746476122085851E-3</v>
      </c>
      <c r="H51">
        <v>0</v>
      </c>
      <c r="I51">
        <v>5.3944419826601449E-3</v>
      </c>
    </row>
    <row r="52" spans="1:9" x14ac:dyDescent="0.45">
      <c r="A52" t="s">
        <v>256</v>
      </c>
      <c r="B52">
        <v>51</v>
      </c>
      <c r="C52">
        <v>93.091001865156869</v>
      </c>
      <c r="D52">
        <v>0</v>
      </c>
      <c r="E52">
        <v>0</v>
      </c>
      <c r="F52">
        <v>0</v>
      </c>
      <c r="G52">
        <v>2.3448633483091141</v>
      </c>
      <c r="H52">
        <v>0</v>
      </c>
      <c r="I52">
        <v>136.88805312275571</v>
      </c>
    </row>
    <row r="53" spans="1:9" x14ac:dyDescent="0.45">
      <c r="A53" t="s">
        <v>255</v>
      </c>
      <c r="B53">
        <v>52</v>
      </c>
      <c r="C53">
        <v>1.4854233270306754</v>
      </c>
      <c r="D53">
        <v>0</v>
      </c>
      <c r="E53">
        <v>0</v>
      </c>
      <c r="F53">
        <v>0</v>
      </c>
      <c r="G53">
        <v>6.7458410067236407E-2</v>
      </c>
      <c r="H53">
        <v>0</v>
      </c>
      <c r="I53">
        <v>5.0491407994145865</v>
      </c>
    </row>
    <row r="54" spans="1:9" x14ac:dyDescent="0.45">
      <c r="A54" t="s">
        <v>254</v>
      </c>
      <c r="B54">
        <v>53</v>
      </c>
      <c r="C54">
        <v>96.185049413805643</v>
      </c>
      <c r="D54">
        <v>0</v>
      </c>
      <c r="E54">
        <v>0</v>
      </c>
      <c r="F54">
        <v>0</v>
      </c>
      <c r="G54">
        <v>1.8538822420321297</v>
      </c>
      <c r="H54">
        <v>0</v>
      </c>
      <c r="I54">
        <v>164.05728619714884</v>
      </c>
    </row>
    <row r="55" spans="1:9" x14ac:dyDescent="0.45">
      <c r="A55" t="s">
        <v>253</v>
      </c>
      <c r="B55">
        <v>54</v>
      </c>
      <c r="C55">
        <v>14.155394033433399</v>
      </c>
      <c r="D55">
        <v>0</v>
      </c>
      <c r="E55">
        <v>0</v>
      </c>
      <c r="F55">
        <v>0</v>
      </c>
      <c r="G55">
        <v>0.13973873999886258</v>
      </c>
      <c r="H55">
        <v>0</v>
      </c>
      <c r="I55">
        <v>4.4833693736853606</v>
      </c>
    </row>
    <row r="56" spans="1:9" x14ac:dyDescent="0.45">
      <c r="A56" t="s">
        <v>252</v>
      </c>
      <c r="B56">
        <v>55</v>
      </c>
      <c r="C56">
        <v>20.326731543015125</v>
      </c>
      <c r="D56">
        <v>0</v>
      </c>
      <c r="E56">
        <v>0</v>
      </c>
      <c r="F56">
        <v>0</v>
      </c>
      <c r="G56">
        <v>0.18474230149004664</v>
      </c>
      <c r="H56">
        <v>0</v>
      </c>
      <c r="I56">
        <v>40.166851759821633</v>
      </c>
    </row>
    <row r="57" spans="1:9" x14ac:dyDescent="0.45">
      <c r="A57" t="s">
        <v>251</v>
      </c>
      <c r="B57">
        <v>56</v>
      </c>
      <c r="C57">
        <v>63.741176415106196</v>
      </c>
      <c r="D57">
        <v>0</v>
      </c>
      <c r="E57">
        <v>0</v>
      </c>
      <c r="F57">
        <v>0</v>
      </c>
      <c r="G57">
        <v>0.48047310211560101</v>
      </c>
      <c r="H57">
        <v>0</v>
      </c>
      <c r="I57">
        <v>77.06811479666564</v>
      </c>
    </row>
    <row r="58" spans="1:9" x14ac:dyDescent="0.45">
      <c r="A58" t="s">
        <v>250</v>
      </c>
      <c r="B58">
        <v>57</v>
      </c>
      <c r="C58">
        <v>21.651328994833101</v>
      </c>
      <c r="D58">
        <v>0</v>
      </c>
      <c r="E58">
        <v>0</v>
      </c>
      <c r="F58">
        <v>0</v>
      </c>
      <c r="G58">
        <v>6.1507085689039447E-2</v>
      </c>
      <c r="H58">
        <v>0</v>
      </c>
      <c r="I58">
        <v>19.182983616166041</v>
      </c>
    </row>
    <row r="59" spans="1:9" x14ac:dyDescent="0.45">
      <c r="A59" t="s">
        <v>249</v>
      </c>
      <c r="B59">
        <v>58</v>
      </c>
      <c r="C59">
        <v>2.0793246284586586</v>
      </c>
      <c r="D59">
        <v>0</v>
      </c>
      <c r="E59">
        <v>0</v>
      </c>
      <c r="F59">
        <v>0</v>
      </c>
      <c r="G59">
        <v>0.90834480657463867</v>
      </c>
      <c r="H59">
        <v>0</v>
      </c>
      <c r="I59">
        <v>7.056351781396919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2.1108395877587134E-4</v>
      </c>
      <c r="H61">
        <v>0</v>
      </c>
      <c r="I61">
        <v>8.0937008504536306E-2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3.9844722404127442</v>
      </c>
      <c r="D63">
        <v>0</v>
      </c>
      <c r="E63">
        <v>0</v>
      </c>
      <c r="F63">
        <v>0</v>
      </c>
      <c r="G63">
        <v>0.29354453033381167</v>
      </c>
      <c r="H63">
        <v>0</v>
      </c>
      <c r="I63">
        <v>12.703066686637271</v>
      </c>
    </row>
    <row r="64" spans="1:9" x14ac:dyDescent="0.45">
      <c r="A64" t="s">
        <v>245</v>
      </c>
      <c r="B64">
        <v>63</v>
      </c>
      <c r="C64">
        <v>37.190649817055167</v>
      </c>
      <c r="D64">
        <v>0</v>
      </c>
      <c r="E64">
        <v>0.57545344378930696</v>
      </c>
      <c r="F64">
        <v>0</v>
      </c>
      <c r="G64">
        <v>0.95534733692466756</v>
      </c>
      <c r="H64">
        <v>0</v>
      </c>
      <c r="I64">
        <v>139.07663583701776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8.3746212108462073E-3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6.8825596858928889E-2</v>
      </c>
      <c r="D68">
        <v>0</v>
      </c>
      <c r="E68">
        <v>0</v>
      </c>
      <c r="F68">
        <v>0</v>
      </c>
      <c r="G68">
        <v>3.6474477337452636E-3</v>
      </c>
      <c r="H68">
        <v>0</v>
      </c>
      <c r="I68">
        <v>0</v>
      </c>
    </row>
    <row r="69" spans="1:9" x14ac:dyDescent="0.45">
      <c r="A69" t="s">
        <v>240</v>
      </c>
      <c r="B69">
        <v>68</v>
      </c>
      <c r="C69">
        <v>3.7808359966643428E-3</v>
      </c>
      <c r="D69">
        <v>0</v>
      </c>
      <c r="E69">
        <v>0</v>
      </c>
      <c r="F69">
        <v>0</v>
      </c>
      <c r="G69">
        <v>3.5732216836304351E-7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4.3655110916723339E-4</v>
      </c>
      <c r="D71">
        <v>0</v>
      </c>
      <c r="E71">
        <v>0</v>
      </c>
      <c r="F71">
        <v>0</v>
      </c>
      <c r="G71">
        <v>2.6959669044614122E-3</v>
      </c>
      <c r="H71">
        <v>0</v>
      </c>
      <c r="I71">
        <v>0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3.3764483036202754E-7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1.5803075913946723</v>
      </c>
      <c r="D73">
        <v>0</v>
      </c>
      <c r="E73">
        <v>0</v>
      </c>
      <c r="F73">
        <v>0</v>
      </c>
      <c r="G73">
        <v>2.5653807387800362E-3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4.9922699963337355E-4</v>
      </c>
      <c r="H74">
        <v>0</v>
      </c>
      <c r="I74">
        <v>0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3.1934153360122557E-2</v>
      </c>
      <c r="H75">
        <v>0</v>
      </c>
      <c r="I75">
        <v>0</v>
      </c>
    </row>
    <row r="76" spans="1:9" x14ac:dyDescent="0.45">
      <c r="A76" t="s">
        <v>233</v>
      </c>
      <c r="B76">
        <v>75</v>
      </c>
      <c r="C76">
        <v>3.231162581841049E-3</v>
      </c>
      <c r="D76">
        <v>0</v>
      </c>
      <c r="E76">
        <v>0</v>
      </c>
      <c r="F76">
        <v>0</v>
      </c>
      <c r="G76">
        <v>5.8258112894188612E-4</v>
      </c>
      <c r="H76">
        <v>0</v>
      </c>
      <c r="I76">
        <v>0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4.1206806590831403E-2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4.9441487755382027E-2</v>
      </c>
      <c r="H79">
        <v>0</v>
      </c>
      <c r="I79">
        <v>0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3.3952640509536024E-2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1.6437682428303641E-2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2.0184744182991685E-2</v>
      </c>
      <c r="H82">
        <v>0</v>
      </c>
      <c r="I82">
        <v>0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1.8077431913167863E-3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7.3373732517007023E-3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3.370558380096448E-2</v>
      </c>
      <c r="H85">
        <v>0</v>
      </c>
      <c r="I85">
        <v>0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0.41721239924067516</v>
      </c>
      <c r="H86">
        <v>0</v>
      </c>
      <c r="I86">
        <v>5.8401294092237821E-2</v>
      </c>
    </row>
    <row r="87" spans="1:9" x14ac:dyDescent="0.45">
      <c r="A87" t="s">
        <v>222</v>
      </c>
      <c r="B87">
        <v>86</v>
      </c>
      <c r="C87">
        <v>0</v>
      </c>
      <c r="D87">
        <v>9.0500211454050648E-3</v>
      </c>
      <c r="E87">
        <v>3.5175230917175391</v>
      </c>
      <c r="F87">
        <v>0</v>
      </c>
      <c r="G87">
        <v>0.16236314425484241</v>
      </c>
      <c r="H87">
        <v>0</v>
      </c>
      <c r="I87">
        <v>2.7964242345724539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45">
      <c r="A90" t="s">
        <v>219</v>
      </c>
      <c r="B90">
        <v>89</v>
      </c>
      <c r="C90">
        <v>7.3492722646561856E-2</v>
      </c>
      <c r="D90">
        <v>2.4572558415663064E-3</v>
      </c>
      <c r="E90">
        <v>4.5654811501177318E-2</v>
      </c>
      <c r="F90">
        <v>0</v>
      </c>
      <c r="G90">
        <v>1.3937558416460027E-2</v>
      </c>
      <c r="H90">
        <v>0</v>
      </c>
      <c r="I90">
        <v>0.10978431755575743</v>
      </c>
    </row>
    <row r="91" spans="1:9" x14ac:dyDescent="0.45">
      <c r="A91" t="s">
        <v>218</v>
      </c>
      <c r="B91">
        <v>90</v>
      </c>
      <c r="C91">
        <v>38.701123633775651</v>
      </c>
      <c r="D91">
        <v>8.505585553114843E-2</v>
      </c>
      <c r="E91">
        <v>2.9283594185231028</v>
      </c>
      <c r="F91">
        <v>0</v>
      </c>
      <c r="G91">
        <v>3.2391601140431101</v>
      </c>
      <c r="H91">
        <v>0</v>
      </c>
      <c r="I91">
        <v>85.634606734791348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0.15508031415282564</v>
      </c>
      <c r="D95">
        <v>0</v>
      </c>
      <c r="E95">
        <v>5.7085181913772163E-3</v>
      </c>
      <c r="F95">
        <v>0</v>
      </c>
      <c r="G95">
        <v>5.207212916757146E-3</v>
      </c>
      <c r="H95">
        <v>0</v>
      </c>
      <c r="I95">
        <v>6.3584613406562504E-2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9.5216432495949732</v>
      </c>
      <c r="D97">
        <v>0</v>
      </c>
      <c r="E97">
        <v>0</v>
      </c>
      <c r="F97">
        <v>2.4241759974999013</v>
      </c>
      <c r="G97">
        <v>0.6798220538845503</v>
      </c>
      <c r="H97">
        <v>0</v>
      </c>
      <c r="I97">
        <v>89.767520199603098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0.50966868538295074</v>
      </c>
      <c r="G98">
        <v>1.8928259401180252E-3</v>
      </c>
      <c r="H98">
        <v>0</v>
      </c>
      <c r="I98">
        <v>2.985447804150561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5.4903645618893968</v>
      </c>
      <c r="D100">
        <v>0</v>
      </c>
      <c r="E100">
        <v>0</v>
      </c>
      <c r="F100">
        <v>11.483005045576677</v>
      </c>
      <c r="G100">
        <v>0.19270444600348483</v>
      </c>
      <c r="H100">
        <v>0</v>
      </c>
      <c r="I100">
        <v>1.4318889044289085</v>
      </c>
    </row>
    <row r="101" spans="1:9" x14ac:dyDescent="0.45">
      <c r="A101" t="s">
        <v>208</v>
      </c>
      <c r="B101">
        <v>100</v>
      </c>
      <c r="C101">
        <v>1.1884419338546864E-3</v>
      </c>
      <c r="D101">
        <v>0</v>
      </c>
      <c r="E101">
        <v>0</v>
      </c>
      <c r="F101">
        <v>0.42200662207610484</v>
      </c>
      <c r="G101">
        <v>4.4840978931500489E-4</v>
      </c>
      <c r="H101">
        <v>0</v>
      </c>
      <c r="I101">
        <v>0</v>
      </c>
    </row>
    <row r="102" spans="1:9" x14ac:dyDescent="0.45">
      <c r="A102" t="s">
        <v>207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11.827032191803534</v>
      </c>
      <c r="D104">
        <v>0</v>
      </c>
      <c r="E104">
        <v>0</v>
      </c>
      <c r="F104">
        <v>10.827145167050004</v>
      </c>
      <c r="G104">
        <v>0.18914687842174133</v>
      </c>
      <c r="H104">
        <v>0</v>
      </c>
      <c r="I104">
        <v>0.47679730271727894</v>
      </c>
    </row>
    <row r="105" spans="1:9" x14ac:dyDescent="0.45">
      <c r="A105" t="s">
        <v>205</v>
      </c>
      <c r="B105">
        <v>104</v>
      </c>
      <c r="C105">
        <v>5.2001429160060984E-7</v>
      </c>
      <c r="D105">
        <v>0</v>
      </c>
      <c r="E105">
        <v>0</v>
      </c>
      <c r="F105">
        <v>0</v>
      </c>
      <c r="G105">
        <v>4.7117610702204042E-2</v>
      </c>
      <c r="H105">
        <v>0</v>
      </c>
      <c r="I105">
        <v>0.84728629817923284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0.3448808925310517</v>
      </c>
      <c r="D107">
        <v>0</v>
      </c>
      <c r="E107">
        <v>0</v>
      </c>
      <c r="F107">
        <v>0</v>
      </c>
      <c r="G107">
        <v>0.14167108935379255</v>
      </c>
      <c r="H107">
        <v>0</v>
      </c>
      <c r="I107">
        <v>0.21288648203020358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1.6707617986120381E-2</v>
      </c>
      <c r="D109">
        <v>0</v>
      </c>
      <c r="E109">
        <v>0</v>
      </c>
      <c r="F109">
        <v>0</v>
      </c>
      <c r="G109">
        <v>4.5814646951099984E-2</v>
      </c>
      <c r="H109">
        <v>0</v>
      </c>
      <c r="I109">
        <v>0.51290119093303232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2.8481627477948929E-3</v>
      </c>
      <c r="H111">
        <v>0</v>
      </c>
      <c r="I111">
        <v>4.616470113690848E-2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4.7103562796703059E-2</v>
      </c>
      <c r="H113">
        <v>0</v>
      </c>
      <c r="I113">
        <v>0.62687881312680094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1.9532125865864048E-2</v>
      </c>
      <c r="D115">
        <v>0</v>
      </c>
      <c r="E115">
        <v>0</v>
      </c>
      <c r="F115">
        <v>0</v>
      </c>
      <c r="G115">
        <v>1.2108352065693189E-3</v>
      </c>
      <c r="H115">
        <v>0</v>
      </c>
      <c r="I115">
        <v>4.0683447993687331E-2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8.0685203232499451E-4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13.100114420293671</v>
      </c>
      <c r="D118">
        <v>0</v>
      </c>
      <c r="E118">
        <v>0</v>
      </c>
      <c r="F118">
        <v>11.085573447292703</v>
      </c>
      <c r="G118">
        <v>2.168436443961419</v>
      </c>
      <c r="H118">
        <v>0</v>
      </c>
      <c r="I118">
        <v>68.364250625930339</v>
      </c>
    </row>
    <row r="119" spans="1:9" x14ac:dyDescent="0.45">
      <c r="A119" t="s">
        <v>191</v>
      </c>
      <c r="B119">
        <v>118</v>
      </c>
      <c r="C119">
        <v>19.450571412890802</v>
      </c>
      <c r="D119">
        <v>0</v>
      </c>
      <c r="E119">
        <v>0</v>
      </c>
      <c r="F119">
        <v>41.503166630985817</v>
      </c>
      <c r="G119">
        <v>0.37671734407795854</v>
      </c>
      <c r="H119">
        <v>0</v>
      </c>
      <c r="I119">
        <v>51.133798843289533</v>
      </c>
    </row>
    <row r="120" spans="1:9" x14ac:dyDescent="0.45">
      <c r="A120" t="s">
        <v>190</v>
      </c>
      <c r="B120">
        <v>119</v>
      </c>
      <c r="C120">
        <v>25.073259847202696</v>
      </c>
      <c r="D120">
        <v>0</v>
      </c>
      <c r="E120">
        <v>0</v>
      </c>
      <c r="F120">
        <v>26.940926858941602</v>
      </c>
      <c r="G120">
        <v>0.11606820782667659</v>
      </c>
      <c r="H120">
        <v>0</v>
      </c>
      <c r="I120">
        <v>31.996306362585827</v>
      </c>
    </row>
    <row r="121" spans="1:9" x14ac:dyDescent="0.45">
      <c r="A121" t="s">
        <v>189</v>
      </c>
      <c r="B121">
        <v>120</v>
      </c>
      <c r="C121">
        <v>10.70825048733666</v>
      </c>
      <c r="D121">
        <v>0</v>
      </c>
      <c r="E121">
        <v>0</v>
      </c>
      <c r="F121">
        <v>7.5038344026799493</v>
      </c>
      <c r="G121">
        <v>4.3822130319774475</v>
      </c>
      <c r="H121">
        <v>0</v>
      </c>
      <c r="I121">
        <v>113.71154202182716</v>
      </c>
    </row>
    <row r="122" spans="1:9" x14ac:dyDescent="0.45">
      <c r="A122" t="s">
        <v>188</v>
      </c>
      <c r="B122">
        <v>121</v>
      </c>
      <c r="C122">
        <v>5.9069857098641974</v>
      </c>
      <c r="D122">
        <v>0</v>
      </c>
      <c r="E122">
        <v>0</v>
      </c>
      <c r="F122">
        <v>6.3839970638512673</v>
      </c>
      <c r="G122">
        <v>1.9208112487676177</v>
      </c>
      <c r="H122">
        <v>0</v>
      </c>
      <c r="I122">
        <v>1038.7361919074499</v>
      </c>
    </row>
    <row r="123" spans="1:9" x14ac:dyDescent="0.45">
      <c r="A123" t="s">
        <v>187</v>
      </c>
      <c r="B123">
        <v>122</v>
      </c>
      <c r="C123">
        <v>1.6814291469096752</v>
      </c>
      <c r="D123">
        <v>0</v>
      </c>
      <c r="E123">
        <v>0</v>
      </c>
      <c r="F123">
        <v>4.8399504776880962</v>
      </c>
      <c r="G123">
        <v>0.37588938069822747</v>
      </c>
      <c r="H123">
        <v>0</v>
      </c>
      <c r="I123">
        <v>29.798877100422864</v>
      </c>
    </row>
    <row r="124" spans="1:9" x14ac:dyDescent="0.45">
      <c r="A124" t="s">
        <v>186</v>
      </c>
      <c r="B124">
        <v>123</v>
      </c>
      <c r="C124">
        <v>2.0413549156453055</v>
      </c>
      <c r="D124">
        <v>0</v>
      </c>
      <c r="E124">
        <v>0</v>
      </c>
      <c r="F124">
        <v>0.49246192552908247</v>
      </c>
      <c r="G124">
        <v>7.2600281848868783E-2</v>
      </c>
      <c r="H124">
        <v>0</v>
      </c>
      <c r="I124">
        <v>1.2772781468508438</v>
      </c>
    </row>
    <row r="125" spans="1:9" x14ac:dyDescent="0.45">
      <c r="A125" t="s">
        <v>185</v>
      </c>
      <c r="B125">
        <v>124</v>
      </c>
      <c r="C125">
        <v>0.95738623323923455</v>
      </c>
      <c r="D125">
        <v>0</v>
      </c>
      <c r="E125">
        <v>0</v>
      </c>
      <c r="F125">
        <v>2.3760660980461501</v>
      </c>
      <c r="G125">
        <v>0.45208445743387238</v>
      </c>
      <c r="H125">
        <v>0</v>
      </c>
      <c r="I125">
        <v>46.58002272096995</v>
      </c>
    </row>
    <row r="126" spans="1:9" x14ac:dyDescent="0.45">
      <c r="A126" t="s">
        <v>184</v>
      </c>
      <c r="B126">
        <v>125</v>
      </c>
      <c r="C126">
        <v>74.683706177636807</v>
      </c>
      <c r="D126">
        <v>0</v>
      </c>
      <c r="E126">
        <v>9.2884125661285104</v>
      </c>
      <c r="F126">
        <v>34.27024609122028</v>
      </c>
      <c r="G126">
        <v>2.3917485926625974</v>
      </c>
      <c r="H126">
        <v>0</v>
      </c>
      <c r="I126">
        <v>160.73781904938048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0.23844527088138595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31.293581509460992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6.991738346189677E-2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0.10860484791284009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4.0226188740623634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22.037492713802838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4.9043173189795226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9.6740076891274072</v>
      </c>
      <c r="D151">
        <v>0</v>
      </c>
      <c r="E151">
        <v>44.599544975806985</v>
      </c>
      <c r="F151">
        <v>688.39608030159286</v>
      </c>
      <c r="G151">
        <v>5.2751455811012073</v>
      </c>
      <c r="H151">
        <v>0</v>
      </c>
      <c r="I151">
        <v>619.03627077272358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70.31829631966626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38.166054557226843</v>
      </c>
    </row>
    <row r="154" spans="1:9" x14ac:dyDescent="0.45">
      <c r="A154" t="s">
        <v>156</v>
      </c>
      <c r="B154">
        <v>153</v>
      </c>
      <c r="C154">
        <v>3.0435409777206281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3.6533284206319934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106.47854383919322</v>
      </c>
    </row>
    <row r="156" spans="1:9" x14ac:dyDescent="0.45">
      <c r="A156" t="s">
        <v>154</v>
      </c>
      <c r="B156">
        <v>155</v>
      </c>
      <c r="C156">
        <v>9.8614538867021189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113.39992947053967</v>
      </c>
    </row>
    <row r="157" spans="1:9" x14ac:dyDescent="0.45">
      <c r="A157" t="s">
        <v>153</v>
      </c>
      <c r="B157">
        <v>156</v>
      </c>
      <c r="C157">
        <v>150.95830189412942</v>
      </c>
      <c r="D157">
        <v>0</v>
      </c>
      <c r="E157">
        <v>0.28942015784954539</v>
      </c>
      <c r="F157">
        <v>0</v>
      </c>
      <c r="G157">
        <v>4.9234771443097736E-2</v>
      </c>
      <c r="H157">
        <v>0</v>
      </c>
      <c r="I157">
        <v>968.46905141544573</v>
      </c>
    </row>
    <row r="158" spans="1:9" x14ac:dyDescent="0.45">
      <c r="A158" t="s">
        <v>152</v>
      </c>
      <c r="B158">
        <v>157</v>
      </c>
      <c r="C158">
        <v>29.424067949987514</v>
      </c>
      <c r="D158">
        <v>0</v>
      </c>
      <c r="E158">
        <v>0.11342797418794481</v>
      </c>
      <c r="F158">
        <v>0</v>
      </c>
      <c r="G158">
        <v>5.2964534296312087E-3</v>
      </c>
      <c r="H158">
        <v>0</v>
      </c>
      <c r="I158">
        <v>60.086626889520772</v>
      </c>
    </row>
    <row r="159" spans="1:9" x14ac:dyDescent="0.45">
      <c r="A159" t="s">
        <v>151</v>
      </c>
      <c r="B159">
        <v>158</v>
      </c>
      <c r="C159">
        <v>30.850955054639822</v>
      </c>
      <c r="D159">
        <v>0.86678478067416798</v>
      </c>
      <c r="E159">
        <v>4.5955265538554695</v>
      </c>
      <c r="F159">
        <v>0</v>
      </c>
      <c r="G159">
        <v>9.6378344501607694E-3</v>
      </c>
      <c r="H159">
        <v>0</v>
      </c>
      <c r="I159">
        <v>187.24012849290602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1.5294881812269944E-3</v>
      </c>
      <c r="H160">
        <v>0</v>
      </c>
      <c r="I160">
        <v>1.5407063429349932</v>
      </c>
    </row>
    <row r="161" spans="1:9" x14ac:dyDescent="0.45">
      <c r="A161" t="s">
        <v>149</v>
      </c>
      <c r="B161">
        <v>160</v>
      </c>
      <c r="C161">
        <v>17.858530863508221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99.839445765541655</v>
      </c>
    </row>
    <row r="162" spans="1:9" x14ac:dyDescent="0.45">
      <c r="A162" t="s">
        <v>148</v>
      </c>
      <c r="B162">
        <v>161</v>
      </c>
      <c r="C162">
        <v>3.3690979050665009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5.594040654357948</v>
      </c>
    </row>
    <row r="163" spans="1:9" x14ac:dyDescent="0.45">
      <c r="A163" t="s">
        <v>147</v>
      </c>
      <c r="B163">
        <v>162</v>
      </c>
      <c r="C163">
        <v>142.41182556867017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142.62034598676439</v>
      </c>
    </row>
    <row r="164" spans="1:9" x14ac:dyDescent="0.45">
      <c r="A164" t="s">
        <v>146</v>
      </c>
      <c r="B164">
        <v>163</v>
      </c>
      <c r="C164">
        <v>70.313309134967483</v>
      </c>
      <c r="D164">
        <v>0</v>
      </c>
      <c r="E164">
        <v>0</v>
      </c>
      <c r="F164">
        <v>0</v>
      </c>
      <c r="G164">
        <v>1.3483727554679902E-2</v>
      </c>
      <c r="H164">
        <v>0</v>
      </c>
      <c r="I164">
        <v>234.11529860571429</v>
      </c>
    </row>
    <row r="165" spans="1:9" x14ac:dyDescent="0.45">
      <c r="A165" t="s">
        <v>145</v>
      </c>
      <c r="B165">
        <v>164</v>
      </c>
      <c r="C165">
        <v>147.69975671317593</v>
      </c>
      <c r="D165">
        <v>0</v>
      </c>
      <c r="E165">
        <v>0</v>
      </c>
      <c r="F165">
        <v>0</v>
      </c>
      <c r="G165">
        <v>0.20463892997426683</v>
      </c>
      <c r="H165">
        <v>0</v>
      </c>
      <c r="I165">
        <v>171.98958728880686</v>
      </c>
    </row>
    <row r="166" spans="1:9" x14ac:dyDescent="0.45">
      <c r="A166" t="s">
        <v>144</v>
      </c>
      <c r="B166">
        <v>165</v>
      </c>
      <c r="C166">
        <v>38.282126771970283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812.44154540900377</v>
      </c>
    </row>
    <row r="167" spans="1:9" x14ac:dyDescent="0.45">
      <c r="A167" t="s">
        <v>143</v>
      </c>
      <c r="B167">
        <v>166</v>
      </c>
      <c r="C167">
        <v>65.19834438591198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365.49761356501637</v>
      </c>
    </row>
    <row r="168" spans="1:9" x14ac:dyDescent="0.45">
      <c r="A168" t="s">
        <v>142</v>
      </c>
      <c r="B168">
        <v>167</v>
      </c>
      <c r="C168">
        <v>8.8798041666373528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66.429799496440992</v>
      </c>
    </row>
    <row r="169" spans="1:9" x14ac:dyDescent="0.45">
      <c r="A169" t="s">
        <v>141</v>
      </c>
      <c r="B169">
        <v>168</v>
      </c>
      <c r="C169">
        <v>335.74970370601233</v>
      </c>
      <c r="D169">
        <v>0</v>
      </c>
      <c r="E169">
        <v>0</v>
      </c>
      <c r="F169">
        <v>11.354535655417157</v>
      </c>
      <c r="G169">
        <v>0.19137156832711522</v>
      </c>
      <c r="H169">
        <v>0</v>
      </c>
      <c r="I169">
        <v>448.47591601940297</v>
      </c>
    </row>
    <row r="170" spans="1:9" x14ac:dyDescent="0.45">
      <c r="A170" t="s">
        <v>140</v>
      </c>
      <c r="B170">
        <v>169</v>
      </c>
      <c r="C170">
        <v>12.236796120982103</v>
      </c>
      <c r="D170">
        <v>0</v>
      </c>
      <c r="E170">
        <v>11.323066676794213</v>
      </c>
      <c r="F170">
        <v>0</v>
      </c>
      <c r="G170">
        <v>0</v>
      </c>
      <c r="H170">
        <v>0</v>
      </c>
      <c r="I170">
        <v>369.69435725700157</v>
      </c>
    </row>
    <row r="171" spans="1:9" x14ac:dyDescent="0.45">
      <c r="A171" t="s">
        <v>139</v>
      </c>
      <c r="B171">
        <v>170</v>
      </c>
      <c r="C171">
        <v>2.6177677596918114</v>
      </c>
      <c r="D171">
        <v>0</v>
      </c>
      <c r="E171">
        <v>0</v>
      </c>
      <c r="F171">
        <v>64.326356914469045</v>
      </c>
      <c r="G171">
        <v>0.38211051732940454</v>
      </c>
      <c r="H171">
        <v>0</v>
      </c>
      <c r="I171">
        <v>185.96571636832576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0</v>
      </c>
      <c r="F172">
        <v>0.46502231059275911</v>
      </c>
      <c r="G172">
        <v>0</v>
      </c>
      <c r="H172">
        <v>0</v>
      </c>
      <c r="I172">
        <v>6.3174247368522609</v>
      </c>
    </row>
    <row r="173" spans="1:9" x14ac:dyDescent="0.45">
      <c r="A173" t="s">
        <v>137</v>
      </c>
      <c r="B173">
        <v>172</v>
      </c>
      <c r="C173">
        <v>4.5588184246199805</v>
      </c>
      <c r="D173">
        <v>7.4653853049053147</v>
      </c>
      <c r="E173">
        <v>17.292895085673265</v>
      </c>
      <c r="F173">
        <v>21.298420841190516</v>
      </c>
      <c r="G173">
        <v>0.29435863029609727</v>
      </c>
      <c r="H173">
        <v>0</v>
      </c>
      <c r="I173">
        <v>355.71795469962728</v>
      </c>
    </row>
    <row r="174" spans="1:9" x14ac:dyDescent="0.45">
      <c r="A174" t="s">
        <v>136</v>
      </c>
      <c r="B174">
        <v>173</v>
      </c>
      <c r="C174">
        <v>16.899115621030457</v>
      </c>
      <c r="D174">
        <v>0</v>
      </c>
      <c r="E174">
        <v>628.10639347113863</v>
      </c>
      <c r="F174">
        <v>9.6502324308182921</v>
      </c>
      <c r="G174">
        <v>0.88285151427455266</v>
      </c>
      <c r="H174">
        <v>0</v>
      </c>
      <c r="I174">
        <v>940.69413762064789</v>
      </c>
    </row>
    <row r="175" spans="1:9" x14ac:dyDescent="0.45">
      <c r="A175" t="s">
        <v>135</v>
      </c>
      <c r="B175">
        <v>174</v>
      </c>
      <c r="C175">
        <v>31.2572854457385</v>
      </c>
      <c r="D175">
        <v>402.32422804621348</v>
      </c>
      <c r="E175">
        <v>267.77109863079733</v>
      </c>
      <c r="F175">
        <v>0</v>
      </c>
      <c r="G175">
        <v>0</v>
      </c>
      <c r="H175">
        <v>0</v>
      </c>
      <c r="I175">
        <v>534.47518469909335</v>
      </c>
    </row>
    <row r="176" spans="1:9" x14ac:dyDescent="0.45">
      <c r="A176" t="s">
        <v>134</v>
      </c>
      <c r="B176">
        <v>175</v>
      </c>
      <c r="C176">
        <v>51.903515052976132</v>
      </c>
      <c r="D176">
        <v>201.21088466462479</v>
      </c>
      <c r="E176">
        <v>337.38628149265486</v>
      </c>
      <c r="F176">
        <v>0</v>
      </c>
      <c r="G176">
        <v>0</v>
      </c>
      <c r="H176">
        <v>0</v>
      </c>
      <c r="I176">
        <v>918.73237423800265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4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4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45">
      <c r="A180" t="s">
        <v>130</v>
      </c>
      <c r="B180">
        <v>179</v>
      </c>
      <c r="C180">
        <v>6.6480397855611141E-3</v>
      </c>
      <c r="D180">
        <v>0</v>
      </c>
      <c r="E180">
        <v>0.95914767772354126</v>
      </c>
      <c r="F180">
        <v>0</v>
      </c>
      <c r="G180">
        <v>0</v>
      </c>
      <c r="H180">
        <v>0</v>
      </c>
      <c r="I180">
        <v>1.1342101138115619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4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45">
      <c r="A183" t="s">
        <v>127</v>
      </c>
      <c r="B183">
        <v>182</v>
      </c>
      <c r="C183">
        <v>1.0835776816729017E-4</v>
      </c>
      <c r="D183">
        <v>0</v>
      </c>
      <c r="E183">
        <v>3.2512763426219261E-2</v>
      </c>
      <c r="F183">
        <v>0</v>
      </c>
      <c r="G183">
        <v>0</v>
      </c>
      <c r="H183">
        <v>0</v>
      </c>
      <c r="I183">
        <v>0.26869572015382309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45">
      <c r="A187" t="s">
        <v>123</v>
      </c>
      <c r="B187">
        <v>186</v>
      </c>
      <c r="C187">
        <v>2.7677456892221033E-3</v>
      </c>
      <c r="D187">
        <v>0</v>
      </c>
      <c r="E187">
        <v>0.40574543747972769</v>
      </c>
      <c r="F187">
        <v>0</v>
      </c>
      <c r="G187">
        <v>0</v>
      </c>
      <c r="H187">
        <v>0</v>
      </c>
      <c r="I187">
        <v>1.1044880414062621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2.0669317914965533E-2</v>
      </c>
      <c r="D189">
        <v>0</v>
      </c>
      <c r="E189">
        <v>2.966844927154773</v>
      </c>
      <c r="F189">
        <v>0</v>
      </c>
      <c r="G189">
        <v>0</v>
      </c>
      <c r="H189">
        <v>0</v>
      </c>
      <c r="I189">
        <v>2.8479239223558461</v>
      </c>
    </row>
    <row r="190" spans="1:9" x14ac:dyDescent="0.45">
      <c r="A190" t="s">
        <v>120</v>
      </c>
      <c r="B190">
        <v>189</v>
      </c>
      <c r="C190">
        <v>3.4098513941450977E-2</v>
      </c>
      <c r="D190">
        <v>0</v>
      </c>
      <c r="E190">
        <v>4.9030241590610082</v>
      </c>
      <c r="F190">
        <v>0</v>
      </c>
      <c r="G190">
        <v>0</v>
      </c>
      <c r="H190">
        <v>0</v>
      </c>
      <c r="I190">
        <v>4.8141748256138417</v>
      </c>
    </row>
    <row r="191" spans="1:9" x14ac:dyDescent="0.45">
      <c r="A191" t="s">
        <v>119</v>
      </c>
      <c r="B191">
        <v>190</v>
      </c>
      <c r="C191">
        <v>8.941281688622664E-2</v>
      </c>
      <c r="D191">
        <v>0</v>
      </c>
      <c r="E191">
        <v>12.923795621811712</v>
      </c>
      <c r="F191">
        <v>0</v>
      </c>
      <c r="G191">
        <v>0</v>
      </c>
      <c r="H191">
        <v>0</v>
      </c>
      <c r="I191">
        <v>12.843427524508712</v>
      </c>
    </row>
    <row r="192" spans="1:9" x14ac:dyDescent="0.45">
      <c r="A192" t="s">
        <v>118</v>
      </c>
      <c r="B192">
        <v>191</v>
      </c>
      <c r="C192">
        <v>6.1120873614256069E-2</v>
      </c>
      <c r="D192">
        <v>0</v>
      </c>
      <c r="E192">
        <v>8.8383910805027686</v>
      </c>
      <c r="F192">
        <v>0</v>
      </c>
      <c r="G192">
        <v>0</v>
      </c>
      <c r="H192">
        <v>0</v>
      </c>
      <c r="I192">
        <v>8.795764327772547</v>
      </c>
    </row>
    <row r="193" spans="1:9" x14ac:dyDescent="0.45">
      <c r="A193" t="s">
        <v>117</v>
      </c>
      <c r="B193">
        <v>192</v>
      </c>
      <c r="C193">
        <v>6.3230142130404473E-3</v>
      </c>
      <c r="D193">
        <v>0</v>
      </c>
      <c r="E193">
        <v>0.9136505783058817</v>
      </c>
      <c r="F193">
        <v>0</v>
      </c>
      <c r="G193">
        <v>0</v>
      </c>
      <c r="H193">
        <v>0</v>
      </c>
      <c r="I193">
        <v>0.99613025109005171</v>
      </c>
    </row>
    <row r="194" spans="1:9" x14ac:dyDescent="0.45">
      <c r="A194" t="s">
        <v>116</v>
      </c>
      <c r="B194">
        <v>193</v>
      </c>
      <c r="C194">
        <v>2.0018620560376316E-2</v>
      </c>
      <c r="D194">
        <v>0</v>
      </c>
      <c r="E194">
        <v>2.8854076414746421</v>
      </c>
      <c r="F194">
        <v>0</v>
      </c>
      <c r="G194">
        <v>0</v>
      </c>
      <c r="H194">
        <v>0</v>
      </c>
      <c r="I194">
        <v>3.2713527547204828</v>
      </c>
    </row>
    <row r="195" spans="1:9" x14ac:dyDescent="0.45">
      <c r="A195" t="s">
        <v>115</v>
      </c>
      <c r="B195">
        <v>194</v>
      </c>
      <c r="C195">
        <v>1.2318900306534307E-2</v>
      </c>
      <c r="D195">
        <v>0</v>
      </c>
      <c r="E195">
        <v>1.7783593669806004</v>
      </c>
      <c r="F195">
        <v>0</v>
      </c>
      <c r="G195">
        <v>0</v>
      </c>
      <c r="H195">
        <v>0</v>
      </c>
      <c r="I195">
        <v>1.7489188504714828</v>
      </c>
    </row>
    <row r="196" spans="1:9" x14ac:dyDescent="0.45">
      <c r="A196" t="s">
        <v>114</v>
      </c>
      <c r="B196">
        <v>195</v>
      </c>
      <c r="C196">
        <v>1.5319920011565772E-2</v>
      </c>
      <c r="D196">
        <v>0</v>
      </c>
      <c r="E196">
        <v>2.2106947307121754</v>
      </c>
      <c r="F196">
        <v>0</v>
      </c>
      <c r="G196">
        <v>0</v>
      </c>
      <c r="H196">
        <v>0</v>
      </c>
      <c r="I196">
        <v>2.2025202649549529</v>
      </c>
    </row>
    <row r="197" spans="1:9" x14ac:dyDescent="0.45">
      <c r="A197" t="s">
        <v>113</v>
      </c>
      <c r="B197">
        <v>196</v>
      </c>
      <c r="C197">
        <v>0</v>
      </c>
      <c r="D197">
        <v>122.78092471022751</v>
      </c>
      <c r="E197">
        <v>0</v>
      </c>
      <c r="F197">
        <v>0</v>
      </c>
      <c r="G197">
        <v>0</v>
      </c>
      <c r="H197">
        <v>0</v>
      </c>
      <c r="I197">
        <v>135.17431998869461</v>
      </c>
    </row>
    <row r="198" spans="1:9" x14ac:dyDescent="0.45">
      <c r="A198" t="s">
        <v>112</v>
      </c>
      <c r="B198">
        <v>197</v>
      </c>
      <c r="C198">
        <v>62.290067560394476</v>
      </c>
      <c r="D198">
        <v>154.24256285119111</v>
      </c>
      <c r="E198">
        <v>15.659312987450372</v>
      </c>
      <c r="F198">
        <v>8.7433190694276952</v>
      </c>
      <c r="G198">
        <v>0.29478685582581432</v>
      </c>
      <c r="H198">
        <v>0</v>
      </c>
      <c r="I198">
        <v>288.95676600937423</v>
      </c>
    </row>
    <row r="199" spans="1:9" x14ac:dyDescent="0.45">
      <c r="A199" t="s">
        <v>111</v>
      </c>
      <c r="B199">
        <v>198</v>
      </c>
      <c r="C199">
        <v>64.116971674190069</v>
      </c>
      <c r="D199">
        <v>0</v>
      </c>
      <c r="E199">
        <v>0</v>
      </c>
      <c r="F199">
        <v>0</v>
      </c>
      <c r="G199">
        <v>0.40747840157960485</v>
      </c>
      <c r="H199">
        <v>0</v>
      </c>
      <c r="I199">
        <v>154.79136712218147</v>
      </c>
    </row>
    <row r="200" spans="1:9" x14ac:dyDescent="0.45">
      <c r="A200" t="s">
        <v>110</v>
      </c>
      <c r="B200">
        <v>199</v>
      </c>
      <c r="C200">
        <v>11.796649695263952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32.740943054155302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3.0511149252318712</v>
      </c>
      <c r="D3">
        <v>0</v>
      </c>
      <c r="E3">
        <v>0</v>
      </c>
      <c r="F3">
        <v>0</v>
      </c>
      <c r="G3">
        <v>1.7583059045711988E-2</v>
      </c>
      <c r="H3">
        <v>0</v>
      </c>
      <c r="I3">
        <v>23.433464115897074</v>
      </c>
    </row>
    <row r="4" spans="1:9" x14ac:dyDescent="0.45">
      <c r="A4" t="s">
        <v>304</v>
      </c>
      <c r="B4">
        <v>3</v>
      </c>
      <c r="C4">
        <v>0.89217053502790911</v>
      </c>
      <c r="D4">
        <v>0</v>
      </c>
      <c r="E4">
        <v>0</v>
      </c>
      <c r="F4">
        <v>0</v>
      </c>
      <c r="G4">
        <v>1.8035700982923657E-2</v>
      </c>
      <c r="H4">
        <v>0</v>
      </c>
      <c r="I4">
        <v>18.879592460077909</v>
      </c>
    </row>
    <row r="5" spans="1:9" x14ac:dyDescent="0.45">
      <c r="A5" t="s">
        <v>303</v>
      </c>
      <c r="B5">
        <v>4</v>
      </c>
      <c r="C5">
        <v>2.3603305859263211</v>
      </c>
      <c r="D5">
        <v>0</v>
      </c>
      <c r="E5">
        <v>0</v>
      </c>
      <c r="F5">
        <v>0</v>
      </c>
      <c r="G5">
        <v>0</v>
      </c>
      <c r="H5">
        <v>0</v>
      </c>
      <c r="I5">
        <v>53.912502315885511</v>
      </c>
    </row>
    <row r="6" spans="1:9" x14ac:dyDescent="0.45">
      <c r="A6" t="s">
        <v>302</v>
      </c>
      <c r="B6">
        <v>5</v>
      </c>
      <c r="C6">
        <v>0.24427998911649793</v>
      </c>
      <c r="D6">
        <v>0</v>
      </c>
      <c r="E6">
        <v>0</v>
      </c>
      <c r="F6">
        <v>0</v>
      </c>
      <c r="G6">
        <v>0</v>
      </c>
      <c r="H6">
        <v>0</v>
      </c>
      <c r="I6">
        <v>9.9971710063144652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12.961599156657531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0.73064153669982213</v>
      </c>
      <c r="G10">
        <v>0.29090566415853247</v>
      </c>
      <c r="H10">
        <v>0</v>
      </c>
      <c r="I10">
        <v>8.9644603824764708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0.37597850608360245</v>
      </c>
      <c r="G11">
        <v>1.3158947325184716E-3</v>
      </c>
      <c r="H11">
        <v>0</v>
      </c>
      <c r="I11">
        <v>24.927703267237419</v>
      </c>
    </row>
    <row r="12" spans="1:9" x14ac:dyDescent="0.45">
      <c r="A12" t="s">
        <v>296</v>
      </c>
      <c r="B12">
        <v>11</v>
      </c>
      <c r="C12">
        <v>3.9272595323642756</v>
      </c>
      <c r="D12">
        <v>0</v>
      </c>
      <c r="E12">
        <v>0</v>
      </c>
      <c r="F12">
        <v>0</v>
      </c>
      <c r="G12">
        <v>0</v>
      </c>
      <c r="H12">
        <v>0</v>
      </c>
      <c r="I12">
        <v>6.2615730511496031</v>
      </c>
    </row>
    <row r="13" spans="1:9" x14ac:dyDescent="0.45">
      <c r="A13" t="s">
        <v>295</v>
      </c>
      <c r="B13">
        <v>12</v>
      </c>
      <c r="C13">
        <v>5.5165060931585996</v>
      </c>
      <c r="D13">
        <v>0</v>
      </c>
      <c r="E13">
        <v>0</v>
      </c>
      <c r="F13">
        <v>0.20175700367850583</v>
      </c>
      <c r="G13">
        <v>1.2659923130046357E-3</v>
      </c>
      <c r="H13">
        <v>0</v>
      </c>
      <c r="I13">
        <v>0.63199416180039769</v>
      </c>
    </row>
    <row r="14" spans="1:9" x14ac:dyDescent="0.45">
      <c r="A14" t="s">
        <v>294</v>
      </c>
      <c r="B14">
        <v>13</v>
      </c>
      <c r="C14">
        <v>6.5922621811905024</v>
      </c>
      <c r="D14">
        <v>0</v>
      </c>
      <c r="E14">
        <v>0</v>
      </c>
      <c r="F14">
        <v>0</v>
      </c>
      <c r="G14">
        <v>9.434318147003842E-3</v>
      </c>
      <c r="H14">
        <v>0</v>
      </c>
      <c r="I14">
        <v>2.5496933286483792</v>
      </c>
    </row>
    <row r="15" spans="1:9" x14ac:dyDescent="0.45">
      <c r="A15" t="s">
        <v>293</v>
      </c>
      <c r="B15">
        <v>14</v>
      </c>
      <c r="C15">
        <v>3.4152970867057473</v>
      </c>
      <c r="D15">
        <v>0</v>
      </c>
      <c r="E15">
        <v>0</v>
      </c>
      <c r="F15">
        <v>0</v>
      </c>
      <c r="G15">
        <v>9.2968069911140025E-2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2.3717736615416717E-2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1.8895665898001977E-2</v>
      </c>
      <c r="D19">
        <v>0</v>
      </c>
      <c r="E19">
        <v>0</v>
      </c>
      <c r="F19">
        <v>0</v>
      </c>
      <c r="G19">
        <v>0.4358422863587853</v>
      </c>
      <c r="H19">
        <v>0</v>
      </c>
      <c r="I19">
        <v>28.309267367334005</v>
      </c>
    </row>
    <row r="20" spans="1:9" x14ac:dyDescent="0.45">
      <c r="A20" t="s">
        <v>288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9.1004159957196795E-2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0.58007460927024868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23.333519232895114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45">
      <c r="A44" t="s">
        <v>264</v>
      </c>
      <c r="B44">
        <v>43</v>
      </c>
      <c r="C44">
        <v>0.13935573787391786</v>
      </c>
      <c r="D44">
        <v>0</v>
      </c>
      <c r="E44">
        <v>6.3963990139854205E-5</v>
      </c>
      <c r="F44">
        <v>0</v>
      </c>
      <c r="G44">
        <v>0</v>
      </c>
      <c r="H44">
        <v>0</v>
      </c>
      <c r="I44">
        <v>35.664574710772804</v>
      </c>
    </row>
    <row r="45" spans="1:9" x14ac:dyDescent="0.45">
      <c r="A45" t="s">
        <v>263</v>
      </c>
      <c r="B45">
        <v>44</v>
      </c>
      <c r="C45">
        <v>3.2832635656135936</v>
      </c>
      <c r="D45">
        <v>0</v>
      </c>
      <c r="E45">
        <v>2.7270943504340911E-4</v>
      </c>
      <c r="F45">
        <v>0</v>
      </c>
      <c r="G45">
        <v>8.4875264116829226E-3</v>
      </c>
      <c r="H45">
        <v>0</v>
      </c>
      <c r="I45">
        <v>22.755665758425366</v>
      </c>
    </row>
    <row r="46" spans="1:9" x14ac:dyDescent="0.45">
      <c r="A46" t="s">
        <v>262</v>
      </c>
      <c r="B46">
        <v>45</v>
      </c>
      <c r="C46">
        <v>8.0792823987920723</v>
      </c>
      <c r="D46">
        <v>0</v>
      </c>
      <c r="E46">
        <v>0</v>
      </c>
      <c r="F46">
        <v>0</v>
      </c>
      <c r="G46">
        <v>0</v>
      </c>
      <c r="H46">
        <v>0</v>
      </c>
      <c r="I46">
        <v>1.0152141736705811</v>
      </c>
    </row>
    <row r="47" spans="1:9" x14ac:dyDescent="0.45">
      <c r="A47" t="s">
        <v>261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0.67080459062325593</v>
      </c>
    </row>
    <row r="48" spans="1:9" x14ac:dyDescent="0.4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0.40255250617831739</v>
      </c>
    </row>
    <row r="49" spans="1:9" x14ac:dyDescent="0.45">
      <c r="A49" t="s">
        <v>259</v>
      </c>
      <c r="B49">
        <v>48</v>
      </c>
      <c r="C49">
        <v>0</v>
      </c>
      <c r="D49">
        <v>0</v>
      </c>
      <c r="E49">
        <v>8.3262298542521689E-4</v>
      </c>
      <c r="F49">
        <v>0</v>
      </c>
      <c r="G49">
        <v>0</v>
      </c>
      <c r="H49">
        <v>0</v>
      </c>
      <c r="I49">
        <v>43.156692643828549</v>
      </c>
    </row>
    <row r="50" spans="1:9" x14ac:dyDescent="0.45">
      <c r="A50" t="s">
        <v>258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1.2474928123670863</v>
      </c>
    </row>
    <row r="51" spans="1:9" x14ac:dyDescent="0.45">
      <c r="A51" t="s">
        <v>257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3.869783356135315</v>
      </c>
    </row>
    <row r="52" spans="1:9" x14ac:dyDescent="0.45">
      <c r="A52" t="s">
        <v>256</v>
      </c>
      <c r="B52">
        <v>51</v>
      </c>
      <c r="C52">
        <v>6.2162240749531694</v>
      </c>
      <c r="D52">
        <v>0</v>
      </c>
      <c r="E52">
        <v>3.8035988340853004E-3</v>
      </c>
      <c r="F52">
        <v>0</v>
      </c>
      <c r="G52">
        <v>0</v>
      </c>
      <c r="H52">
        <v>0</v>
      </c>
      <c r="I52">
        <v>92.65129542485974</v>
      </c>
    </row>
    <row r="53" spans="1:9" x14ac:dyDescent="0.45">
      <c r="A53" t="s">
        <v>255</v>
      </c>
      <c r="B53">
        <v>52</v>
      </c>
      <c r="C53">
        <v>0</v>
      </c>
      <c r="D53">
        <v>0</v>
      </c>
      <c r="E53">
        <v>6.1082206123534418E-4</v>
      </c>
      <c r="F53">
        <v>0</v>
      </c>
      <c r="G53">
        <v>0</v>
      </c>
      <c r="H53">
        <v>0</v>
      </c>
      <c r="I53">
        <v>24.063970819448816</v>
      </c>
    </row>
    <row r="54" spans="1:9" x14ac:dyDescent="0.45">
      <c r="A54" t="s">
        <v>254</v>
      </c>
      <c r="B54">
        <v>53</v>
      </c>
      <c r="C54">
        <v>0</v>
      </c>
      <c r="D54">
        <v>0</v>
      </c>
      <c r="E54">
        <v>2.7284779300856508E-3</v>
      </c>
      <c r="F54">
        <v>0</v>
      </c>
      <c r="G54">
        <v>0</v>
      </c>
      <c r="H54">
        <v>0</v>
      </c>
      <c r="I54">
        <v>8.0222405654419831</v>
      </c>
    </row>
    <row r="55" spans="1:9" x14ac:dyDescent="0.45">
      <c r="A55" t="s">
        <v>253</v>
      </c>
      <c r="B55">
        <v>54</v>
      </c>
      <c r="C55">
        <v>91.153991524775236</v>
      </c>
      <c r="D55">
        <v>0</v>
      </c>
      <c r="E55">
        <v>0</v>
      </c>
      <c r="F55">
        <v>0</v>
      </c>
      <c r="G55">
        <v>0</v>
      </c>
      <c r="H55">
        <v>0</v>
      </c>
      <c r="I55">
        <v>58.011812517481189</v>
      </c>
    </row>
    <row r="56" spans="1:9" x14ac:dyDescent="0.45">
      <c r="A56" t="s">
        <v>252</v>
      </c>
      <c r="B56">
        <v>55</v>
      </c>
      <c r="C56">
        <v>120.37096387190985</v>
      </c>
      <c r="D56">
        <v>0</v>
      </c>
      <c r="E56">
        <v>0</v>
      </c>
      <c r="F56">
        <v>0</v>
      </c>
      <c r="G56">
        <v>2.165419751174348</v>
      </c>
      <c r="H56">
        <v>0</v>
      </c>
      <c r="I56">
        <v>523.39223245011681</v>
      </c>
    </row>
    <row r="57" spans="1:9" x14ac:dyDescent="0.4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1.1259012208666617</v>
      </c>
    </row>
    <row r="58" spans="1:9" x14ac:dyDescent="0.4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45">
      <c r="A59" t="s">
        <v>249</v>
      </c>
      <c r="B59">
        <v>58</v>
      </c>
      <c r="C59">
        <v>1.0269450360051229</v>
      </c>
      <c r="D59">
        <v>0</v>
      </c>
      <c r="E59">
        <v>0</v>
      </c>
      <c r="F59">
        <v>0</v>
      </c>
      <c r="G59">
        <v>0.25947628700755188</v>
      </c>
      <c r="H59">
        <v>0</v>
      </c>
      <c r="I59">
        <v>156.45491561080433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0.25054037704301196</v>
      </c>
      <c r="H61">
        <v>0</v>
      </c>
      <c r="I61">
        <v>33.143484998268761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2.5272617398134649</v>
      </c>
      <c r="D63">
        <v>0</v>
      </c>
      <c r="E63">
        <v>0</v>
      </c>
      <c r="F63">
        <v>0</v>
      </c>
      <c r="G63">
        <v>1.4904618202973259</v>
      </c>
      <c r="H63">
        <v>0</v>
      </c>
      <c r="I63">
        <v>191.9883623113079</v>
      </c>
    </row>
    <row r="64" spans="1:9" x14ac:dyDescent="0.45">
      <c r="A64" t="s">
        <v>245</v>
      </c>
      <c r="B64">
        <v>63</v>
      </c>
      <c r="C64">
        <v>53.284885592812692</v>
      </c>
      <c r="D64">
        <v>3.2900479725408855</v>
      </c>
      <c r="E64">
        <v>4.9587780646838393</v>
      </c>
      <c r="F64">
        <v>0</v>
      </c>
      <c r="G64">
        <v>3.605724396034133</v>
      </c>
      <c r="H64">
        <v>0</v>
      </c>
      <c r="I64">
        <v>239.59267762530996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245.28062564293162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4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30.650253366686272</v>
      </c>
      <c r="F87">
        <v>0</v>
      </c>
      <c r="G87">
        <v>7.9842033935693886</v>
      </c>
      <c r="H87">
        <v>0</v>
      </c>
      <c r="I87">
        <v>71.433568243485837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0.12559186328634406</v>
      </c>
      <c r="D89">
        <v>0</v>
      </c>
      <c r="E89">
        <v>5.4005374226051346E-2</v>
      </c>
      <c r="F89">
        <v>0</v>
      </c>
      <c r="G89">
        <v>0.2036634900604565</v>
      </c>
      <c r="H89">
        <v>0</v>
      </c>
      <c r="I89">
        <v>3.7289949830074267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0.74080809539550674</v>
      </c>
      <c r="H90">
        <v>0</v>
      </c>
      <c r="I90">
        <v>6.0378165785969644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30.298700418062001</v>
      </c>
      <c r="H91">
        <v>0</v>
      </c>
      <c r="I91">
        <v>206.13278576958888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90.074044545819774</v>
      </c>
      <c r="D97">
        <v>0</v>
      </c>
      <c r="E97">
        <v>0</v>
      </c>
      <c r="F97">
        <v>0</v>
      </c>
      <c r="G97">
        <v>21.207498293438324</v>
      </c>
      <c r="H97">
        <v>0</v>
      </c>
      <c r="I97">
        <v>884.1617402108343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1.0449885747753469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10.061254644987772</v>
      </c>
      <c r="D100">
        <v>0</v>
      </c>
      <c r="E100">
        <v>0</v>
      </c>
      <c r="F100">
        <v>0</v>
      </c>
      <c r="G100">
        <v>0.66458637573460544</v>
      </c>
      <c r="H100">
        <v>0</v>
      </c>
      <c r="I100">
        <v>63.11609228009042</v>
      </c>
    </row>
    <row r="101" spans="1:9" x14ac:dyDescent="0.45">
      <c r="A101" t="s">
        <v>208</v>
      </c>
      <c r="B101">
        <v>100</v>
      </c>
      <c r="C101">
        <v>4.1903832367785165E-2</v>
      </c>
      <c r="D101">
        <v>0</v>
      </c>
      <c r="E101">
        <v>0</v>
      </c>
      <c r="F101">
        <v>0</v>
      </c>
      <c r="G101">
        <v>0.18618277936043806</v>
      </c>
      <c r="H101">
        <v>0</v>
      </c>
      <c r="I101">
        <v>54.455704109666236</v>
      </c>
    </row>
    <row r="102" spans="1:9" x14ac:dyDescent="0.45">
      <c r="A102" t="s">
        <v>207</v>
      </c>
      <c r="B102">
        <v>101</v>
      </c>
      <c r="C102">
        <v>1.2612110433568602E-2</v>
      </c>
      <c r="D102">
        <v>0</v>
      </c>
      <c r="E102">
        <v>0</v>
      </c>
      <c r="F102">
        <v>0</v>
      </c>
      <c r="G102">
        <v>1.1195680579134273E-2</v>
      </c>
      <c r="H102">
        <v>0</v>
      </c>
      <c r="I102">
        <v>70.893170218399106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27.041560437448013</v>
      </c>
      <c r="D104">
        <v>0</v>
      </c>
      <c r="E104">
        <v>0</v>
      </c>
      <c r="F104">
        <v>0</v>
      </c>
      <c r="G104">
        <v>0.89580673127423827</v>
      </c>
      <c r="H104">
        <v>0</v>
      </c>
      <c r="I104">
        <v>183.13555227722878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12.424036690109206</v>
      </c>
      <c r="H105">
        <v>0</v>
      </c>
      <c r="I105">
        <v>1233.403217990375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0.99779542757456996</v>
      </c>
      <c r="H107">
        <v>0</v>
      </c>
      <c r="I107">
        <v>156.0465502961994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2.8520996333427551</v>
      </c>
      <c r="H109">
        <v>0</v>
      </c>
      <c r="I109">
        <v>159.75056969960906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1.3459743652360079</v>
      </c>
      <c r="H111">
        <v>0</v>
      </c>
      <c r="I111">
        <v>108.14784663417586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4.2209103256285223</v>
      </c>
      <c r="H113">
        <v>0</v>
      </c>
      <c r="I113">
        <v>215.49336386256275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1.1744947781699377</v>
      </c>
      <c r="H115">
        <v>0</v>
      </c>
      <c r="I115">
        <v>48.161704930257066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14.813818299540854</v>
      </c>
      <c r="D118">
        <v>0</v>
      </c>
      <c r="E118">
        <v>0</v>
      </c>
      <c r="F118">
        <v>338.30074467202223</v>
      </c>
      <c r="G118">
        <v>14.253378386212205</v>
      </c>
      <c r="H118">
        <v>0</v>
      </c>
      <c r="I118">
        <v>1129.1751508808889</v>
      </c>
    </row>
    <row r="119" spans="1:9" x14ac:dyDescent="0.45">
      <c r="A119" t="s">
        <v>191</v>
      </c>
      <c r="B119">
        <v>118</v>
      </c>
      <c r="C119">
        <v>13.680252274898594</v>
      </c>
      <c r="D119">
        <v>0</v>
      </c>
      <c r="E119">
        <v>0</v>
      </c>
      <c r="F119">
        <v>43.859009832064373</v>
      </c>
      <c r="G119">
        <v>17.240572634933351</v>
      </c>
      <c r="H119">
        <v>0</v>
      </c>
      <c r="I119">
        <v>702.87587100152757</v>
      </c>
    </row>
    <row r="120" spans="1:9" x14ac:dyDescent="0.4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12.021340227497928</v>
      </c>
    </row>
    <row r="121" spans="1:9" x14ac:dyDescent="0.45">
      <c r="A121" t="s">
        <v>189</v>
      </c>
      <c r="B121">
        <v>120</v>
      </c>
      <c r="C121">
        <v>0</v>
      </c>
      <c r="D121">
        <v>0</v>
      </c>
      <c r="E121">
        <v>0</v>
      </c>
      <c r="F121">
        <v>2.8804370943502398</v>
      </c>
      <c r="G121">
        <v>0.6848490666863033</v>
      </c>
      <c r="H121">
        <v>0</v>
      </c>
      <c r="I121">
        <v>90.634060477759178</v>
      </c>
    </row>
    <row r="122" spans="1:9" x14ac:dyDescent="0.4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46.011049191456209</v>
      </c>
    </row>
    <row r="123" spans="1:9" x14ac:dyDescent="0.45">
      <c r="A123" t="s">
        <v>187</v>
      </c>
      <c r="B123">
        <v>122</v>
      </c>
      <c r="C123">
        <v>20.366100268195915</v>
      </c>
      <c r="D123">
        <v>0</v>
      </c>
      <c r="E123">
        <v>33.547512686439447</v>
      </c>
      <c r="F123">
        <v>40.466026850001363</v>
      </c>
      <c r="G123">
        <v>4.982822739067319</v>
      </c>
      <c r="H123">
        <v>0</v>
      </c>
      <c r="I123">
        <v>318.89623515094542</v>
      </c>
    </row>
    <row r="124" spans="1:9" x14ac:dyDescent="0.4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213.99580048463514</v>
      </c>
    </row>
    <row r="125" spans="1:9" x14ac:dyDescent="0.45">
      <c r="A125" t="s">
        <v>185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62.712290055438316</v>
      </c>
    </row>
    <row r="126" spans="1:9" x14ac:dyDescent="0.45">
      <c r="A126" t="s">
        <v>184</v>
      </c>
      <c r="B126">
        <v>125</v>
      </c>
      <c r="C126">
        <v>0</v>
      </c>
      <c r="D126">
        <v>0</v>
      </c>
      <c r="E126">
        <v>0</v>
      </c>
      <c r="F126">
        <v>31.521422619808202</v>
      </c>
      <c r="G126">
        <v>2.9411596585008755</v>
      </c>
      <c r="H126">
        <v>0</v>
      </c>
      <c r="I126">
        <v>27.065009764146808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28.556579548988719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0.67985171817927426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0.79580488291540807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1.2613097477177869E-2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7.0723365652364141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0.34525039090094378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11.461485000503437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51.374922880408107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4.0767671619241819</v>
      </c>
      <c r="H147">
        <v>0</v>
      </c>
      <c r="I147">
        <v>0.29016935164995061</v>
      </c>
    </row>
    <row r="148" spans="1:9" x14ac:dyDescent="0.45">
      <c r="A148" t="s">
        <v>162</v>
      </c>
      <c r="B148">
        <v>147</v>
      </c>
      <c r="C148">
        <v>112.9129075935186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0.16933608308277731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117.28759412528828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35.15889095889937</v>
      </c>
      <c r="D151">
        <v>0</v>
      </c>
      <c r="E151">
        <v>0</v>
      </c>
      <c r="F151">
        <v>4639.8773806583167</v>
      </c>
      <c r="G151">
        <v>117.82570167980322</v>
      </c>
      <c r="H151">
        <v>0</v>
      </c>
      <c r="I151">
        <v>7070.8270330180585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128.87092788440918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575.0271712182099</v>
      </c>
    </row>
    <row r="154" spans="1:9" x14ac:dyDescent="0.45">
      <c r="A154" t="s">
        <v>156</v>
      </c>
      <c r="B154">
        <v>153</v>
      </c>
      <c r="C154">
        <v>21.526663507074286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352.1656231081742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4593.4938197420506</v>
      </c>
    </row>
    <row r="156" spans="1:9" x14ac:dyDescent="0.45">
      <c r="A156" t="s">
        <v>154</v>
      </c>
      <c r="B156">
        <v>155</v>
      </c>
      <c r="C156">
        <v>16.330871507499225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1282.4945748188582</v>
      </c>
    </row>
    <row r="157" spans="1:9" x14ac:dyDescent="0.45">
      <c r="A157" t="s">
        <v>153</v>
      </c>
      <c r="B157">
        <v>156</v>
      </c>
      <c r="C157">
        <v>560.22176952864254</v>
      </c>
      <c r="D157">
        <v>6.2141877345442742</v>
      </c>
      <c r="E157">
        <v>0</v>
      </c>
      <c r="F157">
        <v>0</v>
      </c>
      <c r="G157">
        <v>0</v>
      </c>
      <c r="H157">
        <v>0</v>
      </c>
      <c r="I157">
        <v>2122.4702747098559</v>
      </c>
    </row>
    <row r="158" spans="1:9" x14ac:dyDescent="0.45">
      <c r="A158" t="s">
        <v>152</v>
      </c>
      <c r="B158">
        <v>157</v>
      </c>
      <c r="C158">
        <v>55.161580601508462</v>
      </c>
      <c r="D158">
        <v>0</v>
      </c>
      <c r="E158">
        <v>7.5993480157945026</v>
      </c>
      <c r="F158">
        <v>0</v>
      </c>
      <c r="G158">
        <v>0</v>
      </c>
      <c r="H158">
        <v>0</v>
      </c>
      <c r="I158">
        <v>276.87900774607118</v>
      </c>
    </row>
    <row r="159" spans="1:9" x14ac:dyDescent="0.45">
      <c r="A159" t="s">
        <v>151</v>
      </c>
      <c r="B159">
        <v>158</v>
      </c>
      <c r="C159">
        <v>37.741920050437002</v>
      </c>
      <c r="D159">
        <v>0</v>
      </c>
      <c r="E159">
        <v>230.0341181838551</v>
      </c>
      <c r="F159">
        <v>0</v>
      </c>
      <c r="G159">
        <v>0</v>
      </c>
      <c r="H159">
        <v>0</v>
      </c>
      <c r="I159">
        <v>1379.268272669063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35.851170367507386</v>
      </c>
    </row>
    <row r="161" spans="1:9" x14ac:dyDescent="0.45">
      <c r="A161" t="s">
        <v>149</v>
      </c>
      <c r="B161">
        <v>160</v>
      </c>
      <c r="C161">
        <v>0.5905727013054668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14.941742160804932</v>
      </c>
    </row>
    <row r="162" spans="1:9" x14ac:dyDescent="0.45">
      <c r="A162" t="s">
        <v>148</v>
      </c>
      <c r="B162">
        <v>161</v>
      </c>
      <c r="C162">
        <v>0.33374957654983461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3.8707770212278443</v>
      </c>
    </row>
    <row r="163" spans="1:9" x14ac:dyDescent="0.45">
      <c r="A163" t="s">
        <v>147</v>
      </c>
      <c r="B163">
        <v>162</v>
      </c>
      <c r="C163">
        <v>5.3066866074071379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1190.1328529555899</v>
      </c>
    </row>
    <row r="164" spans="1:9" x14ac:dyDescent="0.45">
      <c r="A164" t="s">
        <v>146</v>
      </c>
      <c r="B164">
        <v>163</v>
      </c>
      <c r="C164">
        <v>304.82331744404701</v>
      </c>
      <c r="D164">
        <v>16.369840065816796</v>
      </c>
      <c r="E164">
        <v>0.58083934849107854</v>
      </c>
      <c r="F164">
        <v>0</v>
      </c>
      <c r="G164">
        <v>0</v>
      </c>
      <c r="H164">
        <v>0</v>
      </c>
      <c r="I164">
        <v>1154.1751545149109</v>
      </c>
    </row>
    <row r="165" spans="1:9" x14ac:dyDescent="0.45">
      <c r="A165" t="s">
        <v>145</v>
      </c>
      <c r="B165">
        <v>164</v>
      </c>
      <c r="C165">
        <v>119.06495546998035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4287.612230302504</v>
      </c>
    </row>
    <row r="166" spans="1:9" x14ac:dyDescent="0.45">
      <c r="A166" t="s">
        <v>144</v>
      </c>
      <c r="B166">
        <v>165</v>
      </c>
      <c r="C166">
        <v>181.26087267320628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30752.254484821267</v>
      </c>
    </row>
    <row r="167" spans="1:9" x14ac:dyDescent="0.45">
      <c r="A167" t="s">
        <v>143</v>
      </c>
      <c r="B167">
        <v>166</v>
      </c>
      <c r="C167">
        <v>279.05143617491899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1771.49862660139</v>
      </c>
    </row>
    <row r="168" spans="1:9" x14ac:dyDescent="0.4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7415.4315336945574</v>
      </c>
    </row>
    <row r="169" spans="1:9" x14ac:dyDescent="0.45">
      <c r="A169" t="s">
        <v>141</v>
      </c>
      <c r="B169">
        <v>168</v>
      </c>
      <c r="C169">
        <v>1581.04203972307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4183.181826049653</v>
      </c>
    </row>
    <row r="170" spans="1:9" x14ac:dyDescent="0.45">
      <c r="A170" t="s">
        <v>140</v>
      </c>
      <c r="B170">
        <v>169</v>
      </c>
      <c r="C170">
        <v>24.823393706268234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764.00816244072359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2.2992445717987122</v>
      </c>
      <c r="F171">
        <v>429.06913525745125</v>
      </c>
      <c r="G171">
        <v>0.6456480512369166</v>
      </c>
      <c r="H171">
        <v>0</v>
      </c>
      <c r="I171">
        <v>2662.2385836661183</v>
      </c>
    </row>
    <row r="172" spans="1:9" x14ac:dyDescent="0.45">
      <c r="A172" t="s">
        <v>138</v>
      </c>
      <c r="B172">
        <v>171</v>
      </c>
      <c r="C172">
        <v>0</v>
      </c>
      <c r="D172">
        <v>8.4801573580690732</v>
      </c>
      <c r="E172">
        <v>193.69904609336641</v>
      </c>
      <c r="F172">
        <v>0</v>
      </c>
      <c r="G172">
        <v>0</v>
      </c>
      <c r="H172">
        <v>0</v>
      </c>
      <c r="I172">
        <v>155.25235252655398</v>
      </c>
    </row>
    <row r="173" spans="1:9" x14ac:dyDescent="0.45">
      <c r="A173" t="s">
        <v>137</v>
      </c>
      <c r="B173">
        <v>172</v>
      </c>
      <c r="C173">
        <v>39.565838288022981</v>
      </c>
      <c r="D173">
        <v>0</v>
      </c>
      <c r="E173">
        <v>8.5793068539029696E-2</v>
      </c>
      <c r="F173">
        <v>88.036938758871997</v>
      </c>
      <c r="G173">
        <v>4.6326912540117897</v>
      </c>
      <c r="H173">
        <v>0</v>
      </c>
      <c r="I173">
        <v>6447.4492066804532</v>
      </c>
    </row>
    <row r="174" spans="1:9" x14ac:dyDescent="0.45">
      <c r="A174" t="s">
        <v>136</v>
      </c>
      <c r="B174">
        <v>173</v>
      </c>
      <c r="C174">
        <v>13.760557881344891</v>
      </c>
      <c r="D174">
        <v>0</v>
      </c>
      <c r="E174">
        <v>2220.7724702275364</v>
      </c>
      <c r="F174">
        <v>0</v>
      </c>
      <c r="G174">
        <v>0</v>
      </c>
      <c r="H174">
        <v>0</v>
      </c>
      <c r="I174">
        <v>2779.635379738711</v>
      </c>
    </row>
    <row r="175" spans="1:9" x14ac:dyDescent="0.45">
      <c r="A175" t="s">
        <v>135</v>
      </c>
      <c r="B175">
        <v>174</v>
      </c>
      <c r="C175">
        <v>15.625864932564864</v>
      </c>
      <c r="D175">
        <v>94.907778158794244</v>
      </c>
      <c r="E175">
        <v>1194.8749618553077</v>
      </c>
      <c r="F175">
        <v>0</v>
      </c>
      <c r="G175">
        <v>0</v>
      </c>
      <c r="H175">
        <v>0</v>
      </c>
      <c r="I175">
        <v>1655.4646787207594</v>
      </c>
    </row>
    <row r="176" spans="1:9" x14ac:dyDescent="0.45">
      <c r="A176" t="s">
        <v>134</v>
      </c>
      <c r="B176">
        <v>175</v>
      </c>
      <c r="C176">
        <v>55.28975671095926</v>
      </c>
      <c r="D176">
        <v>1018.2784038612564</v>
      </c>
      <c r="E176">
        <v>1842.9235572648149</v>
      </c>
      <c r="F176">
        <v>0</v>
      </c>
      <c r="G176">
        <v>0</v>
      </c>
      <c r="H176">
        <v>0</v>
      </c>
      <c r="I176">
        <v>2590.3635261977802</v>
      </c>
    </row>
    <row r="177" spans="1:9" x14ac:dyDescent="0.45">
      <c r="A177" t="s">
        <v>133</v>
      </c>
      <c r="B177">
        <v>176</v>
      </c>
      <c r="C177">
        <v>8.6266343980521469</v>
      </c>
      <c r="D177">
        <v>0.48798933088325558</v>
      </c>
      <c r="E177">
        <v>4.2121556845211794</v>
      </c>
      <c r="F177">
        <v>0</v>
      </c>
      <c r="G177">
        <v>0</v>
      </c>
      <c r="H177">
        <v>0</v>
      </c>
      <c r="I177">
        <v>28.053223151410855</v>
      </c>
    </row>
    <row r="178" spans="1:9" x14ac:dyDescent="0.45">
      <c r="A178" t="s">
        <v>132</v>
      </c>
      <c r="B178">
        <v>177</v>
      </c>
      <c r="C178">
        <v>9.6451416645702679</v>
      </c>
      <c r="D178">
        <v>0.54744737999957993</v>
      </c>
      <c r="E178">
        <v>4.6905916637557068</v>
      </c>
      <c r="F178">
        <v>0</v>
      </c>
      <c r="G178">
        <v>0</v>
      </c>
      <c r="H178">
        <v>0</v>
      </c>
      <c r="I178">
        <v>30.937968295473617</v>
      </c>
    </row>
    <row r="179" spans="1:9" x14ac:dyDescent="0.45">
      <c r="A179" t="s">
        <v>131</v>
      </c>
      <c r="B179">
        <v>178</v>
      </c>
      <c r="C179">
        <v>5.6544926060558565</v>
      </c>
      <c r="D179">
        <v>0.32360482111727235</v>
      </c>
      <c r="E179">
        <v>2.7580912115458149</v>
      </c>
      <c r="F179">
        <v>0</v>
      </c>
      <c r="G179">
        <v>0</v>
      </c>
      <c r="H179">
        <v>0</v>
      </c>
      <c r="I179">
        <v>19.849620197635726</v>
      </c>
    </row>
    <row r="180" spans="1:9" x14ac:dyDescent="0.45">
      <c r="A180" t="s">
        <v>130</v>
      </c>
      <c r="B180">
        <v>179</v>
      </c>
      <c r="C180">
        <v>4.9134233684108697</v>
      </c>
      <c r="D180">
        <v>0.28027636961057056</v>
      </c>
      <c r="E180">
        <v>2.7840385908104568</v>
      </c>
      <c r="F180">
        <v>0</v>
      </c>
      <c r="G180">
        <v>0</v>
      </c>
      <c r="H180">
        <v>0</v>
      </c>
      <c r="I180">
        <v>30.106188111458575</v>
      </c>
    </row>
    <row r="181" spans="1:9" x14ac:dyDescent="0.45">
      <c r="A181" t="s">
        <v>129</v>
      </c>
      <c r="B181">
        <v>180</v>
      </c>
      <c r="C181">
        <v>2.0504119585014697</v>
      </c>
      <c r="D181">
        <v>0.11705181783832885</v>
      </c>
      <c r="E181">
        <v>0.96603394972124812</v>
      </c>
      <c r="F181">
        <v>0</v>
      </c>
      <c r="G181">
        <v>0</v>
      </c>
      <c r="H181">
        <v>0</v>
      </c>
      <c r="I181">
        <v>6.4784537844389174</v>
      </c>
    </row>
    <row r="182" spans="1:9" x14ac:dyDescent="0.45">
      <c r="A182" t="s">
        <v>128</v>
      </c>
      <c r="B182">
        <v>181</v>
      </c>
      <c r="C182">
        <v>2.9273982326319987</v>
      </c>
      <c r="D182">
        <v>0.16768660803393629</v>
      </c>
      <c r="E182">
        <v>1.4332806102286404</v>
      </c>
      <c r="F182">
        <v>0</v>
      </c>
      <c r="G182">
        <v>0</v>
      </c>
      <c r="H182">
        <v>0</v>
      </c>
      <c r="I182">
        <v>10.87222514140989</v>
      </c>
    </row>
    <row r="183" spans="1:9" x14ac:dyDescent="0.45">
      <c r="A183" t="s">
        <v>127</v>
      </c>
      <c r="B183">
        <v>182</v>
      </c>
      <c r="C183">
        <v>2.2739379799112829</v>
      </c>
      <c r="D183">
        <v>0.13253608078465307</v>
      </c>
      <c r="E183">
        <v>1.2016184430721497</v>
      </c>
      <c r="F183">
        <v>0</v>
      </c>
      <c r="G183">
        <v>0</v>
      </c>
      <c r="H183">
        <v>0</v>
      </c>
      <c r="I183">
        <v>12.040280627149896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1.5168466893804562E-6</v>
      </c>
      <c r="D185">
        <v>1.5163839679661899E-6</v>
      </c>
      <c r="E185">
        <v>2.2144718770570225E-3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45">
      <c r="A187" t="s">
        <v>123</v>
      </c>
      <c r="B187">
        <v>186</v>
      </c>
      <c r="C187">
        <v>10.304788410121537</v>
      </c>
      <c r="D187">
        <v>0.58030377809162648</v>
      </c>
      <c r="E187">
        <v>5.4251052632029051</v>
      </c>
      <c r="F187">
        <v>0</v>
      </c>
      <c r="G187">
        <v>0</v>
      </c>
      <c r="H187">
        <v>0</v>
      </c>
      <c r="I187">
        <v>49.141189002121834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2.2992170709942639</v>
      </c>
      <c r="D189">
        <v>0.12291280406410553</v>
      </c>
      <c r="E189">
        <v>0.97447500292655487</v>
      </c>
      <c r="F189">
        <v>0</v>
      </c>
      <c r="G189">
        <v>0</v>
      </c>
      <c r="H189">
        <v>0</v>
      </c>
      <c r="I189">
        <v>9.7299715991635694</v>
      </c>
    </row>
    <row r="190" spans="1:9" x14ac:dyDescent="0.45">
      <c r="A190" t="s">
        <v>120</v>
      </c>
      <c r="B190">
        <v>189</v>
      </c>
      <c r="C190">
        <v>4.4086627648314689</v>
      </c>
      <c r="D190">
        <v>0.24635391245057769</v>
      </c>
      <c r="E190">
        <v>2.1322705818912358</v>
      </c>
      <c r="F190">
        <v>0</v>
      </c>
      <c r="G190">
        <v>0</v>
      </c>
      <c r="H190">
        <v>0</v>
      </c>
      <c r="I190">
        <v>21.085392295716797</v>
      </c>
    </row>
    <row r="191" spans="1:9" x14ac:dyDescent="0.45">
      <c r="A191" t="s">
        <v>119</v>
      </c>
      <c r="B191">
        <v>190</v>
      </c>
      <c r="C191">
        <v>1.7832976996186589</v>
      </c>
      <c r="D191">
        <v>9.3954456427110505E-2</v>
      </c>
      <c r="E191">
        <v>0.80729905843080663</v>
      </c>
      <c r="F191">
        <v>0</v>
      </c>
      <c r="G191">
        <v>0</v>
      </c>
      <c r="H191">
        <v>0</v>
      </c>
      <c r="I191">
        <v>8.6723137857274395</v>
      </c>
    </row>
    <row r="192" spans="1:9" x14ac:dyDescent="0.45">
      <c r="A192" t="s">
        <v>118</v>
      </c>
      <c r="B192">
        <v>191</v>
      </c>
      <c r="C192">
        <v>1.6342703032745174</v>
      </c>
      <c r="D192">
        <v>8.7331169784616289E-2</v>
      </c>
      <c r="E192">
        <v>0.70908000289760553</v>
      </c>
      <c r="F192">
        <v>0</v>
      </c>
      <c r="G192">
        <v>0</v>
      </c>
      <c r="H192">
        <v>0</v>
      </c>
      <c r="I192">
        <v>7.1916973989628783</v>
      </c>
    </row>
    <row r="193" spans="1:9" x14ac:dyDescent="0.45">
      <c r="A193" t="s">
        <v>117</v>
      </c>
      <c r="B193">
        <v>192</v>
      </c>
      <c r="C193">
        <v>0.68093948820083727</v>
      </c>
      <c r="D193">
        <v>3.7088833839708818E-2</v>
      </c>
      <c r="E193">
        <v>0.25908013031150345</v>
      </c>
      <c r="F193">
        <v>0</v>
      </c>
      <c r="G193">
        <v>0</v>
      </c>
      <c r="H193">
        <v>0</v>
      </c>
      <c r="I193">
        <v>2.3942367002492833</v>
      </c>
    </row>
    <row r="194" spans="1:9" x14ac:dyDescent="0.45">
      <c r="A194" t="s">
        <v>116</v>
      </c>
      <c r="B194">
        <v>193</v>
      </c>
      <c r="C194">
        <v>0.8518586299799592</v>
      </c>
      <c r="D194">
        <v>3.9876229521239592E-2</v>
      </c>
      <c r="E194">
        <v>0.27246924908311776</v>
      </c>
      <c r="F194">
        <v>0</v>
      </c>
      <c r="G194">
        <v>0</v>
      </c>
      <c r="H194">
        <v>0</v>
      </c>
      <c r="I194">
        <v>2.9721077219150636</v>
      </c>
    </row>
    <row r="195" spans="1:9" x14ac:dyDescent="0.45">
      <c r="A195" t="s">
        <v>115</v>
      </c>
      <c r="B195">
        <v>194</v>
      </c>
      <c r="C195">
        <v>0.34884304375141517</v>
      </c>
      <c r="D195">
        <v>2.1301736845334238E-2</v>
      </c>
      <c r="E195">
        <v>0.15312141923400138</v>
      </c>
      <c r="F195">
        <v>0</v>
      </c>
      <c r="G195">
        <v>0</v>
      </c>
      <c r="H195">
        <v>0</v>
      </c>
      <c r="I195">
        <v>1.2669480812877261</v>
      </c>
    </row>
    <row r="196" spans="1:9" x14ac:dyDescent="0.45">
      <c r="A196" t="s">
        <v>114</v>
      </c>
      <c r="B196">
        <v>195</v>
      </c>
      <c r="C196">
        <v>0.44783127670585759</v>
      </c>
      <c r="D196">
        <v>2.5982119487315544E-2</v>
      </c>
      <c r="E196">
        <v>0.18475036512172072</v>
      </c>
      <c r="F196">
        <v>0</v>
      </c>
      <c r="G196">
        <v>0</v>
      </c>
      <c r="H196">
        <v>0</v>
      </c>
      <c r="I196">
        <v>1.6283698353875131</v>
      </c>
    </row>
    <row r="197" spans="1:9" x14ac:dyDescent="0.45">
      <c r="A197" t="s">
        <v>113</v>
      </c>
      <c r="B197">
        <v>196</v>
      </c>
      <c r="C197">
        <v>0.27719418783501787</v>
      </c>
      <c r="D197">
        <v>160.66039196503735</v>
      </c>
      <c r="E197">
        <v>0</v>
      </c>
      <c r="F197">
        <v>0</v>
      </c>
      <c r="G197">
        <v>0</v>
      </c>
      <c r="H197">
        <v>0</v>
      </c>
      <c r="I197">
        <v>151.95211264671934</v>
      </c>
    </row>
    <row r="198" spans="1:9" x14ac:dyDescent="0.45">
      <c r="A198" t="s">
        <v>112</v>
      </c>
      <c r="B198">
        <v>197</v>
      </c>
      <c r="C198">
        <v>44.391539662339326</v>
      </c>
      <c r="D198">
        <v>53.121998691591841</v>
      </c>
      <c r="E198">
        <v>221.02124745444596</v>
      </c>
      <c r="F198">
        <v>5.2824049361342116</v>
      </c>
      <c r="G198">
        <v>1.4938080738670423</v>
      </c>
      <c r="H198">
        <v>0</v>
      </c>
      <c r="I198">
        <v>776.78446576303986</v>
      </c>
    </row>
    <row r="199" spans="1:9" x14ac:dyDescent="0.45">
      <c r="A199" t="s">
        <v>111</v>
      </c>
      <c r="B199">
        <v>198</v>
      </c>
      <c r="C199">
        <v>88.532446702689157</v>
      </c>
      <c r="D199">
        <v>0</v>
      </c>
      <c r="E199">
        <v>16.68458600544697</v>
      </c>
      <c r="F199">
        <v>0</v>
      </c>
      <c r="G199">
        <v>0</v>
      </c>
      <c r="H199">
        <v>0</v>
      </c>
      <c r="I199">
        <v>206.66350381304565</v>
      </c>
    </row>
    <row r="200" spans="1:9" x14ac:dyDescent="0.45">
      <c r="A200" t="s">
        <v>110</v>
      </c>
      <c r="B200">
        <v>199</v>
      </c>
      <c r="C200">
        <v>37.753840414026286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145.52810706865236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311.64623585982173</v>
      </c>
      <c r="D3">
        <v>0</v>
      </c>
      <c r="E3">
        <v>0</v>
      </c>
      <c r="F3">
        <v>0</v>
      </c>
      <c r="G3">
        <v>36.112579399680214</v>
      </c>
      <c r="H3">
        <v>0</v>
      </c>
      <c r="I3">
        <v>474.0684744092793</v>
      </c>
    </row>
    <row r="4" spans="1:9" x14ac:dyDescent="0.45">
      <c r="A4" t="s">
        <v>304</v>
      </c>
      <c r="B4">
        <v>3</v>
      </c>
      <c r="C4">
        <v>62.320157138397427</v>
      </c>
      <c r="D4">
        <v>0</v>
      </c>
      <c r="E4">
        <v>0</v>
      </c>
      <c r="F4">
        <v>0</v>
      </c>
      <c r="G4">
        <v>26.056548641051055</v>
      </c>
      <c r="H4">
        <v>0</v>
      </c>
      <c r="I4">
        <v>293.93748530111208</v>
      </c>
    </row>
    <row r="5" spans="1:9" x14ac:dyDescent="0.45">
      <c r="A5" t="s">
        <v>303</v>
      </c>
      <c r="B5">
        <v>4</v>
      </c>
      <c r="C5">
        <v>80.035422367053044</v>
      </c>
      <c r="D5">
        <v>0</v>
      </c>
      <c r="E5">
        <v>0</v>
      </c>
      <c r="F5">
        <v>0</v>
      </c>
      <c r="G5">
        <v>70.072982771109892</v>
      </c>
      <c r="H5">
        <v>0</v>
      </c>
      <c r="I5">
        <v>369.33400651436654</v>
      </c>
    </row>
    <row r="6" spans="1:9" x14ac:dyDescent="0.45">
      <c r="A6" t="s">
        <v>302</v>
      </c>
      <c r="B6">
        <v>5</v>
      </c>
      <c r="C6">
        <v>59.443415714433854</v>
      </c>
      <c r="D6">
        <v>0</v>
      </c>
      <c r="E6">
        <v>0</v>
      </c>
      <c r="F6">
        <v>0</v>
      </c>
      <c r="G6">
        <v>23.918397554928763</v>
      </c>
      <c r="H6">
        <v>0</v>
      </c>
      <c r="I6">
        <v>195.52160326075776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3.4312525003020138</v>
      </c>
      <c r="H7">
        <v>0</v>
      </c>
      <c r="I7">
        <v>0.88749090742260273</v>
      </c>
    </row>
    <row r="8" spans="1:9" x14ac:dyDescent="0.45">
      <c r="A8" t="s">
        <v>300</v>
      </c>
      <c r="B8">
        <v>7</v>
      </c>
      <c r="C8">
        <v>7.8371449024720749E-2</v>
      </c>
      <c r="D8">
        <v>0</v>
      </c>
      <c r="E8">
        <v>0</v>
      </c>
      <c r="F8">
        <v>0</v>
      </c>
      <c r="G8">
        <v>9.0224335690656694E-3</v>
      </c>
      <c r="H8">
        <v>0</v>
      </c>
      <c r="I8">
        <v>8.8412702714556167E-3</v>
      </c>
    </row>
    <row r="9" spans="1:9" x14ac:dyDescent="0.45">
      <c r="A9" t="s">
        <v>299</v>
      </c>
      <c r="B9">
        <v>8</v>
      </c>
      <c r="C9">
        <v>14.57607568204344</v>
      </c>
      <c r="D9">
        <v>0</v>
      </c>
      <c r="E9">
        <v>0</v>
      </c>
      <c r="F9">
        <v>6.4367975152711213E-2</v>
      </c>
      <c r="G9">
        <v>14.617304004850981</v>
      </c>
      <c r="H9">
        <v>0</v>
      </c>
      <c r="I9">
        <v>84.048971351849289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11.461383630700558</v>
      </c>
      <c r="G10">
        <v>22.422484629231686</v>
      </c>
      <c r="H10">
        <v>0</v>
      </c>
      <c r="I10">
        <v>7.291549441906513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47.668029170028404</v>
      </c>
      <c r="G11">
        <v>18.227597748329959</v>
      </c>
      <c r="H11">
        <v>0</v>
      </c>
      <c r="I11">
        <v>53.928196441335629</v>
      </c>
    </row>
    <row r="12" spans="1:9" x14ac:dyDescent="0.45">
      <c r="A12" t="s">
        <v>296</v>
      </c>
      <c r="B12">
        <v>11</v>
      </c>
      <c r="C12">
        <v>140.14828838640494</v>
      </c>
      <c r="D12">
        <v>0</v>
      </c>
      <c r="E12">
        <v>0</v>
      </c>
      <c r="F12">
        <v>20.327327837468054</v>
      </c>
      <c r="G12">
        <v>65.313715782907565</v>
      </c>
      <c r="H12">
        <v>0</v>
      </c>
      <c r="I12">
        <v>8.530404420896506</v>
      </c>
    </row>
    <row r="13" spans="1:9" x14ac:dyDescent="0.45">
      <c r="A13" t="s">
        <v>295</v>
      </c>
      <c r="B13">
        <v>12</v>
      </c>
      <c r="C13">
        <v>14.112219291042296</v>
      </c>
      <c r="D13">
        <v>0</v>
      </c>
      <c r="E13">
        <v>0</v>
      </c>
      <c r="F13">
        <v>7.6661865463578963E-2</v>
      </c>
      <c r="G13">
        <v>0.62798270329362904</v>
      </c>
      <c r="H13">
        <v>0</v>
      </c>
      <c r="I13">
        <v>9.1809994966656046</v>
      </c>
    </row>
    <row r="14" spans="1:9" x14ac:dyDescent="0.45">
      <c r="A14" t="s">
        <v>294</v>
      </c>
      <c r="B14">
        <v>13</v>
      </c>
      <c r="C14">
        <v>18.184625708909632</v>
      </c>
      <c r="D14">
        <v>0</v>
      </c>
      <c r="E14">
        <v>0</v>
      </c>
      <c r="F14">
        <v>0</v>
      </c>
      <c r="G14">
        <v>0.77338855637078541</v>
      </c>
      <c r="H14">
        <v>0</v>
      </c>
      <c r="I14">
        <v>5.4555667528160274</v>
      </c>
    </row>
    <row r="15" spans="1:9" x14ac:dyDescent="0.45">
      <c r="A15" t="s">
        <v>293</v>
      </c>
      <c r="B15">
        <v>14</v>
      </c>
      <c r="C15">
        <v>48.450723621489786</v>
      </c>
      <c r="D15">
        <v>0</v>
      </c>
      <c r="E15">
        <v>0</v>
      </c>
      <c r="F15">
        <v>0</v>
      </c>
      <c r="G15">
        <v>53.568883991383494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2.5363550690519619E-2</v>
      </c>
      <c r="H16">
        <v>0</v>
      </c>
      <c r="I16">
        <v>0.11411026881901731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91.306285544429301</v>
      </c>
      <c r="D19">
        <v>0</v>
      </c>
      <c r="E19">
        <v>0</v>
      </c>
      <c r="F19">
        <v>0</v>
      </c>
      <c r="G19">
        <v>0.93156837923993985</v>
      </c>
      <c r="H19">
        <v>0</v>
      </c>
      <c r="I19">
        <v>163.99497449398123</v>
      </c>
    </row>
    <row r="20" spans="1:9" x14ac:dyDescent="0.45">
      <c r="A20" t="s">
        <v>288</v>
      </c>
      <c r="B20">
        <v>19</v>
      </c>
      <c r="C20">
        <v>30.890193432891031</v>
      </c>
      <c r="D20">
        <v>0</v>
      </c>
      <c r="E20">
        <v>0</v>
      </c>
      <c r="F20">
        <v>0</v>
      </c>
      <c r="G20">
        <v>2.8222241269553421</v>
      </c>
      <c r="H20">
        <v>0</v>
      </c>
      <c r="I20">
        <v>32.969454802499534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6.1848200210766417E-2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1.4291493567359097E-6</v>
      </c>
      <c r="D23">
        <v>0</v>
      </c>
      <c r="E23">
        <v>0</v>
      </c>
      <c r="F23">
        <v>0</v>
      </c>
      <c r="G23">
        <v>0.52876069345685117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0.64623686266514691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5.3364979453606297E-7</v>
      </c>
      <c r="D26">
        <v>0</v>
      </c>
      <c r="E26">
        <v>0</v>
      </c>
      <c r="F26">
        <v>0</v>
      </c>
      <c r="G26">
        <v>1.6261996648416214E-2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2.2476045562136591</v>
      </c>
      <c r="D27">
        <v>0</v>
      </c>
      <c r="E27">
        <v>0</v>
      </c>
      <c r="F27">
        <v>0</v>
      </c>
      <c r="G27">
        <v>15.916300620769366</v>
      </c>
      <c r="H27">
        <v>0</v>
      </c>
      <c r="I27">
        <v>14.802432350098995</v>
      </c>
    </row>
    <row r="28" spans="1:9" x14ac:dyDescent="0.45">
      <c r="A28" t="s">
        <v>280</v>
      </c>
      <c r="B28">
        <v>27</v>
      </c>
      <c r="C28">
        <v>3.2579187682384152E-2</v>
      </c>
      <c r="D28">
        <v>0</v>
      </c>
      <c r="E28">
        <v>0</v>
      </c>
      <c r="F28">
        <v>0</v>
      </c>
      <c r="G28">
        <v>12.799649855499014</v>
      </c>
      <c r="H28">
        <v>0</v>
      </c>
      <c r="I28">
        <v>8.6421509122962359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12.20843795475796</v>
      </c>
      <c r="H29">
        <v>0</v>
      </c>
      <c r="I29">
        <v>44.191977065340254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6.3074320668691092E-3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38.18664402504465</v>
      </c>
      <c r="H41">
        <v>0</v>
      </c>
      <c r="I41">
        <v>3.2521580303325037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31.93540636089968</v>
      </c>
      <c r="H42">
        <v>0</v>
      </c>
      <c r="I42">
        <v>10.466347091253803</v>
      </c>
    </row>
    <row r="43" spans="1:9" x14ac:dyDescent="0.45">
      <c r="A43" t="s">
        <v>265</v>
      </c>
      <c r="B43">
        <v>42</v>
      </c>
      <c r="C43">
        <v>0.74220250987186742</v>
      </c>
      <c r="D43">
        <v>0</v>
      </c>
      <c r="E43">
        <v>0</v>
      </c>
      <c r="F43">
        <v>0</v>
      </c>
      <c r="G43">
        <v>12.622811774584264</v>
      </c>
      <c r="H43">
        <v>0</v>
      </c>
      <c r="I43">
        <v>60.83831337641999</v>
      </c>
    </row>
    <row r="44" spans="1:9" x14ac:dyDescent="0.45">
      <c r="A44" t="s">
        <v>264</v>
      </c>
      <c r="B44">
        <v>43</v>
      </c>
      <c r="C44">
        <v>92.099034624796658</v>
      </c>
      <c r="D44">
        <v>0</v>
      </c>
      <c r="E44">
        <v>0</v>
      </c>
      <c r="F44">
        <v>0</v>
      </c>
      <c r="G44">
        <v>2.3815364798075231</v>
      </c>
      <c r="H44">
        <v>0</v>
      </c>
      <c r="I44">
        <v>128.93437834219782</v>
      </c>
    </row>
    <row r="45" spans="1:9" x14ac:dyDescent="0.45">
      <c r="A45" t="s">
        <v>263</v>
      </c>
      <c r="B45">
        <v>44</v>
      </c>
      <c r="C45">
        <v>162.83153494516264</v>
      </c>
      <c r="D45">
        <v>0</v>
      </c>
      <c r="E45">
        <v>0</v>
      </c>
      <c r="F45">
        <v>0</v>
      </c>
      <c r="G45">
        <v>1.8257545035748002</v>
      </c>
      <c r="H45">
        <v>0</v>
      </c>
      <c r="I45">
        <v>101.50893679559627</v>
      </c>
    </row>
    <row r="46" spans="1:9" x14ac:dyDescent="0.45">
      <c r="A46" t="s">
        <v>262</v>
      </c>
      <c r="B46">
        <v>45</v>
      </c>
      <c r="C46">
        <v>185.02880840116003</v>
      </c>
      <c r="D46">
        <v>0</v>
      </c>
      <c r="E46">
        <v>0</v>
      </c>
      <c r="F46">
        <v>0</v>
      </c>
      <c r="G46">
        <v>4.1992363696883617</v>
      </c>
      <c r="H46">
        <v>0</v>
      </c>
      <c r="I46">
        <v>245.14044303217909</v>
      </c>
    </row>
    <row r="47" spans="1:9" x14ac:dyDescent="0.45">
      <c r="A47" t="s">
        <v>261</v>
      </c>
      <c r="B47">
        <v>46</v>
      </c>
      <c r="C47">
        <v>116.10123375860729</v>
      </c>
      <c r="D47">
        <v>0</v>
      </c>
      <c r="E47">
        <v>0</v>
      </c>
      <c r="F47">
        <v>0</v>
      </c>
      <c r="G47">
        <v>0.50487363011516417</v>
      </c>
      <c r="H47">
        <v>0</v>
      </c>
      <c r="I47">
        <v>14.654662860485278</v>
      </c>
    </row>
    <row r="48" spans="1:9" x14ac:dyDescent="0.4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0.87934303620957066</v>
      </c>
      <c r="H48">
        <v>0</v>
      </c>
      <c r="I48">
        <v>33.896042461840146</v>
      </c>
    </row>
    <row r="49" spans="1:9" x14ac:dyDescent="0.45">
      <c r="A49" t="s">
        <v>259</v>
      </c>
      <c r="B49">
        <v>48</v>
      </c>
      <c r="C49">
        <v>499.85856473375355</v>
      </c>
      <c r="D49">
        <v>0</v>
      </c>
      <c r="E49">
        <v>0</v>
      </c>
      <c r="F49">
        <v>0</v>
      </c>
      <c r="G49">
        <v>10.489034491001453</v>
      </c>
      <c r="H49">
        <v>0</v>
      </c>
      <c r="I49">
        <v>1318.8850767395033</v>
      </c>
    </row>
    <row r="50" spans="1:9" x14ac:dyDescent="0.45">
      <c r="A50" t="s">
        <v>258</v>
      </c>
      <c r="B50">
        <v>49</v>
      </c>
      <c r="C50">
        <v>1.8747151727301852</v>
      </c>
      <c r="D50">
        <v>0</v>
      </c>
      <c r="E50">
        <v>0</v>
      </c>
      <c r="F50">
        <v>0</v>
      </c>
      <c r="G50">
        <v>4.052425962201079E-2</v>
      </c>
      <c r="H50">
        <v>0</v>
      </c>
      <c r="I50">
        <v>3.1305333665817896</v>
      </c>
    </row>
    <row r="51" spans="1:9" x14ac:dyDescent="0.45">
      <c r="A51" t="s">
        <v>257</v>
      </c>
      <c r="B51">
        <v>50</v>
      </c>
      <c r="C51">
        <v>47.379434591766895</v>
      </c>
      <c r="D51">
        <v>0</v>
      </c>
      <c r="E51">
        <v>0</v>
      </c>
      <c r="F51">
        <v>0</v>
      </c>
      <c r="G51">
        <v>0.49529393391589444</v>
      </c>
      <c r="H51">
        <v>0</v>
      </c>
      <c r="I51">
        <v>112.63488842542463</v>
      </c>
    </row>
    <row r="52" spans="1:9" x14ac:dyDescent="0.45">
      <c r="A52" t="s">
        <v>256</v>
      </c>
      <c r="B52">
        <v>51</v>
      </c>
      <c r="C52">
        <v>536.36879285552061</v>
      </c>
      <c r="D52">
        <v>0</v>
      </c>
      <c r="E52">
        <v>0</v>
      </c>
      <c r="F52">
        <v>0</v>
      </c>
      <c r="G52">
        <v>11.417307409472562</v>
      </c>
      <c r="H52">
        <v>0</v>
      </c>
      <c r="I52">
        <v>1252.4541948285282</v>
      </c>
    </row>
    <row r="53" spans="1:9" x14ac:dyDescent="0.45">
      <c r="A53" t="s">
        <v>255</v>
      </c>
      <c r="B53">
        <v>52</v>
      </c>
      <c r="C53">
        <v>83.432571998062244</v>
      </c>
      <c r="D53">
        <v>0</v>
      </c>
      <c r="E53">
        <v>0</v>
      </c>
      <c r="F53">
        <v>0</v>
      </c>
      <c r="G53">
        <v>4.4904287904481484</v>
      </c>
      <c r="H53">
        <v>0</v>
      </c>
      <c r="I53">
        <v>564.61564477893091</v>
      </c>
    </row>
    <row r="54" spans="1:9" x14ac:dyDescent="0.45">
      <c r="A54" t="s">
        <v>254</v>
      </c>
      <c r="B54">
        <v>53</v>
      </c>
      <c r="C54">
        <v>292.08836967504379</v>
      </c>
      <c r="D54">
        <v>0</v>
      </c>
      <c r="E54">
        <v>0</v>
      </c>
      <c r="F54">
        <v>0</v>
      </c>
      <c r="G54">
        <v>7.3563545353270117</v>
      </c>
      <c r="H54">
        <v>0</v>
      </c>
      <c r="I54">
        <v>236.09292447733631</v>
      </c>
    </row>
    <row r="55" spans="1:9" x14ac:dyDescent="0.45">
      <c r="A55" t="s">
        <v>253</v>
      </c>
      <c r="B55">
        <v>54</v>
      </c>
      <c r="C55">
        <v>348.93504194738023</v>
      </c>
      <c r="D55">
        <v>0</v>
      </c>
      <c r="E55">
        <v>0</v>
      </c>
      <c r="F55">
        <v>0</v>
      </c>
      <c r="G55">
        <v>12.26206100947781</v>
      </c>
      <c r="H55">
        <v>0</v>
      </c>
      <c r="I55">
        <v>356.72729691195241</v>
      </c>
    </row>
    <row r="56" spans="1:9" x14ac:dyDescent="0.45">
      <c r="A56" t="s">
        <v>252</v>
      </c>
      <c r="B56">
        <v>55</v>
      </c>
      <c r="C56">
        <v>30.987344629751455</v>
      </c>
      <c r="D56">
        <v>0</v>
      </c>
      <c r="E56">
        <v>0</v>
      </c>
      <c r="F56">
        <v>0</v>
      </c>
      <c r="G56">
        <v>6.1289473199027311</v>
      </c>
      <c r="H56">
        <v>0</v>
      </c>
      <c r="I56">
        <v>516.60177787095711</v>
      </c>
    </row>
    <row r="57" spans="1:9" x14ac:dyDescent="0.45">
      <c r="A57" t="s">
        <v>251</v>
      </c>
      <c r="B57">
        <v>56</v>
      </c>
      <c r="C57">
        <v>404.5359132028866</v>
      </c>
      <c r="D57">
        <v>0</v>
      </c>
      <c r="E57">
        <v>0</v>
      </c>
      <c r="F57">
        <v>0</v>
      </c>
      <c r="G57">
        <v>2.8241610778745447</v>
      </c>
      <c r="H57">
        <v>0</v>
      </c>
      <c r="I57">
        <v>711.71900126665957</v>
      </c>
    </row>
    <row r="58" spans="1:9" x14ac:dyDescent="0.45">
      <c r="A58" t="s">
        <v>250</v>
      </c>
      <c r="B58">
        <v>57</v>
      </c>
      <c r="C58">
        <v>42.394600920598172</v>
      </c>
      <c r="D58">
        <v>0</v>
      </c>
      <c r="E58">
        <v>0</v>
      </c>
      <c r="F58">
        <v>0</v>
      </c>
      <c r="G58">
        <v>7.6514441854886579</v>
      </c>
      <c r="H58">
        <v>0</v>
      </c>
      <c r="I58">
        <v>46.841680777187975</v>
      </c>
    </row>
    <row r="59" spans="1:9" x14ac:dyDescent="0.45">
      <c r="A59" t="s">
        <v>249</v>
      </c>
      <c r="B59">
        <v>58</v>
      </c>
      <c r="C59">
        <v>113.69818448732569</v>
      </c>
      <c r="D59">
        <v>0</v>
      </c>
      <c r="E59">
        <v>0</v>
      </c>
      <c r="F59">
        <v>0</v>
      </c>
      <c r="G59">
        <v>23.810366907651748</v>
      </c>
      <c r="H59">
        <v>0</v>
      </c>
      <c r="I59">
        <v>1234.1939780331284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3.3134394362772621</v>
      </c>
      <c r="H61">
        <v>0</v>
      </c>
      <c r="I61">
        <v>79.105612869000652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44.819313743127019</v>
      </c>
      <c r="D63">
        <v>0</v>
      </c>
      <c r="E63">
        <v>0</v>
      </c>
      <c r="F63">
        <v>0</v>
      </c>
      <c r="G63">
        <v>20.90382897343207</v>
      </c>
      <c r="H63">
        <v>0</v>
      </c>
      <c r="I63">
        <v>202.69963884361508</v>
      </c>
    </row>
    <row r="64" spans="1:9" x14ac:dyDescent="0.45">
      <c r="A64" t="s">
        <v>245</v>
      </c>
      <c r="B64">
        <v>63</v>
      </c>
      <c r="C64">
        <v>255.95609653268761</v>
      </c>
      <c r="D64">
        <v>0</v>
      </c>
      <c r="E64">
        <v>0</v>
      </c>
      <c r="F64">
        <v>0</v>
      </c>
      <c r="G64">
        <v>26.480858791262587</v>
      </c>
      <c r="H64">
        <v>0</v>
      </c>
      <c r="I64">
        <v>413.77169078239928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4.1655393764437595E-2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1024.1255974479136</v>
      </c>
      <c r="D68">
        <v>0</v>
      </c>
      <c r="E68">
        <v>0.32291544227045726</v>
      </c>
      <c r="F68">
        <v>0</v>
      </c>
      <c r="G68">
        <v>84.061781640106602</v>
      </c>
      <c r="H68">
        <v>0</v>
      </c>
      <c r="I68">
        <v>601.50310979506492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1.4880765294775732E-2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11.260813036557378</v>
      </c>
      <c r="D71">
        <v>0</v>
      </c>
      <c r="E71">
        <v>7.288057089219771E-2</v>
      </c>
      <c r="F71">
        <v>0</v>
      </c>
      <c r="G71">
        <v>34.952691763111233</v>
      </c>
      <c r="H71">
        <v>0</v>
      </c>
      <c r="I71">
        <v>369.42041792134449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3.4881311623829188E-2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422.42774164740132</v>
      </c>
      <c r="D73">
        <v>0</v>
      </c>
      <c r="E73">
        <v>0.6700597485723172</v>
      </c>
      <c r="F73">
        <v>0</v>
      </c>
      <c r="G73">
        <v>130.9256829228604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8.041526481579625E-2</v>
      </c>
      <c r="F74">
        <v>0</v>
      </c>
      <c r="G74">
        <v>6.3599673499856131</v>
      </c>
      <c r="H74">
        <v>0</v>
      </c>
      <c r="I74">
        <v>471.30465804459698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0.32025349846825013</v>
      </c>
      <c r="H75">
        <v>0</v>
      </c>
      <c r="I75">
        <v>0.40818843739585869</v>
      </c>
    </row>
    <row r="76" spans="1:9" x14ac:dyDescent="0.45">
      <c r="A76" t="s">
        <v>233</v>
      </c>
      <c r="B76">
        <v>75</v>
      </c>
      <c r="C76">
        <v>31.699619876824187</v>
      </c>
      <c r="D76">
        <v>0</v>
      </c>
      <c r="E76">
        <v>0.10490376143951695</v>
      </c>
      <c r="F76">
        <v>0</v>
      </c>
      <c r="G76">
        <v>18.954889346952264</v>
      </c>
      <c r="H76">
        <v>0</v>
      </c>
      <c r="I76">
        <v>126.36016853261424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3.4460640360772267E-2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0.52971227210573735</v>
      </c>
      <c r="H79">
        <v>0</v>
      </c>
      <c r="I79">
        <v>0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4.5125031856321574E-3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0.72515848376842851</v>
      </c>
      <c r="H81">
        <v>0</v>
      </c>
      <c r="I81">
        <v>0.62858299556918684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0.28437593813879081</v>
      </c>
      <c r="H82">
        <v>0</v>
      </c>
      <c r="I82">
        <v>16.67843525317376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0.1766558507183788</v>
      </c>
      <c r="H84">
        <v>0</v>
      </c>
      <c r="I84">
        <v>2.8507523731490028E-3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2.6559839404854633</v>
      </c>
      <c r="H85">
        <v>0</v>
      </c>
      <c r="I85">
        <v>5.6032332210756879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3.4089987375280073E-3</v>
      </c>
      <c r="F86">
        <v>0</v>
      </c>
      <c r="G86">
        <v>0</v>
      </c>
      <c r="H86">
        <v>0</v>
      </c>
      <c r="I86">
        <v>4.9798884564186182E-3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25.127621445424516</v>
      </c>
      <c r="F87">
        <v>0</v>
      </c>
      <c r="G87">
        <v>26.428198359662673</v>
      </c>
      <c r="H87">
        <v>0</v>
      </c>
      <c r="I87">
        <v>406.58410695498611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4.1775830864499435</v>
      </c>
      <c r="D89">
        <v>0</v>
      </c>
      <c r="E89">
        <v>0.10822390774537195</v>
      </c>
      <c r="F89">
        <v>0</v>
      </c>
      <c r="G89">
        <v>2.2105065316306707</v>
      </c>
      <c r="H89">
        <v>0</v>
      </c>
      <c r="I89">
        <v>38.803250409181317</v>
      </c>
    </row>
    <row r="90" spans="1:9" x14ac:dyDescent="0.45">
      <c r="A90" t="s">
        <v>219</v>
      </c>
      <c r="B90">
        <v>89</v>
      </c>
      <c r="C90">
        <v>6.9013221470773969</v>
      </c>
      <c r="D90">
        <v>0</v>
      </c>
      <c r="E90">
        <v>1.5715280255781234</v>
      </c>
      <c r="F90">
        <v>0</v>
      </c>
      <c r="G90">
        <v>32.287910757536935</v>
      </c>
      <c r="H90">
        <v>0</v>
      </c>
      <c r="I90">
        <v>541.55840992127003</v>
      </c>
    </row>
    <row r="91" spans="1:9" x14ac:dyDescent="0.45">
      <c r="A91" t="s">
        <v>218</v>
      </c>
      <c r="B91">
        <v>90</v>
      </c>
      <c r="C91">
        <v>7.5876930604440007</v>
      </c>
      <c r="D91">
        <v>0</v>
      </c>
      <c r="E91">
        <v>0</v>
      </c>
      <c r="F91">
        <v>0</v>
      </c>
      <c r="G91">
        <v>0</v>
      </c>
      <c r="H91">
        <v>0</v>
      </c>
      <c r="I91">
        <v>16.97106817457734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0.15010543669891629</v>
      </c>
      <c r="F92">
        <v>0</v>
      </c>
      <c r="G92">
        <v>5.9697527823238367E-2</v>
      </c>
      <c r="H92">
        <v>0</v>
      </c>
      <c r="I92">
        <v>1.1832554273474917E-2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9.2171841582692107E-2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9.8498475613244771</v>
      </c>
      <c r="D94">
        <v>0</v>
      </c>
      <c r="E94">
        <v>1.0483579004596493E-2</v>
      </c>
      <c r="F94">
        <v>0</v>
      </c>
      <c r="G94">
        <v>0.18309448397549716</v>
      </c>
      <c r="H94">
        <v>0</v>
      </c>
      <c r="I94">
        <v>0.55250108149876798</v>
      </c>
    </row>
    <row r="95" spans="1:9" x14ac:dyDescent="0.45">
      <c r="A95" t="s">
        <v>214</v>
      </c>
      <c r="B95">
        <v>94</v>
      </c>
      <c r="C95">
        <v>5.4694387783409155</v>
      </c>
      <c r="D95">
        <v>0</v>
      </c>
      <c r="E95">
        <v>7.9119744688746788E-2</v>
      </c>
      <c r="F95">
        <v>0</v>
      </c>
      <c r="G95">
        <v>0.67264643247503397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2.4336951210997042E-2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137.49717564325999</v>
      </c>
      <c r="D97">
        <v>0</v>
      </c>
      <c r="E97">
        <v>0</v>
      </c>
      <c r="F97">
        <v>0</v>
      </c>
      <c r="G97">
        <v>2.3002051196806694</v>
      </c>
      <c r="H97">
        <v>0</v>
      </c>
      <c r="I97">
        <v>984.17285999580429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0.60761510617864689</v>
      </c>
      <c r="H98">
        <v>0</v>
      </c>
      <c r="I98">
        <v>110.34094450765033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32.946271005782663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20.83515627417253</v>
      </c>
    </row>
    <row r="101" spans="1:9" x14ac:dyDescent="0.45">
      <c r="A101" t="s">
        <v>208</v>
      </c>
      <c r="B101">
        <v>100</v>
      </c>
      <c r="C101">
        <v>0.2263181809915758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6.0915012342484083</v>
      </c>
    </row>
    <row r="102" spans="1:9" x14ac:dyDescent="0.45">
      <c r="A102" t="s">
        <v>207</v>
      </c>
      <c r="B102">
        <v>101</v>
      </c>
      <c r="C102">
        <v>4.6011379312659129</v>
      </c>
      <c r="D102">
        <v>0</v>
      </c>
      <c r="E102">
        <v>0</v>
      </c>
      <c r="F102">
        <v>0</v>
      </c>
      <c r="G102">
        <v>3.0199918065702831</v>
      </c>
      <c r="H102">
        <v>0</v>
      </c>
      <c r="I102">
        <v>273.51865036384538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108.29967757622136</v>
      </c>
      <c r="D104">
        <v>0</v>
      </c>
      <c r="E104">
        <v>0</v>
      </c>
      <c r="F104">
        <v>0</v>
      </c>
      <c r="G104">
        <v>0.32094721496276557</v>
      </c>
      <c r="H104">
        <v>0</v>
      </c>
      <c r="I104">
        <v>101.96156182540446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15.890832825745663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0.29618249860180901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2.9015406573379424E-2</v>
      </c>
      <c r="H109">
        <v>0</v>
      </c>
      <c r="I109">
        <v>10.439855294926836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8.8413711266597902E-2</v>
      </c>
      <c r="H111">
        <v>0</v>
      </c>
      <c r="I111">
        <v>5.0691940261587298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9.382038905819956E-2</v>
      </c>
      <c r="H113">
        <v>0</v>
      </c>
      <c r="I113">
        <v>28.814570077455393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1.1133151052762713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2.3251217733955661E-2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46.021772333354512</v>
      </c>
      <c r="D118">
        <v>0</v>
      </c>
      <c r="E118">
        <v>0</v>
      </c>
      <c r="F118">
        <v>25.522676340618563</v>
      </c>
      <c r="G118">
        <v>13.43784476427412</v>
      </c>
      <c r="H118">
        <v>0</v>
      </c>
      <c r="I118">
        <v>713.36931554290527</v>
      </c>
    </row>
    <row r="119" spans="1:9" x14ac:dyDescent="0.45">
      <c r="A119" t="s">
        <v>191</v>
      </c>
      <c r="B119">
        <v>118</v>
      </c>
      <c r="C119">
        <v>3.2256380236741005</v>
      </c>
      <c r="D119">
        <v>0</v>
      </c>
      <c r="E119">
        <v>0</v>
      </c>
      <c r="F119">
        <v>17.877409430161691</v>
      </c>
      <c r="G119">
        <v>3.634304164321895</v>
      </c>
      <c r="H119">
        <v>0</v>
      </c>
      <c r="I119">
        <v>349.26028581631607</v>
      </c>
    </row>
    <row r="120" spans="1:9" x14ac:dyDescent="0.45">
      <c r="A120" t="s">
        <v>190</v>
      </c>
      <c r="B120">
        <v>119</v>
      </c>
      <c r="C120">
        <v>7.0379042899447422</v>
      </c>
      <c r="D120">
        <v>0</v>
      </c>
      <c r="E120">
        <v>0</v>
      </c>
      <c r="F120">
        <v>4.0425906360945776</v>
      </c>
      <c r="G120">
        <v>24.782522277690827</v>
      </c>
      <c r="H120">
        <v>0</v>
      </c>
      <c r="I120">
        <v>61.157837669850316</v>
      </c>
    </row>
    <row r="121" spans="1:9" x14ac:dyDescent="0.45">
      <c r="A121" t="s">
        <v>189</v>
      </c>
      <c r="B121">
        <v>120</v>
      </c>
      <c r="C121">
        <v>50.757044837452419</v>
      </c>
      <c r="D121">
        <v>0</v>
      </c>
      <c r="E121">
        <v>0</v>
      </c>
      <c r="F121">
        <v>6.2299861267008803</v>
      </c>
      <c r="G121">
        <v>111.8167703925637</v>
      </c>
      <c r="H121">
        <v>0</v>
      </c>
      <c r="I121">
        <v>826.42461313520369</v>
      </c>
    </row>
    <row r="122" spans="1:9" x14ac:dyDescent="0.45">
      <c r="A122" t="s">
        <v>188</v>
      </c>
      <c r="B122">
        <v>121</v>
      </c>
      <c r="C122">
        <v>7.1999098580450038</v>
      </c>
      <c r="D122">
        <v>0</v>
      </c>
      <c r="E122">
        <v>0</v>
      </c>
      <c r="F122">
        <v>1.460629387999288</v>
      </c>
      <c r="G122">
        <v>20.317382883206893</v>
      </c>
      <c r="H122">
        <v>0</v>
      </c>
      <c r="I122">
        <v>32.700003439598738</v>
      </c>
    </row>
    <row r="123" spans="1:9" x14ac:dyDescent="0.45">
      <c r="A123" t="s">
        <v>187</v>
      </c>
      <c r="B123">
        <v>122</v>
      </c>
      <c r="C123">
        <v>21.707578971336002</v>
      </c>
      <c r="D123">
        <v>0</v>
      </c>
      <c r="E123">
        <v>19.01656303532102</v>
      </c>
      <c r="F123">
        <v>7.6175978228155703</v>
      </c>
      <c r="G123">
        <v>18.132647556194488</v>
      </c>
      <c r="H123">
        <v>0</v>
      </c>
      <c r="I123">
        <v>214.62155779659872</v>
      </c>
    </row>
    <row r="124" spans="1:9" x14ac:dyDescent="0.45">
      <c r="A124" t="s">
        <v>186</v>
      </c>
      <c r="B124">
        <v>123</v>
      </c>
      <c r="C124">
        <v>52.371551365346868</v>
      </c>
      <c r="D124">
        <v>0</v>
      </c>
      <c r="E124">
        <v>0</v>
      </c>
      <c r="F124">
        <v>1.6169569546498976</v>
      </c>
      <c r="G124">
        <v>2.584911236288749</v>
      </c>
      <c r="H124">
        <v>0</v>
      </c>
      <c r="I124">
        <v>276.33073963118164</v>
      </c>
    </row>
    <row r="125" spans="1:9" x14ac:dyDescent="0.45">
      <c r="A125" t="s">
        <v>185</v>
      </c>
      <c r="B125">
        <v>124</v>
      </c>
      <c r="C125">
        <v>36.334923358975622</v>
      </c>
      <c r="D125">
        <v>0</v>
      </c>
      <c r="E125">
        <v>15.783040319313843</v>
      </c>
      <c r="F125">
        <v>50.351046906603131</v>
      </c>
      <c r="G125">
        <v>11.147116477359756</v>
      </c>
      <c r="H125">
        <v>0</v>
      </c>
      <c r="I125">
        <v>298.67769685053753</v>
      </c>
    </row>
    <row r="126" spans="1:9" x14ac:dyDescent="0.45">
      <c r="A126" t="s">
        <v>184</v>
      </c>
      <c r="B126">
        <v>125</v>
      </c>
      <c r="C126">
        <v>515.16058135548099</v>
      </c>
      <c r="D126">
        <v>0</v>
      </c>
      <c r="E126">
        <v>0</v>
      </c>
      <c r="F126">
        <v>23.181829183784874</v>
      </c>
      <c r="G126">
        <v>23.238781956101498</v>
      </c>
      <c r="H126">
        <v>0</v>
      </c>
      <c r="I126">
        <v>1731.818078381338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111.6933384259589</v>
      </c>
      <c r="D130">
        <v>0</v>
      </c>
      <c r="E130">
        <v>1.895704386729252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28.453460770427224</v>
      </c>
      <c r="D132">
        <v>0</v>
      </c>
      <c r="E132">
        <v>0.52725270118895906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25.902513520766796</v>
      </c>
      <c r="D133">
        <v>0</v>
      </c>
      <c r="E133">
        <v>0.47152812188622539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10.956680050040827</v>
      </c>
      <c r="D134">
        <v>0</v>
      </c>
      <c r="E134">
        <v>0.1976595438655511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6.0525806401432511</v>
      </c>
      <c r="D135">
        <v>0</v>
      </c>
      <c r="E135">
        <v>9.9731601019974123E-2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18.259080631546801</v>
      </c>
      <c r="D141">
        <v>0</v>
      </c>
      <c r="E141">
        <v>0.27454975696285033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263.6947353288009</v>
      </c>
      <c r="D142">
        <v>0</v>
      </c>
      <c r="E142">
        <v>5.217031108926288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1.0395801714415929E-2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116.10205724924553</v>
      </c>
      <c r="D148">
        <v>0</v>
      </c>
      <c r="E148">
        <v>0.75154510223680515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284.72438787540659</v>
      </c>
      <c r="D149">
        <v>0</v>
      </c>
      <c r="E149">
        <v>1.6007467905667945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108.22005994380066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233.95567631184915</v>
      </c>
      <c r="D151">
        <v>0</v>
      </c>
      <c r="E151">
        <v>0</v>
      </c>
      <c r="F151">
        <v>2992.0738759413935</v>
      </c>
      <c r="G151">
        <v>30.129761539575817</v>
      </c>
      <c r="H151">
        <v>0</v>
      </c>
      <c r="I151">
        <v>630.6898449070045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376.92661228694556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66.278223566409153</v>
      </c>
    </row>
    <row r="154" spans="1:9" x14ac:dyDescent="0.45">
      <c r="A154" t="s">
        <v>156</v>
      </c>
      <c r="B154">
        <v>153</v>
      </c>
      <c r="C154">
        <v>49.101052563072066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16.351174600977892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285.99645580482417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293.66402409478093</v>
      </c>
    </row>
    <row r="157" spans="1:9" x14ac:dyDescent="0.45">
      <c r="A157" t="s">
        <v>153</v>
      </c>
      <c r="B157">
        <v>156</v>
      </c>
      <c r="C157">
        <v>569.08304919100476</v>
      </c>
      <c r="D157">
        <v>0</v>
      </c>
      <c r="E157">
        <v>15.30914715773303</v>
      </c>
      <c r="F157">
        <v>0</v>
      </c>
      <c r="G157">
        <v>0</v>
      </c>
      <c r="H157">
        <v>0</v>
      </c>
      <c r="I157">
        <v>801.42715913741461</v>
      </c>
    </row>
    <row r="158" spans="1:9" x14ac:dyDescent="0.45">
      <c r="A158" t="s">
        <v>152</v>
      </c>
      <c r="B158">
        <v>157</v>
      </c>
      <c r="C158">
        <v>79.52167106996194</v>
      </c>
      <c r="D158">
        <v>0</v>
      </c>
      <c r="E158">
        <v>2.2232586215894767</v>
      </c>
      <c r="F158">
        <v>0</v>
      </c>
      <c r="G158">
        <v>0</v>
      </c>
      <c r="H158">
        <v>0</v>
      </c>
      <c r="I158">
        <v>436.94529322993913</v>
      </c>
    </row>
    <row r="159" spans="1:9" x14ac:dyDescent="0.45">
      <c r="A159" t="s">
        <v>151</v>
      </c>
      <c r="B159">
        <v>158</v>
      </c>
      <c r="C159">
        <v>116.72679541357984</v>
      </c>
      <c r="D159">
        <v>0</v>
      </c>
      <c r="E159">
        <v>127.45636674959744</v>
      </c>
      <c r="F159">
        <v>0</v>
      </c>
      <c r="G159">
        <v>0</v>
      </c>
      <c r="H159">
        <v>0</v>
      </c>
      <c r="I159">
        <v>1952.0652157474769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5.8369557690331551</v>
      </c>
    </row>
    <row r="161" spans="1:9" x14ac:dyDescent="0.45">
      <c r="A161" t="s">
        <v>149</v>
      </c>
      <c r="B161">
        <v>160</v>
      </c>
      <c r="C161">
        <v>24.224893683358108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228.31122484402894</v>
      </c>
    </row>
    <row r="162" spans="1:9" x14ac:dyDescent="0.45">
      <c r="A162" t="s">
        <v>148</v>
      </c>
      <c r="B162">
        <v>161</v>
      </c>
      <c r="C162">
        <v>4.6103352534310407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7.1861963849228587</v>
      </c>
    </row>
    <row r="163" spans="1:9" x14ac:dyDescent="0.45">
      <c r="A163" t="s">
        <v>147</v>
      </c>
      <c r="B163">
        <v>162</v>
      </c>
      <c r="C163">
        <v>87.100444393040945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148.99625718273958</v>
      </c>
    </row>
    <row r="164" spans="1:9" x14ac:dyDescent="0.45">
      <c r="A164" t="s">
        <v>146</v>
      </c>
      <c r="B164">
        <v>163</v>
      </c>
      <c r="C164">
        <v>619.97450311525051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2242.4030391196166</v>
      </c>
    </row>
    <row r="165" spans="1:9" x14ac:dyDescent="0.45">
      <c r="A165" t="s">
        <v>145</v>
      </c>
      <c r="B165">
        <v>164</v>
      </c>
      <c r="C165">
        <v>506.75083886199428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307.2670377777485</v>
      </c>
    </row>
    <row r="166" spans="1:9" x14ac:dyDescent="0.45">
      <c r="A166" t="s">
        <v>144</v>
      </c>
      <c r="B166">
        <v>165</v>
      </c>
      <c r="C166">
        <v>436.7887128258896</v>
      </c>
      <c r="D166">
        <v>362.08612041603214</v>
      </c>
      <c r="E166">
        <v>57.878970492891447</v>
      </c>
      <c r="F166">
        <v>0</v>
      </c>
      <c r="G166">
        <v>0</v>
      </c>
      <c r="H166">
        <v>0</v>
      </c>
      <c r="I166">
        <v>169.28914188282826</v>
      </c>
    </row>
    <row r="167" spans="1:9" x14ac:dyDescent="0.45">
      <c r="A167" t="s">
        <v>143</v>
      </c>
      <c r="B167">
        <v>166</v>
      </c>
      <c r="C167">
        <v>219.23666256480993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63.960677890802685</v>
      </c>
    </row>
    <row r="168" spans="1:9" x14ac:dyDescent="0.45">
      <c r="A168" t="s">
        <v>142</v>
      </c>
      <c r="B168">
        <v>167</v>
      </c>
      <c r="C168">
        <v>67.389859391726986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25.500009583820063</v>
      </c>
    </row>
    <row r="169" spans="1:9" x14ac:dyDescent="0.45">
      <c r="A169" t="s">
        <v>141</v>
      </c>
      <c r="B169">
        <v>168</v>
      </c>
      <c r="C169">
        <v>1764.4492520900333</v>
      </c>
      <c r="D169">
        <v>0</v>
      </c>
      <c r="E169">
        <v>2.9388433997968275</v>
      </c>
      <c r="F169">
        <v>67.013417374942492</v>
      </c>
      <c r="G169">
        <v>0</v>
      </c>
      <c r="H169">
        <v>0</v>
      </c>
      <c r="I169">
        <v>404.23800152832143</v>
      </c>
    </row>
    <row r="170" spans="1:9" x14ac:dyDescent="0.45">
      <c r="A170" t="s">
        <v>140</v>
      </c>
      <c r="B170">
        <v>169</v>
      </c>
      <c r="C170">
        <v>126.58664921597273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105.60009730341115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0</v>
      </c>
      <c r="F171">
        <v>446.92171168980968</v>
      </c>
      <c r="G171">
        <v>0</v>
      </c>
      <c r="H171">
        <v>0</v>
      </c>
      <c r="I171">
        <v>157.19924605211955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52.731994311193226</v>
      </c>
      <c r="F172">
        <v>0</v>
      </c>
      <c r="G172">
        <v>0</v>
      </c>
      <c r="H172">
        <v>0</v>
      </c>
      <c r="I172">
        <v>35.685421141594311</v>
      </c>
    </row>
    <row r="173" spans="1:9" x14ac:dyDescent="0.45">
      <c r="A173" t="s">
        <v>137</v>
      </c>
      <c r="B173">
        <v>172</v>
      </c>
      <c r="C173">
        <v>815.26028304815691</v>
      </c>
      <c r="D173">
        <v>0</v>
      </c>
      <c r="E173">
        <v>9.1944939521644953E-2</v>
      </c>
      <c r="F173">
        <v>139.06014121859729</v>
      </c>
      <c r="G173">
        <v>0</v>
      </c>
      <c r="H173">
        <v>0</v>
      </c>
      <c r="I173">
        <v>677.558676761112</v>
      </c>
    </row>
    <row r="174" spans="1:9" x14ac:dyDescent="0.45">
      <c r="A174" t="s">
        <v>136</v>
      </c>
      <c r="B174">
        <v>173</v>
      </c>
      <c r="C174">
        <v>195.7326136822916</v>
      </c>
      <c r="D174">
        <v>0</v>
      </c>
      <c r="E174">
        <v>2667.8188415163399</v>
      </c>
      <c r="F174">
        <v>0</v>
      </c>
      <c r="G174">
        <v>0</v>
      </c>
      <c r="H174">
        <v>0</v>
      </c>
      <c r="I174">
        <v>194.81728374181438</v>
      </c>
    </row>
    <row r="175" spans="1:9" x14ac:dyDescent="0.45">
      <c r="A175" t="s">
        <v>135</v>
      </c>
      <c r="B175">
        <v>174</v>
      </c>
      <c r="C175">
        <v>443.16882216988017</v>
      </c>
      <c r="D175">
        <v>0</v>
      </c>
      <c r="E175">
        <v>1424.2572415332113</v>
      </c>
      <c r="F175">
        <v>0</v>
      </c>
      <c r="G175">
        <v>0</v>
      </c>
      <c r="H175">
        <v>0</v>
      </c>
      <c r="I175">
        <v>81.583584097250636</v>
      </c>
    </row>
    <row r="176" spans="1:9" x14ac:dyDescent="0.45">
      <c r="A176" t="s">
        <v>134</v>
      </c>
      <c r="B176">
        <v>175</v>
      </c>
      <c r="C176">
        <v>371.50949156776721</v>
      </c>
      <c r="D176">
        <v>0</v>
      </c>
      <c r="E176">
        <v>1495.104140854779</v>
      </c>
      <c r="F176">
        <v>0</v>
      </c>
      <c r="G176">
        <v>0</v>
      </c>
      <c r="H176">
        <v>0</v>
      </c>
      <c r="I176">
        <v>110.18226457823192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3.2355761623097031E-4</v>
      </c>
    </row>
    <row r="178" spans="1:9" x14ac:dyDescent="0.4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3.2356171190180328E-4</v>
      </c>
    </row>
    <row r="179" spans="1:9" x14ac:dyDescent="0.4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45">
      <c r="A180" t="s">
        <v>130</v>
      </c>
      <c r="B180">
        <v>179</v>
      </c>
      <c r="C180">
        <v>3.8074451701094656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2.6103913866785948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4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45">
      <c r="A183" t="s">
        <v>127</v>
      </c>
      <c r="B183">
        <v>182</v>
      </c>
      <c r="C183">
        <v>1.2122222084110651E-2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0.70788800041663635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0.4338778054337814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1.1012391121631984</v>
      </c>
    </row>
    <row r="187" spans="1:9" x14ac:dyDescent="0.45">
      <c r="A187" t="s">
        <v>123</v>
      </c>
      <c r="B187">
        <v>186</v>
      </c>
      <c r="C187">
        <v>15.210822696890043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3.461568468525611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3.544838327895405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1.0994123397548472</v>
      </c>
    </row>
    <row r="190" spans="1:9" x14ac:dyDescent="0.45">
      <c r="A190" t="s">
        <v>120</v>
      </c>
      <c r="B190">
        <v>189</v>
      </c>
      <c r="C190">
        <v>5.5171076567045638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1.854617488762522</v>
      </c>
    </row>
    <row r="191" spans="1:9" x14ac:dyDescent="0.45">
      <c r="A191" t="s">
        <v>119</v>
      </c>
      <c r="B191">
        <v>190</v>
      </c>
      <c r="C191">
        <v>14.894468896544955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3.7067192900531389</v>
      </c>
    </row>
    <row r="192" spans="1:9" x14ac:dyDescent="0.45">
      <c r="A192" t="s">
        <v>118</v>
      </c>
      <c r="B192">
        <v>191</v>
      </c>
      <c r="C192">
        <v>7.4226753615615282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2.100753702190739</v>
      </c>
    </row>
    <row r="193" spans="1:9" x14ac:dyDescent="0.45">
      <c r="A193" t="s">
        <v>117</v>
      </c>
      <c r="B193">
        <v>192</v>
      </c>
      <c r="C193">
        <v>0.57102072449115615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0.31004618385164689</v>
      </c>
    </row>
    <row r="194" spans="1:9" x14ac:dyDescent="0.45">
      <c r="A194" t="s">
        <v>116</v>
      </c>
      <c r="B194">
        <v>193</v>
      </c>
      <c r="C194">
        <v>44.50523456534107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8.4199136517115534</v>
      </c>
    </row>
    <row r="195" spans="1:9" x14ac:dyDescent="0.45">
      <c r="A195" t="s">
        <v>115</v>
      </c>
      <c r="B195">
        <v>194</v>
      </c>
      <c r="C195">
        <v>1.545397259440175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0.43073695058255956</v>
      </c>
    </row>
    <row r="196" spans="1:9" x14ac:dyDescent="0.45">
      <c r="A196" t="s">
        <v>114</v>
      </c>
      <c r="B196">
        <v>195</v>
      </c>
      <c r="C196">
        <v>1.8789480088369763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0.54749388019286072</v>
      </c>
    </row>
    <row r="197" spans="1:9" x14ac:dyDescent="0.45">
      <c r="A197" t="s">
        <v>113</v>
      </c>
      <c r="B197">
        <v>196</v>
      </c>
      <c r="C197">
        <v>0</v>
      </c>
      <c r="D197">
        <v>179.76302685103195</v>
      </c>
      <c r="E197">
        <v>0</v>
      </c>
      <c r="F197">
        <v>0</v>
      </c>
      <c r="G197">
        <v>0</v>
      </c>
      <c r="H197">
        <v>0</v>
      </c>
      <c r="I197">
        <v>99.711905725053967</v>
      </c>
    </row>
    <row r="198" spans="1:9" x14ac:dyDescent="0.45">
      <c r="A198" t="s">
        <v>112</v>
      </c>
      <c r="B198">
        <v>197</v>
      </c>
      <c r="C198">
        <v>231.66585075166901</v>
      </c>
      <c r="D198">
        <v>0</v>
      </c>
      <c r="E198">
        <v>194.39912607211699</v>
      </c>
      <c r="F198">
        <v>32.617943013607373</v>
      </c>
      <c r="G198">
        <v>0.53287274330299372</v>
      </c>
      <c r="H198">
        <v>0</v>
      </c>
      <c r="I198">
        <v>37.862437042445883</v>
      </c>
    </row>
    <row r="199" spans="1:9" x14ac:dyDescent="0.45">
      <c r="A199" t="s">
        <v>111</v>
      </c>
      <c r="B199">
        <v>198</v>
      </c>
      <c r="C199">
        <v>163.47551987298979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11.735658770633783</v>
      </c>
    </row>
    <row r="200" spans="1:9" x14ac:dyDescent="0.45">
      <c r="A200" t="s">
        <v>110</v>
      </c>
      <c r="B200">
        <v>199</v>
      </c>
      <c r="C200">
        <v>22.422594028077558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1.9066579356287507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0.17858705510228651</v>
      </c>
      <c r="D3">
        <v>7.8213344271305593E-3</v>
      </c>
      <c r="E3">
        <v>0.18459143411231732</v>
      </c>
      <c r="F3">
        <v>0</v>
      </c>
      <c r="G3">
        <v>3.1929873199976813</v>
      </c>
      <c r="H3">
        <v>0</v>
      </c>
      <c r="I3">
        <v>271.09632496324548</v>
      </c>
    </row>
    <row r="4" spans="1:9" x14ac:dyDescent="0.45">
      <c r="A4" t="s">
        <v>304</v>
      </c>
      <c r="B4">
        <v>3</v>
      </c>
      <c r="C4">
        <v>2.0240551185665763</v>
      </c>
      <c r="D4">
        <v>0.11472260898051227</v>
      </c>
      <c r="E4">
        <v>0.1349738171972833</v>
      </c>
      <c r="F4">
        <v>0</v>
      </c>
      <c r="G4">
        <v>2.6561231174032458</v>
      </c>
      <c r="H4">
        <v>0</v>
      </c>
      <c r="I4">
        <v>104.99592737865592</v>
      </c>
    </row>
    <row r="5" spans="1:9" x14ac:dyDescent="0.45">
      <c r="A5" t="s">
        <v>303</v>
      </c>
      <c r="B5">
        <v>4</v>
      </c>
      <c r="C5">
        <v>1.5530990565042955</v>
      </c>
      <c r="D5">
        <v>0.13293190462862506</v>
      </c>
      <c r="E5">
        <v>2.389081903891475</v>
      </c>
      <c r="F5">
        <v>0</v>
      </c>
      <c r="G5">
        <v>7.7699639580298046</v>
      </c>
      <c r="H5">
        <v>0</v>
      </c>
      <c r="I5">
        <v>129.422110541601</v>
      </c>
    </row>
    <row r="6" spans="1:9" x14ac:dyDescent="0.45">
      <c r="A6" t="s">
        <v>302</v>
      </c>
      <c r="B6">
        <v>5</v>
      </c>
      <c r="C6">
        <v>0.29194526131398041</v>
      </c>
      <c r="D6">
        <v>2.2905929500667357E-2</v>
      </c>
      <c r="E6">
        <v>8.887529560236529E-2</v>
      </c>
      <c r="F6">
        <v>0</v>
      </c>
      <c r="G6">
        <v>2.7206783618235613</v>
      </c>
      <c r="H6">
        <v>0</v>
      </c>
      <c r="I6">
        <v>53.716399437542698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0.13379955590483855</v>
      </c>
      <c r="H7">
        <v>0</v>
      </c>
      <c r="I7">
        <v>0.33204413780447756</v>
      </c>
    </row>
    <row r="8" spans="1:9" x14ac:dyDescent="0.45">
      <c r="A8" t="s">
        <v>300</v>
      </c>
      <c r="B8">
        <v>7</v>
      </c>
      <c r="C8">
        <v>0</v>
      </c>
      <c r="D8">
        <v>1.2469770329155817E-2</v>
      </c>
      <c r="E8">
        <v>8.147906652559914E-3</v>
      </c>
      <c r="F8">
        <v>0</v>
      </c>
      <c r="G8">
        <v>0</v>
      </c>
      <c r="H8">
        <v>0</v>
      </c>
      <c r="I8">
        <v>2.0813589404091976E-2</v>
      </c>
    </row>
    <row r="9" spans="1:9" x14ac:dyDescent="0.45">
      <c r="A9" t="s">
        <v>299</v>
      </c>
      <c r="B9">
        <v>8</v>
      </c>
      <c r="C9">
        <v>2.877500695594188</v>
      </c>
      <c r="D9">
        <v>0.28119498119771408</v>
      </c>
      <c r="E9">
        <v>0.25860477708861218</v>
      </c>
      <c r="F9">
        <v>1.1972256650130393E-2</v>
      </c>
      <c r="G9">
        <v>0.29600711418907522</v>
      </c>
      <c r="H9">
        <v>0</v>
      </c>
      <c r="I9">
        <v>67.102170058821756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2.0309575598015082</v>
      </c>
      <c r="G10">
        <v>5.4122559267379007</v>
      </c>
      <c r="H10">
        <v>0</v>
      </c>
      <c r="I10">
        <v>26.673061674091642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4.4279983785299679</v>
      </c>
      <c r="G11">
        <v>7.307893308695669</v>
      </c>
      <c r="H11">
        <v>0</v>
      </c>
      <c r="I11">
        <v>35.644506352218386</v>
      </c>
    </row>
    <row r="12" spans="1:9" x14ac:dyDescent="0.45">
      <c r="A12" t="s">
        <v>296</v>
      </c>
      <c r="B12">
        <v>11</v>
      </c>
      <c r="C12">
        <v>5.8768891950220619</v>
      </c>
      <c r="D12">
        <v>0.28668439540407725</v>
      </c>
      <c r="E12">
        <v>1.2892968790842652</v>
      </c>
      <c r="F12">
        <v>0.66325644019999541</v>
      </c>
      <c r="G12">
        <v>3.5073286532607795</v>
      </c>
      <c r="H12">
        <v>0</v>
      </c>
      <c r="I12">
        <v>1.0921700372712753</v>
      </c>
    </row>
    <row r="13" spans="1:9" x14ac:dyDescent="0.45">
      <c r="A13" t="s">
        <v>295</v>
      </c>
      <c r="B13">
        <v>12</v>
      </c>
      <c r="C13">
        <v>4.5169598620941179E-2</v>
      </c>
      <c r="D13">
        <v>1.005420230232089E-2</v>
      </c>
      <c r="E13">
        <v>1.1528651121623157E-2</v>
      </c>
      <c r="F13">
        <v>2.4675274040382683E-4</v>
      </c>
      <c r="G13">
        <v>8.8974829337756925E-2</v>
      </c>
      <c r="H13">
        <v>0</v>
      </c>
      <c r="I13">
        <v>1.7148063775428988</v>
      </c>
    </row>
    <row r="14" spans="1:9" x14ac:dyDescent="0.45">
      <c r="A14" t="s">
        <v>294</v>
      </c>
      <c r="B14">
        <v>13</v>
      </c>
      <c r="C14">
        <v>0.61944678878164239</v>
      </c>
      <c r="D14">
        <v>6.8906411174518414E-2</v>
      </c>
      <c r="E14">
        <v>7.6410084808744547E-2</v>
      </c>
      <c r="F14">
        <v>0</v>
      </c>
      <c r="G14">
        <v>6.947095709550262E-2</v>
      </c>
      <c r="H14">
        <v>0</v>
      </c>
      <c r="I14">
        <v>5.4013195877125773</v>
      </c>
    </row>
    <row r="15" spans="1:9" x14ac:dyDescent="0.45">
      <c r="A15" t="s">
        <v>293</v>
      </c>
      <c r="B15">
        <v>14</v>
      </c>
      <c r="C15">
        <v>4.7210435762910654</v>
      </c>
      <c r="D15">
        <v>0.22725462750607214</v>
      </c>
      <c r="E15">
        <v>0.15814278160551207</v>
      </c>
      <c r="F15">
        <v>0</v>
      </c>
      <c r="G15">
        <v>10.776497316720846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8.7859838388100967E-3</v>
      </c>
      <c r="H16">
        <v>0</v>
      </c>
      <c r="I16">
        <v>0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52.062775332263428</v>
      </c>
      <c r="D19">
        <v>0.39851524470816746</v>
      </c>
      <c r="E19">
        <v>7.6659661023700219</v>
      </c>
      <c r="F19">
        <v>0</v>
      </c>
      <c r="G19">
        <v>7.4203729697703658</v>
      </c>
      <c r="H19">
        <v>0</v>
      </c>
      <c r="I19">
        <v>503.71445891713546</v>
      </c>
    </row>
    <row r="20" spans="1:9" x14ac:dyDescent="0.45">
      <c r="A20" t="s">
        <v>288</v>
      </c>
      <c r="B20">
        <v>19</v>
      </c>
      <c r="C20">
        <v>17.846411999035308</v>
      </c>
      <c r="D20">
        <v>0</v>
      </c>
      <c r="E20">
        <v>1.1589840163045755</v>
      </c>
      <c r="F20">
        <v>0</v>
      </c>
      <c r="G20">
        <v>0.14956917098571251</v>
      </c>
      <c r="H20">
        <v>0</v>
      </c>
      <c r="I20">
        <v>28.982832120626416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1.0293405217252471E-3</v>
      </c>
      <c r="D28">
        <v>0</v>
      </c>
      <c r="E28">
        <v>0</v>
      </c>
      <c r="F28">
        <v>0</v>
      </c>
      <c r="G28">
        <v>0.1902283619637237</v>
      </c>
      <c r="H28">
        <v>0</v>
      </c>
      <c r="I28">
        <v>9.4514618565535073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11.904760510047966</v>
      </c>
      <c r="H41">
        <v>0</v>
      </c>
      <c r="I41">
        <v>3.6906878755090551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20.048458710349287</v>
      </c>
      <c r="H42">
        <v>0</v>
      </c>
      <c r="I42">
        <v>3.9140726596111501</v>
      </c>
    </row>
    <row r="43" spans="1:9" x14ac:dyDescent="0.45">
      <c r="A43" t="s">
        <v>265</v>
      </c>
      <c r="B43">
        <v>42</v>
      </c>
      <c r="C43">
        <v>13.521565755517905</v>
      </c>
      <c r="D43">
        <v>0</v>
      </c>
      <c r="E43">
        <v>0</v>
      </c>
      <c r="F43">
        <v>0</v>
      </c>
      <c r="G43">
        <v>87.283341726905292</v>
      </c>
      <c r="H43">
        <v>0</v>
      </c>
      <c r="I43">
        <v>8.6429843207566819</v>
      </c>
    </row>
    <row r="44" spans="1:9" x14ac:dyDescent="0.45">
      <c r="A44" t="s">
        <v>264</v>
      </c>
      <c r="B44">
        <v>43</v>
      </c>
      <c r="C44">
        <v>16.218403500750661</v>
      </c>
      <c r="D44">
        <v>3.7619393764064832</v>
      </c>
      <c r="E44">
        <v>0</v>
      </c>
      <c r="F44">
        <v>0</v>
      </c>
      <c r="G44">
        <v>6.0909832494272204E-2</v>
      </c>
      <c r="H44">
        <v>0</v>
      </c>
      <c r="I44">
        <v>38.572393029403919</v>
      </c>
    </row>
    <row r="45" spans="1:9" x14ac:dyDescent="0.45">
      <c r="A45" t="s">
        <v>263</v>
      </c>
      <c r="B45">
        <v>44</v>
      </c>
      <c r="C45">
        <v>31.296078575058203</v>
      </c>
      <c r="D45">
        <v>7.7500908276722695</v>
      </c>
      <c r="E45">
        <v>0</v>
      </c>
      <c r="F45">
        <v>0</v>
      </c>
      <c r="G45">
        <v>8.4078147238047782E-2</v>
      </c>
      <c r="H45">
        <v>0</v>
      </c>
      <c r="I45">
        <v>16.870553624933823</v>
      </c>
    </row>
    <row r="46" spans="1:9" x14ac:dyDescent="0.45">
      <c r="A46" t="s">
        <v>262</v>
      </c>
      <c r="B46">
        <v>45</v>
      </c>
      <c r="C46">
        <v>9.4833088434262773</v>
      </c>
      <c r="D46">
        <v>5.4049692775937492</v>
      </c>
      <c r="E46">
        <v>0</v>
      </c>
      <c r="F46">
        <v>0</v>
      </c>
      <c r="G46">
        <v>0.12072011526234272</v>
      </c>
      <c r="H46">
        <v>0</v>
      </c>
      <c r="I46">
        <v>40.014711934640751</v>
      </c>
    </row>
    <row r="47" spans="1:9" x14ac:dyDescent="0.45">
      <c r="A47" t="s">
        <v>261</v>
      </c>
      <c r="B47">
        <v>46</v>
      </c>
      <c r="C47">
        <v>63.92923532807643</v>
      </c>
      <c r="D47">
        <v>14.094238769480251</v>
      </c>
      <c r="E47">
        <v>0</v>
      </c>
      <c r="F47">
        <v>0</v>
      </c>
      <c r="G47">
        <v>0.17978266851299288</v>
      </c>
      <c r="H47">
        <v>0</v>
      </c>
      <c r="I47">
        <v>3.330023467814379</v>
      </c>
    </row>
    <row r="48" spans="1:9" x14ac:dyDescent="0.45">
      <c r="A48" t="s">
        <v>260</v>
      </c>
      <c r="B48">
        <v>47</v>
      </c>
      <c r="C48">
        <v>10.520251128366594</v>
      </c>
      <c r="D48">
        <v>3.2246734875877503</v>
      </c>
      <c r="E48">
        <v>0</v>
      </c>
      <c r="F48">
        <v>0</v>
      </c>
      <c r="G48">
        <v>5.0765405513203972E-2</v>
      </c>
      <c r="H48">
        <v>0</v>
      </c>
      <c r="I48">
        <v>24.765447373856578</v>
      </c>
    </row>
    <row r="49" spans="1:9" x14ac:dyDescent="0.45">
      <c r="A49" t="s">
        <v>259</v>
      </c>
      <c r="B49">
        <v>48</v>
      </c>
      <c r="C49">
        <v>96.435644665634101</v>
      </c>
      <c r="D49">
        <v>22.671191705924407</v>
      </c>
      <c r="E49">
        <v>0</v>
      </c>
      <c r="F49">
        <v>0</v>
      </c>
      <c r="G49">
        <v>0.37902109085650743</v>
      </c>
      <c r="H49">
        <v>0</v>
      </c>
      <c r="I49">
        <v>413.36619419187832</v>
      </c>
    </row>
    <row r="50" spans="1:9" x14ac:dyDescent="0.45">
      <c r="A50" t="s">
        <v>258</v>
      </c>
      <c r="B50">
        <v>49</v>
      </c>
      <c r="C50">
        <v>1.0808947590727656</v>
      </c>
      <c r="D50">
        <v>0.34822495949136401</v>
      </c>
      <c r="E50">
        <v>0</v>
      </c>
      <c r="F50">
        <v>0</v>
      </c>
      <c r="G50">
        <v>2.2557082480144839E-3</v>
      </c>
      <c r="H50">
        <v>0</v>
      </c>
      <c r="I50">
        <v>1.5569482895220574</v>
      </c>
    </row>
    <row r="51" spans="1:9" x14ac:dyDescent="0.45">
      <c r="A51" t="s">
        <v>257</v>
      </c>
      <c r="B51">
        <v>50</v>
      </c>
      <c r="C51">
        <v>5.413001208096043</v>
      </c>
      <c r="D51">
        <v>1.8110812569097119</v>
      </c>
      <c r="E51">
        <v>0</v>
      </c>
      <c r="F51">
        <v>0</v>
      </c>
      <c r="G51">
        <v>5.8630975587685617E-2</v>
      </c>
      <c r="H51">
        <v>0</v>
      </c>
      <c r="I51">
        <v>0.85697890798332954</v>
      </c>
    </row>
    <row r="52" spans="1:9" x14ac:dyDescent="0.45">
      <c r="A52" t="s">
        <v>256</v>
      </c>
      <c r="B52">
        <v>51</v>
      </c>
      <c r="C52">
        <v>331.7116476436949</v>
      </c>
      <c r="D52">
        <v>89.703396542306109</v>
      </c>
      <c r="E52">
        <v>0</v>
      </c>
      <c r="F52">
        <v>0</v>
      </c>
      <c r="G52">
        <v>1.2314785585806642</v>
      </c>
      <c r="H52">
        <v>0</v>
      </c>
      <c r="I52">
        <v>545.79586315734412</v>
      </c>
    </row>
    <row r="53" spans="1:9" x14ac:dyDescent="0.45">
      <c r="A53" t="s">
        <v>255</v>
      </c>
      <c r="B53">
        <v>52</v>
      </c>
      <c r="C53">
        <v>0.31839394726335341</v>
      </c>
      <c r="D53">
        <v>9.8069928324025654E-2</v>
      </c>
      <c r="E53">
        <v>0</v>
      </c>
      <c r="F53">
        <v>0</v>
      </c>
      <c r="G53">
        <v>8.5935054584894185E-2</v>
      </c>
      <c r="H53">
        <v>0</v>
      </c>
      <c r="I53">
        <v>89.085210859346176</v>
      </c>
    </row>
    <row r="54" spans="1:9" x14ac:dyDescent="0.45">
      <c r="A54" t="s">
        <v>254</v>
      </c>
      <c r="B54">
        <v>53</v>
      </c>
      <c r="C54">
        <v>201.96203686258269</v>
      </c>
      <c r="D54">
        <v>47.27801302031807</v>
      </c>
      <c r="E54">
        <v>0</v>
      </c>
      <c r="F54">
        <v>0</v>
      </c>
      <c r="G54">
        <v>0.64692242663768484</v>
      </c>
      <c r="H54">
        <v>0</v>
      </c>
      <c r="I54">
        <v>214.28201651726104</v>
      </c>
    </row>
    <row r="55" spans="1:9" x14ac:dyDescent="0.45">
      <c r="A55" t="s">
        <v>253</v>
      </c>
      <c r="B55">
        <v>54</v>
      </c>
      <c r="C55">
        <v>50.517424687220227</v>
      </c>
      <c r="D55">
        <v>11.647954957206229</v>
      </c>
      <c r="E55">
        <v>0</v>
      </c>
      <c r="F55">
        <v>0</v>
      </c>
      <c r="G55">
        <v>0.33169579200064897</v>
      </c>
      <c r="H55">
        <v>0</v>
      </c>
      <c r="I55">
        <v>15.477950437273062</v>
      </c>
    </row>
    <row r="56" spans="1:9" x14ac:dyDescent="0.45">
      <c r="A56" t="s">
        <v>252</v>
      </c>
      <c r="B56">
        <v>55</v>
      </c>
      <c r="C56">
        <v>54.092816270016158</v>
      </c>
      <c r="D56">
        <v>0</v>
      </c>
      <c r="E56">
        <v>0</v>
      </c>
      <c r="F56">
        <v>0</v>
      </c>
      <c r="G56">
        <v>2.0619747654602829</v>
      </c>
      <c r="H56">
        <v>0</v>
      </c>
      <c r="I56">
        <v>298.72501031992152</v>
      </c>
    </row>
    <row r="57" spans="1:9" x14ac:dyDescent="0.45">
      <c r="A57" t="s">
        <v>251</v>
      </c>
      <c r="B57">
        <v>56</v>
      </c>
      <c r="C57">
        <v>7.2814674829445805</v>
      </c>
      <c r="D57">
        <v>0</v>
      </c>
      <c r="E57">
        <v>0</v>
      </c>
      <c r="F57">
        <v>0</v>
      </c>
      <c r="G57">
        <v>1.7604907382357671</v>
      </c>
      <c r="H57">
        <v>0</v>
      </c>
      <c r="I57">
        <v>211.84006417140796</v>
      </c>
    </row>
    <row r="58" spans="1:9" x14ac:dyDescent="0.4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11.018638547351784</v>
      </c>
    </row>
    <row r="59" spans="1:9" x14ac:dyDescent="0.45">
      <c r="A59" t="s">
        <v>249</v>
      </c>
      <c r="B59">
        <v>58</v>
      </c>
      <c r="C59">
        <v>68.793531731119245</v>
      </c>
      <c r="D59">
        <v>0</v>
      </c>
      <c r="E59">
        <v>0</v>
      </c>
      <c r="F59">
        <v>0</v>
      </c>
      <c r="G59">
        <v>38.577102752629244</v>
      </c>
      <c r="H59">
        <v>0</v>
      </c>
      <c r="I59">
        <v>1820.9838479142711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1.518268753502439E-3</v>
      </c>
      <c r="F61">
        <v>0</v>
      </c>
      <c r="G61">
        <v>0.19381842809721467</v>
      </c>
      <c r="H61">
        <v>0</v>
      </c>
      <c r="I61">
        <v>9.4972079310946054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3.2697418986468008</v>
      </c>
      <c r="D63">
        <v>0</v>
      </c>
      <c r="E63">
        <v>4.4063536656611555E-3</v>
      </c>
      <c r="F63">
        <v>0</v>
      </c>
      <c r="G63">
        <v>4.0027096627634613</v>
      </c>
      <c r="H63">
        <v>0</v>
      </c>
      <c r="I63">
        <v>100.72640229656324</v>
      </c>
    </row>
    <row r="64" spans="1:9" x14ac:dyDescent="0.45">
      <c r="A64" t="s">
        <v>245</v>
      </c>
      <c r="B64">
        <v>63</v>
      </c>
      <c r="C64">
        <v>201.56602082369992</v>
      </c>
      <c r="D64">
        <v>14.330564919806056</v>
      </c>
      <c r="E64">
        <v>0.17459788525742731</v>
      </c>
      <c r="F64">
        <v>0</v>
      </c>
      <c r="G64">
        <v>17.183983049287008</v>
      </c>
      <c r="H64">
        <v>0</v>
      </c>
      <c r="I64">
        <v>191.84970290440197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5.2519397864547304E-2</v>
      </c>
      <c r="D70">
        <v>0</v>
      </c>
      <c r="E70">
        <v>5.4329772355215392E-3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15.669025235281302</v>
      </c>
      <c r="D73">
        <v>0</v>
      </c>
      <c r="E73">
        <v>0.50240414046358373</v>
      </c>
      <c r="F73">
        <v>0</v>
      </c>
      <c r="G73">
        <v>1.0963383512746257E-2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1.4181797671642092E-3</v>
      </c>
      <c r="H74">
        <v>0</v>
      </c>
      <c r="I74">
        <v>0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4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4.0576942756114241E-4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5.3863115979230804E-3</v>
      </c>
      <c r="F86">
        <v>0</v>
      </c>
      <c r="G86">
        <v>6.4800233405655364E-4</v>
      </c>
      <c r="H86">
        <v>0</v>
      </c>
      <c r="I86">
        <v>0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41.563597368030415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1.7909850790082494E-2</v>
      </c>
      <c r="D89">
        <v>0</v>
      </c>
      <c r="E89">
        <v>2.4705386167707525E-3</v>
      </c>
      <c r="F89">
        <v>0</v>
      </c>
      <c r="G89">
        <v>5.5638508454974032E-4</v>
      </c>
      <c r="H89">
        <v>0</v>
      </c>
      <c r="I89">
        <v>1.2344543975777222</v>
      </c>
    </row>
    <row r="90" spans="1:9" x14ac:dyDescent="0.45">
      <c r="A90" t="s">
        <v>219</v>
      </c>
      <c r="B90">
        <v>89</v>
      </c>
      <c r="C90">
        <v>7.4645370371911671E-2</v>
      </c>
      <c r="D90">
        <v>0</v>
      </c>
      <c r="E90">
        <v>8.1685237901211169E-2</v>
      </c>
      <c r="F90">
        <v>0</v>
      </c>
      <c r="G90">
        <v>0.14964881221532167</v>
      </c>
      <c r="H90">
        <v>0</v>
      </c>
      <c r="I90">
        <v>41.350917623622863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4.9683287320184535</v>
      </c>
    </row>
    <row r="92" spans="1:9" x14ac:dyDescent="0.45">
      <c r="A92" t="s">
        <v>217</v>
      </c>
      <c r="B92">
        <v>91</v>
      </c>
      <c r="C92">
        <v>3.4035626880142762</v>
      </c>
      <c r="D92">
        <v>0</v>
      </c>
      <c r="E92">
        <v>0</v>
      </c>
      <c r="F92">
        <v>0</v>
      </c>
      <c r="G92">
        <v>5.0238056494314902E-6</v>
      </c>
      <c r="H92">
        <v>0</v>
      </c>
      <c r="I92">
        <v>0.71133881609735428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0.27625208211164953</v>
      </c>
      <c r="D94">
        <v>0</v>
      </c>
      <c r="E94">
        <v>4.1463862937318428E-3</v>
      </c>
      <c r="F94">
        <v>0</v>
      </c>
      <c r="G94">
        <v>5.5451876229417206E-4</v>
      </c>
      <c r="H94">
        <v>0</v>
      </c>
      <c r="I94">
        <v>5.9495338905245394E-2</v>
      </c>
    </row>
    <row r="95" spans="1:9" x14ac:dyDescent="0.45">
      <c r="A95" t="s">
        <v>214</v>
      </c>
      <c r="B95">
        <v>94</v>
      </c>
      <c r="C95">
        <v>2.5973539311261264E-2</v>
      </c>
      <c r="D95">
        <v>0</v>
      </c>
      <c r="E95">
        <v>4.9589307270873594E-3</v>
      </c>
      <c r="F95">
        <v>0</v>
      </c>
      <c r="G95">
        <v>9.3298822262115376E-4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1.3250810648649107E-2</v>
      </c>
      <c r="H96">
        <v>0</v>
      </c>
      <c r="I96">
        <v>1.4976683954839016</v>
      </c>
    </row>
    <row r="97" spans="1:9" x14ac:dyDescent="0.45">
      <c r="A97" t="s">
        <v>212</v>
      </c>
      <c r="B97">
        <v>96</v>
      </c>
      <c r="C97">
        <v>6.3132291903752584</v>
      </c>
      <c r="D97">
        <v>0</v>
      </c>
      <c r="E97">
        <v>0</v>
      </c>
      <c r="F97">
        <v>0</v>
      </c>
      <c r="G97">
        <v>3.0412619411109194</v>
      </c>
      <c r="H97">
        <v>0</v>
      </c>
      <c r="I97">
        <v>355.95668629040392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24.643380208654641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5.062651865727803</v>
      </c>
    </row>
    <row r="101" spans="1:9" x14ac:dyDescent="0.45">
      <c r="A101" t="s">
        <v>208</v>
      </c>
      <c r="B101">
        <v>100</v>
      </c>
      <c r="C101">
        <v>2.2363617344142092E-3</v>
      </c>
      <c r="D101">
        <v>0</v>
      </c>
      <c r="E101">
        <v>0</v>
      </c>
      <c r="F101">
        <v>0</v>
      </c>
      <c r="G101">
        <v>0.13002403868357357</v>
      </c>
      <c r="H101">
        <v>0</v>
      </c>
      <c r="I101">
        <v>17.203497282739711</v>
      </c>
    </row>
    <row r="102" spans="1:9" x14ac:dyDescent="0.45">
      <c r="A102" t="s">
        <v>207</v>
      </c>
      <c r="B102">
        <v>101</v>
      </c>
      <c r="C102">
        <v>5.3614334505334649E-2</v>
      </c>
      <c r="D102">
        <v>0</v>
      </c>
      <c r="E102">
        <v>0</v>
      </c>
      <c r="F102">
        <v>0</v>
      </c>
      <c r="G102">
        <v>12.578645342154761</v>
      </c>
      <c r="H102">
        <v>0</v>
      </c>
      <c r="I102">
        <v>223.97334894361282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3.9137122904968913</v>
      </c>
      <c r="D104">
        <v>0</v>
      </c>
      <c r="E104">
        <v>0</v>
      </c>
      <c r="F104">
        <v>0</v>
      </c>
      <c r="G104">
        <v>4.6615095850871402</v>
      </c>
      <c r="H104">
        <v>0</v>
      </c>
      <c r="I104">
        <v>17.780666499101169</v>
      </c>
    </row>
    <row r="105" spans="1:9" x14ac:dyDescent="0.45">
      <c r="A105" t="s">
        <v>205</v>
      </c>
      <c r="B105">
        <v>104</v>
      </c>
      <c r="C105">
        <v>1.1747009686949292</v>
      </c>
      <c r="D105">
        <v>0</v>
      </c>
      <c r="E105">
        <v>7.1592247380647595E-2</v>
      </c>
      <c r="F105">
        <v>4.2082999749098784</v>
      </c>
      <c r="G105">
        <v>4.2682839975186297</v>
      </c>
      <c r="H105">
        <v>0</v>
      </c>
      <c r="I105">
        <v>467.61446616083435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1.976350088763772E-2</v>
      </c>
      <c r="D107">
        <v>0</v>
      </c>
      <c r="E107">
        <v>8.545980562266799E-3</v>
      </c>
      <c r="F107">
        <v>8.5943404645825131E-2</v>
      </c>
      <c r="G107">
        <v>0</v>
      </c>
      <c r="H107">
        <v>0</v>
      </c>
      <c r="I107">
        <v>1.9590426044589271E-2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0.36944997830671339</v>
      </c>
      <c r="D109">
        <v>0</v>
      </c>
      <c r="E109">
        <v>6.1854487257442914E-2</v>
      </c>
      <c r="F109">
        <v>0.61985162082592349</v>
      </c>
      <c r="G109">
        <v>0.27662980857644914</v>
      </c>
      <c r="H109">
        <v>0</v>
      </c>
      <c r="I109">
        <v>29.714674350935308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6.923166319919008E-2</v>
      </c>
      <c r="F111">
        <v>1.0258929270185526</v>
      </c>
      <c r="G111">
        <v>4.3966456285161423E-2</v>
      </c>
      <c r="H111">
        <v>0</v>
      </c>
      <c r="I111">
        <v>5.5706114046725528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6.5291111452221301E-2</v>
      </c>
      <c r="F113">
        <v>0.83840401891971095</v>
      </c>
      <c r="G113">
        <v>0.93706852756510739</v>
      </c>
      <c r="H113">
        <v>0</v>
      </c>
      <c r="I113">
        <v>67.478180927415224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0.63357085117704082</v>
      </c>
      <c r="D115">
        <v>0</v>
      </c>
      <c r="E115">
        <v>5.804028739960302E-2</v>
      </c>
      <c r="F115">
        <v>0.55973183138811744</v>
      </c>
      <c r="G115">
        <v>9.4209954985702976E-3</v>
      </c>
      <c r="H115">
        <v>0</v>
      </c>
      <c r="I115">
        <v>2.1777340750762653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3.7085586963539786E-2</v>
      </c>
      <c r="D117">
        <v>0</v>
      </c>
      <c r="E117">
        <v>6.8948051665222249E-2</v>
      </c>
      <c r="F117">
        <v>1.5274633216221412</v>
      </c>
      <c r="G117">
        <v>0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12.540139279829871</v>
      </c>
      <c r="D118">
        <v>0</v>
      </c>
      <c r="E118">
        <v>0</v>
      </c>
      <c r="F118">
        <v>1.2647670842927516</v>
      </c>
      <c r="G118">
        <v>11.58791824521394</v>
      </c>
      <c r="H118">
        <v>0</v>
      </c>
      <c r="I118">
        <v>556.74222635055207</v>
      </c>
    </row>
    <row r="119" spans="1:9" x14ac:dyDescent="0.45">
      <c r="A119" t="s">
        <v>191</v>
      </c>
      <c r="B119">
        <v>118</v>
      </c>
      <c r="C119">
        <v>0</v>
      </c>
      <c r="D119">
        <v>0</v>
      </c>
      <c r="E119">
        <v>4.7300399898352596</v>
      </c>
      <c r="F119">
        <v>71.467502195074061</v>
      </c>
      <c r="G119">
        <v>0.3474804771154465</v>
      </c>
      <c r="H119">
        <v>0</v>
      </c>
      <c r="I119">
        <v>279.39549540668634</v>
      </c>
    </row>
    <row r="120" spans="1:9" x14ac:dyDescent="0.45">
      <c r="A120" t="s">
        <v>190</v>
      </c>
      <c r="B120">
        <v>119</v>
      </c>
      <c r="C120">
        <v>0</v>
      </c>
      <c r="D120">
        <v>0</v>
      </c>
      <c r="E120">
        <v>3.5300213653764186E-2</v>
      </c>
      <c r="F120">
        <v>4.8677884875015831</v>
      </c>
      <c r="G120">
        <v>0.45714980867352339</v>
      </c>
      <c r="H120">
        <v>0</v>
      </c>
      <c r="I120">
        <v>86.698346747437611</v>
      </c>
    </row>
    <row r="121" spans="1:9" x14ac:dyDescent="0.45">
      <c r="A121" t="s">
        <v>189</v>
      </c>
      <c r="B121">
        <v>120</v>
      </c>
      <c r="C121">
        <v>0</v>
      </c>
      <c r="D121">
        <v>0</v>
      </c>
      <c r="E121">
        <v>2.3406318321919847E-2</v>
      </c>
      <c r="F121">
        <v>2.5041239572308736</v>
      </c>
      <c r="G121">
        <v>0.80908350425267517</v>
      </c>
      <c r="H121">
        <v>0</v>
      </c>
      <c r="I121">
        <v>152.23945295316585</v>
      </c>
    </row>
    <row r="122" spans="1:9" x14ac:dyDescent="0.45">
      <c r="A122" t="s">
        <v>188</v>
      </c>
      <c r="B122">
        <v>121</v>
      </c>
      <c r="C122">
        <v>0</v>
      </c>
      <c r="D122">
        <v>0</v>
      </c>
      <c r="E122">
        <v>0.12460267932317533</v>
      </c>
      <c r="F122">
        <v>1.8935213401436486</v>
      </c>
      <c r="G122">
        <v>0.90190441996845472</v>
      </c>
      <c r="H122">
        <v>0</v>
      </c>
      <c r="I122">
        <v>112.80170767195551</v>
      </c>
    </row>
    <row r="123" spans="1:9" x14ac:dyDescent="0.45">
      <c r="A123" t="s">
        <v>187</v>
      </c>
      <c r="B123">
        <v>122</v>
      </c>
      <c r="C123">
        <v>0</v>
      </c>
      <c r="D123">
        <v>0</v>
      </c>
      <c r="E123">
        <v>0</v>
      </c>
      <c r="F123">
        <v>0.27174175371883169</v>
      </c>
      <c r="G123">
        <v>4.8906405710855118E-2</v>
      </c>
      <c r="H123">
        <v>0</v>
      </c>
      <c r="I123">
        <v>33.395771932267635</v>
      </c>
    </row>
    <row r="124" spans="1:9" x14ac:dyDescent="0.45">
      <c r="A124" t="s">
        <v>186</v>
      </c>
      <c r="B124">
        <v>123</v>
      </c>
      <c r="C124">
        <v>0</v>
      </c>
      <c r="D124">
        <v>0</v>
      </c>
      <c r="E124">
        <v>2.8490656720658052</v>
      </c>
      <c r="F124">
        <v>0</v>
      </c>
      <c r="G124">
        <v>0</v>
      </c>
      <c r="H124">
        <v>0</v>
      </c>
      <c r="I124">
        <v>105.72999880198121</v>
      </c>
    </row>
    <row r="125" spans="1:9" x14ac:dyDescent="0.45">
      <c r="A125" t="s">
        <v>185</v>
      </c>
      <c r="B125">
        <v>124</v>
      </c>
      <c r="C125">
        <v>1.0765693728292876</v>
      </c>
      <c r="D125">
        <v>0</v>
      </c>
      <c r="E125">
        <v>0</v>
      </c>
      <c r="F125">
        <v>0.29108190541344403</v>
      </c>
      <c r="G125">
        <v>1.8733321874432609</v>
      </c>
      <c r="H125">
        <v>0</v>
      </c>
      <c r="I125">
        <v>136.07910178326404</v>
      </c>
    </row>
    <row r="126" spans="1:9" x14ac:dyDescent="0.45">
      <c r="A126" t="s">
        <v>184</v>
      </c>
      <c r="B126">
        <v>125</v>
      </c>
      <c r="C126">
        <v>233.57823131513501</v>
      </c>
      <c r="D126">
        <v>0</v>
      </c>
      <c r="E126">
        <v>0.28512025494808629</v>
      </c>
      <c r="F126">
        <v>242.72144405185347</v>
      </c>
      <c r="G126">
        <v>7.7503212217224577</v>
      </c>
      <c r="H126">
        <v>0</v>
      </c>
      <c r="I126">
        <v>452.66737739181423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42.089460660446782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4.7610704428938206E-3</v>
      </c>
      <c r="D129">
        <v>0</v>
      </c>
      <c r="E129">
        <v>6.7746788840328449E-4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6.3849356701216289</v>
      </c>
      <c r="D130">
        <v>0</v>
      </c>
      <c r="E130">
        <v>0.54723869841459538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6.5383524216532871</v>
      </c>
      <c r="D132">
        <v>0</v>
      </c>
      <c r="E132">
        <v>0.55767991559417496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0.16195740899891309</v>
      </c>
      <c r="D133">
        <v>0</v>
      </c>
      <c r="E133">
        <v>1.3804966834988122E-2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3.0448187770703455E-3</v>
      </c>
      <c r="D134">
        <v>0</v>
      </c>
      <c r="E134">
        <v>8.9034002700975293E-4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0.27197135598581429</v>
      </c>
      <c r="D135">
        <v>0</v>
      </c>
      <c r="E135">
        <v>2.3144915103577701E-2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2.2135478751765598</v>
      </c>
      <c r="D141">
        <v>0</v>
      </c>
      <c r="E141">
        <v>0.18763907522526582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8.8473875747701793</v>
      </c>
      <c r="D142">
        <v>0</v>
      </c>
      <c r="E142">
        <v>0.74919212192775542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3.8123857666134868E-3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7.5088521952287133</v>
      </c>
      <c r="D148">
        <v>0</v>
      </c>
      <c r="E148">
        <v>0.45439202658455757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0.21829974728647625</v>
      </c>
      <c r="D149">
        <v>0</v>
      </c>
      <c r="E149">
        <v>4.1499449907316886E-3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5.7876199126689292</v>
      </c>
      <c r="D150">
        <v>0</v>
      </c>
      <c r="E150">
        <v>24.277999626721055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347.4246813259183</v>
      </c>
      <c r="D151">
        <v>9.9521994347366461E-3</v>
      </c>
      <c r="E151">
        <v>7.3619290428095896</v>
      </c>
      <c r="F151">
        <v>2752.8172485847804</v>
      </c>
      <c r="G151">
        <v>0</v>
      </c>
      <c r="H151">
        <v>0</v>
      </c>
      <c r="I151">
        <v>215.49196333545859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515.7306563971897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45.496188376363612</v>
      </c>
    </row>
    <row r="154" spans="1:9" x14ac:dyDescent="0.45">
      <c r="A154" t="s">
        <v>156</v>
      </c>
      <c r="B154">
        <v>153</v>
      </c>
      <c r="C154">
        <v>57.482490322752831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12.118377488084557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9.2466302178939239E-3</v>
      </c>
      <c r="F155">
        <v>0</v>
      </c>
      <c r="G155">
        <v>0</v>
      </c>
      <c r="H155">
        <v>0</v>
      </c>
      <c r="I155">
        <v>139.29856718685585</v>
      </c>
    </row>
    <row r="156" spans="1:9" x14ac:dyDescent="0.45">
      <c r="A156" t="s">
        <v>154</v>
      </c>
      <c r="B156">
        <v>155</v>
      </c>
      <c r="C156">
        <v>281.48919028849207</v>
      </c>
      <c r="D156">
        <v>0</v>
      </c>
      <c r="E156">
        <v>2.2457287333549885</v>
      </c>
      <c r="F156">
        <v>0</v>
      </c>
      <c r="G156">
        <v>0</v>
      </c>
      <c r="H156">
        <v>0</v>
      </c>
      <c r="I156">
        <v>109.02955085570434</v>
      </c>
    </row>
    <row r="157" spans="1:9" x14ac:dyDescent="0.45">
      <c r="A157" t="s">
        <v>153</v>
      </c>
      <c r="B157">
        <v>156</v>
      </c>
      <c r="C157">
        <v>473.99913167706706</v>
      </c>
      <c r="D157">
        <v>0</v>
      </c>
      <c r="E157">
        <v>7.0194628151757102E-2</v>
      </c>
      <c r="F157">
        <v>0</v>
      </c>
      <c r="G157">
        <v>0</v>
      </c>
      <c r="H157">
        <v>0</v>
      </c>
      <c r="I157">
        <v>950.90118549939177</v>
      </c>
    </row>
    <row r="158" spans="1:9" x14ac:dyDescent="0.45">
      <c r="A158" t="s">
        <v>152</v>
      </c>
      <c r="B158">
        <v>157</v>
      </c>
      <c r="C158">
        <v>99.045875782120902</v>
      </c>
      <c r="D158">
        <v>0</v>
      </c>
      <c r="E158">
        <v>1.735247119285166E-2</v>
      </c>
      <c r="F158">
        <v>0</v>
      </c>
      <c r="G158">
        <v>0</v>
      </c>
      <c r="H158">
        <v>0</v>
      </c>
      <c r="I158">
        <v>480.58266298183719</v>
      </c>
    </row>
    <row r="159" spans="1:9" x14ac:dyDescent="0.45">
      <c r="A159" t="s">
        <v>151</v>
      </c>
      <c r="B159">
        <v>158</v>
      </c>
      <c r="C159">
        <v>156.65702285689719</v>
      </c>
      <c r="D159">
        <v>0</v>
      </c>
      <c r="E159">
        <v>1.0243300844238954</v>
      </c>
      <c r="F159">
        <v>0</v>
      </c>
      <c r="G159">
        <v>0</v>
      </c>
      <c r="H159">
        <v>0</v>
      </c>
      <c r="I159">
        <v>821.06313185765691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3.8730898295450675</v>
      </c>
    </row>
    <row r="161" spans="1:9" x14ac:dyDescent="0.45">
      <c r="A161" t="s">
        <v>149</v>
      </c>
      <c r="B161">
        <v>160</v>
      </c>
      <c r="C161">
        <v>2.7171006594554297</v>
      </c>
      <c r="D161">
        <v>0</v>
      </c>
      <c r="E161">
        <v>1.2257581046689113E-2</v>
      </c>
      <c r="F161">
        <v>0</v>
      </c>
      <c r="G161">
        <v>0</v>
      </c>
      <c r="H161">
        <v>0</v>
      </c>
      <c r="I161">
        <v>89.136474916951315</v>
      </c>
    </row>
    <row r="162" spans="1:9" x14ac:dyDescent="0.45">
      <c r="A162" t="s">
        <v>148</v>
      </c>
      <c r="B162">
        <v>161</v>
      </c>
      <c r="C162">
        <v>0.4922578817148367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1.240158956125095</v>
      </c>
    </row>
    <row r="163" spans="1:9" x14ac:dyDescent="0.45">
      <c r="A163" t="s">
        <v>147</v>
      </c>
      <c r="B163">
        <v>162</v>
      </c>
      <c r="C163">
        <v>40.324885607350737</v>
      </c>
      <c r="D163">
        <v>0</v>
      </c>
      <c r="E163">
        <v>1.2488363167402115E-2</v>
      </c>
      <c r="F163">
        <v>0</v>
      </c>
      <c r="G163">
        <v>0</v>
      </c>
      <c r="H163">
        <v>0</v>
      </c>
      <c r="I163">
        <v>292.72215354775801</v>
      </c>
    </row>
    <row r="164" spans="1:9" x14ac:dyDescent="0.45">
      <c r="A164" t="s">
        <v>146</v>
      </c>
      <c r="B164">
        <v>163</v>
      </c>
      <c r="C164">
        <v>249.49976953492154</v>
      </c>
      <c r="D164">
        <v>35.341604140909055</v>
      </c>
      <c r="E164">
        <v>2.9779636836373844</v>
      </c>
      <c r="F164">
        <v>0</v>
      </c>
      <c r="G164">
        <v>0</v>
      </c>
      <c r="H164">
        <v>0</v>
      </c>
      <c r="I164">
        <v>634.42913909825916</v>
      </c>
    </row>
    <row r="165" spans="1:9" x14ac:dyDescent="0.45">
      <c r="A165" t="s">
        <v>145</v>
      </c>
      <c r="B165">
        <v>164</v>
      </c>
      <c r="C165">
        <v>627.83834002341234</v>
      </c>
      <c r="D165">
        <v>0</v>
      </c>
      <c r="E165">
        <v>5.2130142200174321</v>
      </c>
      <c r="F165">
        <v>0</v>
      </c>
      <c r="G165">
        <v>0</v>
      </c>
      <c r="H165">
        <v>0</v>
      </c>
      <c r="I165">
        <v>156.73033547659375</v>
      </c>
    </row>
    <row r="166" spans="1:9" x14ac:dyDescent="0.45">
      <c r="A166" t="s">
        <v>144</v>
      </c>
      <c r="B166">
        <v>165</v>
      </c>
      <c r="C166">
        <v>229.58131462876565</v>
      </c>
      <c r="D166">
        <v>0.11635880855371311</v>
      </c>
      <c r="E166">
        <v>0</v>
      </c>
      <c r="F166">
        <v>22.441974353187394</v>
      </c>
      <c r="G166">
        <v>0</v>
      </c>
      <c r="H166">
        <v>0</v>
      </c>
      <c r="I166">
        <v>27.244888939200358</v>
      </c>
    </row>
    <row r="167" spans="1:9" x14ac:dyDescent="0.45">
      <c r="A167" t="s">
        <v>143</v>
      </c>
      <c r="B167">
        <v>166</v>
      </c>
      <c r="C167">
        <v>36.297698189930088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19.36794288071674</v>
      </c>
    </row>
    <row r="168" spans="1:9" x14ac:dyDescent="0.45">
      <c r="A168" t="s">
        <v>142</v>
      </c>
      <c r="B168">
        <v>167</v>
      </c>
      <c r="C168">
        <v>7.2590514817734708E-3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9.2633713055083806</v>
      </c>
    </row>
    <row r="169" spans="1:9" x14ac:dyDescent="0.45">
      <c r="A169" t="s">
        <v>141</v>
      </c>
      <c r="B169">
        <v>168</v>
      </c>
      <c r="C169">
        <v>2374.1183878425454</v>
      </c>
      <c r="D169">
        <v>254.33477445452652</v>
      </c>
      <c r="E169">
        <v>54.262189584217694</v>
      </c>
      <c r="F169">
        <v>697.63034073617348</v>
      </c>
      <c r="G169">
        <v>0</v>
      </c>
      <c r="H169">
        <v>0</v>
      </c>
      <c r="I169">
        <v>174.59973067768649</v>
      </c>
    </row>
    <row r="170" spans="1:9" x14ac:dyDescent="0.45">
      <c r="A170" t="s">
        <v>140</v>
      </c>
      <c r="B170">
        <v>169</v>
      </c>
      <c r="C170">
        <v>1.9314720243926664</v>
      </c>
      <c r="D170">
        <v>5.0020449783055365E-2</v>
      </c>
      <c r="E170">
        <v>0</v>
      </c>
      <c r="F170">
        <v>0</v>
      </c>
      <c r="G170">
        <v>0</v>
      </c>
      <c r="H170">
        <v>0</v>
      </c>
      <c r="I170">
        <v>141.65468210386098</v>
      </c>
    </row>
    <row r="171" spans="1:9" x14ac:dyDescent="0.45">
      <c r="A171" t="s">
        <v>139</v>
      </c>
      <c r="B171">
        <v>170</v>
      </c>
      <c r="C171">
        <v>22.025764295776266</v>
      </c>
      <c r="D171">
        <v>9.9628689848229507E-2</v>
      </c>
      <c r="E171">
        <v>2.4068380225743482</v>
      </c>
      <c r="F171">
        <v>73.455149443187679</v>
      </c>
      <c r="G171">
        <v>1.935530800951953</v>
      </c>
      <c r="H171">
        <v>0</v>
      </c>
      <c r="I171">
        <v>153.60252943345387</v>
      </c>
    </row>
    <row r="172" spans="1:9" x14ac:dyDescent="0.45">
      <c r="A172" t="s">
        <v>138</v>
      </c>
      <c r="B172">
        <v>171</v>
      </c>
      <c r="C172">
        <v>0</v>
      </c>
      <c r="D172">
        <v>30.891798934118199</v>
      </c>
      <c r="E172">
        <v>60.528996522208445</v>
      </c>
      <c r="F172">
        <v>0</v>
      </c>
      <c r="G172">
        <v>0</v>
      </c>
      <c r="H172">
        <v>0</v>
      </c>
      <c r="I172">
        <v>19.234412903704971</v>
      </c>
    </row>
    <row r="173" spans="1:9" x14ac:dyDescent="0.45">
      <c r="A173" t="s">
        <v>137</v>
      </c>
      <c r="B173">
        <v>172</v>
      </c>
      <c r="C173">
        <v>1.4661299736074509</v>
      </c>
      <c r="D173">
        <v>100.76891851733592</v>
      </c>
      <c r="E173">
        <v>28.591224312083895</v>
      </c>
      <c r="F173">
        <v>1.7304473317266131</v>
      </c>
      <c r="G173">
        <v>8.0616237183506616</v>
      </c>
      <c r="H173">
        <v>0</v>
      </c>
      <c r="I173">
        <v>441.66114310963383</v>
      </c>
    </row>
    <row r="174" spans="1:9" x14ac:dyDescent="0.45">
      <c r="A174" t="s">
        <v>136</v>
      </c>
      <c r="B174">
        <v>173</v>
      </c>
      <c r="C174">
        <v>53.353444233284641</v>
      </c>
      <c r="D174">
        <v>49.448815821567131</v>
      </c>
      <c r="E174">
        <v>2424.3925201116217</v>
      </c>
      <c r="F174">
        <v>94.565187066335668</v>
      </c>
      <c r="G174">
        <v>0</v>
      </c>
      <c r="H174">
        <v>0</v>
      </c>
      <c r="I174">
        <v>46.04424155280099</v>
      </c>
    </row>
    <row r="175" spans="1:9" x14ac:dyDescent="0.45">
      <c r="A175" t="s">
        <v>135</v>
      </c>
      <c r="B175">
        <v>174</v>
      </c>
      <c r="C175">
        <v>129.40015501637473</v>
      </c>
      <c r="D175">
        <v>156.55655037700831</v>
      </c>
      <c r="E175">
        <v>887.6954412124619</v>
      </c>
      <c r="F175">
        <v>0</v>
      </c>
      <c r="G175">
        <v>0</v>
      </c>
      <c r="H175">
        <v>0</v>
      </c>
      <c r="I175">
        <v>13.064927153930491</v>
      </c>
    </row>
    <row r="176" spans="1:9" x14ac:dyDescent="0.45">
      <c r="A176" t="s">
        <v>134</v>
      </c>
      <c r="B176">
        <v>175</v>
      </c>
      <c r="C176">
        <v>311.31187555906951</v>
      </c>
      <c r="D176">
        <v>225.13545277117936</v>
      </c>
      <c r="E176">
        <v>342.67249911841617</v>
      </c>
      <c r="F176">
        <v>0</v>
      </c>
      <c r="G176">
        <v>0.10727344188337012</v>
      </c>
      <c r="H176">
        <v>0</v>
      </c>
      <c r="I176">
        <v>13.970647651433254</v>
      </c>
    </row>
    <row r="177" spans="1:9" x14ac:dyDescent="0.45">
      <c r="A177" t="s">
        <v>133</v>
      </c>
      <c r="B177">
        <v>176</v>
      </c>
      <c r="C177">
        <v>3.28342732138939E-6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5.3416409786553323E-4</v>
      </c>
    </row>
    <row r="178" spans="1:9" x14ac:dyDescent="0.45">
      <c r="A178" t="s">
        <v>132</v>
      </c>
      <c r="B178">
        <v>177</v>
      </c>
      <c r="C178">
        <v>2.5170384073597888E-3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1.3616123347307484E-2</v>
      </c>
    </row>
    <row r="179" spans="1:9" x14ac:dyDescent="0.45">
      <c r="A179" t="s">
        <v>131</v>
      </c>
      <c r="B179">
        <v>178</v>
      </c>
      <c r="C179">
        <v>7.5934076492472236E-6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1.1594038325861016E-4</v>
      </c>
    </row>
    <row r="180" spans="1:9" x14ac:dyDescent="0.45">
      <c r="A180" t="s">
        <v>130</v>
      </c>
      <c r="B180">
        <v>179</v>
      </c>
      <c r="C180">
        <v>0.41532703929648856</v>
      </c>
      <c r="D180">
        <v>0</v>
      </c>
      <c r="E180">
        <v>0.33830443309404223</v>
      </c>
      <c r="F180">
        <v>0</v>
      </c>
      <c r="G180">
        <v>0</v>
      </c>
      <c r="H180">
        <v>0</v>
      </c>
      <c r="I180">
        <v>0.27125007410039004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1.2011475000860684E-4</v>
      </c>
    </row>
    <row r="182" spans="1:9" x14ac:dyDescent="0.45">
      <c r="A182" t="s">
        <v>128</v>
      </c>
      <c r="B182">
        <v>181</v>
      </c>
      <c r="C182">
        <v>0.61473914140621899</v>
      </c>
      <c r="D182">
        <v>0</v>
      </c>
      <c r="E182">
        <v>0.64578895135006609</v>
      </c>
      <c r="F182">
        <v>0</v>
      </c>
      <c r="G182">
        <v>0</v>
      </c>
      <c r="H182">
        <v>0</v>
      </c>
      <c r="I182">
        <v>0.11383110666872949</v>
      </c>
    </row>
    <row r="183" spans="1:9" x14ac:dyDescent="0.45">
      <c r="A183" t="s">
        <v>127</v>
      </c>
      <c r="B183">
        <v>182</v>
      </c>
      <c r="C183">
        <v>1.1223963459480026</v>
      </c>
      <c r="D183">
        <v>0</v>
      </c>
      <c r="E183">
        <v>1.1730405485588675</v>
      </c>
      <c r="F183">
        <v>0</v>
      </c>
      <c r="G183">
        <v>0</v>
      </c>
      <c r="H183">
        <v>0</v>
      </c>
      <c r="I183">
        <v>0.3139426954824821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45">
      <c r="A187" t="s">
        <v>123</v>
      </c>
      <c r="B187">
        <v>186</v>
      </c>
      <c r="C187">
        <v>7.9887408733231382</v>
      </c>
      <c r="D187">
        <v>0</v>
      </c>
      <c r="E187">
        <v>8.5285921802575384</v>
      </c>
      <c r="F187">
        <v>0</v>
      </c>
      <c r="G187">
        <v>0</v>
      </c>
      <c r="H187">
        <v>0</v>
      </c>
      <c r="I187">
        <v>1.3349828170573581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5.7617516687254842</v>
      </c>
      <c r="D189">
        <v>0</v>
      </c>
      <c r="E189">
        <v>6.1686825014133344</v>
      </c>
      <c r="F189">
        <v>0</v>
      </c>
      <c r="G189">
        <v>0</v>
      </c>
      <c r="H189">
        <v>0</v>
      </c>
      <c r="I189">
        <v>0.93404123931995886</v>
      </c>
    </row>
    <row r="190" spans="1:9" x14ac:dyDescent="0.45">
      <c r="A190" t="s">
        <v>120</v>
      </c>
      <c r="B190">
        <v>189</v>
      </c>
      <c r="C190">
        <v>9.5419389045633025</v>
      </c>
      <c r="D190">
        <v>0</v>
      </c>
      <c r="E190">
        <v>10.221805118014975</v>
      </c>
      <c r="F190">
        <v>0</v>
      </c>
      <c r="G190">
        <v>0</v>
      </c>
      <c r="H190">
        <v>0</v>
      </c>
      <c r="I190">
        <v>1.5526646556751738</v>
      </c>
    </row>
    <row r="191" spans="1:9" x14ac:dyDescent="0.45">
      <c r="A191" t="s">
        <v>119</v>
      </c>
      <c r="B191">
        <v>190</v>
      </c>
      <c r="C191">
        <v>17.853375837917003</v>
      </c>
      <c r="D191">
        <v>0</v>
      </c>
      <c r="E191">
        <v>19.113975823286921</v>
      </c>
      <c r="F191">
        <v>0</v>
      </c>
      <c r="G191">
        <v>0</v>
      </c>
      <c r="H191">
        <v>0</v>
      </c>
      <c r="I191">
        <v>5.648599242092474</v>
      </c>
    </row>
    <row r="192" spans="1:9" x14ac:dyDescent="0.45">
      <c r="A192" t="s">
        <v>118</v>
      </c>
      <c r="B192">
        <v>191</v>
      </c>
      <c r="C192">
        <v>11.848103087946942</v>
      </c>
      <c r="D192">
        <v>0</v>
      </c>
      <c r="E192">
        <v>12.693719158650925</v>
      </c>
      <c r="F192">
        <v>0</v>
      </c>
      <c r="G192">
        <v>0</v>
      </c>
      <c r="H192">
        <v>0</v>
      </c>
      <c r="I192">
        <v>3.0487493443378058</v>
      </c>
    </row>
    <row r="193" spans="1:9" x14ac:dyDescent="0.45">
      <c r="A193" t="s">
        <v>117</v>
      </c>
      <c r="B193">
        <v>192</v>
      </c>
      <c r="C193">
        <v>0.96724073542731726</v>
      </c>
      <c r="D193">
        <v>0</v>
      </c>
      <c r="E193">
        <v>1.015863606783088</v>
      </c>
      <c r="F193">
        <v>0</v>
      </c>
      <c r="G193">
        <v>0</v>
      </c>
      <c r="H193">
        <v>0</v>
      </c>
      <c r="I193">
        <v>1.1400583732198053</v>
      </c>
    </row>
    <row r="194" spans="1:9" x14ac:dyDescent="0.45">
      <c r="A194" t="s">
        <v>116</v>
      </c>
      <c r="B194">
        <v>193</v>
      </c>
      <c r="C194">
        <v>1.9836164569721897</v>
      </c>
      <c r="D194">
        <v>0</v>
      </c>
      <c r="E194">
        <v>2.1390173363465141</v>
      </c>
      <c r="F194">
        <v>0</v>
      </c>
      <c r="G194">
        <v>0</v>
      </c>
      <c r="H194">
        <v>0</v>
      </c>
      <c r="I194">
        <v>1.5513338457667636</v>
      </c>
    </row>
    <row r="195" spans="1:9" x14ac:dyDescent="0.45">
      <c r="A195" t="s">
        <v>115</v>
      </c>
      <c r="B195">
        <v>194</v>
      </c>
      <c r="C195">
        <v>2.4643312892175055</v>
      </c>
      <c r="D195">
        <v>0</v>
      </c>
      <c r="E195">
        <v>2.6380394378393257</v>
      </c>
      <c r="F195">
        <v>0</v>
      </c>
      <c r="G195">
        <v>0</v>
      </c>
      <c r="H195">
        <v>0</v>
      </c>
      <c r="I195">
        <v>0.79980760884528057</v>
      </c>
    </row>
    <row r="196" spans="1:9" x14ac:dyDescent="0.45">
      <c r="A196" t="s">
        <v>114</v>
      </c>
      <c r="B196">
        <v>195</v>
      </c>
      <c r="C196">
        <v>2.9594874160810036</v>
      </c>
      <c r="D196">
        <v>0</v>
      </c>
      <c r="E196">
        <v>3.1654057570896263</v>
      </c>
      <c r="F196">
        <v>0</v>
      </c>
      <c r="G196">
        <v>0</v>
      </c>
      <c r="H196">
        <v>0</v>
      </c>
      <c r="I196">
        <v>0.96553041352669633</v>
      </c>
    </row>
    <row r="197" spans="1:9" x14ac:dyDescent="0.45">
      <c r="A197" t="s">
        <v>113</v>
      </c>
      <c r="B197">
        <v>196</v>
      </c>
      <c r="C197">
        <v>0.33742618427957977</v>
      </c>
      <c r="D197">
        <v>58.604640536908619</v>
      </c>
      <c r="E197">
        <v>4.2078414090492559E-2</v>
      </c>
      <c r="F197">
        <v>0</v>
      </c>
      <c r="G197">
        <v>0</v>
      </c>
      <c r="H197">
        <v>0</v>
      </c>
      <c r="I197">
        <v>83.421958878824128</v>
      </c>
    </row>
    <row r="198" spans="1:9" x14ac:dyDescent="0.45">
      <c r="A198" t="s">
        <v>112</v>
      </c>
      <c r="B198">
        <v>197</v>
      </c>
      <c r="C198">
        <v>327.24274678204938</v>
      </c>
      <c r="D198">
        <v>1209.048802712543</v>
      </c>
      <c r="E198">
        <v>83.239444860728142</v>
      </c>
      <c r="F198">
        <v>14.133389705093434</v>
      </c>
      <c r="G198">
        <v>0.10359563112812209</v>
      </c>
      <c r="H198">
        <v>0</v>
      </c>
      <c r="I198">
        <v>21.579251186293401</v>
      </c>
    </row>
    <row r="199" spans="1:9" x14ac:dyDescent="0.45">
      <c r="A199" t="s">
        <v>111</v>
      </c>
      <c r="B199">
        <v>198</v>
      </c>
      <c r="C199">
        <v>142.78201564616481</v>
      </c>
      <c r="D199">
        <v>0.41541515995625367</v>
      </c>
      <c r="E199">
        <v>0</v>
      </c>
      <c r="F199">
        <v>0</v>
      </c>
      <c r="G199">
        <v>0</v>
      </c>
      <c r="H199">
        <v>0</v>
      </c>
      <c r="I199">
        <v>1.7978335132903815</v>
      </c>
    </row>
    <row r="200" spans="1:9" x14ac:dyDescent="0.45">
      <c r="A200" t="s">
        <v>110</v>
      </c>
      <c r="B200">
        <v>199</v>
      </c>
      <c r="C200">
        <v>41.692563035441815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4.8014057719243857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356.90637556820207</v>
      </c>
      <c r="D2">
        <v>6.8392705402609417</v>
      </c>
      <c r="E2">
        <v>0</v>
      </c>
      <c r="F2">
        <v>0</v>
      </c>
      <c r="G2">
        <v>5.7402227571656059</v>
      </c>
      <c r="H2">
        <v>0</v>
      </c>
      <c r="I2">
        <v>19.070349811784109</v>
      </c>
    </row>
    <row r="3" spans="1:9" x14ac:dyDescent="0.45">
      <c r="A3" t="s">
        <v>305</v>
      </c>
      <c r="B3">
        <v>2</v>
      </c>
      <c r="C3">
        <v>370.84403099794372</v>
      </c>
      <c r="D3">
        <v>13.107290933830175</v>
      </c>
      <c r="E3">
        <v>0</v>
      </c>
      <c r="F3">
        <v>0</v>
      </c>
      <c r="G3">
        <v>7.7568200903319284E-2</v>
      </c>
      <c r="H3">
        <v>0</v>
      </c>
      <c r="I3">
        <v>155.08272552449188</v>
      </c>
    </row>
    <row r="4" spans="1:9" x14ac:dyDescent="0.45">
      <c r="A4" t="s">
        <v>304</v>
      </c>
      <c r="B4">
        <v>3</v>
      </c>
      <c r="C4">
        <v>44.838841528263622</v>
      </c>
      <c r="D4">
        <v>1.1143702476234318</v>
      </c>
      <c r="E4">
        <v>0</v>
      </c>
      <c r="F4">
        <v>0</v>
      </c>
      <c r="G4">
        <v>4.3755588068409406</v>
      </c>
      <c r="H4">
        <v>0</v>
      </c>
      <c r="I4">
        <v>91.954345022026345</v>
      </c>
    </row>
    <row r="5" spans="1:9" x14ac:dyDescent="0.45">
      <c r="A5" t="s">
        <v>303</v>
      </c>
      <c r="B5">
        <v>4</v>
      </c>
      <c r="C5">
        <v>19206.922190414334</v>
      </c>
      <c r="D5">
        <v>402.863552562096</v>
      </c>
      <c r="E5">
        <v>0</v>
      </c>
      <c r="F5">
        <v>0</v>
      </c>
      <c r="G5">
        <v>23.28688932730077</v>
      </c>
      <c r="H5">
        <v>0</v>
      </c>
      <c r="I5">
        <v>4404.1807141543932</v>
      </c>
    </row>
    <row r="6" spans="1:9" x14ac:dyDescent="0.45">
      <c r="A6" t="s">
        <v>302</v>
      </c>
      <c r="B6">
        <v>5</v>
      </c>
      <c r="C6">
        <v>113.35480110445909</v>
      </c>
      <c r="D6">
        <v>2.1934628635489739</v>
      </c>
      <c r="E6">
        <v>0</v>
      </c>
      <c r="F6">
        <v>0</v>
      </c>
      <c r="G6">
        <v>4.8596054720493065</v>
      </c>
      <c r="H6">
        <v>0</v>
      </c>
      <c r="I6">
        <v>64.843001487295354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8.1599629287427309</v>
      </c>
      <c r="H7">
        <v>0</v>
      </c>
      <c r="I7">
        <v>4.3000776761289237E-2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0.76017149246483207</v>
      </c>
    </row>
    <row r="9" spans="1:9" x14ac:dyDescent="0.45">
      <c r="A9" t="s">
        <v>299</v>
      </c>
      <c r="B9">
        <v>8</v>
      </c>
      <c r="C9">
        <v>394.09671717418814</v>
      </c>
      <c r="D9">
        <v>9.0102794223398828</v>
      </c>
      <c r="E9">
        <v>0</v>
      </c>
      <c r="F9">
        <v>0</v>
      </c>
      <c r="G9">
        <v>0</v>
      </c>
      <c r="H9">
        <v>0</v>
      </c>
      <c r="I9">
        <v>356.29734886169445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195.19980060602884</v>
      </c>
      <c r="G10">
        <v>32.925126405046527</v>
      </c>
      <c r="H10">
        <v>0</v>
      </c>
      <c r="I10">
        <v>25.74762229957302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133.67169027435554</v>
      </c>
      <c r="G11">
        <v>28.571252217382845</v>
      </c>
      <c r="H11">
        <v>0</v>
      </c>
      <c r="I11">
        <v>1.4052904347155386</v>
      </c>
    </row>
    <row r="12" spans="1:9" x14ac:dyDescent="0.45">
      <c r="A12" t="s">
        <v>296</v>
      </c>
      <c r="B12">
        <v>11</v>
      </c>
      <c r="C12">
        <v>1610.9701660109868</v>
      </c>
      <c r="D12">
        <v>31.189905992200739</v>
      </c>
      <c r="E12">
        <v>0</v>
      </c>
      <c r="F12">
        <v>58.399129271817749</v>
      </c>
      <c r="G12">
        <v>14.21661263514447</v>
      </c>
      <c r="H12">
        <v>0</v>
      </c>
      <c r="I12">
        <v>13.171039454923848</v>
      </c>
    </row>
    <row r="13" spans="1:9" x14ac:dyDescent="0.45">
      <c r="A13" t="s">
        <v>295</v>
      </c>
      <c r="B13">
        <v>12</v>
      </c>
      <c r="C13">
        <v>855.21943181161487</v>
      </c>
      <c r="D13">
        <v>16.91376027305493</v>
      </c>
      <c r="E13">
        <v>0</v>
      </c>
      <c r="F13">
        <v>16.070010985009883</v>
      </c>
      <c r="G13">
        <v>9.1616607959785217</v>
      </c>
      <c r="H13">
        <v>0</v>
      </c>
      <c r="I13">
        <v>31.527733465885497</v>
      </c>
    </row>
    <row r="14" spans="1:9" x14ac:dyDescent="0.45">
      <c r="A14" t="s">
        <v>294</v>
      </c>
      <c r="B14">
        <v>13</v>
      </c>
      <c r="C14">
        <v>142.89903180915772</v>
      </c>
      <c r="D14">
        <v>6.4104162303523907E-2</v>
      </c>
      <c r="E14">
        <v>0</v>
      </c>
      <c r="F14">
        <v>0</v>
      </c>
      <c r="G14">
        <v>0</v>
      </c>
      <c r="H14">
        <v>0</v>
      </c>
      <c r="I14">
        <v>33.401581873709667</v>
      </c>
    </row>
    <row r="15" spans="1:9" x14ac:dyDescent="0.45">
      <c r="A15" t="s">
        <v>293</v>
      </c>
      <c r="B15">
        <v>14</v>
      </c>
      <c r="C15">
        <v>134.15465141802494</v>
      </c>
      <c r="D15">
        <v>2.5959479079323096</v>
      </c>
      <c r="E15">
        <v>0</v>
      </c>
      <c r="F15">
        <v>0</v>
      </c>
      <c r="G15">
        <v>12.046037532601629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6.7410405247106366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250.68126850152544</v>
      </c>
      <c r="D19">
        <v>213.93360815846441</v>
      </c>
      <c r="E19">
        <v>11.212984514479732</v>
      </c>
      <c r="F19">
        <v>0</v>
      </c>
      <c r="G19">
        <v>1.2446096407006328</v>
      </c>
      <c r="H19">
        <v>0</v>
      </c>
      <c r="I19">
        <v>122.13897055802329</v>
      </c>
    </row>
    <row r="20" spans="1:9" x14ac:dyDescent="0.45">
      <c r="A20" t="s">
        <v>288</v>
      </c>
      <c r="B20">
        <v>19</v>
      </c>
      <c r="C20">
        <v>2221.276537269056</v>
      </c>
      <c r="D20">
        <v>0</v>
      </c>
      <c r="E20">
        <v>0</v>
      </c>
      <c r="F20">
        <v>5.0560868704132202</v>
      </c>
      <c r="G20">
        <v>3.5525833341045563</v>
      </c>
      <c r="H20">
        <v>0</v>
      </c>
      <c r="I20">
        <v>290.41773521215106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6.3778857138679229E-2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0.13656319649440377</v>
      </c>
      <c r="G22">
        <v>2.8923361298266951E-3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7.9513092452548007E-2</v>
      </c>
      <c r="D23">
        <v>0</v>
      </c>
      <c r="E23">
        <v>0</v>
      </c>
      <c r="F23">
        <v>0.32629334263940785</v>
      </c>
      <c r="G23">
        <v>1.0237046697324658E-2</v>
      </c>
      <c r="H23">
        <v>0</v>
      </c>
      <c r="I23">
        <v>4.5681677599353918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0.52153234584867814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4.3819269414189184E-2</v>
      </c>
      <c r="G26">
        <v>6.1997772701659916E-6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5.3545427678982144E-5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5.0915622371145199E-2</v>
      </c>
      <c r="G28">
        <v>4.9953498792518632E-6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19.130289326189182</v>
      </c>
      <c r="G29">
        <v>1.7148618597249061</v>
      </c>
      <c r="H29">
        <v>0</v>
      </c>
      <c r="I29">
        <v>387.3448343084512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22.70222579236836</v>
      </c>
      <c r="G30">
        <v>23.720854909272198</v>
      </c>
      <c r="H30">
        <v>0</v>
      </c>
      <c r="I30">
        <v>145.22478734452011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5.3728701003410524E-3</v>
      </c>
      <c r="G31">
        <v>6.2410920890618122E-5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1.4991197217531248E-2</v>
      </c>
      <c r="G32">
        <v>4.5644083650609953E-6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3.0216727358812452E-3</v>
      </c>
      <c r="G34">
        <v>3.1396977399821314E-2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0.11291455580718832</v>
      </c>
      <c r="G35">
        <v>6.1652974453227675E-3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5.8292549647137792E-3</v>
      </c>
      <c r="G36">
        <v>2.9772947462587043E-5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2.3497172527871452E-3</v>
      </c>
      <c r="G37">
        <v>0.52768237918884364</v>
      </c>
      <c r="H37">
        <v>0</v>
      </c>
      <c r="I37">
        <v>5.1333909664993795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0.57717126183432343</v>
      </c>
      <c r="G38">
        <v>3.937275998744166E-3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8.5267351311804782E-2</v>
      </c>
      <c r="G39">
        <v>7.4599774138207797</v>
      </c>
      <c r="H39">
        <v>0</v>
      </c>
      <c r="I39">
        <v>26.338123896387518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1.1148099983372809E-3</v>
      </c>
      <c r="G40">
        <v>0.26840104840128726</v>
      </c>
      <c r="H40">
        <v>0</v>
      </c>
      <c r="I40">
        <v>6.8206136245844281E-3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8.7183371636121851</v>
      </c>
      <c r="G41">
        <v>0.38992471666549056</v>
      </c>
      <c r="H41">
        <v>0</v>
      </c>
      <c r="I41">
        <v>709.26320379231254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4.791047005070471</v>
      </c>
      <c r="G42">
        <v>0.459014397257685</v>
      </c>
      <c r="H42">
        <v>0</v>
      </c>
      <c r="I42">
        <v>161.92128949276957</v>
      </c>
    </row>
    <row r="43" spans="1:9" x14ac:dyDescent="0.45">
      <c r="A43" t="s">
        <v>265</v>
      </c>
      <c r="B43">
        <v>42</v>
      </c>
      <c r="C43">
        <v>0.19870410328012172</v>
      </c>
      <c r="D43">
        <v>0</v>
      </c>
      <c r="E43">
        <v>0</v>
      </c>
      <c r="F43">
        <v>3.1112161381740941</v>
      </c>
      <c r="G43">
        <v>0.33507259509161208</v>
      </c>
      <c r="H43">
        <v>0</v>
      </c>
      <c r="I43">
        <v>257.77766993762998</v>
      </c>
    </row>
    <row r="44" spans="1:9" x14ac:dyDescent="0.45">
      <c r="A44" t="s">
        <v>264</v>
      </c>
      <c r="B44">
        <v>43</v>
      </c>
      <c r="C44">
        <v>2875.7514626951743</v>
      </c>
      <c r="D44">
        <v>0</v>
      </c>
      <c r="E44">
        <v>0.11324373491602471</v>
      </c>
      <c r="F44">
        <v>0</v>
      </c>
      <c r="G44">
        <v>32.280464816804262</v>
      </c>
      <c r="H44">
        <v>0</v>
      </c>
      <c r="I44">
        <v>527.26180795520827</v>
      </c>
    </row>
    <row r="45" spans="1:9" x14ac:dyDescent="0.45">
      <c r="A45" t="s">
        <v>263</v>
      </c>
      <c r="B45">
        <v>44</v>
      </c>
      <c r="C45">
        <v>3002.5673592761341</v>
      </c>
      <c r="D45">
        <v>0</v>
      </c>
      <c r="E45">
        <v>0.12471783506157487</v>
      </c>
      <c r="F45">
        <v>0</v>
      </c>
      <c r="G45">
        <v>50.913332668460221</v>
      </c>
      <c r="H45">
        <v>0</v>
      </c>
      <c r="I45">
        <v>227.87918166157823</v>
      </c>
    </row>
    <row r="46" spans="1:9" x14ac:dyDescent="0.45">
      <c r="A46" t="s">
        <v>262</v>
      </c>
      <c r="B46">
        <v>45</v>
      </c>
      <c r="C46">
        <v>6874.3224145894719</v>
      </c>
      <c r="D46">
        <v>0</v>
      </c>
      <c r="E46">
        <v>2.2551019810335568E-2</v>
      </c>
      <c r="F46">
        <v>0</v>
      </c>
      <c r="G46">
        <v>32.747783307330621</v>
      </c>
      <c r="H46">
        <v>0</v>
      </c>
      <c r="I46">
        <v>395.26954786944378</v>
      </c>
    </row>
    <row r="47" spans="1:9" x14ac:dyDescent="0.45">
      <c r="A47" t="s">
        <v>261</v>
      </c>
      <c r="B47">
        <v>46</v>
      </c>
      <c r="C47">
        <v>11389.664538235242</v>
      </c>
      <c r="D47">
        <v>0</v>
      </c>
      <c r="E47">
        <v>1.887782393435666E-2</v>
      </c>
      <c r="F47">
        <v>0</v>
      </c>
      <c r="G47">
        <v>136.31055063657479</v>
      </c>
      <c r="H47">
        <v>0</v>
      </c>
      <c r="I47">
        <v>1850.4253471210588</v>
      </c>
    </row>
    <row r="48" spans="1:9" x14ac:dyDescent="0.45">
      <c r="A48" t="s">
        <v>260</v>
      </c>
      <c r="B48">
        <v>47</v>
      </c>
      <c r="C48">
        <v>617.36925491796239</v>
      </c>
      <c r="D48">
        <v>0</v>
      </c>
      <c r="E48">
        <v>3.5238089070776753E-2</v>
      </c>
      <c r="F48">
        <v>0</v>
      </c>
      <c r="G48">
        <v>12.532333484098704</v>
      </c>
      <c r="H48">
        <v>0</v>
      </c>
      <c r="I48">
        <v>2209.2398640629863</v>
      </c>
    </row>
    <row r="49" spans="1:9" x14ac:dyDescent="0.45">
      <c r="A49" t="s">
        <v>259</v>
      </c>
      <c r="B49">
        <v>48</v>
      </c>
      <c r="C49">
        <v>7446.2866384058152</v>
      </c>
      <c r="D49">
        <v>0</v>
      </c>
      <c r="E49">
        <v>0.26888491156448519</v>
      </c>
      <c r="F49">
        <v>0</v>
      </c>
      <c r="G49">
        <v>169.65032253620669</v>
      </c>
      <c r="H49">
        <v>0</v>
      </c>
      <c r="I49">
        <v>3216.5698605174211</v>
      </c>
    </row>
    <row r="50" spans="1:9" x14ac:dyDescent="0.45">
      <c r="A50" t="s">
        <v>258</v>
      </c>
      <c r="B50">
        <v>49</v>
      </c>
      <c r="C50">
        <v>202.05853324388775</v>
      </c>
      <c r="D50">
        <v>0</v>
      </c>
      <c r="E50">
        <v>7.0283632234790869E-3</v>
      </c>
      <c r="F50">
        <v>0</v>
      </c>
      <c r="G50">
        <v>12.428297508048063</v>
      </c>
      <c r="H50">
        <v>0</v>
      </c>
      <c r="I50">
        <v>400.35043933086382</v>
      </c>
    </row>
    <row r="51" spans="1:9" x14ac:dyDescent="0.45">
      <c r="A51" t="s">
        <v>257</v>
      </c>
      <c r="B51">
        <v>50</v>
      </c>
      <c r="C51">
        <v>360.6371312007555</v>
      </c>
      <c r="D51">
        <v>0</v>
      </c>
      <c r="E51">
        <v>1.5830033297920515E-2</v>
      </c>
      <c r="F51">
        <v>0</v>
      </c>
      <c r="G51">
        <v>3.3891710549054883</v>
      </c>
      <c r="H51">
        <v>0</v>
      </c>
      <c r="I51">
        <v>30.201743767658762</v>
      </c>
    </row>
    <row r="52" spans="1:9" x14ac:dyDescent="0.45">
      <c r="A52" t="s">
        <v>256</v>
      </c>
      <c r="B52">
        <v>51</v>
      </c>
      <c r="C52">
        <v>32773.700570353692</v>
      </c>
      <c r="D52">
        <v>0</v>
      </c>
      <c r="E52">
        <v>1.2661424840112239</v>
      </c>
      <c r="F52">
        <v>0</v>
      </c>
      <c r="G52">
        <v>657.44578487823105</v>
      </c>
      <c r="H52">
        <v>0</v>
      </c>
      <c r="I52">
        <v>16086.244011890183</v>
      </c>
    </row>
    <row r="53" spans="1:9" x14ac:dyDescent="0.45">
      <c r="A53" t="s">
        <v>255</v>
      </c>
      <c r="B53">
        <v>52</v>
      </c>
      <c r="C53">
        <v>5197.1179383797053</v>
      </c>
      <c r="D53">
        <v>0</v>
      </c>
      <c r="E53">
        <v>0.18438856699684902</v>
      </c>
      <c r="F53">
        <v>0</v>
      </c>
      <c r="G53">
        <v>146.56332182869846</v>
      </c>
      <c r="H53">
        <v>0</v>
      </c>
      <c r="I53">
        <v>8374.6066260558655</v>
      </c>
    </row>
    <row r="54" spans="1:9" x14ac:dyDescent="0.45">
      <c r="A54" t="s">
        <v>254</v>
      </c>
      <c r="B54">
        <v>53</v>
      </c>
      <c r="C54">
        <v>6013.786854279796</v>
      </c>
      <c r="D54">
        <v>0</v>
      </c>
      <c r="E54">
        <v>7.0590560892300272E-2</v>
      </c>
      <c r="F54">
        <v>0</v>
      </c>
      <c r="G54">
        <v>0</v>
      </c>
      <c r="H54">
        <v>0</v>
      </c>
      <c r="I54">
        <v>503.47236409630995</v>
      </c>
    </row>
    <row r="55" spans="1:9" x14ac:dyDescent="0.45">
      <c r="A55" t="s">
        <v>253</v>
      </c>
      <c r="B55">
        <v>54</v>
      </c>
      <c r="C55">
        <v>2392.4410575005045</v>
      </c>
      <c r="D55">
        <v>0</v>
      </c>
      <c r="E55">
        <v>0</v>
      </c>
      <c r="F55">
        <v>0</v>
      </c>
      <c r="G55">
        <v>6.8271351703492567</v>
      </c>
      <c r="H55">
        <v>0</v>
      </c>
      <c r="I55">
        <v>46.785601972136384</v>
      </c>
    </row>
    <row r="56" spans="1:9" x14ac:dyDescent="0.45">
      <c r="A56" t="s">
        <v>252</v>
      </c>
      <c r="B56">
        <v>55</v>
      </c>
      <c r="C56">
        <v>8306.8301428019276</v>
      </c>
      <c r="D56">
        <v>0</v>
      </c>
      <c r="E56">
        <v>0</v>
      </c>
      <c r="F56">
        <v>316.24842056610447</v>
      </c>
      <c r="G56">
        <v>12.733189658887701</v>
      </c>
      <c r="H56">
        <v>0</v>
      </c>
      <c r="I56">
        <v>14889.518526811364</v>
      </c>
    </row>
    <row r="57" spans="1:9" x14ac:dyDescent="0.45">
      <c r="A57" t="s">
        <v>251</v>
      </c>
      <c r="B57">
        <v>56</v>
      </c>
      <c r="C57">
        <v>22716.683225476114</v>
      </c>
      <c r="D57">
        <v>0</v>
      </c>
      <c r="E57">
        <v>0</v>
      </c>
      <c r="F57">
        <v>0</v>
      </c>
      <c r="G57">
        <v>369.34670682594361</v>
      </c>
      <c r="H57">
        <v>0</v>
      </c>
      <c r="I57">
        <v>15300.301734925662</v>
      </c>
    </row>
    <row r="58" spans="1:9" x14ac:dyDescent="0.45">
      <c r="A58" t="s">
        <v>250</v>
      </c>
      <c r="B58">
        <v>57</v>
      </c>
      <c r="C58">
        <v>9381.0728738597063</v>
      </c>
      <c r="D58">
        <v>0</v>
      </c>
      <c r="E58">
        <v>0</v>
      </c>
      <c r="F58">
        <v>26.947806282867997</v>
      </c>
      <c r="G58">
        <v>228.25872689012132</v>
      </c>
      <c r="H58">
        <v>0</v>
      </c>
      <c r="I58">
        <v>21187.704807329126</v>
      </c>
    </row>
    <row r="59" spans="1:9" x14ac:dyDescent="0.45">
      <c r="A59" t="s">
        <v>249</v>
      </c>
      <c r="B59">
        <v>58</v>
      </c>
      <c r="C59">
        <v>929.22806728541343</v>
      </c>
      <c r="D59">
        <v>0</v>
      </c>
      <c r="E59">
        <v>0</v>
      </c>
      <c r="F59">
        <v>1370.9532935982359</v>
      </c>
      <c r="G59">
        <v>25.518256741034286</v>
      </c>
      <c r="H59">
        <v>0</v>
      </c>
      <c r="I59">
        <v>1910.4279699581284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170.13083764859664</v>
      </c>
      <c r="H61">
        <v>0</v>
      </c>
      <c r="I61">
        <v>376.77695874805909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2812.941694693553</v>
      </c>
      <c r="D63">
        <v>0</v>
      </c>
      <c r="E63">
        <v>0</v>
      </c>
      <c r="F63">
        <v>0</v>
      </c>
      <c r="G63">
        <v>112.81804688885903</v>
      </c>
      <c r="H63">
        <v>0</v>
      </c>
      <c r="I63">
        <v>7860.7882122926585</v>
      </c>
    </row>
    <row r="64" spans="1:9" x14ac:dyDescent="0.45">
      <c r="A64" t="s">
        <v>245</v>
      </c>
      <c r="B64">
        <v>63</v>
      </c>
      <c r="C64">
        <v>8361.546313415045</v>
      </c>
      <c r="D64">
        <v>258.3910958480223</v>
      </c>
      <c r="E64">
        <v>0</v>
      </c>
      <c r="F64">
        <v>2428.7957985821199</v>
      </c>
      <c r="G64">
        <v>22.439227199521042</v>
      </c>
      <c r="H64">
        <v>0</v>
      </c>
      <c r="I64">
        <v>1761.6905528899083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0.14687792903532543</v>
      </c>
      <c r="H65">
        <v>0</v>
      </c>
      <c r="I65">
        <v>163.63797006263306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1.0979369175724255E-4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12063.998000586553</v>
      </c>
      <c r="D68">
        <v>0</v>
      </c>
      <c r="E68">
        <v>0</v>
      </c>
      <c r="F68">
        <v>0</v>
      </c>
      <c r="G68">
        <v>6.531404139918175</v>
      </c>
      <c r="H68">
        <v>0</v>
      </c>
      <c r="I68">
        <v>612.6254147632485</v>
      </c>
    </row>
    <row r="69" spans="1:9" x14ac:dyDescent="0.45">
      <c r="A69" t="s">
        <v>240</v>
      </c>
      <c r="B69">
        <v>68</v>
      </c>
      <c r="C69">
        <v>0.71810245255766203</v>
      </c>
      <c r="D69">
        <v>0</v>
      </c>
      <c r="E69">
        <v>0</v>
      </c>
      <c r="F69">
        <v>0</v>
      </c>
      <c r="G69">
        <v>7.6951598355550427E-3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157.87014919044375</v>
      </c>
      <c r="D71">
        <v>0</v>
      </c>
      <c r="E71">
        <v>0</v>
      </c>
      <c r="F71">
        <v>0</v>
      </c>
      <c r="G71">
        <v>3.1871812664084844</v>
      </c>
      <c r="H71">
        <v>0</v>
      </c>
      <c r="I71">
        <v>1253.8530189183998</v>
      </c>
    </row>
    <row r="72" spans="1:9" x14ac:dyDescent="0.45">
      <c r="A72" t="s">
        <v>237</v>
      </c>
      <c r="B72">
        <v>71</v>
      </c>
      <c r="C72">
        <v>14.630604721474562</v>
      </c>
      <c r="D72">
        <v>0</v>
      </c>
      <c r="E72">
        <v>0</v>
      </c>
      <c r="F72">
        <v>0</v>
      </c>
      <c r="G72">
        <v>0</v>
      </c>
      <c r="H72">
        <v>0</v>
      </c>
      <c r="I72">
        <v>241.80381412429023</v>
      </c>
    </row>
    <row r="73" spans="1:9" x14ac:dyDescent="0.45">
      <c r="A73" t="s">
        <v>236</v>
      </c>
      <c r="B73">
        <v>72</v>
      </c>
      <c r="C73">
        <v>5429.8118811626036</v>
      </c>
      <c r="D73">
        <v>0</v>
      </c>
      <c r="E73">
        <v>0</v>
      </c>
      <c r="F73">
        <v>0</v>
      </c>
      <c r="G73">
        <v>17.649806038211416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19.439929651745189</v>
      </c>
      <c r="D74">
        <v>0</v>
      </c>
      <c r="E74">
        <v>0</v>
      </c>
      <c r="F74">
        <v>0</v>
      </c>
      <c r="G74">
        <v>0.14659918982435974</v>
      </c>
      <c r="H74">
        <v>0</v>
      </c>
      <c r="I74">
        <v>1467.6420838282495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3.8262976182930848E-2</v>
      </c>
      <c r="H75">
        <v>0</v>
      </c>
      <c r="I75">
        <v>0.48051001644027602</v>
      </c>
    </row>
    <row r="76" spans="1:9" x14ac:dyDescent="0.45">
      <c r="A76" t="s">
        <v>233</v>
      </c>
      <c r="B76">
        <v>75</v>
      </c>
      <c r="C76">
        <v>314.93061617744468</v>
      </c>
      <c r="D76">
        <v>0</v>
      </c>
      <c r="E76">
        <v>0</v>
      </c>
      <c r="F76">
        <v>0</v>
      </c>
      <c r="G76">
        <v>0</v>
      </c>
      <c r="H76">
        <v>0</v>
      </c>
      <c r="I76">
        <v>229.87266476021941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0.24963637223189569</v>
      </c>
      <c r="H77">
        <v>0</v>
      </c>
      <c r="I77">
        <v>125.14610284128248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0.2603343613543353</v>
      </c>
      <c r="H79">
        <v>0</v>
      </c>
      <c r="I79">
        <v>665.4962693606401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1.0005702745625843E-4</v>
      </c>
      <c r="H80">
        <v>0</v>
      </c>
      <c r="I80">
        <v>2.9222243303723712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0.10234795296729776</v>
      </c>
      <c r="H81">
        <v>0</v>
      </c>
      <c r="I81">
        <v>6.7997641666806938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0.12140304186715738</v>
      </c>
      <c r="H82">
        <v>0</v>
      </c>
      <c r="I82">
        <v>265.83446036033223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6.1624216635525093E-3</v>
      </c>
      <c r="H83">
        <v>0</v>
      </c>
      <c r="I83">
        <v>23.648978689781842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4.7281797407664319E-2</v>
      </c>
      <c r="H84">
        <v>0</v>
      </c>
      <c r="I84">
        <v>9.8668281703703169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9.6369548445737085E-2</v>
      </c>
      <c r="H85">
        <v>0</v>
      </c>
      <c r="I85">
        <v>88.979155534509061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4.1461564071878315E-2</v>
      </c>
      <c r="H86">
        <v>0</v>
      </c>
      <c r="I86">
        <v>1.4688337081884972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9959.3081161379396</v>
      </c>
      <c r="F87">
        <v>0</v>
      </c>
      <c r="G87">
        <v>303.03483061963163</v>
      </c>
      <c r="H87">
        <v>0</v>
      </c>
      <c r="I87">
        <v>5511.6263205307187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33.65822367268872</v>
      </c>
      <c r="D89">
        <v>0</v>
      </c>
      <c r="E89">
        <v>0.35688430205415744</v>
      </c>
      <c r="F89">
        <v>0</v>
      </c>
      <c r="G89">
        <v>1.9002737042538451E-2</v>
      </c>
      <c r="H89">
        <v>0</v>
      </c>
      <c r="I89">
        <v>14.822575809883773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0.50488157016874569</v>
      </c>
      <c r="F90">
        <v>0</v>
      </c>
      <c r="G90">
        <v>0</v>
      </c>
      <c r="H90">
        <v>0</v>
      </c>
      <c r="I90">
        <v>98.366228067292838</v>
      </c>
    </row>
    <row r="91" spans="1:9" x14ac:dyDescent="0.45">
      <c r="A91" t="s">
        <v>218</v>
      </c>
      <c r="B91">
        <v>90</v>
      </c>
      <c r="C91">
        <v>6452.566708469074</v>
      </c>
      <c r="D91">
        <v>0</v>
      </c>
      <c r="E91">
        <v>83.527021295473119</v>
      </c>
      <c r="F91">
        <v>0</v>
      </c>
      <c r="G91">
        <v>0</v>
      </c>
      <c r="H91">
        <v>0</v>
      </c>
      <c r="I91">
        <v>10841.557331602236</v>
      </c>
    </row>
    <row r="92" spans="1:9" x14ac:dyDescent="0.45">
      <c r="A92" t="s">
        <v>217</v>
      </c>
      <c r="B92">
        <v>91</v>
      </c>
      <c r="C92">
        <v>9.3951570497852632</v>
      </c>
      <c r="D92">
        <v>0</v>
      </c>
      <c r="E92">
        <v>1.0089397629786537E-2</v>
      </c>
      <c r="F92">
        <v>0</v>
      </c>
      <c r="G92">
        <v>1.0543597691917541E-3</v>
      </c>
      <c r="H92">
        <v>0</v>
      </c>
      <c r="I92">
        <v>0.48988623915330443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5.5305823122405021E-2</v>
      </c>
      <c r="H93">
        <v>0</v>
      </c>
      <c r="I93">
        <v>19.024226178485549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9.6901202674319037E-2</v>
      </c>
      <c r="H94">
        <v>0</v>
      </c>
      <c r="I94">
        <v>4.9890986938002202</v>
      </c>
    </row>
    <row r="95" spans="1:9" x14ac:dyDescent="0.45">
      <c r="A95" t="s">
        <v>214</v>
      </c>
      <c r="B95">
        <v>94</v>
      </c>
      <c r="C95">
        <v>17.600348536820647</v>
      </c>
      <c r="D95">
        <v>0</v>
      </c>
      <c r="E95">
        <v>8.0880156721966565E-2</v>
      </c>
      <c r="F95">
        <v>0</v>
      </c>
      <c r="G95">
        <v>0.16686674170745708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0.56082350358793598</v>
      </c>
      <c r="H96">
        <v>0</v>
      </c>
      <c r="I96">
        <v>35.327689492648169</v>
      </c>
    </row>
    <row r="97" spans="1:9" x14ac:dyDescent="0.45">
      <c r="A97" t="s">
        <v>212</v>
      </c>
      <c r="B97">
        <v>96</v>
      </c>
      <c r="C97">
        <v>5319.8588810998708</v>
      </c>
      <c r="D97">
        <v>0</v>
      </c>
      <c r="E97">
        <v>0</v>
      </c>
      <c r="F97">
        <v>206.38826872217186</v>
      </c>
      <c r="G97">
        <v>166.3150072099566</v>
      </c>
      <c r="H97">
        <v>0</v>
      </c>
      <c r="I97">
        <v>16284.477316149774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87.844475018224628</v>
      </c>
      <c r="G98">
        <v>42.165408085924902</v>
      </c>
      <c r="H98">
        <v>0</v>
      </c>
      <c r="I98">
        <v>2566.3362939365243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1246.8701847689488</v>
      </c>
      <c r="D100">
        <v>0</v>
      </c>
      <c r="E100">
        <v>0</v>
      </c>
      <c r="F100">
        <v>172.38740575778633</v>
      </c>
      <c r="G100">
        <v>75.260590981620084</v>
      </c>
      <c r="H100">
        <v>0</v>
      </c>
      <c r="I100">
        <v>2877.8831370872849</v>
      </c>
    </row>
    <row r="101" spans="1:9" x14ac:dyDescent="0.45">
      <c r="A101" t="s">
        <v>208</v>
      </c>
      <c r="B101">
        <v>100</v>
      </c>
      <c r="C101">
        <v>4.0120901857381064</v>
      </c>
      <c r="D101">
        <v>0</v>
      </c>
      <c r="E101">
        <v>0</v>
      </c>
      <c r="F101">
        <v>121.97561054090508</v>
      </c>
      <c r="G101">
        <v>11.908130903413365</v>
      </c>
      <c r="H101">
        <v>0</v>
      </c>
      <c r="I101">
        <v>74.676752951966435</v>
      </c>
    </row>
    <row r="102" spans="1:9" x14ac:dyDescent="0.45">
      <c r="A102" t="s">
        <v>207</v>
      </c>
      <c r="B102">
        <v>101</v>
      </c>
      <c r="C102">
        <v>30.492382066062511</v>
      </c>
      <c r="D102">
        <v>0</v>
      </c>
      <c r="E102">
        <v>0</v>
      </c>
      <c r="F102">
        <v>141.16330255059182</v>
      </c>
      <c r="G102">
        <v>96.34300838064766</v>
      </c>
      <c r="H102">
        <v>0</v>
      </c>
      <c r="I102">
        <v>753.81640554336559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1460.4277414060682</v>
      </c>
      <c r="D104">
        <v>0</v>
      </c>
      <c r="E104">
        <v>0</v>
      </c>
      <c r="F104">
        <v>90.053869604112705</v>
      </c>
      <c r="G104">
        <v>58.337829831528779</v>
      </c>
      <c r="H104">
        <v>0</v>
      </c>
      <c r="I104">
        <v>2989.5591054236711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0.64275291863714357</v>
      </c>
      <c r="G105">
        <v>287.93279576698529</v>
      </c>
      <c r="H105">
        <v>0</v>
      </c>
      <c r="I105">
        <v>18292.149550690188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0.47229952657731583</v>
      </c>
      <c r="G107">
        <v>17.538943053511488</v>
      </c>
      <c r="H107">
        <v>0</v>
      </c>
      <c r="I107">
        <v>3022.8879128777521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0.56972175629848809</v>
      </c>
      <c r="G109">
        <v>55.288125439823219</v>
      </c>
      <c r="H109">
        <v>0</v>
      </c>
      <c r="I109">
        <v>3514.8610179648522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1.1147503274185471</v>
      </c>
      <c r="G111">
        <v>24.2948312728651</v>
      </c>
      <c r="H111">
        <v>0</v>
      </c>
      <c r="I111">
        <v>349.15782548628931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0.67903671888304018</v>
      </c>
      <c r="G113">
        <v>75.039448882634929</v>
      </c>
      <c r="H113">
        <v>0</v>
      </c>
      <c r="I113">
        <v>3378.0907496821528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0.11728744409184219</v>
      </c>
      <c r="G115">
        <v>0.86424921807418476</v>
      </c>
      <c r="H115">
        <v>0</v>
      </c>
      <c r="I115">
        <v>146.36667457932188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0.63914725432125452</v>
      </c>
      <c r="G117">
        <v>28.498382977134913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3240.5210679029728</v>
      </c>
      <c r="D118">
        <v>0</v>
      </c>
      <c r="E118">
        <v>0</v>
      </c>
      <c r="F118">
        <v>8694.1138678049301</v>
      </c>
      <c r="G118">
        <v>223.30824725096556</v>
      </c>
      <c r="H118">
        <v>0</v>
      </c>
      <c r="I118">
        <v>19368.98899584738</v>
      </c>
    </row>
    <row r="119" spans="1:9" x14ac:dyDescent="0.45">
      <c r="A119" t="s">
        <v>191</v>
      </c>
      <c r="B119">
        <v>118</v>
      </c>
      <c r="C119">
        <v>426.92140611490333</v>
      </c>
      <c r="D119">
        <v>0</v>
      </c>
      <c r="E119">
        <v>0</v>
      </c>
      <c r="F119">
        <v>17814.300902426952</v>
      </c>
      <c r="G119">
        <v>502.29800583274192</v>
      </c>
      <c r="H119">
        <v>0</v>
      </c>
      <c r="I119">
        <v>86805.119250620963</v>
      </c>
    </row>
    <row r="120" spans="1:9" x14ac:dyDescent="0.45">
      <c r="A120" t="s">
        <v>190</v>
      </c>
      <c r="B120">
        <v>119</v>
      </c>
      <c r="C120">
        <v>704.52328806175683</v>
      </c>
      <c r="D120">
        <v>0</v>
      </c>
      <c r="E120">
        <v>0</v>
      </c>
      <c r="F120">
        <v>3247.1973633271573</v>
      </c>
      <c r="G120">
        <v>36.375459288067439</v>
      </c>
      <c r="H120">
        <v>0</v>
      </c>
      <c r="I120">
        <v>1802.0796917319631</v>
      </c>
    </row>
    <row r="121" spans="1:9" x14ac:dyDescent="0.45">
      <c r="A121" t="s">
        <v>189</v>
      </c>
      <c r="B121">
        <v>120</v>
      </c>
      <c r="C121">
        <v>1595.7712506031837</v>
      </c>
      <c r="D121">
        <v>0</v>
      </c>
      <c r="E121">
        <v>0</v>
      </c>
      <c r="F121">
        <v>10861.502316237442</v>
      </c>
      <c r="G121">
        <v>919.16089318083732</v>
      </c>
      <c r="H121">
        <v>0</v>
      </c>
      <c r="I121">
        <v>19498.101698063183</v>
      </c>
    </row>
    <row r="122" spans="1:9" x14ac:dyDescent="0.45">
      <c r="A122" t="s">
        <v>188</v>
      </c>
      <c r="B122">
        <v>121</v>
      </c>
      <c r="C122">
        <v>3358.9409861274416</v>
      </c>
      <c r="D122">
        <v>0</v>
      </c>
      <c r="E122">
        <v>0</v>
      </c>
      <c r="F122">
        <v>4263.2088303908586</v>
      </c>
      <c r="G122">
        <v>63.839870381765152</v>
      </c>
      <c r="H122">
        <v>0</v>
      </c>
      <c r="I122">
        <v>5343.6864872508413</v>
      </c>
    </row>
    <row r="123" spans="1:9" x14ac:dyDescent="0.45">
      <c r="A123" t="s">
        <v>187</v>
      </c>
      <c r="B123">
        <v>122</v>
      </c>
      <c r="C123">
        <v>1917.6842986693716</v>
      </c>
      <c r="D123">
        <v>0</v>
      </c>
      <c r="E123">
        <v>0</v>
      </c>
      <c r="F123">
        <v>7266.9864644962527</v>
      </c>
      <c r="G123">
        <v>10.718288115524103</v>
      </c>
      <c r="H123">
        <v>0</v>
      </c>
      <c r="I123">
        <v>13614.442859327555</v>
      </c>
    </row>
    <row r="124" spans="1:9" x14ac:dyDescent="0.45">
      <c r="A124" t="s">
        <v>186</v>
      </c>
      <c r="B124">
        <v>123</v>
      </c>
      <c r="C124">
        <v>4829.1110081739225</v>
      </c>
      <c r="D124">
        <v>0</v>
      </c>
      <c r="E124">
        <v>0</v>
      </c>
      <c r="F124">
        <v>2486.2011953519532</v>
      </c>
      <c r="G124">
        <v>19.632859123817699</v>
      </c>
      <c r="H124">
        <v>0</v>
      </c>
      <c r="I124">
        <v>34455.982920945084</v>
      </c>
    </row>
    <row r="125" spans="1:9" x14ac:dyDescent="0.45">
      <c r="A125" t="s">
        <v>185</v>
      </c>
      <c r="B125">
        <v>124</v>
      </c>
      <c r="C125">
        <v>2739.7464257242723</v>
      </c>
      <c r="D125">
        <v>0</v>
      </c>
      <c r="E125">
        <v>0</v>
      </c>
      <c r="F125">
        <v>2466.0306879904706</v>
      </c>
      <c r="G125">
        <v>216.58016707382745</v>
      </c>
      <c r="H125">
        <v>0</v>
      </c>
      <c r="I125">
        <v>11905.535123248545</v>
      </c>
    </row>
    <row r="126" spans="1:9" x14ac:dyDescent="0.45">
      <c r="A126" t="s">
        <v>184</v>
      </c>
      <c r="B126">
        <v>125</v>
      </c>
      <c r="C126">
        <v>24369.857721172331</v>
      </c>
      <c r="D126">
        <v>54.00409957075771</v>
      </c>
      <c r="E126">
        <v>0</v>
      </c>
      <c r="F126">
        <v>9150.7130817623129</v>
      </c>
      <c r="G126">
        <v>735.94787439211086</v>
      </c>
      <c r="H126">
        <v>0</v>
      </c>
      <c r="I126">
        <v>20353.43377448673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1161.4903546172911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3842.7362833759989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1185.7367538673125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253.21999564287111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514.04278049256106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356.80195398486558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274.52305456150685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144.90234900814767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161.79473199363426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578.37882149417032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3681.9486483956293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7.3243943169408326E-2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0.14683170473720752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0.71489152699114378</v>
      </c>
    </row>
    <row r="148" spans="1:9" x14ac:dyDescent="0.45">
      <c r="A148" t="s">
        <v>162</v>
      </c>
      <c r="B148">
        <v>147</v>
      </c>
      <c r="C148">
        <v>15812.966781955955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33.805031973628871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4732.8217042628003</v>
      </c>
      <c r="D150">
        <v>0</v>
      </c>
      <c r="E150">
        <v>21.378063740822515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9357.9684811512288</v>
      </c>
      <c r="D151">
        <v>0</v>
      </c>
      <c r="E151">
        <v>469.34980930284445</v>
      </c>
      <c r="F151">
        <v>127416.95660075845</v>
      </c>
      <c r="G151">
        <v>0</v>
      </c>
      <c r="H151">
        <v>0</v>
      </c>
      <c r="I151">
        <v>2101.3904280371034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22279.09234125528</v>
      </c>
      <c r="D153">
        <v>0</v>
      </c>
      <c r="E153">
        <v>0</v>
      </c>
      <c r="F153">
        <v>1477.155569875709</v>
      </c>
      <c r="G153">
        <v>0</v>
      </c>
      <c r="H153">
        <v>0</v>
      </c>
      <c r="I153">
        <v>585.29006022686895</v>
      </c>
    </row>
    <row r="154" spans="1:9" x14ac:dyDescent="0.45">
      <c r="A154" t="s">
        <v>156</v>
      </c>
      <c r="B154">
        <v>153</v>
      </c>
      <c r="C154">
        <v>3312.5255781437509</v>
      </c>
      <c r="D154">
        <v>0</v>
      </c>
      <c r="E154">
        <v>0</v>
      </c>
      <c r="F154">
        <v>1372.6928788188311</v>
      </c>
      <c r="G154">
        <v>0</v>
      </c>
      <c r="H154">
        <v>0</v>
      </c>
      <c r="I154">
        <v>128.8886893217344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2307.1027017340734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1886.4923431060122</v>
      </c>
    </row>
    <row r="157" spans="1:9" x14ac:dyDescent="0.45">
      <c r="A157" t="s">
        <v>153</v>
      </c>
      <c r="B157">
        <v>156</v>
      </c>
      <c r="C157">
        <v>86259.379143572427</v>
      </c>
      <c r="D157">
        <v>525.65957813120178</v>
      </c>
      <c r="E157">
        <v>477.79072191719985</v>
      </c>
      <c r="F157">
        <v>0</v>
      </c>
      <c r="G157">
        <v>0</v>
      </c>
      <c r="H157">
        <v>0</v>
      </c>
      <c r="I157">
        <v>36005.380688359393</v>
      </c>
    </row>
    <row r="158" spans="1:9" x14ac:dyDescent="0.45">
      <c r="A158" t="s">
        <v>152</v>
      </c>
      <c r="B158">
        <v>157</v>
      </c>
      <c r="C158">
        <v>2847.540537900185</v>
      </c>
      <c r="D158">
        <v>0</v>
      </c>
      <c r="E158">
        <v>3.3349138727885572</v>
      </c>
      <c r="F158">
        <v>0</v>
      </c>
      <c r="G158">
        <v>0</v>
      </c>
      <c r="H158">
        <v>0</v>
      </c>
      <c r="I158">
        <v>849.71302284289527</v>
      </c>
    </row>
    <row r="159" spans="1:9" x14ac:dyDescent="0.45">
      <c r="A159" t="s">
        <v>151</v>
      </c>
      <c r="B159">
        <v>158</v>
      </c>
      <c r="C159">
        <v>11195.604323702528</v>
      </c>
      <c r="D159">
        <v>0</v>
      </c>
      <c r="E159">
        <v>506.82808428025771</v>
      </c>
      <c r="F159">
        <v>0</v>
      </c>
      <c r="G159">
        <v>0</v>
      </c>
      <c r="H159">
        <v>0</v>
      </c>
      <c r="I159">
        <v>5750.6948585520413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206.71585649194103</v>
      </c>
    </row>
    <row r="161" spans="1:9" x14ac:dyDescent="0.45">
      <c r="A161" t="s">
        <v>149</v>
      </c>
      <c r="B161">
        <v>160</v>
      </c>
      <c r="C161">
        <v>1859.0555012056743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1635.1709514957906</v>
      </c>
    </row>
    <row r="162" spans="1:9" x14ac:dyDescent="0.45">
      <c r="A162" t="s">
        <v>148</v>
      </c>
      <c r="B162">
        <v>161</v>
      </c>
      <c r="C162">
        <v>200.83945923429627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40.34025617342062</v>
      </c>
    </row>
    <row r="163" spans="1:9" x14ac:dyDescent="0.45">
      <c r="A163" t="s">
        <v>147</v>
      </c>
      <c r="B163">
        <v>162</v>
      </c>
      <c r="C163">
        <v>2826.4052831825047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4294.8775894674973</v>
      </c>
    </row>
    <row r="164" spans="1:9" x14ac:dyDescent="0.45">
      <c r="A164" t="s">
        <v>146</v>
      </c>
      <c r="B164">
        <v>163</v>
      </c>
      <c r="C164">
        <v>11986.650993205003</v>
      </c>
      <c r="D164">
        <v>0</v>
      </c>
      <c r="E164">
        <v>2789.8168779316998</v>
      </c>
      <c r="F164">
        <v>0</v>
      </c>
      <c r="G164">
        <v>0</v>
      </c>
      <c r="H164">
        <v>0</v>
      </c>
      <c r="I164">
        <v>2587.7927800103785</v>
      </c>
    </row>
    <row r="165" spans="1:9" x14ac:dyDescent="0.45">
      <c r="A165" t="s">
        <v>145</v>
      </c>
      <c r="B165">
        <v>164</v>
      </c>
      <c r="C165">
        <v>17576.070654227206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3927.9932937268131</v>
      </c>
    </row>
    <row r="166" spans="1:9" x14ac:dyDescent="0.45">
      <c r="A166" t="s">
        <v>144</v>
      </c>
      <c r="B166">
        <v>165</v>
      </c>
      <c r="C166">
        <v>18544.225231364369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3238.8319717845907</v>
      </c>
    </row>
    <row r="167" spans="1:9" x14ac:dyDescent="0.45">
      <c r="A167" t="s">
        <v>143</v>
      </c>
      <c r="B167">
        <v>166</v>
      </c>
      <c r="C167">
        <v>14111.241625838793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2209.4595811279573</v>
      </c>
    </row>
    <row r="168" spans="1:9" x14ac:dyDescent="0.45">
      <c r="A168" t="s">
        <v>142</v>
      </c>
      <c r="B168">
        <v>167</v>
      </c>
      <c r="C168">
        <v>2115.7203261867412</v>
      </c>
      <c r="D168">
        <v>0</v>
      </c>
      <c r="E168">
        <v>0</v>
      </c>
      <c r="F168">
        <v>660.73803495222614</v>
      </c>
      <c r="G168">
        <v>0</v>
      </c>
      <c r="H168">
        <v>0</v>
      </c>
      <c r="I168">
        <v>589.74494708292264</v>
      </c>
    </row>
    <row r="169" spans="1:9" x14ac:dyDescent="0.45">
      <c r="A169" t="s">
        <v>141</v>
      </c>
      <c r="B169">
        <v>168</v>
      </c>
      <c r="C169">
        <v>164462.28356104094</v>
      </c>
      <c r="D169">
        <v>0</v>
      </c>
      <c r="E169">
        <v>0</v>
      </c>
      <c r="F169">
        <v>8611.0748415718863</v>
      </c>
      <c r="G169">
        <v>0</v>
      </c>
      <c r="H169">
        <v>0</v>
      </c>
      <c r="I169">
        <v>4352.5826089378288</v>
      </c>
    </row>
    <row r="170" spans="1:9" x14ac:dyDescent="0.45">
      <c r="A170" t="s">
        <v>140</v>
      </c>
      <c r="B170">
        <v>169</v>
      </c>
      <c r="C170">
        <v>1378.617610784029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455.52118472349542</v>
      </c>
    </row>
    <row r="171" spans="1:9" x14ac:dyDescent="0.45">
      <c r="A171" t="s">
        <v>139</v>
      </c>
      <c r="B171">
        <v>170</v>
      </c>
      <c r="C171">
        <v>11.061916548285202</v>
      </c>
      <c r="D171">
        <v>0</v>
      </c>
      <c r="E171">
        <v>0</v>
      </c>
      <c r="F171">
        <v>10370.649115423415</v>
      </c>
      <c r="G171">
        <v>0</v>
      </c>
      <c r="H171">
        <v>0</v>
      </c>
      <c r="I171">
        <v>1996.9912970314956</v>
      </c>
    </row>
    <row r="172" spans="1:9" x14ac:dyDescent="0.45">
      <c r="A172" t="s">
        <v>138</v>
      </c>
      <c r="B172">
        <v>171</v>
      </c>
      <c r="C172">
        <v>0</v>
      </c>
      <c r="D172">
        <v>4874.1647288595905</v>
      </c>
      <c r="E172">
        <v>7704.0773064216492</v>
      </c>
      <c r="F172">
        <v>0</v>
      </c>
      <c r="G172">
        <v>0</v>
      </c>
      <c r="H172">
        <v>0</v>
      </c>
      <c r="I172">
        <v>2471.7207576580195</v>
      </c>
    </row>
    <row r="173" spans="1:9" x14ac:dyDescent="0.45">
      <c r="A173" t="s">
        <v>137</v>
      </c>
      <c r="B173">
        <v>172</v>
      </c>
      <c r="C173">
        <v>13566.080759609462</v>
      </c>
      <c r="D173">
        <v>891.00059651894139</v>
      </c>
      <c r="E173">
        <v>2173.4056388636313</v>
      </c>
      <c r="F173">
        <v>3432.6930699436275</v>
      </c>
      <c r="G173">
        <v>0</v>
      </c>
      <c r="H173">
        <v>0</v>
      </c>
      <c r="I173">
        <v>14125.216030805575</v>
      </c>
    </row>
    <row r="174" spans="1:9" x14ac:dyDescent="0.45">
      <c r="A174" t="s">
        <v>136</v>
      </c>
      <c r="B174">
        <v>173</v>
      </c>
      <c r="C174">
        <v>960.75838835811078</v>
      </c>
      <c r="D174">
        <v>0</v>
      </c>
      <c r="E174">
        <v>133072.45018260478</v>
      </c>
      <c r="F174">
        <v>0</v>
      </c>
      <c r="G174">
        <v>0</v>
      </c>
      <c r="H174">
        <v>0</v>
      </c>
      <c r="I174">
        <v>1843.3957556424753</v>
      </c>
    </row>
    <row r="175" spans="1:9" x14ac:dyDescent="0.45">
      <c r="A175" t="s">
        <v>135</v>
      </c>
      <c r="B175">
        <v>174</v>
      </c>
      <c r="C175">
        <v>10700.871744028482</v>
      </c>
      <c r="D175">
        <v>22227.582519246902</v>
      </c>
      <c r="E175">
        <v>52079.553077417178</v>
      </c>
      <c r="F175">
        <v>0</v>
      </c>
      <c r="G175">
        <v>0</v>
      </c>
      <c r="H175">
        <v>0</v>
      </c>
      <c r="I175">
        <v>424.67027991212751</v>
      </c>
    </row>
    <row r="176" spans="1:9" x14ac:dyDescent="0.45">
      <c r="A176" t="s">
        <v>134</v>
      </c>
      <c r="B176">
        <v>175</v>
      </c>
      <c r="C176">
        <v>13118.790678507023</v>
      </c>
      <c r="D176">
        <v>70346.050728849819</v>
      </c>
      <c r="E176">
        <v>94563.917048055097</v>
      </c>
      <c r="F176">
        <v>0</v>
      </c>
      <c r="G176">
        <v>0</v>
      </c>
      <c r="H176">
        <v>0</v>
      </c>
      <c r="I176">
        <v>767.09727216058673</v>
      </c>
    </row>
    <row r="177" spans="1:9" x14ac:dyDescent="0.45">
      <c r="A177" t="s">
        <v>133</v>
      </c>
      <c r="B177">
        <v>176</v>
      </c>
      <c r="C177">
        <v>385.78964285448615</v>
      </c>
      <c r="D177">
        <v>41.008700616101798</v>
      </c>
      <c r="E177">
        <v>12.944374595165552</v>
      </c>
      <c r="F177">
        <v>0</v>
      </c>
      <c r="G177">
        <v>0</v>
      </c>
      <c r="H177">
        <v>0</v>
      </c>
      <c r="I177">
        <v>33.519813392933273</v>
      </c>
    </row>
    <row r="178" spans="1:9" x14ac:dyDescent="0.45">
      <c r="A178" t="s">
        <v>132</v>
      </c>
      <c r="B178">
        <v>177</v>
      </c>
      <c r="C178">
        <v>564.01853362012605</v>
      </c>
      <c r="D178">
        <v>59.954090554516874</v>
      </c>
      <c r="E178">
        <v>18.918902876051792</v>
      </c>
      <c r="F178">
        <v>0</v>
      </c>
      <c r="G178">
        <v>0</v>
      </c>
      <c r="H178">
        <v>0</v>
      </c>
      <c r="I178">
        <v>46.200306435311354</v>
      </c>
    </row>
    <row r="179" spans="1:9" x14ac:dyDescent="0.45">
      <c r="A179" t="s">
        <v>131</v>
      </c>
      <c r="B179">
        <v>178</v>
      </c>
      <c r="C179">
        <v>935.82848678951234</v>
      </c>
      <c r="D179">
        <v>99.476774330144806</v>
      </c>
      <c r="E179">
        <v>31.383806778646548</v>
      </c>
      <c r="F179">
        <v>0</v>
      </c>
      <c r="G179">
        <v>0</v>
      </c>
      <c r="H179">
        <v>0</v>
      </c>
      <c r="I179">
        <v>69.36889538794648</v>
      </c>
    </row>
    <row r="180" spans="1:9" x14ac:dyDescent="0.45">
      <c r="A180" t="s">
        <v>130</v>
      </c>
      <c r="B180">
        <v>179</v>
      </c>
      <c r="C180">
        <v>447.1571810592323</v>
      </c>
      <c r="D180">
        <v>47.531954162710598</v>
      </c>
      <c r="E180">
        <v>15.001276943031927</v>
      </c>
      <c r="F180">
        <v>0</v>
      </c>
      <c r="G180">
        <v>0</v>
      </c>
      <c r="H180">
        <v>0</v>
      </c>
      <c r="I180">
        <v>58.003571282933891</v>
      </c>
    </row>
    <row r="181" spans="1:9" x14ac:dyDescent="0.45">
      <c r="A181" t="s">
        <v>129</v>
      </c>
      <c r="B181">
        <v>180</v>
      </c>
      <c r="C181">
        <v>88.874457209833295</v>
      </c>
      <c r="D181">
        <v>9.4471858132879873</v>
      </c>
      <c r="E181">
        <v>2.9755949546080664</v>
      </c>
      <c r="F181">
        <v>0</v>
      </c>
      <c r="G181">
        <v>0</v>
      </c>
      <c r="H181">
        <v>0</v>
      </c>
      <c r="I181">
        <v>7.6259705475872428</v>
      </c>
    </row>
    <row r="182" spans="1:9" x14ac:dyDescent="0.45">
      <c r="A182" t="s">
        <v>128</v>
      </c>
      <c r="B182">
        <v>181</v>
      </c>
      <c r="C182">
        <v>201.22071252967004</v>
      </c>
      <c r="D182">
        <v>21.389379046949976</v>
      </c>
      <c r="E182">
        <v>6.747303518012191</v>
      </c>
      <c r="F182">
        <v>0</v>
      </c>
      <c r="G182">
        <v>0</v>
      </c>
      <c r="H182">
        <v>0</v>
      </c>
      <c r="I182">
        <v>17.736043919996845</v>
      </c>
    </row>
    <row r="183" spans="1:9" x14ac:dyDescent="0.45">
      <c r="A183" t="s">
        <v>127</v>
      </c>
      <c r="B183">
        <v>182</v>
      </c>
      <c r="C183">
        <v>559.39914216780869</v>
      </c>
      <c r="D183">
        <v>59.463060308887613</v>
      </c>
      <c r="E183">
        <v>18.786696654186308</v>
      </c>
      <c r="F183">
        <v>0</v>
      </c>
      <c r="G183">
        <v>0</v>
      </c>
      <c r="H183">
        <v>0</v>
      </c>
      <c r="I183">
        <v>51.516014230168139</v>
      </c>
    </row>
    <row r="184" spans="1:9" x14ac:dyDescent="0.45">
      <c r="A184" t="s">
        <v>126</v>
      </c>
      <c r="B184">
        <v>183</v>
      </c>
      <c r="C184">
        <v>50.525163023231912</v>
      </c>
      <c r="D184">
        <v>5.37072441652011</v>
      </c>
      <c r="E184">
        <v>1.6938698700843737</v>
      </c>
      <c r="F184">
        <v>0</v>
      </c>
      <c r="G184">
        <v>0</v>
      </c>
      <c r="H184">
        <v>0</v>
      </c>
      <c r="I184">
        <v>4.7402226176621349</v>
      </c>
    </row>
    <row r="185" spans="1:9" x14ac:dyDescent="0.45">
      <c r="A185" t="s">
        <v>125</v>
      </c>
      <c r="B185">
        <v>184</v>
      </c>
      <c r="C185">
        <v>6.2623248739440864</v>
      </c>
      <c r="D185">
        <v>0.66566964530831274</v>
      </c>
      <c r="E185">
        <v>0.20937359600176747</v>
      </c>
      <c r="F185">
        <v>0</v>
      </c>
      <c r="G185">
        <v>0</v>
      </c>
      <c r="H185">
        <v>0</v>
      </c>
      <c r="I185">
        <v>0.62523387418857923</v>
      </c>
    </row>
    <row r="186" spans="1:9" x14ac:dyDescent="0.45">
      <c r="A186" t="s">
        <v>124</v>
      </c>
      <c r="B186">
        <v>185</v>
      </c>
      <c r="C186">
        <v>6.6295440452361856</v>
      </c>
      <c r="D186">
        <v>0.70471228337346892</v>
      </c>
      <c r="E186">
        <v>0.22712731948695425</v>
      </c>
      <c r="F186">
        <v>0</v>
      </c>
      <c r="G186">
        <v>0</v>
      </c>
      <c r="H186">
        <v>0</v>
      </c>
      <c r="I186">
        <v>22.132745798395714</v>
      </c>
    </row>
    <row r="187" spans="1:9" x14ac:dyDescent="0.45">
      <c r="A187" t="s">
        <v>123</v>
      </c>
      <c r="B187">
        <v>186</v>
      </c>
      <c r="C187">
        <v>728.12244935852652</v>
      </c>
      <c r="D187">
        <v>77.398021434028436</v>
      </c>
      <c r="E187">
        <v>24.44222741359042</v>
      </c>
      <c r="F187">
        <v>0</v>
      </c>
      <c r="G187">
        <v>0</v>
      </c>
      <c r="H187">
        <v>0</v>
      </c>
      <c r="I187">
        <v>77.380190557643147</v>
      </c>
    </row>
    <row r="188" spans="1:9" x14ac:dyDescent="0.45">
      <c r="A188" t="s">
        <v>122</v>
      </c>
      <c r="B188">
        <v>187</v>
      </c>
      <c r="C188">
        <v>4.3072028702036222</v>
      </c>
      <c r="D188">
        <v>0.45785324309476655</v>
      </c>
      <c r="E188">
        <v>0.14431300117195583</v>
      </c>
      <c r="F188">
        <v>0</v>
      </c>
      <c r="G188">
        <v>0</v>
      </c>
      <c r="H188">
        <v>0</v>
      </c>
      <c r="I188">
        <v>0.42163723250803786</v>
      </c>
    </row>
    <row r="189" spans="1:9" x14ac:dyDescent="0.45">
      <c r="A189" t="s">
        <v>121</v>
      </c>
      <c r="B189">
        <v>188</v>
      </c>
      <c r="C189">
        <v>491.65139256809618</v>
      </c>
      <c r="D189">
        <v>52.26160214395356</v>
      </c>
      <c r="E189">
        <v>16.476331507042762</v>
      </c>
      <c r="F189">
        <v>0</v>
      </c>
      <c r="G189">
        <v>0</v>
      </c>
      <c r="H189">
        <v>0</v>
      </c>
      <c r="I189">
        <v>46.591429909012845</v>
      </c>
    </row>
    <row r="190" spans="1:9" x14ac:dyDescent="0.45">
      <c r="A190" t="s">
        <v>120</v>
      </c>
      <c r="B190">
        <v>189</v>
      </c>
      <c r="C190">
        <v>678.03067016570242</v>
      </c>
      <c r="D190">
        <v>72.073363226681252</v>
      </c>
      <c r="E190">
        <v>22.712166394775618</v>
      </c>
      <c r="F190">
        <v>0</v>
      </c>
      <c r="G190">
        <v>0</v>
      </c>
      <c r="H190">
        <v>0</v>
      </c>
      <c r="I190">
        <v>70.077550944531936</v>
      </c>
    </row>
    <row r="191" spans="1:9" x14ac:dyDescent="0.45">
      <c r="A191" t="s">
        <v>119</v>
      </c>
      <c r="B191">
        <v>190</v>
      </c>
      <c r="C191">
        <v>1056.4020445871561</v>
      </c>
      <c r="D191">
        <v>112.29351622636622</v>
      </c>
      <c r="E191">
        <v>35.449794439271997</v>
      </c>
      <c r="F191">
        <v>0</v>
      </c>
      <c r="G191">
        <v>0</v>
      </c>
      <c r="H191">
        <v>0</v>
      </c>
      <c r="I191">
        <v>117.14330813355492</v>
      </c>
    </row>
    <row r="192" spans="1:9" x14ac:dyDescent="0.45">
      <c r="A192" t="s">
        <v>118</v>
      </c>
      <c r="B192">
        <v>191</v>
      </c>
      <c r="C192">
        <v>808.97600024304302</v>
      </c>
      <c r="D192">
        <v>85.992601687603042</v>
      </c>
      <c r="E192">
        <v>27.144886093839734</v>
      </c>
      <c r="F192">
        <v>0</v>
      </c>
      <c r="G192">
        <v>0</v>
      </c>
      <c r="H192">
        <v>0</v>
      </c>
      <c r="I192">
        <v>87.488596074610513</v>
      </c>
    </row>
    <row r="193" spans="1:9" x14ac:dyDescent="0.45">
      <c r="A193" t="s">
        <v>117</v>
      </c>
      <c r="B193">
        <v>192</v>
      </c>
      <c r="C193">
        <v>125.62578297882318</v>
      </c>
      <c r="D193">
        <v>13.353783533044972</v>
      </c>
      <c r="E193">
        <v>4.2080785851848042</v>
      </c>
      <c r="F193">
        <v>0</v>
      </c>
      <c r="G193">
        <v>0</v>
      </c>
      <c r="H193">
        <v>0</v>
      </c>
      <c r="I193">
        <v>12.655992737168347</v>
      </c>
    </row>
    <row r="194" spans="1:9" x14ac:dyDescent="0.45">
      <c r="A194" t="s">
        <v>116</v>
      </c>
      <c r="B194">
        <v>193</v>
      </c>
      <c r="C194">
        <v>574.99875017645263</v>
      </c>
      <c r="D194">
        <v>61.121268374293805</v>
      </c>
      <c r="E194">
        <v>19.291419480001082</v>
      </c>
      <c r="F194">
        <v>0</v>
      </c>
      <c r="G194">
        <v>0</v>
      </c>
      <c r="H194">
        <v>0</v>
      </c>
      <c r="I194">
        <v>56.178057862362039</v>
      </c>
    </row>
    <row r="195" spans="1:9" x14ac:dyDescent="0.45">
      <c r="A195" t="s">
        <v>115</v>
      </c>
      <c r="B195">
        <v>194</v>
      </c>
      <c r="C195">
        <v>155.60509295268147</v>
      </c>
      <c r="D195">
        <v>16.540525958650363</v>
      </c>
      <c r="E195">
        <v>5.2174380611562841</v>
      </c>
      <c r="F195">
        <v>0</v>
      </c>
      <c r="G195">
        <v>0</v>
      </c>
      <c r="H195">
        <v>0</v>
      </c>
      <c r="I195">
        <v>17.211591374394576</v>
      </c>
    </row>
    <row r="196" spans="1:9" x14ac:dyDescent="0.45">
      <c r="A196" t="s">
        <v>114</v>
      </c>
      <c r="B196">
        <v>195</v>
      </c>
      <c r="C196">
        <v>259.9258232348015</v>
      </c>
      <c r="D196">
        <v>27.62961986428952</v>
      </c>
      <c r="E196">
        <v>8.7178887426135674</v>
      </c>
      <c r="F196">
        <v>0</v>
      </c>
      <c r="G196">
        <v>0</v>
      </c>
      <c r="H196">
        <v>0</v>
      </c>
      <c r="I196">
        <v>26.129545550684576</v>
      </c>
    </row>
    <row r="197" spans="1:9" x14ac:dyDescent="0.45">
      <c r="A197" t="s">
        <v>113</v>
      </c>
      <c r="B197">
        <v>196</v>
      </c>
      <c r="C197">
        <v>11.211841382387163</v>
      </c>
      <c r="D197">
        <v>15866.334906947397</v>
      </c>
      <c r="E197">
        <v>155.75590583742152</v>
      </c>
      <c r="F197">
        <v>0</v>
      </c>
      <c r="G197">
        <v>0</v>
      </c>
      <c r="H197">
        <v>0</v>
      </c>
      <c r="I197">
        <v>2476.3618055752618</v>
      </c>
    </row>
    <row r="198" spans="1:9" x14ac:dyDescent="0.45">
      <c r="A198" t="s">
        <v>112</v>
      </c>
      <c r="B198">
        <v>197</v>
      </c>
      <c r="C198">
        <v>24950.31132804458</v>
      </c>
      <c r="D198">
        <v>33699.545071579014</v>
      </c>
      <c r="E198">
        <v>4143.4689998736785</v>
      </c>
      <c r="F198">
        <v>1484.4236150990023</v>
      </c>
      <c r="G198">
        <v>0</v>
      </c>
      <c r="H198">
        <v>0</v>
      </c>
      <c r="I198">
        <v>449.02579449064081</v>
      </c>
    </row>
    <row r="199" spans="1:9" x14ac:dyDescent="0.45">
      <c r="A199" t="s">
        <v>111</v>
      </c>
      <c r="B199">
        <v>198</v>
      </c>
      <c r="C199">
        <v>15765.031667576804</v>
      </c>
      <c r="D199">
        <v>121.84687093249227</v>
      </c>
      <c r="E199">
        <v>104.0642316727732</v>
      </c>
      <c r="F199">
        <v>0</v>
      </c>
      <c r="G199">
        <v>0</v>
      </c>
      <c r="H199">
        <v>0</v>
      </c>
      <c r="I199">
        <v>119.94071870229156</v>
      </c>
    </row>
    <row r="200" spans="1:9" x14ac:dyDescent="0.45">
      <c r="A200" t="s">
        <v>110</v>
      </c>
      <c r="B200">
        <v>199</v>
      </c>
      <c r="C200">
        <v>15604.395263890179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66.900458657591429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25.881720175686308</v>
      </c>
      <c r="D3">
        <v>0</v>
      </c>
      <c r="E3">
        <v>0</v>
      </c>
      <c r="F3">
        <v>0</v>
      </c>
      <c r="G3">
        <v>6.4502884042085347</v>
      </c>
      <c r="H3">
        <v>0</v>
      </c>
      <c r="I3">
        <v>20.321342420222212</v>
      </c>
    </row>
    <row r="4" spans="1:9" x14ac:dyDescent="0.45">
      <c r="A4" t="s">
        <v>304</v>
      </c>
      <c r="B4">
        <v>3</v>
      </c>
      <c r="C4">
        <v>7.0897814603375933</v>
      </c>
      <c r="D4">
        <v>0</v>
      </c>
      <c r="E4">
        <v>0</v>
      </c>
      <c r="F4">
        <v>0</v>
      </c>
      <c r="G4">
        <v>14.717626301638226</v>
      </c>
      <c r="H4">
        <v>0</v>
      </c>
      <c r="I4">
        <v>105.79731661409245</v>
      </c>
    </row>
    <row r="5" spans="1:9" x14ac:dyDescent="0.45">
      <c r="A5" t="s">
        <v>303</v>
      </c>
      <c r="B5">
        <v>4</v>
      </c>
      <c r="C5">
        <v>54.534799462840262</v>
      </c>
      <c r="D5">
        <v>0</v>
      </c>
      <c r="E5">
        <v>0</v>
      </c>
      <c r="F5">
        <v>0</v>
      </c>
      <c r="G5">
        <v>18.104680225198869</v>
      </c>
      <c r="H5">
        <v>0</v>
      </c>
      <c r="I5">
        <v>432.35629709299138</v>
      </c>
    </row>
    <row r="6" spans="1:9" x14ac:dyDescent="0.45">
      <c r="A6" t="s">
        <v>302</v>
      </c>
      <c r="B6">
        <v>5</v>
      </c>
      <c r="C6">
        <v>7.6925995164341385</v>
      </c>
      <c r="D6">
        <v>0</v>
      </c>
      <c r="E6">
        <v>0</v>
      </c>
      <c r="F6">
        <v>0</v>
      </c>
      <c r="G6">
        <v>2.1743186122387939</v>
      </c>
      <c r="H6">
        <v>0</v>
      </c>
      <c r="I6">
        <v>22.868148803283606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34.850384757187193</v>
      </c>
      <c r="D9">
        <v>0</v>
      </c>
      <c r="E9">
        <v>0</v>
      </c>
      <c r="F9">
        <v>0</v>
      </c>
      <c r="G9">
        <v>1.1789789310176664</v>
      </c>
      <c r="H9">
        <v>0</v>
      </c>
      <c r="I9">
        <v>0.35243745973500723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0</v>
      </c>
      <c r="G10">
        <v>81.067899485839391</v>
      </c>
      <c r="H10">
        <v>0</v>
      </c>
      <c r="I10">
        <v>239.47008425904014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0</v>
      </c>
      <c r="G11">
        <v>25.523290116745269</v>
      </c>
      <c r="H11">
        <v>0</v>
      </c>
      <c r="I11">
        <v>44.442085770924187</v>
      </c>
    </row>
    <row r="12" spans="1:9" x14ac:dyDescent="0.45">
      <c r="A12" t="s">
        <v>296</v>
      </c>
      <c r="B12">
        <v>11</v>
      </c>
      <c r="C12">
        <v>245.52781057617625</v>
      </c>
      <c r="D12">
        <v>0</v>
      </c>
      <c r="E12">
        <v>0</v>
      </c>
      <c r="F12">
        <v>0</v>
      </c>
      <c r="G12">
        <v>9.2396507889115718</v>
      </c>
      <c r="H12">
        <v>0</v>
      </c>
      <c r="I12">
        <v>26.745603905035626</v>
      </c>
    </row>
    <row r="13" spans="1:9" x14ac:dyDescent="0.45">
      <c r="A13" t="s">
        <v>295</v>
      </c>
      <c r="B13">
        <v>12</v>
      </c>
      <c r="C13">
        <v>35.940400507745821</v>
      </c>
      <c r="D13">
        <v>0</v>
      </c>
      <c r="E13">
        <v>0</v>
      </c>
      <c r="F13">
        <v>0</v>
      </c>
      <c r="G13">
        <v>14.778061020390545</v>
      </c>
      <c r="H13">
        <v>0</v>
      </c>
      <c r="I13">
        <v>289.42246213446384</v>
      </c>
    </row>
    <row r="14" spans="1:9" x14ac:dyDescent="0.4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0.47914790203836422</v>
      </c>
      <c r="H14">
        <v>0</v>
      </c>
      <c r="I14">
        <v>0.53746765109640571</v>
      </c>
    </row>
    <row r="15" spans="1:9" x14ac:dyDescent="0.45">
      <c r="A15" t="s">
        <v>293</v>
      </c>
      <c r="B15">
        <v>14</v>
      </c>
      <c r="C15">
        <v>1.8241397351985671</v>
      </c>
      <c r="D15">
        <v>0</v>
      </c>
      <c r="E15">
        <v>0</v>
      </c>
      <c r="F15">
        <v>0</v>
      </c>
      <c r="G15">
        <v>64.030111121656958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4.2609617916215097</v>
      </c>
      <c r="H16">
        <v>0</v>
      </c>
      <c r="I16">
        <v>13.624289320734542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43.415738649482172</v>
      </c>
      <c r="D19">
        <v>0</v>
      </c>
      <c r="E19">
        <v>0</v>
      </c>
      <c r="F19">
        <v>0</v>
      </c>
      <c r="G19">
        <v>7.2345052366652096</v>
      </c>
      <c r="H19">
        <v>0</v>
      </c>
      <c r="I19">
        <v>69.33791265417625</v>
      </c>
    </row>
    <row r="20" spans="1:9" x14ac:dyDescent="0.45">
      <c r="A20" t="s">
        <v>288</v>
      </c>
      <c r="B20">
        <v>19</v>
      </c>
      <c r="C20">
        <v>187.35036988172266</v>
      </c>
      <c r="D20">
        <v>0</v>
      </c>
      <c r="E20">
        <v>0</v>
      </c>
      <c r="F20">
        <v>0</v>
      </c>
      <c r="G20">
        <v>0.56098237481740265</v>
      </c>
      <c r="H20">
        <v>0</v>
      </c>
      <c r="I20">
        <v>205.38250959657489</v>
      </c>
    </row>
    <row r="21" spans="1:9" x14ac:dyDescent="0.45">
      <c r="A21" t="s">
        <v>287</v>
      </c>
      <c r="B21">
        <v>20</v>
      </c>
      <c r="C21">
        <v>1.8057996391834777E-6</v>
      </c>
      <c r="D21">
        <v>0</v>
      </c>
      <c r="E21">
        <v>3.4302318192535357E-6</v>
      </c>
      <c r="F21">
        <v>3.3261460911021294</v>
      </c>
      <c r="G21">
        <v>6.3498729499003065E-2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13.333259633775882</v>
      </c>
      <c r="D27">
        <v>0</v>
      </c>
      <c r="E27">
        <v>3.119710785683925</v>
      </c>
      <c r="F27">
        <v>39.369938836965716</v>
      </c>
      <c r="G27">
        <v>4.7348591907941788</v>
      </c>
      <c r="H27">
        <v>0</v>
      </c>
      <c r="I27">
        <v>49.294445321318207</v>
      </c>
    </row>
    <row r="28" spans="1:9" x14ac:dyDescent="0.45">
      <c r="A28" t="s">
        <v>280</v>
      </c>
      <c r="B28">
        <v>27</v>
      </c>
      <c r="C28">
        <v>3.0174077838393503</v>
      </c>
      <c r="D28">
        <v>0</v>
      </c>
      <c r="E28">
        <v>0.68814753110503379</v>
      </c>
      <c r="F28">
        <v>37.982256938636404</v>
      </c>
      <c r="G28">
        <v>4.239084710894141</v>
      </c>
      <c r="H28">
        <v>0</v>
      </c>
      <c r="I28">
        <v>44.431429505580866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6.0475654645048627</v>
      </c>
      <c r="G30">
        <v>99.701747880795125</v>
      </c>
      <c r="H30">
        <v>0</v>
      </c>
      <c r="I30">
        <v>7.2306704341870073E-3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5.1890998018652599E-3</v>
      </c>
      <c r="F35">
        <v>0.62468121548822864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7.2168239757349831E-3</v>
      </c>
      <c r="F38">
        <v>17.730288284442356</v>
      </c>
      <c r="G38">
        <v>142.12471818867076</v>
      </c>
      <c r="H38">
        <v>0</v>
      </c>
      <c r="I38">
        <v>0.51703072748643431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1.6744466777028788E-2</v>
      </c>
      <c r="F39">
        <v>1.0778726301584667</v>
      </c>
      <c r="G39">
        <v>627.55617679083275</v>
      </c>
      <c r="H39">
        <v>0</v>
      </c>
      <c r="I39">
        <v>87.740217364690636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584.81893303301092</v>
      </c>
      <c r="G41">
        <v>190.37992389064553</v>
      </c>
      <c r="H41">
        <v>0</v>
      </c>
      <c r="I41">
        <v>28.145429600661075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52.886590767241977</v>
      </c>
      <c r="G42">
        <v>147.44048458576236</v>
      </c>
      <c r="H42">
        <v>0</v>
      </c>
      <c r="I42">
        <v>13.513314021002262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26.255209526039142</v>
      </c>
      <c r="G43">
        <v>106.86123761361701</v>
      </c>
      <c r="H43">
        <v>0</v>
      </c>
      <c r="I43">
        <v>221.62535679648076</v>
      </c>
    </row>
    <row r="44" spans="1:9" x14ac:dyDescent="0.45">
      <c r="A44" t="s">
        <v>264</v>
      </c>
      <c r="B44">
        <v>43</v>
      </c>
      <c r="C44">
        <v>310.63089109727713</v>
      </c>
      <c r="D44">
        <v>38.37035006024287</v>
      </c>
      <c r="E44">
        <v>0.63980977385154603</v>
      </c>
      <c r="F44">
        <v>0</v>
      </c>
      <c r="G44">
        <v>10.009962858576511</v>
      </c>
      <c r="H44">
        <v>0</v>
      </c>
      <c r="I44">
        <v>2461.8679487827458</v>
      </c>
    </row>
    <row r="45" spans="1:9" x14ac:dyDescent="0.45">
      <c r="A45" t="s">
        <v>263</v>
      </c>
      <c r="B45">
        <v>44</v>
      </c>
      <c r="C45">
        <v>24.389690191128654</v>
      </c>
      <c r="D45">
        <v>3.0127249991450826</v>
      </c>
      <c r="E45">
        <v>4.4218880540523968E-2</v>
      </c>
      <c r="F45">
        <v>0</v>
      </c>
      <c r="G45">
        <v>0.53689179102714879</v>
      </c>
      <c r="H45">
        <v>0</v>
      </c>
      <c r="I45">
        <v>829.83744267084501</v>
      </c>
    </row>
    <row r="46" spans="1:9" x14ac:dyDescent="0.45">
      <c r="A46" t="s">
        <v>262</v>
      </c>
      <c r="B46">
        <v>45</v>
      </c>
      <c r="C46">
        <v>551.9891755893093</v>
      </c>
      <c r="D46">
        <v>68.183840337886139</v>
      </c>
      <c r="E46">
        <v>3.8690776970011435E-2</v>
      </c>
      <c r="F46">
        <v>0</v>
      </c>
      <c r="G46">
        <v>1.0251956043832786</v>
      </c>
      <c r="H46">
        <v>0</v>
      </c>
      <c r="I46">
        <v>291.60638422445527</v>
      </c>
    </row>
    <row r="47" spans="1:9" x14ac:dyDescent="0.45">
      <c r="A47" t="s">
        <v>261</v>
      </c>
      <c r="B47">
        <v>46</v>
      </c>
      <c r="C47">
        <v>166.47081545517983</v>
      </c>
      <c r="D47">
        <v>20.563135033292887</v>
      </c>
      <c r="E47">
        <v>0.45057044211410852</v>
      </c>
      <c r="F47">
        <v>0</v>
      </c>
      <c r="G47">
        <v>2.9661436303084132</v>
      </c>
      <c r="H47">
        <v>0</v>
      </c>
      <c r="I47">
        <v>380.95755549416145</v>
      </c>
    </row>
    <row r="48" spans="1:9" x14ac:dyDescent="0.4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11.700772956182433</v>
      </c>
    </row>
    <row r="49" spans="1:9" x14ac:dyDescent="0.45">
      <c r="A49" t="s">
        <v>259</v>
      </c>
      <c r="B49">
        <v>48</v>
      </c>
      <c r="C49">
        <v>565.53992160289295</v>
      </c>
      <c r="D49">
        <v>69.857717857875286</v>
      </c>
      <c r="E49">
        <v>0.81702582588428552</v>
      </c>
      <c r="F49">
        <v>0</v>
      </c>
      <c r="G49">
        <v>19.036082543859546</v>
      </c>
      <c r="H49">
        <v>0</v>
      </c>
      <c r="I49">
        <v>5670.972462328552</v>
      </c>
    </row>
    <row r="50" spans="1:9" x14ac:dyDescent="0.45">
      <c r="A50" t="s">
        <v>258</v>
      </c>
      <c r="B50">
        <v>49</v>
      </c>
      <c r="C50">
        <v>0.25940395067100658</v>
      </c>
      <c r="D50">
        <v>3.2052805301400769E-2</v>
      </c>
      <c r="E50">
        <v>1.8256218914172884E-2</v>
      </c>
      <c r="F50">
        <v>0</v>
      </c>
      <c r="G50">
        <v>0</v>
      </c>
      <c r="H50">
        <v>0</v>
      </c>
      <c r="I50">
        <v>0.85546083390959471</v>
      </c>
    </row>
    <row r="51" spans="1:9" x14ac:dyDescent="0.45">
      <c r="A51" t="s">
        <v>257</v>
      </c>
      <c r="B51">
        <v>50</v>
      </c>
      <c r="C51">
        <v>6.2146104055375613</v>
      </c>
      <c r="D51">
        <v>0.76766321246627534</v>
      </c>
      <c r="E51">
        <v>8.4472730949380539E-3</v>
      </c>
      <c r="F51">
        <v>0</v>
      </c>
      <c r="G51">
        <v>0</v>
      </c>
      <c r="H51">
        <v>0</v>
      </c>
      <c r="I51">
        <v>40.678325525654074</v>
      </c>
    </row>
    <row r="52" spans="1:9" x14ac:dyDescent="0.45">
      <c r="A52" t="s">
        <v>256</v>
      </c>
      <c r="B52">
        <v>51</v>
      </c>
      <c r="C52">
        <v>1603.0137411959138</v>
      </c>
      <c r="D52">
        <v>198.01058337041084</v>
      </c>
      <c r="E52">
        <v>8.639938777439685</v>
      </c>
      <c r="F52">
        <v>0</v>
      </c>
      <c r="G52">
        <v>18.863336758287993</v>
      </c>
      <c r="H52">
        <v>0</v>
      </c>
      <c r="I52">
        <v>7044.3005270626891</v>
      </c>
    </row>
    <row r="53" spans="1:9" x14ac:dyDescent="0.45">
      <c r="A53" t="s">
        <v>255</v>
      </c>
      <c r="B53">
        <v>52</v>
      </c>
      <c r="C53">
        <v>42.244374615578337</v>
      </c>
      <c r="D53">
        <v>5.2181974959002408</v>
      </c>
      <c r="E53">
        <v>0.24787996457320638</v>
      </c>
      <c r="F53">
        <v>0</v>
      </c>
      <c r="G53">
        <v>1.7520558442243919</v>
      </c>
      <c r="H53">
        <v>0</v>
      </c>
      <c r="I53">
        <v>1649.5198340821355</v>
      </c>
    </row>
    <row r="54" spans="1:9" x14ac:dyDescent="0.45">
      <c r="A54" t="s">
        <v>254</v>
      </c>
      <c r="B54">
        <v>53</v>
      </c>
      <c r="C54">
        <v>343.90033725197691</v>
      </c>
      <c r="D54">
        <v>42.47991581272575</v>
      </c>
      <c r="E54">
        <v>0.50454473947602807</v>
      </c>
      <c r="F54">
        <v>0</v>
      </c>
      <c r="G54">
        <v>1.7319012085750034</v>
      </c>
      <c r="H54">
        <v>0</v>
      </c>
      <c r="I54">
        <v>870.26841790414153</v>
      </c>
    </row>
    <row r="55" spans="1:9" x14ac:dyDescent="0.4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45">
      <c r="A56" t="s">
        <v>252</v>
      </c>
      <c r="B56">
        <v>55</v>
      </c>
      <c r="C56">
        <v>80.05936298750656</v>
      </c>
      <c r="D56">
        <v>0</v>
      </c>
      <c r="E56">
        <v>0</v>
      </c>
      <c r="F56">
        <v>14.326608875601712</v>
      </c>
      <c r="G56">
        <v>4.3800105890715386</v>
      </c>
      <c r="H56">
        <v>0</v>
      </c>
      <c r="I56">
        <v>334.71310431176641</v>
      </c>
    </row>
    <row r="57" spans="1:9" x14ac:dyDescent="0.45">
      <c r="A57" t="s">
        <v>251</v>
      </c>
      <c r="B57">
        <v>56</v>
      </c>
      <c r="C57">
        <v>0</v>
      </c>
      <c r="D57">
        <v>0</v>
      </c>
      <c r="E57">
        <v>0</v>
      </c>
      <c r="F57">
        <v>60.984414166453277</v>
      </c>
      <c r="G57">
        <v>0</v>
      </c>
      <c r="H57">
        <v>0</v>
      </c>
      <c r="I57">
        <v>76.450710726750714</v>
      </c>
    </row>
    <row r="58" spans="1:9" x14ac:dyDescent="0.45">
      <c r="A58" t="s">
        <v>250</v>
      </c>
      <c r="B58">
        <v>57</v>
      </c>
      <c r="C58">
        <v>10.438071647610657</v>
      </c>
      <c r="D58">
        <v>0</v>
      </c>
      <c r="E58">
        <v>0</v>
      </c>
      <c r="F58">
        <v>14.9777013557933</v>
      </c>
      <c r="G58">
        <v>0.43797148467232871</v>
      </c>
      <c r="H58">
        <v>0</v>
      </c>
      <c r="I58">
        <v>29.420412661826155</v>
      </c>
    </row>
    <row r="59" spans="1:9" x14ac:dyDescent="0.45">
      <c r="A59" t="s">
        <v>249</v>
      </c>
      <c r="B59">
        <v>58</v>
      </c>
      <c r="C59">
        <v>21.345153121041651</v>
      </c>
      <c r="D59">
        <v>0</v>
      </c>
      <c r="E59">
        <v>0</v>
      </c>
      <c r="F59">
        <v>26.643383104307702</v>
      </c>
      <c r="G59">
        <v>55.1818604532561</v>
      </c>
      <c r="H59">
        <v>0</v>
      </c>
      <c r="I59">
        <v>811.86023988223633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32.133609112033938</v>
      </c>
      <c r="H61">
        <v>0</v>
      </c>
      <c r="I61">
        <v>237.7067867834738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23.393807330469855</v>
      </c>
      <c r="D63">
        <v>0</v>
      </c>
      <c r="E63">
        <v>0</v>
      </c>
      <c r="F63">
        <v>0</v>
      </c>
      <c r="G63">
        <v>78.937265956504561</v>
      </c>
      <c r="H63">
        <v>0</v>
      </c>
      <c r="I63">
        <v>300.87588924591842</v>
      </c>
    </row>
    <row r="64" spans="1:9" x14ac:dyDescent="0.45">
      <c r="A64" t="s">
        <v>245</v>
      </c>
      <c r="B64">
        <v>63</v>
      </c>
      <c r="C64">
        <v>2019.3160899597808</v>
      </c>
      <c r="D64">
        <v>0</v>
      </c>
      <c r="E64">
        <v>0</v>
      </c>
      <c r="F64">
        <v>0</v>
      </c>
      <c r="G64">
        <v>31.961908319465984</v>
      </c>
      <c r="H64">
        <v>0</v>
      </c>
      <c r="I64">
        <v>2118.5347777856355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332.70174608454596</v>
      </c>
      <c r="D68">
        <v>0</v>
      </c>
      <c r="E68">
        <v>0.6932508597053979</v>
      </c>
      <c r="F68">
        <v>0</v>
      </c>
      <c r="G68">
        <v>3.4265456669863907E-2</v>
      </c>
      <c r="H68">
        <v>0</v>
      </c>
      <c r="I68">
        <v>41.034990829249843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1.6555134239349795E-6</v>
      </c>
      <c r="D71">
        <v>0</v>
      </c>
      <c r="E71">
        <v>2.9740991108479291E-6</v>
      </c>
      <c r="F71">
        <v>0</v>
      </c>
      <c r="G71">
        <v>3.8213254468426163E-3</v>
      </c>
      <c r="H71">
        <v>0</v>
      </c>
      <c r="I71">
        <v>0</v>
      </c>
    </row>
    <row r="72" spans="1:9" x14ac:dyDescent="0.45">
      <c r="A72" t="s">
        <v>237</v>
      </c>
      <c r="B72">
        <v>71</v>
      </c>
      <c r="C72">
        <v>493.23204847525636</v>
      </c>
      <c r="D72">
        <v>0</v>
      </c>
      <c r="E72">
        <v>0</v>
      </c>
      <c r="F72">
        <v>0</v>
      </c>
      <c r="G72">
        <v>5.6565545763793822E-2</v>
      </c>
      <c r="H72">
        <v>0</v>
      </c>
      <c r="I72">
        <v>73.187571387623095</v>
      </c>
    </row>
    <row r="73" spans="1:9" x14ac:dyDescent="0.45">
      <c r="A73" t="s">
        <v>236</v>
      </c>
      <c r="B73">
        <v>72</v>
      </c>
      <c r="C73">
        <v>931.18730912392209</v>
      </c>
      <c r="D73">
        <v>0</v>
      </c>
      <c r="E73">
        <v>8.4333540055050946</v>
      </c>
      <c r="F73">
        <v>0</v>
      </c>
      <c r="G73">
        <v>0.40085584170380639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5.3801730499362767E-3</v>
      </c>
      <c r="F74">
        <v>0</v>
      </c>
      <c r="G74">
        <v>7.3645641557408357E-3</v>
      </c>
      <c r="H74">
        <v>0</v>
      </c>
      <c r="I74">
        <v>340.52655726838998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2.0580771576299511E-4</v>
      </c>
      <c r="H75">
        <v>0</v>
      </c>
      <c r="I75">
        <v>0.12040702992830848</v>
      </c>
    </row>
    <row r="76" spans="1:9" x14ac:dyDescent="0.45">
      <c r="A76" t="s">
        <v>233</v>
      </c>
      <c r="B76">
        <v>75</v>
      </c>
      <c r="C76">
        <v>13.410628909318401</v>
      </c>
      <c r="D76">
        <v>0</v>
      </c>
      <c r="E76">
        <v>0.27410328318406174</v>
      </c>
      <c r="F76">
        <v>0</v>
      </c>
      <c r="G76">
        <v>7.1511719109294313E-3</v>
      </c>
      <c r="H76">
        <v>0</v>
      </c>
      <c r="I76">
        <v>17.807712739082916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4.1812580358013603E-3</v>
      </c>
      <c r="H79">
        <v>0</v>
      </c>
      <c r="I79">
        <v>6.750125874285076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6.8163945857655796E-4</v>
      </c>
      <c r="H85">
        <v>0</v>
      </c>
      <c r="I85">
        <v>0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7.7357357865636601E-6</v>
      </c>
      <c r="F86">
        <v>2.8404242113933575</v>
      </c>
      <c r="G86">
        <v>5.7687986424060103E-7</v>
      </c>
      <c r="H86">
        <v>0</v>
      </c>
      <c r="I86">
        <v>1.2412730237307714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3447.1230767537259</v>
      </c>
      <c r="F87">
        <v>0</v>
      </c>
      <c r="G87">
        <v>302.34236831612515</v>
      </c>
      <c r="H87">
        <v>0</v>
      </c>
      <c r="I87">
        <v>223.97552802741404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0.63838184506855655</v>
      </c>
      <c r="H89">
        <v>0</v>
      </c>
      <c r="I89">
        <v>2.1870728187408308</v>
      </c>
    </row>
    <row r="90" spans="1:9" x14ac:dyDescent="0.45">
      <c r="A90" t="s">
        <v>219</v>
      </c>
      <c r="B90">
        <v>89</v>
      </c>
      <c r="C90">
        <v>0.17115658448446111</v>
      </c>
      <c r="D90">
        <v>0</v>
      </c>
      <c r="E90">
        <v>1.3202678606198646</v>
      </c>
      <c r="F90">
        <v>0</v>
      </c>
      <c r="G90">
        <v>1.3602223649741596</v>
      </c>
      <c r="H90">
        <v>0</v>
      </c>
      <c r="I90">
        <v>26.684306610268415</v>
      </c>
    </row>
    <row r="91" spans="1:9" x14ac:dyDescent="0.45">
      <c r="A91" t="s">
        <v>218</v>
      </c>
      <c r="B91">
        <v>90</v>
      </c>
      <c r="C91">
        <v>462.70221420980607</v>
      </c>
      <c r="D91">
        <v>0</v>
      </c>
      <c r="E91">
        <v>457.14614537173651</v>
      </c>
      <c r="F91">
        <v>0</v>
      </c>
      <c r="G91">
        <v>225.64145408007809</v>
      </c>
      <c r="H91">
        <v>0</v>
      </c>
      <c r="I91">
        <v>28527.329598779288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1.4752608430819742</v>
      </c>
      <c r="D95">
        <v>0</v>
      </c>
      <c r="E95">
        <v>0.69501012673553719</v>
      </c>
      <c r="F95">
        <v>0</v>
      </c>
      <c r="G95">
        <v>6.2014447458932614E-2</v>
      </c>
      <c r="H95">
        <v>0</v>
      </c>
      <c r="I95">
        <v>8.8466786453447739</v>
      </c>
    </row>
    <row r="96" spans="1:9" x14ac:dyDescent="0.45">
      <c r="A96" t="s">
        <v>213</v>
      </c>
      <c r="B96">
        <v>95</v>
      </c>
      <c r="C96">
        <v>0.24481853528312386</v>
      </c>
      <c r="D96">
        <v>0</v>
      </c>
      <c r="E96">
        <v>8.7376761208083353E-2</v>
      </c>
      <c r="F96">
        <v>0</v>
      </c>
      <c r="G96">
        <v>2.344414316832949E-2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56.598129527186458</v>
      </c>
      <c r="D97">
        <v>0</v>
      </c>
      <c r="E97">
        <v>0</v>
      </c>
      <c r="F97">
        <v>20.384769878046235</v>
      </c>
      <c r="G97">
        <v>10.837741135952927</v>
      </c>
      <c r="H97">
        <v>0</v>
      </c>
      <c r="I97">
        <v>1161.3379029329565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0.59673470578563503</v>
      </c>
      <c r="G98">
        <v>25.723100999939021</v>
      </c>
      <c r="H98">
        <v>0</v>
      </c>
      <c r="I98">
        <v>108.8014912638769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0.35355769299692058</v>
      </c>
      <c r="G100">
        <v>7.0453694944911121</v>
      </c>
      <c r="H100">
        <v>0</v>
      </c>
      <c r="I100">
        <v>12.980293131363871</v>
      </c>
    </row>
    <row r="101" spans="1:9" x14ac:dyDescent="0.45">
      <c r="A101" t="s">
        <v>208</v>
      </c>
      <c r="B101">
        <v>100</v>
      </c>
      <c r="C101">
        <v>0</v>
      </c>
      <c r="D101">
        <v>0</v>
      </c>
      <c r="E101">
        <v>0</v>
      </c>
      <c r="F101">
        <v>0.25051197865110481</v>
      </c>
      <c r="G101">
        <v>0.58815861310191819</v>
      </c>
      <c r="H101">
        <v>0</v>
      </c>
      <c r="I101">
        <v>4.7965947378672338</v>
      </c>
    </row>
    <row r="102" spans="1:9" x14ac:dyDescent="0.45">
      <c r="A102" t="s">
        <v>207</v>
      </c>
      <c r="B102">
        <v>101</v>
      </c>
      <c r="C102">
        <v>0.56573448483255584</v>
      </c>
      <c r="D102">
        <v>0</v>
      </c>
      <c r="E102">
        <v>0</v>
      </c>
      <c r="F102">
        <v>0.41316124742323707</v>
      </c>
      <c r="G102">
        <v>175.98760733975928</v>
      </c>
      <c r="H102">
        <v>0</v>
      </c>
      <c r="I102">
        <v>548.50929729265931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43.133558551933497</v>
      </c>
      <c r="D104">
        <v>0</v>
      </c>
      <c r="E104">
        <v>0</v>
      </c>
      <c r="F104">
        <v>0.60514827319495523</v>
      </c>
      <c r="G104">
        <v>57.037297439653926</v>
      </c>
      <c r="H104">
        <v>0</v>
      </c>
      <c r="I104">
        <v>102.73438622668237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98.681578883135103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3.0987861067742957</v>
      </c>
      <c r="H107">
        <v>0</v>
      </c>
      <c r="I107">
        <v>27.706784893163714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44.50121463690472</v>
      </c>
      <c r="H109">
        <v>0</v>
      </c>
      <c r="I109">
        <v>394.72202357648598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6.8565649147578807</v>
      </c>
      <c r="H111">
        <v>0</v>
      </c>
      <c r="I111">
        <v>68.243721087755944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11.355268609083593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9.043861786985433</v>
      </c>
      <c r="H115">
        <v>0</v>
      </c>
      <c r="I115">
        <v>61.575922778542292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3.5563867706568018E-3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149.08336113107586</v>
      </c>
      <c r="D118">
        <v>0</v>
      </c>
      <c r="E118">
        <v>0</v>
      </c>
      <c r="F118">
        <v>36.49092124787898</v>
      </c>
      <c r="G118">
        <v>220.21594295324181</v>
      </c>
      <c r="H118">
        <v>0</v>
      </c>
      <c r="I118">
        <v>1581.4878433707818</v>
      </c>
    </row>
    <row r="119" spans="1:9" x14ac:dyDescent="0.45">
      <c r="A119" t="s">
        <v>191</v>
      </c>
      <c r="B119">
        <v>118</v>
      </c>
      <c r="C119">
        <v>6.8948163867582775</v>
      </c>
      <c r="D119">
        <v>0</v>
      </c>
      <c r="E119">
        <v>0</v>
      </c>
      <c r="F119">
        <v>214.01130399450207</v>
      </c>
      <c r="G119">
        <v>27.342205684744563</v>
      </c>
      <c r="H119">
        <v>0</v>
      </c>
      <c r="I119">
        <v>1802.6045307102791</v>
      </c>
    </row>
    <row r="120" spans="1:9" x14ac:dyDescent="0.45">
      <c r="A120" t="s">
        <v>190</v>
      </c>
      <c r="B120">
        <v>119</v>
      </c>
      <c r="C120">
        <v>3.9410157953596103</v>
      </c>
      <c r="D120">
        <v>0</v>
      </c>
      <c r="E120">
        <v>0</v>
      </c>
      <c r="F120">
        <v>867.38451782535515</v>
      </c>
      <c r="G120">
        <v>88.52761333791058</v>
      </c>
      <c r="H120">
        <v>0</v>
      </c>
      <c r="I120">
        <v>10598.319608084823</v>
      </c>
    </row>
    <row r="121" spans="1:9" x14ac:dyDescent="0.45">
      <c r="A121" t="s">
        <v>189</v>
      </c>
      <c r="B121">
        <v>120</v>
      </c>
      <c r="C121">
        <v>257.63148758405697</v>
      </c>
      <c r="D121">
        <v>0</v>
      </c>
      <c r="E121">
        <v>0</v>
      </c>
      <c r="F121">
        <v>487.60710339385128</v>
      </c>
      <c r="G121">
        <v>2.0589951857528881</v>
      </c>
      <c r="H121">
        <v>0</v>
      </c>
      <c r="I121">
        <v>2331.1269088300878</v>
      </c>
    </row>
    <row r="122" spans="1:9" x14ac:dyDescent="0.45">
      <c r="A122" t="s">
        <v>188</v>
      </c>
      <c r="B122">
        <v>121</v>
      </c>
      <c r="C122">
        <v>82.69535184175831</v>
      </c>
      <c r="D122">
        <v>0</v>
      </c>
      <c r="E122">
        <v>0</v>
      </c>
      <c r="F122">
        <v>21.379108055596308</v>
      </c>
      <c r="G122">
        <v>0.38971391693811963</v>
      </c>
      <c r="H122">
        <v>0</v>
      </c>
      <c r="I122">
        <v>3049.7090564139176</v>
      </c>
    </row>
    <row r="123" spans="1:9" x14ac:dyDescent="0.45">
      <c r="A123" t="s">
        <v>187</v>
      </c>
      <c r="B123">
        <v>122</v>
      </c>
      <c r="C123">
        <v>25.779272041998134</v>
      </c>
      <c r="D123">
        <v>0</v>
      </c>
      <c r="E123">
        <v>0</v>
      </c>
      <c r="F123">
        <v>30.78128208763696</v>
      </c>
      <c r="G123">
        <v>94.116335382992816</v>
      </c>
      <c r="H123">
        <v>0</v>
      </c>
      <c r="I123">
        <v>4410.6020603282277</v>
      </c>
    </row>
    <row r="124" spans="1:9" x14ac:dyDescent="0.45">
      <c r="A124" t="s">
        <v>186</v>
      </c>
      <c r="B124">
        <v>123</v>
      </c>
      <c r="C124">
        <v>80.570705023699517</v>
      </c>
      <c r="D124">
        <v>0</v>
      </c>
      <c r="E124">
        <v>0</v>
      </c>
      <c r="F124">
        <v>38.187707912464262</v>
      </c>
      <c r="G124">
        <v>3.0749124547314763</v>
      </c>
      <c r="H124">
        <v>0</v>
      </c>
      <c r="I124">
        <v>524.67411176118503</v>
      </c>
    </row>
    <row r="125" spans="1:9" x14ac:dyDescent="0.45">
      <c r="A125" t="s">
        <v>185</v>
      </c>
      <c r="B125">
        <v>124</v>
      </c>
      <c r="C125">
        <v>3.6753184536201324</v>
      </c>
      <c r="D125">
        <v>0</v>
      </c>
      <c r="E125">
        <v>0</v>
      </c>
      <c r="F125">
        <v>373.44384296157011</v>
      </c>
      <c r="G125">
        <v>33.484987620155415</v>
      </c>
      <c r="H125">
        <v>0</v>
      </c>
      <c r="I125">
        <v>262.7337951955372</v>
      </c>
    </row>
    <row r="126" spans="1:9" x14ac:dyDescent="0.45">
      <c r="A126" t="s">
        <v>184</v>
      </c>
      <c r="B126">
        <v>125</v>
      </c>
      <c r="C126">
        <v>54.983108173204357</v>
      </c>
      <c r="D126">
        <v>0</v>
      </c>
      <c r="E126">
        <v>0.75823173809731992</v>
      </c>
      <c r="F126">
        <v>26.646802614744644</v>
      </c>
      <c r="G126">
        <v>6.9692448035962015E-2</v>
      </c>
      <c r="H126">
        <v>0</v>
      </c>
      <c r="I126">
        <v>704.01840068206059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213.7072133332214</v>
      </c>
      <c r="D129">
        <v>0</v>
      </c>
      <c r="E129">
        <v>29.108308408513846</v>
      </c>
      <c r="F129">
        <v>0</v>
      </c>
      <c r="G129">
        <v>4.9472173296185842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410.49971621716855</v>
      </c>
      <c r="D130">
        <v>0</v>
      </c>
      <c r="E130">
        <v>56.745830648551184</v>
      </c>
      <c r="F130">
        <v>0</v>
      </c>
      <c r="G130">
        <v>8.8930045296822442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23.852263677638284</v>
      </c>
      <c r="D132">
        <v>0</v>
      </c>
      <c r="E132">
        <v>3.2134422023629332</v>
      </c>
      <c r="F132">
        <v>0</v>
      </c>
      <c r="G132">
        <v>0.62753223991368867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135.67037283007443</v>
      </c>
      <c r="D133">
        <v>0</v>
      </c>
      <c r="E133">
        <v>18.472759973563672</v>
      </c>
      <c r="F133">
        <v>0</v>
      </c>
      <c r="G133">
        <v>3.0824400706163813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12.938267861559234</v>
      </c>
      <c r="D134">
        <v>0</v>
      </c>
      <c r="E134">
        <v>1.7613613672164856</v>
      </c>
      <c r="F134">
        <v>0</v>
      </c>
      <c r="G134">
        <v>0.29133772967739247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10.47161785132986</v>
      </c>
      <c r="D135">
        <v>0</v>
      </c>
      <c r="E135">
        <v>1.4262367244081855</v>
      </c>
      <c r="F135">
        <v>0</v>
      </c>
      <c r="G135">
        <v>0.21717797143764592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77.284884424890038</v>
      </c>
      <c r="D141">
        <v>0</v>
      </c>
      <c r="E141">
        <v>10.524942204347976</v>
      </c>
      <c r="F141">
        <v>0</v>
      </c>
      <c r="G141">
        <v>2.1132807527547817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539.64140009570906</v>
      </c>
      <c r="D142">
        <v>0</v>
      </c>
      <c r="E142">
        <v>73.940620179155417</v>
      </c>
      <c r="F142">
        <v>0</v>
      </c>
      <c r="G142">
        <v>9.5270711184579522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8.229826407443483E-4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1.2362407122939291E-3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0.1905767214596116</v>
      </c>
      <c r="F147">
        <v>0</v>
      </c>
      <c r="G147">
        <v>5.3091937838365966E-2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322.44452397687098</v>
      </c>
      <c r="D148">
        <v>0</v>
      </c>
      <c r="E148">
        <v>39.587357691748828</v>
      </c>
      <c r="F148">
        <v>0</v>
      </c>
      <c r="G148">
        <v>1.2854439176616894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0</v>
      </c>
      <c r="D150">
        <v>0</v>
      </c>
      <c r="E150">
        <v>121.48875767399618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305.45604603733324</v>
      </c>
      <c r="D151">
        <v>0</v>
      </c>
      <c r="E151">
        <v>0</v>
      </c>
      <c r="F151">
        <v>21874.010133487725</v>
      </c>
      <c r="G151">
        <v>0</v>
      </c>
      <c r="H151">
        <v>0</v>
      </c>
      <c r="I151">
        <v>5644.5836012852787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222.57709009810767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1191.2595954442272</v>
      </c>
    </row>
    <row r="154" spans="1:9" x14ac:dyDescent="0.45">
      <c r="A154" t="s">
        <v>156</v>
      </c>
      <c r="B154">
        <v>153</v>
      </c>
      <c r="C154">
        <v>0.11944388961905301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170.5404925508881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8853.4069574216428</v>
      </c>
    </row>
    <row r="156" spans="1:9" x14ac:dyDescent="0.45">
      <c r="A156" t="s">
        <v>154</v>
      </c>
      <c r="B156">
        <v>155</v>
      </c>
      <c r="C156">
        <v>18.581201512269267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7266.9334474055904</v>
      </c>
    </row>
    <row r="157" spans="1:9" x14ac:dyDescent="0.45">
      <c r="A157" t="s">
        <v>153</v>
      </c>
      <c r="B157">
        <v>156</v>
      </c>
      <c r="C157">
        <v>4303.1915876167868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7617.5380826323553</v>
      </c>
    </row>
    <row r="158" spans="1:9" x14ac:dyDescent="0.45">
      <c r="A158" t="s">
        <v>152</v>
      </c>
      <c r="B158">
        <v>157</v>
      </c>
      <c r="C158">
        <v>1605.6523983649286</v>
      </c>
      <c r="D158">
        <v>0</v>
      </c>
      <c r="E158">
        <v>21.877303641067002</v>
      </c>
      <c r="F158">
        <v>0</v>
      </c>
      <c r="G158">
        <v>0</v>
      </c>
      <c r="H158">
        <v>0</v>
      </c>
      <c r="I158">
        <v>700.54177696747388</v>
      </c>
    </row>
    <row r="159" spans="1:9" x14ac:dyDescent="0.45">
      <c r="A159" t="s">
        <v>151</v>
      </c>
      <c r="B159">
        <v>158</v>
      </c>
      <c r="C159">
        <v>1228.9770952561412</v>
      </c>
      <c r="D159">
        <v>0</v>
      </c>
      <c r="E159">
        <v>651.72773850048031</v>
      </c>
      <c r="F159">
        <v>0</v>
      </c>
      <c r="G159">
        <v>0</v>
      </c>
      <c r="H159">
        <v>0</v>
      </c>
      <c r="I159">
        <v>2617.086017795114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18.975782525180758</v>
      </c>
    </row>
    <row r="161" spans="1:9" x14ac:dyDescent="0.45">
      <c r="A161" t="s">
        <v>149</v>
      </c>
      <c r="B161">
        <v>160</v>
      </c>
      <c r="C161">
        <v>108.66353479712537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875.33434346374543</v>
      </c>
    </row>
    <row r="162" spans="1:9" x14ac:dyDescent="0.45">
      <c r="A162" t="s">
        <v>148</v>
      </c>
      <c r="B162">
        <v>161</v>
      </c>
      <c r="C162">
        <v>41.53115486052878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33.229780944490258</v>
      </c>
    </row>
    <row r="163" spans="1:9" x14ac:dyDescent="0.45">
      <c r="A163" t="s">
        <v>147</v>
      </c>
      <c r="B163">
        <v>162</v>
      </c>
      <c r="C163">
        <v>1809.9185961488438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7803.2916563757244</v>
      </c>
    </row>
    <row r="164" spans="1:9" x14ac:dyDescent="0.45">
      <c r="A164" t="s">
        <v>146</v>
      </c>
      <c r="B164">
        <v>163</v>
      </c>
      <c r="C164">
        <v>700.18301645705515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2821.6105358534246</v>
      </c>
    </row>
    <row r="165" spans="1:9" x14ac:dyDescent="0.45">
      <c r="A165" t="s">
        <v>145</v>
      </c>
      <c r="B165">
        <v>164</v>
      </c>
      <c r="C165">
        <v>4806.2691500171659</v>
      </c>
      <c r="D165">
        <v>0</v>
      </c>
      <c r="E165">
        <v>325.37194884508131</v>
      </c>
      <c r="F165">
        <v>0</v>
      </c>
      <c r="G165">
        <v>0</v>
      </c>
      <c r="H165">
        <v>0</v>
      </c>
      <c r="I165">
        <v>6434.6149161604735</v>
      </c>
    </row>
    <row r="166" spans="1:9" x14ac:dyDescent="0.45">
      <c r="A166" t="s">
        <v>144</v>
      </c>
      <c r="B166">
        <v>165</v>
      </c>
      <c r="C166">
        <v>2183.4602363750628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9572.5760589262609</v>
      </c>
    </row>
    <row r="167" spans="1:9" x14ac:dyDescent="0.45">
      <c r="A167" t="s">
        <v>143</v>
      </c>
      <c r="B167">
        <v>166</v>
      </c>
      <c r="C167">
        <v>825.8470087276105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13035.036109011206</v>
      </c>
    </row>
    <row r="168" spans="1:9" x14ac:dyDescent="0.45">
      <c r="A168" t="s">
        <v>142</v>
      </c>
      <c r="B168">
        <v>167</v>
      </c>
      <c r="C168">
        <v>636.65135010207734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1916.9631032585066</v>
      </c>
    </row>
    <row r="169" spans="1:9" x14ac:dyDescent="0.45">
      <c r="A169" t="s">
        <v>141</v>
      </c>
      <c r="B169">
        <v>168</v>
      </c>
      <c r="C169">
        <v>10451.564733910256</v>
      </c>
      <c r="D169">
        <v>0</v>
      </c>
      <c r="E169">
        <v>1330.5388402984465</v>
      </c>
      <c r="F169">
        <v>167.2467019584445</v>
      </c>
      <c r="G169">
        <v>0</v>
      </c>
      <c r="H169">
        <v>0</v>
      </c>
      <c r="I169">
        <v>7022.1947390918467</v>
      </c>
    </row>
    <row r="170" spans="1:9" x14ac:dyDescent="0.45">
      <c r="A170" t="s">
        <v>140</v>
      </c>
      <c r="B170">
        <v>169</v>
      </c>
      <c r="C170">
        <v>569.38979011020615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9734.4344655036366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0</v>
      </c>
      <c r="F171">
        <v>2667.403998495236</v>
      </c>
      <c r="G171">
        <v>0</v>
      </c>
      <c r="H171">
        <v>0</v>
      </c>
      <c r="I171">
        <v>24214.967005910348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104.81112761743707</v>
      </c>
      <c r="F172">
        <v>0</v>
      </c>
      <c r="G172">
        <v>0</v>
      </c>
      <c r="H172">
        <v>0</v>
      </c>
      <c r="I172">
        <v>1354.8029808223355</v>
      </c>
    </row>
    <row r="173" spans="1:9" x14ac:dyDescent="0.45">
      <c r="A173" t="s">
        <v>137</v>
      </c>
      <c r="B173">
        <v>172</v>
      </c>
      <c r="C173">
        <v>260.30326159578891</v>
      </c>
      <c r="D173">
        <v>0</v>
      </c>
      <c r="E173">
        <v>0</v>
      </c>
      <c r="F173">
        <v>169.67536250511102</v>
      </c>
      <c r="G173">
        <v>0</v>
      </c>
      <c r="H173">
        <v>0</v>
      </c>
      <c r="I173">
        <v>19070.735383184543</v>
      </c>
    </row>
    <row r="174" spans="1:9" x14ac:dyDescent="0.45">
      <c r="A174" t="s">
        <v>136</v>
      </c>
      <c r="B174">
        <v>173</v>
      </c>
      <c r="C174">
        <v>29.450456585851299</v>
      </c>
      <c r="D174">
        <v>0</v>
      </c>
      <c r="E174">
        <v>10497.838404012071</v>
      </c>
      <c r="F174">
        <v>72.134536401817442</v>
      </c>
      <c r="G174">
        <v>0</v>
      </c>
      <c r="H174">
        <v>0</v>
      </c>
      <c r="I174">
        <v>4514.6108680202269</v>
      </c>
    </row>
    <row r="175" spans="1:9" x14ac:dyDescent="0.45">
      <c r="A175" t="s">
        <v>135</v>
      </c>
      <c r="B175">
        <v>174</v>
      </c>
      <c r="C175">
        <v>2851.2512645910674</v>
      </c>
      <c r="D175">
        <v>0</v>
      </c>
      <c r="E175">
        <v>5699.9538740838861</v>
      </c>
      <c r="F175">
        <v>0</v>
      </c>
      <c r="G175">
        <v>0</v>
      </c>
      <c r="H175">
        <v>0</v>
      </c>
      <c r="I175">
        <v>4691.6694584018496</v>
      </c>
    </row>
    <row r="176" spans="1:9" x14ac:dyDescent="0.45">
      <c r="A176" t="s">
        <v>134</v>
      </c>
      <c r="B176">
        <v>175</v>
      </c>
      <c r="C176">
        <v>1564.4423122107692</v>
      </c>
      <c r="D176">
        <v>11882.171349532466</v>
      </c>
      <c r="E176">
        <v>6662.9190077261983</v>
      </c>
      <c r="F176">
        <v>0</v>
      </c>
      <c r="G176">
        <v>0</v>
      </c>
      <c r="H176">
        <v>0</v>
      </c>
      <c r="I176">
        <v>7008.6467569879524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4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1.1569218025157155E-2</v>
      </c>
    </row>
    <row r="179" spans="1:9" x14ac:dyDescent="0.45">
      <c r="A179" t="s">
        <v>131</v>
      </c>
      <c r="B179">
        <v>178</v>
      </c>
      <c r="C179">
        <v>0</v>
      </c>
      <c r="D179">
        <v>0</v>
      </c>
      <c r="E179">
        <v>4.1755473470455256E-4</v>
      </c>
      <c r="F179">
        <v>0</v>
      </c>
      <c r="G179">
        <v>0</v>
      </c>
      <c r="H179">
        <v>0</v>
      </c>
      <c r="I179">
        <v>3.0247936013474402E-2</v>
      </c>
    </row>
    <row r="180" spans="1:9" x14ac:dyDescent="0.45">
      <c r="A180" t="s">
        <v>130</v>
      </c>
      <c r="B180">
        <v>179</v>
      </c>
      <c r="C180">
        <v>5.4436860581439888</v>
      </c>
      <c r="D180">
        <v>0</v>
      </c>
      <c r="E180">
        <v>8.4318451736048257</v>
      </c>
      <c r="F180">
        <v>0</v>
      </c>
      <c r="G180">
        <v>0</v>
      </c>
      <c r="H180">
        <v>0</v>
      </c>
      <c r="I180">
        <v>52.150877177388388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45">
      <c r="A182" t="s">
        <v>128</v>
      </c>
      <c r="B182">
        <v>181</v>
      </c>
      <c r="C182">
        <v>1.4872897001048536E-4</v>
      </c>
      <c r="D182">
        <v>0</v>
      </c>
      <c r="E182">
        <v>2.7167756340472772E-4</v>
      </c>
      <c r="F182">
        <v>0</v>
      </c>
      <c r="G182">
        <v>0</v>
      </c>
      <c r="H182">
        <v>0</v>
      </c>
      <c r="I182">
        <v>8.6599040462279134E-2</v>
      </c>
    </row>
    <row r="183" spans="1:9" x14ac:dyDescent="0.45">
      <c r="A183" t="s">
        <v>127</v>
      </c>
      <c r="B183">
        <v>182</v>
      </c>
      <c r="C183">
        <v>5.1389120508744579</v>
      </c>
      <c r="D183">
        <v>0</v>
      </c>
      <c r="E183">
        <v>7.9637050428376552</v>
      </c>
      <c r="F183">
        <v>0</v>
      </c>
      <c r="G183">
        <v>0</v>
      </c>
      <c r="H183">
        <v>0</v>
      </c>
      <c r="I183">
        <v>46.460915264527095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17.967971649417517</v>
      </c>
      <c r="D186">
        <v>0</v>
      </c>
      <c r="E186">
        <v>27.874917585444408</v>
      </c>
      <c r="F186">
        <v>0</v>
      </c>
      <c r="G186">
        <v>0</v>
      </c>
      <c r="H186">
        <v>0</v>
      </c>
      <c r="I186">
        <v>147.87931206909852</v>
      </c>
    </row>
    <row r="187" spans="1:9" x14ac:dyDescent="0.45">
      <c r="A187" t="s">
        <v>123</v>
      </c>
      <c r="B187">
        <v>186</v>
      </c>
      <c r="C187">
        <v>15.523313848056564</v>
      </c>
      <c r="D187">
        <v>0</v>
      </c>
      <c r="E187">
        <v>24.247269806433227</v>
      </c>
      <c r="F187">
        <v>0</v>
      </c>
      <c r="G187">
        <v>0</v>
      </c>
      <c r="H187">
        <v>0</v>
      </c>
      <c r="I187">
        <v>153.91931189837953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7.9948498673727393</v>
      </c>
      <c r="D189">
        <v>0</v>
      </c>
      <c r="E189">
        <v>12.422837955504328</v>
      </c>
      <c r="F189">
        <v>0</v>
      </c>
      <c r="G189">
        <v>0</v>
      </c>
      <c r="H189">
        <v>0</v>
      </c>
      <c r="I189">
        <v>73.651842814332184</v>
      </c>
    </row>
    <row r="190" spans="1:9" x14ac:dyDescent="0.45">
      <c r="A190" t="s">
        <v>120</v>
      </c>
      <c r="B190">
        <v>189</v>
      </c>
      <c r="C190">
        <v>17.587963716798974</v>
      </c>
      <c r="D190">
        <v>0</v>
      </c>
      <c r="E190">
        <v>27.32459863727987</v>
      </c>
      <c r="F190">
        <v>0</v>
      </c>
      <c r="G190">
        <v>0</v>
      </c>
      <c r="H190">
        <v>0</v>
      </c>
      <c r="I190">
        <v>146.00346295173179</v>
      </c>
    </row>
    <row r="191" spans="1:9" x14ac:dyDescent="0.45">
      <c r="A191" t="s">
        <v>119</v>
      </c>
      <c r="B191">
        <v>190</v>
      </c>
      <c r="C191">
        <v>28.017542334042339</v>
      </c>
      <c r="D191">
        <v>0</v>
      </c>
      <c r="E191">
        <v>43.686856752215952</v>
      </c>
      <c r="F191">
        <v>0</v>
      </c>
      <c r="G191">
        <v>0</v>
      </c>
      <c r="H191">
        <v>0</v>
      </c>
      <c r="I191">
        <v>295.30068888273365</v>
      </c>
    </row>
    <row r="192" spans="1:9" x14ac:dyDescent="0.45">
      <c r="A192" t="s">
        <v>118</v>
      </c>
      <c r="B192">
        <v>191</v>
      </c>
      <c r="C192">
        <v>21.111808696906905</v>
      </c>
      <c r="D192">
        <v>0</v>
      </c>
      <c r="E192">
        <v>32.869779902811956</v>
      </c>
      <c r="F192">
        <v>0</v>
      </c>
      <c r="G192">
        <v>0</v>
      </c>
      <c r="H192">
        <v>0</v>
      </c>
      <c r="I192">
        <v>208.53313923062998</v>
      </c>
    </row>
    <row r="193" spans="1:9" x14ac:dyDescent="0.45">
      <c r="A193" t="s">
        <v>117</v>
      </c>
      <c r="B193">
        <v>192</v>
      </c>
      <c r="C193">
        <v>1.724529936819202</v>
      </c>
      <c r="D193">
        <v>0</v>
      </c>
      <c r="E193">
        <v>2.6578401615592706</v>
      </c>
      <c r="F193">
        <v>0</v>
      </c>
      <c r="G193">
        <v>0</v>
      </c>
      <c r="H193">
        <v>0</v>
      </c>
      <c r="I193">
        <v>17.920665514987789</v>
      </c>
    </row>
    <row r="194" spans="1:9" x14ac:dyDescent="0.45">
      <c r="A194" t="s">
        <v>116</v>
      </c>
      <c r="B194">
        <v>193</v>
      </c>
      <c r="C194">
        <v>6.2853350884373347</v>
      </c>
      <c r="D194">
        <v>0</v>
      </c>
      <c r="E194">
        <v>9.7207495726955528</v>
      </c>
      <c r="F194">
        <v>0</v>
      </c>
      <c r="G194">
        <v>0</v>
      </c>
      <c r="H194">
        <v>0</v>
      </c>
      <c r="I194">
        <v>59.526986046326513</v>
      </c>
    </row>
    <row r="195" spans="1:9" x14ac:dyDescent="0.45">
      <c r="A195" t="s">
        <v>115</v>
      </c>
      <c r="B195">
        <v>194</v>
      </c>
      <c r="C195">
        <v>3.9267788753216495</v>
      </c>
      <c r="D195">
        <v>0</v>
      </c>
      <c r="E195">
        <v>6.1072521797748154</v>
      </c>
      <c r="F195">
        <v>0</v>
      </c>
      <c r="G195">
        <v>0</v>
      </c>
      <c r="H195">
        <v>0</v>
      </c>
      <c r="I195">
        <v>43.468246227623951</v>
      </c>
    </row>
    <row r="196" spans="1:9" x14ac:dyDescent="0.45">
      <c r="A196" t="s">
        <v>114</v>
      </c>
      <c r="B196">
        <v>195</v>
      </c>
      <c r="C196">
        <v>4.8625871970156869</v>
      </c>
      <c r="D196">
        <v>0</v>
      </c>
      <c r="E196">
        <v>7.5542011904922086</v>
      </c>
      <c r="F196">
        <v>0</v>
      </c>
      <c r="G196">
        <v>0</v>
      </c>
      <c r="H196">
        <v>0</v>
      </c>
      <c r="I196">
        <v>52.146656981145398</v>
      </c>
    </row>
    <row r="197" spans="1:9" x14ac:dyDescent="0.45">
      <c r="A197" t="s">
        <v>113</v>
      </c>
      <c r="B197">
        <v>196</v>
      </c>
      <c r="C197">
        <v>256.71827632147745</v>
      </c>
      <c r="D197">
        <v>2641.4377221372142</v>
      </c>
      <c r="E197">
        <v>0</v>
      </c>
      <c r="F197">
        <v>0</v>
      </c>
      <c r="G197">
        <v>0</v>
      </c>
      <c r="H197">
        <v>0</v>
      </c>
      <c r="I197">
        <v>895.27709577300391</v>
      </c>
    </row>
    <row r="198" spans="1:9" x14ac:dyDescent="0.45">
      <c r="A198" t="s">
        <v>112</v>
      </c>
      <c r="B198">
        <v>197</v>
      </c>
      <c r="C198">
        <v>1564.4967656104111</v>
      </c>
      <c r="D198">
        <v>0</v>
      </c>
      <c r="E198">
        <v>79.95880134393559</v>
      </c>
      <c r="F198">
        <v>392.27475726773656</v>
      </c>
      <c r="G198">
        <v>1.5493195405208107</v>
      </c>
      <c r="H198">
        <v>0</v>
      </c>
      <c r="I198">
        <v>1569.657257311321</v>
      </c>
    </row>
    <row r="199" spans="1:9" x14ac:dyDescent="0.45">
      <c r="A199" t="s">
        <v>111</v>
      </c>
      <c r="B199">
        <v>198</v>
      </c>
      <c r="C199">
        <v>617.85647949013821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496.35247297525069</v>
      </c>
    </row>
    <row r="200" spans="1:9" x14ac:dyDescent="0.45">
      <c r="A200" t="s">
        <v>110</v>
      </c>
      <c r="B200">
        <v>199</v>
      </c>
      <c r="C200">
        <v>0.50485360077880859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93.78064116428709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2.2144906021234374</v>
      </c>
      <c r="D2">
        <v>0</v>
      </c>
      <c r="E2">
        <v>1.2151039414594533E-2</v>
      </c>
      <c r="F2">
        <v>0</v>
      </c>
      <c r="G2">
        <v>3.5742273455519682E-2</v>
      </c>
      <c r="H2">
        <v>0</v>
      </c>
      <c r="I2">
        <v>0.9189447579925597</v>
      </c>
    </row>
    <row r="3" spans="1:9" x14ac:dyDescent="0.45">
      <c r="A3" t="s">
        <v>305</v>
      </c>
      <c r="B3">
        <v>2</v>
      </c>
      <c r="C3">
        <v>94.91585880800514</v>
      </c>
      <c r="D3">
        <v>0</v>
      </c>
      <c r="E3">
        <v>0.84216611830355259</v>
      </c>
      <c r="F3">
        <v>0</v>
      </c>
      <c r="G3">
        <v>5.5886505946023615</v>
      </c>
      <c r="H3">
        <v>0</v>
      </c>
      <c r="I3">
        <v>506.96630221109223</v>
      </c>
    </row>
    <row r="4" spans="1:9" x14ac:dyDescent="0.45">
      <c r="A4" t="s">
        <v>304</v>
      </c>
      <c r="B4">
        <v>3</v>
      </c>
      <c r="C4">
        <v>21.620182349066607</v>
      </c>
      <c r="D4">
        <v>0</v>
      </c>
      <c r="E4">
        <v>0.14632528295551467</v>
      </c>
      <c r="F4">
        <v>0</v>
      </c>
      <c r="G4">
        <v>16.218291402213957</v>
      </c>
      <c r="H4">
        <v>0</v>
      </c>
      <c r="I4">
        <v>926.66919743930396</v>
      </c>
    </row>
    <row r="5" spans="1:9" x14ac:dyDescent="0.45">
      <c r="A5" t="s">
        <v>303</v>
      </c>
      <c r="B5">
        <v>4</v>
      </c>
      <c r="C5">
        <v>409.88768610208422</v>
      </c>
      <c r="D5">
        <v>0</v>
      </c>
      <c r="E5">
        <v>3.6899873971437729</v>
      </c>
      <c r="F5">
        <v>0</v>
      </c>
      <c r="G5">
        <v>7.1763942105332879</v>
      </c>
      <c r="H5">
        <v>0</v>
      </c>
      <c r="I5">
        <v>394.89570146272837</v>
      </c>
    </row>
    <row r="6" spans="1:9" x14ac:dyDescent="0.45">
      <c r="A6" t="s">
        <v>302</v>
      </c>
      <c r="B6">
        <v>5</v>
      </c>
      <c r="C6">
        <v>8.1095324789671341</v>
      </c>
      <c r="D6">
        <v>0</v>
      </c>
      <c r="E6">
        <v>8.3129237591596822E-2</v>
      </c>
      <c r="F6">
        <v>0</v>
      </c>
      <c r="G6">
        <v>7.7703926581377445</v>
      </c>
      <c r="H6">
        <v>0</v>
      </c>
      <c r="I6">
        <v>534.17529397325154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0.1270455905931184</v>
      </c>
      <c r="H7">
        <v>0</v>
      </c>
      <c r="I7">
        <v>19.427499320180875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4.7820104901393493E-4</v>
      </c>
      <c r="F8">
        <v>0</v>
      </c>
      <c r="G8">
        <v>4.2561081796278757E-3</v>
      </c>
      <c r="H8">
        <v>0</v>
      </c>
      <c r="I8">
        <v>0.14331106484921885</v>
      </c>
    </row>
    <row r="9" spans="1:9" x14ac:dyDescent="0.45">
      <c r="A9" t="s">
        <v>299</v>
      </c>
      <c r="B9">
        <v>8</v>
      </c>
      <c r="C9">
        <v>96.312797001203947</v>
      </c>
      <c r="D9">
        <v>0</v>
      </c>
      <c r="E9">
        <v>1.0352464892581481</v>
      </c>
      <c r="F9">
        <v>5.2625117395156851</v>
      </c>
      <c r="G9">
        <v>1.6077999511423535</v>
      </c>
      <c r="H9">
        <v>0</v>
      </c>
      <c r="I9">
        <v>27.372508712414639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5.5183939039110061</v>
      </c>
      <c r="G10">
        <v>1.4293574133048748</v>
      </c>
      <c r="H10">
        <v>0</v>
      </c>
      <c r="I10">
        <v>181.33440714548419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137.64936633940599</v>
      </c>
      <c r="G11">
        <v>3.0536706545820325</v>
      </c>
      <c r="H11">
        <v>0</v>
      </c>
      <c r="I11">
        <v>147.39227804019231</v>
      </c>
    </row>
    <row r="12" spans="1:9" x14ac:dyDescent="0.45">
      <c r="A12" t="s">
        <v>296</v>
      </c>
      <c r="B12">
        <v>11</v>
      </c>
      <c r="C12">
        <v>191.94685108820207</v>
      </c>
      <c r="D12">
        <v>0</v>
      </c>
      <c r="E12">
        <v>1.4026175886962891</v>
      </c>
      <c r="F12">
        <v>9.4779822542442389</v>
      </c>
      <c r="G12">
        <v>4.430738094726216</v>
      </c>
      <c r="H12">
        <v>0</v>
      </c>
      <c r="I12">
        <v>133.86029873646103</v>
      </c>
    </row>
    <row r="13" spans="1:9" x14ac:dyDescent="0.45">
      <c r="A13" t="s">
        <v>295</v>
      </c>
      <c r="B13">
        <v>12</v>
      </c>
      <c r="C13">
        <v>148.32401696655157</v>
      </c>
      <c r="D13">
        <v>0</v>
      </c>
      <c r="E13">
        <v>0.22399431745829532</v>
      </c>
      <c r="F13">
        <v>4.7647643457691613</v>
      </c>
      <c r="G13">
        <v>2.1744042269356987</v>
      </c>
      <c r="H13">
        <v>0</v>
      </c>
      <c r="I13">
        <v>88.516291735070396</v>
      </c>
    </row>
    <row r="14" spans="1:9" x14ac:dyDescent="0.45">
      <c r="A14" t="s">
        <v>294</v>
      </c>
      <c r="B14">
        <v>13</v>
      </c>
      <c r="C14">
        <v>62.114519099859727</v>
      </c>
      <c r="D14">
        <v>0</v>
      </c>
      <c r="E14">
        <v>0.12251431296115685</v>
      </c>
      <c r="F14">
        <v>0</v>
      </c>
      <c r="G14">
        <v>0.55966391544300076</v>
      </c>
      <c r="H14">
        <v>0</v>
      </c>
      <c r="I14">
        <v>70.222666567564985</v>
      </c>
    </row>
    <row r="15" spans="1:9" x14ac:dyDescent="0.45">
      <c r="A15" t="s">
        <v>293</v>
      </c>
      <c r="B15">
        <v>14</v>
      </c>
      <c r="C15">
        <v>3.0352577541074486</v>
      </c>
      <c r="D15">
        <v>0</v>
      </c>
      <c r="E15">
        <v>1.5841169687780696E-2</v>
      </c>
      <c r="F15">
        <v>0</v>
      </c>
      <c r="G15">
        <v>2.3372692693718653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2.2403894631585965E-2</v>
      </c>
      <c r="H16">
        <v>0</v>
      </c>
      <c r="I16">
        <v>3.9223396602929901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133.07886442628759</v>
      </c>
      <c r="D19">
        <v>0</v>
      </c>
      <c r="E19">
        <v>0.69459496498539597</v>
      </c>
      <c r="F19">
        <v>0</v>
      </c>
      <c r="G19">
        <v>2.2539293771201825</v>
      </c>
      <c r="H19">
        <v>0</v>
      </c>
      <c r="I19">
        <v>133.7249848979684</v>
      </c>
    </row>
    <row r="20" spans="1:9" x14ac:dyDescent="0.45">
      <c r="A20" t="s">
        <v>288</v>
      </c>
      <c r="B20">
        <v>19</v>
      </c>
      <c r="C20">
        <v>12.41905699480199</v>
      </c>
      <c r="D20">
        <v>0</v>
      </c>
      <c r="E20">
        <v>0</v>
      </c>
      <c r="F20">
        <v>0</v>
      </c>
      <c r="G20">
        <v>0.10667745515227266</v>
      </c>
      <c r="H20">
        <v>0</v>
      </c>
      <c r="I20">
        <v>18.379923125120968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0.39108155588082316</v>
      </c>
      <c r="D23">
        <v>0</v>
      </c>
      <c r="E23">
        <v>0</v>
      </c>
      <c r="F23">
        <v>0</v>
      </c>
      <c r="G23">
        <v>1.2397006303239345E-5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2.8157752959808892E-6</v>
      </c>
      <c r="D24">
        <v>0</v>
      </c>
      <c r="E24">
        <v>1.1023285498443565E-2</v>
      </c>
      <c r="F24">
        <v>0</v>
      </c>
      <c r="G24">
        <v>1.9881036689389265E-6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0.69865154898693449</v>
      </c>
      <c r="D25">
        <v>0</v>
      </c>
      <c r="E25">
        <v>0</v>
      </c>
      <c r="F25">
        <v>0</v>
      </c>
      <c r="G25">
        <v>6.1545521674226497E-7</v>
      </c>
      <c r="H25">
        <v>0</v>
      </c>
      <c r="I25">
        <v>3.6020955152227752E-2</v>
      </c>
    </row>
    <row r="26" spans="1:9" x14ac:dyDescent="0.45">
      <c r="A26" t="s">
        <v>282</v>
      </c>
      <c r="B26">
        <v>25</v>
      </c>
      <c r="C26">
        <v>46.352757549359303</v>
      </c>
      <c r="D26">
        <v>0</v>
      </c>
      <c r="E26">
        <v>0</v>
      </c>
      <c r="F26">
        <v>0</v>
      </c>
      <c r="G26">
        <v>6.37771402650141E-3</v>
      </c>
      <c r="H26">
        <v>0</v>
      </c>
      <c r="I26">
        <v>17.553556521947108</v>
      </c>
    </row>
    <row r="27" spans="1:9" x14ac:dyDescent="0.45">
      <c r="A27" t="s">
        <v>281</v>
      </c>
      <c r="B27">
        <v>26</v>
      </c>
      <c r="C27">
        <v>3.2363513259336518E-6</v>
      </c>
      <c r="D27">
        <v>0</v>
      </c>
      <c r="E27">
        <v>5.7859321479948225E-2</v>
      </c>
      <c r="F27">
        <v>0</v>
      </c>
      <c r="G27">
        <v>2.2369472289897855E-6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1.7705590651211084E-6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158.7919002346934</v>
      </c>
      <c r="F29">
        <v>22.646922988949431</v>
      </c>
      <c r="G29">
        <v>0.28889367797814985</v>
      </c>
      <c r="H29">
        <v>0</v>
      </c>
      <c r="I29">
        <v>15.303410525358288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33.895910962854487</v>
      </c>
      <c r="G30">
        <v>0.59654766037129281</v>
      </c>
      <c r="H30">
        <v>0</v>
      </c>
      <c r="I30">
        <v>191.47549634612108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7.1189688868682655E-2</v>
      </c>
      <c r="F32">
        <v>3.8174399064003115</v>
      </c>
      <c r="G32">
        <v>8.3364339930966022E-3</v>
      </c>
      <c r="H32">
        <v>0</v>
      </c>
      <c r="I32">
        <v>9.2393183825109117E-3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5.8224269163667131E-2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8.0889859761862012E-2</v>
      </c>
      <c r="F35">
        <v>0</v>
      </c>
      <c r="G35">
        <v>8.8348552747452523E-7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2.2501963852405455E-2</v>
      </c>
      <c r="F36">
        <v>0</v>
      </c>
      <c r="G36">
        <v>7.7039732378060417E-7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5.8198818741766863E-2</v>
      </c>
      <c r="F37">
        <v>0</v>
      </c>
      <c r="G37">
        <v>0.14595167071689569</v>
      </c>
      <c r="H37">
        <v>0</v>
      </c>
      <c r="I37">
        <v>1.8090233348568638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3.4340000195508008E-2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4.6374015237887797E-2</v>
      </c>
      <c r="F39">
        <v>0</v>
      </c>
      <c r="G39">
        <v>6.4782248933877307E-7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8.8512205526149842E-2</v>
      </c>
      <c r="F40">
        <v>0</v>
      </c>
      <c r="G40">
        <v>4.8551466267055067E-2</v>
      </c>
      <c r="H40">
        <v>0</v>
      </c>
      <c r="I40">
        <v>0.2175175949005711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0.551760029828395</v>
      </c>
      <c r="F41">
        <v>0</v>
      </c>
      <c r="G41">
        <v>30.290400269891933</v>
      </c>
      <c r="H41">
        <v>0</v>
      </c>
      <c r="I41">
        <v>3.3243552870906341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2.2536059879122621</v>
      </c>
      <c r="F42">
        <v>0</v>
      </c>
      <c r="G42">
        <v>12.928386302332148</v>
      </c>
      <c r="H42">
        <v>0</v>
      </c>
      <c r="I42">
        <v>31.057542818455978</v>
      </c>
    </row>
    <row r="43" spans="1:9" x14ac:dyDescent="0.45">
      <c r="A43" t="s">
        <v>265</v>
      </c>
      <c r="B43">
        <v>42</v>
      </c>
      <c r="C43">
        <v>37.913760697423839</v>
      </c>
      <c r="D43">
        <v>0</v>
      </c>
      <c r="E43">
        <v>2.9764023163569204</v>
      </c>
      <c r="F43">
        <v>0</v>
      </c>
      <c r="G43">
        <v>9.8602992766321257E-2</v>
      </c>
      <c r="H43">
        <v>0</v>
      </c>
      <c r="I43">
        <v>15.966768891673999</v>
      </c>
    </row>
    <row r="44" spans="1:9" x14ac:dyDescent="0.45">
      <c r="A44" t="s">
        <v>264</v>
      </c>
      <c r="B44">
        <v>43</v>
      </c>
      <c r="C44">
        <v>45.552620444916279</v>
      </c>
      <c r="D44">
        <v>0</v>
      </c>
      <c r="E44">
        <v>0</v>
      </c>
      <c r="F44">
        <v>0</v>
      </c>
      <c r="G44">
        <v>0.25744796092681405</v>
      </c>
      <c r="H44">
        <v>0</v>
      </c>
      <c r="I44">
        <v>50.579233563480706</v>
      </c>
    </row>
    <row r="45" spans="1:9" x14ac:dyDescent="0.45">
      <c r="A45" t="s">
        <v>263</v>
      </c>
      <c r="B45">
        <v>44</v>
      </c>
      <c r="C45">
        <v>387.29966762409077</v>
      </c>
      <c r="D45">
        <v>0</v>
      </c>
      <c r="E45">
        <v>0</v>
      </c>
      <c r="F45">
        <v>0</v>
      </c>
      <c r="G45">
        <v>3.414322113836767</v>
      </c>
      <c r="H45">
        <v>0</v>
      </c>
      <c r="I45">
        <v>554.83639991830512</v>
      </c>
    </row>
    <row r="46" spans="1:9" x14ac:dyDescent="0.45">
      <c r="A46" t="s">
        <v>262</v>
      </c>
      <c r="B46">
        <v>45</v>
      </c>
      <c r="C46">
        <v>802.70215044288295</v>
      </c>
      <c r="D46">
        <v>0</v>
      </c>
      <c r="E46">
        <v>0</v>
      </c>
      <c r="F46">
        <v>0</v>
      </c>
      <c r="G46">
        <v>4.2830456936833423</v>
      </c>
      <c r="H46">
        <v>0</v>
      </c>
      <c r="I46">
        <v>824.53302059437272</v>
      </c>
    </row>
    <row r="47" spans="1:9" x14ac:dyDescent="0.45">
      <c r="A47" t="s">
        <v>261</v>
      </c>
      <c r="B47">
        <v>46</v>
      </c>
      <c r="C47">
        <v>34.161273239295411</v>
      </c>
      <c r="D47">
        <v>0</v>
      </c>
      <c r="E47">
        <v>0</v>
      </c>
      <c r="F47">
        <v>0</v>
      </c>
      <c r="G47">
        <v>5.2037227414490754</v>
      </c>
      <c r="H47">
        <v>0</v>
      </c>
      <c r="I47">
        <v>151.81793841352084</v>
      </c>
    </row>
    <row r="48" spans="1:9" x14ac:dyDescent="0.45">
      <c r="A48" t="s">
        <v>260</v>
      </c>
      <c r="B48">
        <v>47</v>
      </c>
      <c r="C48">
        <v>68.150845862569653</v>
      </c>
      <c r="D48">
        <v>0</v>
      </c>
      <c r="E48">
        <v>0</v>
      </c>
      <c r="F48">
        <v>0</v>
      </c>
      <c r="G48">
        <v>0.51426999093015568</v>
      </c>
      <c r="H48">
        <v>0</v>
      </c>
      <c r="I48">
        <v>189.27511423044723</v>
      </c>
    </row>
    <row r="49" spans="1:9" x14ac:dyDescent="0.45">
      <c r="A49" t="s">
        <v>259</v>
      </c>
      <c r="B49">
        <v>48</v>
      </c>
      <c r="C49">
        <v>947.35611979890314</v>
      </c>
      <c r="D49">
        <v>0</v>
      </c>
      <c r="E49">
        <v>0</v>
      </c>
      <c r="F49">
        <v>0</v>
      </c>
      <c r="G49">
        <v>7.6290655040442585</v>
      </c>
      <c r="H49">
        <v>0</v>
      </c>
      <c r="I49">
        <v>718.66041235862474</v>
      </c>
    </row>
    <row r="50" spans="1:9" x14ac:dyDescent="0.45">
      <c r="A50" t="s">
        <v>258</v>
      </c>
      <c r="B50">
        <v>49</v>
      </c>
      <c r="C50">
        <v>1.5712717257290731</v>
      </c>
      <c r="D50">
        <v>0</v>
      </c>
      <c r="E50">
        <v>0</v>
      </c>
      <c r="F50">
        <v>0</v>
      </c>
      <c r="G50">
        <v>0</v>
      </c>
      <c r="H50">
        <v>0</v>
      </c>
      <c r="I50">
        <v>2.6606488507630699</v>
      </c>
    </row>
    <row r="51" spans="1:9" x14ac:dyDescent="0.45">
      <c r="A51" t="s">
        <v>257</v>
      </c>
      <c r="B51">
        <v>50</v>
      </c>
      <c r="C51">
        <v>108.37173632798071</v>
      </c>
      <c r="D51">
        <v>0</v>
      </c>
      <c r="E51">
        <v>0</v>
      </c>
      <c r="F51">
        <v>0</v>
      </c>
      <c r="G51">
        <v>0.39331899002090476</v>
      </c>
      <c r="H51">
        <v>0</v>
      </c>
      <c r="I51">
        <v>67.908220630976771</v>
      </c>
    </row>
    <row r="52" spans="1:9" x14ac:dyDescent="0.45">
      <c r="A52" t="s">
        <v>256</v>
      </c>
      <c r="B52">
        <v>51</v>
      </c>
      <c r="C52">
        <v>1452.2512572035337</v>
      </c>
      <c r="D52">
        <v>0</v>
      </c>
      <c r="E52">
        <v>0</v>
      </c>
      <c r="F52">
        <v>0</v>
      </c>
      <c r="G52">
        <v>10.972297989515829</v>
      </c>
      <c r="H52">
        <v>0</v>
      </c>
      <c r="I52">
        <v>3861.3252314496522</v>
      </c>
    </row>
    <row r="53" spans="1:9" x14ac:dyDescent="0.45">
      <c r="A53" t="s">
        <v>255</v>
      </c>
      <c r="B53">
        <v>52</v>
      </c>
      <c r="C53">
        <v>172.68717697963041</v>
      </c>
      <c r="D53">
        <v>0</v>
      </c>
      <c r="E53">
        <v>0</v>
      </c>
      <c r="F53">
        <v>0</v>
      </c>
      <c r="G53">
        <v>19.920144887262261</v>
      </c>
      <c r="H53">
        <v>0</v>
      </c>
      <c r="I53">
        <v>691.66009099208338</v>
      </c>
    </row>
    <row r="54" spans="1:9" x14ac:dyDescent="0.45">
      <c r="A54" t="s">
        <v>254</v>
      </c>
      <c r="B54">
        <v>53</v>
      </c>
      <c r="C54">
        <v>17.251521421904076</v>
      </c>
      <c r="D54">
        <v>0</v>
      </c>
      <c r="E54">
        <v>0</v>
      </c>
      <c r="F54">
        <v>0</v>
      </c>
      <c r="G54">
        <v>0.3797153451646369</v>
      </c>
      <c r="H54">
        <v>0</v>
      </c>
      <c r="I54">
        <v>16.559541169706439</v>
      </c>
    </row>
    <row r="55" spans="1:9" x14ac:dyDescent="0.45">
      <c r="A55" t="s">
        <v>253</v>
      </c>
      <c r="B55">
        <v>54</v>
      </c>
      <c r="C55">
        <v>165.35979774671037</v>
      </c>
      <c r="D55">
        <v>0</v>
      </c>
      <c r="E55">
        <v>0</v>
      </c>
      <c r="F55">
        <v>0</v>
      </c>
      <c r="G55">
        <v>1.8676973017681658E-2</v>
      </c>
      <c r="H55">
        <v>0</v>
      </c>
      <c r="I55">
        <v>157.78345420566382</v>
      </c>
    </row>
    <row r="56" spans="1:9" x14ac:dyDescent="0.45">
      <c r="A56" t="s">
        <v>252</v>
      </c>
      <c r="B56">
        <v>55</v>
      </c>
      <c r="C56">
        <v>75.391703733468631</v>
      </c>
      <c r="D56">
        <v>0</v>
      </c>
      <c r="E56">
        <v>0</v>
      </c>
      <c r="F56">
        <v>0</v>
      </c>
      <c r="G56">
        <v>8.7451402091766823</v>
      </c>
      <c r="H56">
        <v>0</v>
      </c>
      <c r="I56">
        <v>480.01138363737198</v>
      </c>
    </row>
    <row r="57" spans="1:9" x14ac:dyDescent="0.45">
      <c r="A57" t="s">
        <v>251</v>
      </c>
      <c r="B57">
        <v>56</v>
      </c>
      <c r="C57">
        <v>143.86915823149317</v>
      </c>
      <c r="D57">
        <v>0</v>
      </c>
      <c r="E57">
        <v>0</v>
      </c>
      <c r="F57">
        <v>0</v>
      </c>
      <c r="G57">
        <v>1.2223686193108392</v>
      </c>
      <c r="H57">
        <v>0</v>
      </c>
      <c r="I57">
        <v>672.18494931841451</v>
      </c>
    </row>
    <row r="58" spans="1:9" x14ac:dyDescent="0.45">
      <c r="A58" t="s">
        <v>250</v>
      </c>
      <c r="B58">
        <v>57</v>
      </c>
      <c r="C58">
        <v>44.98663517758893</v>
      </c>
      <c r="D58">
        <v>0</v>
      </c>
      <c r="E58">
        <v>0</v>
      </c>
      <c r="F58">
        <v>0</v>
      </c>
      <c r="G58">
        <v>1.1226578353527681</v>
      </c>
      <c r="H58">
        <v>0</v>
      </c>
      <c r="I58">
        <v>403.61821250199807</v>
      </c>
    </row>
    <row r="59" spans="1:9" x14ac:dyDescent="0.45">
      <c r="A59" t="s">
        <v>249</v>
      </c>
      <c r="B59">
        <v>58</v>
      </c>
      <c r="C59">
        <v>17.286076988803554</v>
      </c>
      <c r="D59">
        <v>0</v>
      </c>
      <c r="E59">
        <v>0</v>
      </c>
      <c r="F59">
        <v>26.337917013634261</v>
      </c>
      <c r="G59">
        <v>13.641988486159548</v>
      </c>
      <c r="H59">
        <v>0</v>
      </c>
      <c r="I59">
        <v>712.78146071150184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34.768637675323433</v>
      </c>
      <c r="H61">
        <v>0</v>
      </c>
      <c r="I61">
        <v>51.893902667068758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63.489190807819902</v>
      </c>
      <c r="D63">
        <v>0</v>
      </c>
      <c r="E63">
        <v>0</v>
      </c>
      <c r="F63">
        <v>0</v>
      </c>
      <c r="G63">
        <v>28.777229366556814</v>
      </c>
      <c r="H63">
        <v>0</v>
      </c>
      <c r="I63">
        <v>705.81716483293451</v>
      </c>
    </row>
    <row r="64" spans="1:9" x14ac:dyDescent="0.45">
      <c r="A64" t="s">
        <v>245</v>
      </c>
      <c r="B64">
        <v>63</v>
      </c>
      <c r="C64">
        <v>334.71093701147208</v>
      </c>
      <c r="D64">
        <v>0</v>
      </c>
      <c r="E64">
        <v>15.941317189670675</v>
      </c>
      <c r="F64">
        <v>341.90544289669486</v>
      </c>
      <c r="G64">
        <v>7.0073602816935132</v>
      </c>
      <c r="H64">
        <v>0</v>
      </c>
      <c r="I64">
        <v>349.75044125910898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0.9542414693643495</v>
      </c>
      <c r="H65">
        <v>0</v>
      </c>
      <c r="I65">
        <v>121.54152105433045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0.11404849820123633</v>
      </c>
      <c r="H67">
        <v>0</v>
      </c>
      <c r="I67">
        <v>9.8234093637671176</v>
      </c>
    </row>
    <row r="68" spans="1:9" x14ac:dyDescent="0.45">
      <c r="A68" t="s">
        <v>241</v>
      </c>
      <c r="B68">
        <v>67</v>
      </c>
      <c r="C68">
        <v>690.830252962705</v>
      </c>
      <c r="D68">
        <v>0</v>
      </c>
      <c r="E68">
        <v>0</v>
      </c>
      <c r="F68">
        <v>0</v>
      </c>
      <c r="G68">
        <v>2.7518890263102618</v>
      </c>
      <c r="H68">
        <v>0</v>
      </c>
      <c r="I68">
        <v>711.49223343049528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4.3342934374588955</v>
      </c>
      <c r="D71">
        <v>0</v>
      </c>
      <c r="E71">
        <v>0</v>
      </c>
      <c r="F71">
        <v>0</v>
      </c>
      <c r="G71">
        <v>1.2227167836806276</v>
      </c>
      <c r="H71">
        <v>0</v>
      </c>
      <c r="I71">
        <v>73.041736216898002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6.6177068124120761E-3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755.85569885334542</v>
      </c>
      <c r="D73">
        <v>0</v>
      </c>
      <c r="E73">
        <v>0</v>
      </c>
      <c r="F73">
        <v>0</v>
      </c>
      <c r="G73">
        <v>14.975801693100905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23.091242014850682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3.3976725025376677E-3</v>
      </c>
      <c r="H75">
        <v>0</v>
      </c>
      <c r="I75">
        <v>2.7924072779505556E-3</v>
      </c>
    </row>
    <row r="76" spans="1:9" x14ac:dyDescent="0.45">
      <c r="A76" t="s">
        <v>233</v>
      </c>
      <c r="B76">
        <v>75</v>
      </c>
      <c r="C76">
        <v>16.142348171030719</v>
      </c>
      <c r="D76">
        <v>0</v>
      </c>
      <c r="E76">
        <v>0</v>
      </c>
      <c r="F76">
        <v>0</v>
      </c>
      <c r="G76">
        <v>1.7346086653903161</v>
      </c>
      <c r="H76">
        <v>0</v>
      </c>
      <c r="I76">
        <v>22.150018195061541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0.21616473198901884</v>
      </c>
      <c r="H77">
        <v>0</v>
      </c>
      <c r="I77">
        <v>95.909746851228263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1.7213685038848838</v>
      </c>
      <c r="H79">
        <v>0</v>
      </c>
      <c r="I79">
        <v>242.04719203887817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1.3416650935148509E-2</v>
      </c>
      <c r="H80">
        <v>0</v>
      </c>
      <c r="I80">
        <v>10.315257397780861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5.0369818545697921E-2</v>
      </c>
      <c r="H81">
        <v>0</v>
      </c>
      <c r="I81">
        <v>4.5025221120511656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8.6598360768227467E-2</v>
      </c>
      <c r="H82">
        <v>0</v>
      </c>
      <c r="I82">
        <v>50.201297144801259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5.2765126985542636E-2</v>
      </c>
      <c r="H83">
        <v>0</v>
      </c>
      <c r="I83">
        <v>9.9526066310139321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5.9617677481099647E-2</v>
      </c>
      <c r="H84">
        <v>0</v>
      </c>
      <c r="I84">
        <v>8.3439884444878327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0.12990925310367538</v>
      </c>
      <c r="H85">
        <v>0</v>
      </c>
      <c r="I85">
        <v>27.488035179875183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3.9175384629678063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918.34118379638903</v>
      </c>
      <c r="F87">
        <v>0</v>
      </c>
      <c r="G87">
        <v>117.91057991615385</v>
      </c>
      <c r="H87">
        <v>0</v>
      </c>
      <c r="I87">
        <v>1248.4551138795212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4.95579316457769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8.4327008782326129E-2</v>
      </c>
      <c r="F90">
        <v>0</v>
      </c>
      <c r="G90">
        <v>0</v>
      </c>
      <c r="H90">
        <v>0</v>
      </c>
      <c r="I90">
        <v>20.249363561546662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558.58720459721962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9.2522557192443083E-5</v>
      </c>
      <c r="D93">
        <v>0</v>
      </c>
      <c r="E93">
        <v>8.5950416688041094E-4</v>
      </c>
      <c r="F93">
        <v>0</v>
      </c>
      <c r="G93">
        <v>0</v>
      </c>
      <c r="H93">
        <v>0</v>
      </c>
      <c r="I93">
        <v>5.5448883426492648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2.4122428524184678</v>
      </c>
    </row>
    <row r="95" spans="1:9" x14ac:dyDescent="0.45">
      <c r="A95" t="s">
        <v>214</v>
      </c>
      <c r="B95">
        <v>94</v>
      </c>
      <c r="C95">
        <v>1.1318356436507533</v>
      </c>
      <c r="D95">
        <v>0</v>
      </c>
      <c r="E95">
        <v>0.17825152628975086</v>
      </c>
      <c r="F95">
        <v>0</v>
      </c>
      <c r="G95">
        <v>0.14435188370603791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38.047156689165881</v>
      </c>
      <c r="D97">
        <v>0</v>
      </c>
      <c r="E97">
        <v>0</v>
      </c>
      <c r="F97">
        <v>0</v>
      </c>
      <c r="G97">
        <v>45.878420098498914</v>
      </c>
      <c r="H97">
        <v>0</v>
      </c>
      <c r="I97">
        <v>3670.2627793567972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0.11493265044842627</v>
      </c>
      <c r="H98">
        <v>0</v>
      </c>
      <c r="I98">
        <v>259.66550449012368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3.1000416408213924</v>
      </c>
      <c r="D100">
        <v>0</v>
      </c>
      <c r="E100">
        <v>0</v>
      </c>
      <c r="F100">
        <v>0</v>
      </c>
      <c r="G100">
        <v>0.63218067041160664</v>
      </c>
      <c r="H100">
        <v>0</v>
      </c>
      <c r="I100">
        <v>169.94808099053904</v>
      </c>
    </row>
    <row r="101" spans="1:9" x14ac:dyDescent="0.45">
      <c r="A101" t="s">
        <v>208</v>
      </c>
      <c r="B101">
        <v>100</v>
      </c>
      <c r="C101">
        <v>0.11138247295293717</v>
      </c>
      <c r="D101">
        <v>0</v>
      </c>
      <c r="E101">
        <v>0</v>
      </c>
      <c r="F101">
        <v>0</v>
      </c>
      <c r="G101">
        <v>3.0139292536961673</v>
      </c>
      <c r="H101">
        <v>0</v>
      </c>
      <c r="I101">
        <v>41.479103487342186</v>
      </c>
    </row>
    <row r="102" spans="1:9" x14ac:dyDescent="0.45">
      <c r="A102" t="s">
        <v>207</v>
      </c>
      <c r="B102">
        <v>101</v>
      </c>
      <c r="C102">
        <v>0.51566400815580959</v>
      </c>
      <c r="D102">
        <v>0</v>
      </c>
      <c r="E102">
        <v>0</v>
      </c>
      <c r="F102">
        <v>0</v>
      </c>
      <c r="G102">
        <v>16.433024663175274</v>
      </c>
      <c r="H102">
        <v>0</v>
      </c>
      <c r="I102">
        <v>149.31755924799256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22.223128013131941</v>
      </c>
      <c r="D104">
        <v>0</v>
      </c>
      <c r="E104">
        <v>0</v>
      </c>
      <c r="F104">
        <v>0</v>
      </c>
      <c r="G104">
        <v>6.1841561670100056</v>
      </c>
      <c r="H104">
        <v>0</v>
      </c>
      <c r="I104">
        <v>393.65114364754385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22.416020054895192</v>
      </c>
      <c r="H105">
        <v>0</v>
      </c>
      <c r="I105">
        <v>1189.0444080232098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11.795814229578617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16.960875752560092</v>
      </c>
      <c r="H109">
        <v>0</v>
      </c>
      <c r="I109">
        <v>814.53515330661583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6.7397773777718735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19.784968884696603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1.6019002831727522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9.4719521858324907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63.376453947071603</v>
      </c>
      <c r="D118">
        <v>0</v>
      </c>
      <c r="E118">
        <v>0</v>
      </c>
      <c r="F118">
        <v>93.026349392504798</v>
      </c>
      <c r="G118">
        <v>17.591389534476551</v>
      </c>
      <c r="H118">
        <v>0</v>
      </c>
      <c r="I118">
        <v>3251.9827048543239</v>
      </c>
    </row>
    <row r="119" spans="1:9" x14ac:dyDescent="0.45">
      <c r="A119" t="s">
        <v>191</v>
      </c>
      <c r="B119">
        <v>118</v>
      </c>
      <c r="C119">
        <v>7.1512805010961822</v>
      </c>
      <c r="D119">
        <v>0</v>
      </c>
      <c r="E119">
        <v>0</v>
      </c>
      <c r="F119">
        <v>961.47164944186977</v>
      </c>
      <c r="G119">
        <v>19.168686497758131</v>
      </c>
      <c r="H119">
        <v>0</v>
      </c>
      <c r="I119">
        <v>6916.5171001830231</v>
      </c>
    </row>
    <row r="120" spans="1:9" x14ac:dyDescent="0.45">
      <c r="A120" t="s">
        <v>190</v>
      </c>
      <c r="B120">
        <v>119</v>
      </c>
      <c r="C120">
        <v>6.2499595182248404</v>
      </c>
      <c r="D120">
        <v>0</v>
      </c>
      <c r="E120">
        <v>0</v>
      </c>
      <c r="F120">
        <v>208.94240933768364</v>
      </c>
      <c r="G120">
        <v>199.1575652104859</v>
      </c>
      <c r="H120">
        <v>0</v>
      </c>
      <c r="I120">
        <v>3586.1628802720861</v>
      </c>
    </row>
    <row r="121" spans="1:9" x14ac:dyDescent="0.45">
      <c r="A121" t="s">
        <v>189</v>
      </c>
      <c r="B121">
        <v>120</v>
      </c>
      <c r="C121">
        <v>18.97752051503867</v>
      </c>
      <c r="D121">
        <v>0</v>
      </c>
      <c r="E121">
        <v>0</v>
      </c>
      <c r="F121">
        <v>104.49000308012046</v>
      </c>
      <c r="G121">
        <v>6.713251777390763</v>
      </c>
      <c r="H121">
        <v>0</v>
      </c>
      <c r="I121">
        <v>6324.3174775889693</v>
      </c>
    </row>
    <row r="122" spans="1:9" x14ac:dyDescent="0.45">
      <c r="A122" t="s">
        <v>188</v>
      </c>
      <c r="B122">
        <v>121</v>
      </c>
      <c r="C122">
        <v>215.25108502727863</v>
      </c>
      <c r="D122">
        <v>0</v>
      </c>
      <c r="E122">
        <v>0</v>
      </c>
      <c r="F122">
        <v>217.97374903884932</v>
      </c>
      <c r="G122">
        <v>23.905524786536851</v>
      </c>
      <c r="H122">
        <v>0</v>
      </c>
      <c r="I122">
        <v>9100.9332378435465</v>
      </c>
    </row>
    <row r="123" spans="1:9" x14ac:dyDescent="0.45">
      <c r="A123" t="s">
        <v>187</v>
      </c>
      <c r="B123">
        <v>122</v>
      </c>
      <c r="C123">
        <v>104.60472568540935</v>
      </c>
      <c r="D123">
        <v>0</v>
      </c>
      <c r="E123">
        <v>75.415912794161187</v>
      </c>
      <c r="F123">
        <v>175.69546342639893</v>
      </c>
      <c r="G123">
        <v>2.0792211770703966</v>
      </c>
      <c r="H123">
        <v>0</v>
      </c>
      <c r="I123">
        <v>2872.9675187060666</v>
      </c>
    </row>
    <row r="124" spans="1:9" x14ac:dyDescent="0.45">
      <c r="A124" t="s">
        <v>186</v>
      </c>
      <c r="B124">
        <v>123</v>
      </c>
      <c r="C124">
        <v>117.47465450318595</v>
      </c>
      <c r="D124">
        <v>0</v>
      </c>
      <c r="E124">
        <v>0</v>
      </c>
      <c r="F124">
        <v>157.46523473017334</v>
      </c>
      <c r="G124">
        <v>9.5986950421175461</v>
      </c>
      <c r="H124">
        <v>0</v>
      </c>
      <c r="I124">
        <v>12126.321922572708</v>
      </c>
    </row>
    <row r="125" spans="1:9" x14ac:dyDescent="0.45">
      <c r="A125" t="s">
        <v>185</v>
      </c>
      <c r="B125">
        <v>124</v>
      </c>
      <c r="C125">
        <v>18.268576767452195</v>
      </c>
      <c r="D125">
        <v>0</v>
      </c>
      <c r="E125">
        <v>16.750986052789962</v>
      </c>
      <c r="F125">
        <v>29.847073790494626</v>
      </c>
      <c r="G125">
        <v>4.7555450061299958</v>
      </c>
      <c r="H125">
        <v>0</v>
      </c>
      <c r="I125">
        <v>473.20615703976807</v>
      </c>
    </row>
    <row r="126" spans="1:9" x14ac:dyDescent="0.45">
      <c r="A126" t="s">
        <v>184</v>
      </c>
      <c r="B126">
        <v>125</v>
      </c>
      <c r="C126">
        <v>662.66618731360893</v>
      </c>
      <c r="D126">
        <v>0</v>
      </c>
      <c r="E126">
        <v>0</v>
      </c>
      <c r="F126">
        <v>97.322622497408076</v>
      </c>
      <c r="G126">
        <v>30.55386695983486</v>
      </c>
      <c r="H126">
        <v>0</v>
      </c>
      <c r="I126">
        <v>2064.8690086129404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68.791130768557267</v>
      </c>
      <c r="D129">
        <v>0</v>
      </c>
      <c r="E129">
        <v>1.3595276515970054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112.59928959795874</v>
      </c>
      <c r="D130">
        <v>0</v>
      </c>
      <c r="E130">
        <v>2.2218885387258505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165.89873649807259</v>
      </c>
      <c r="D131">
        <v>0</v>
      </c>
      <c r="E131">
        <v>3.282359749235054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2.3699311629213979</v>
      </c>
      <c r="D132">
        <v>0</v>
      </c>
      <c r="E132">
        <v>4.6428358475642265E-2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6.6189064896734582</v>
      </c>
      <c r="D133">
        <v>0</v>
      </c>
      <c r="E133">
        <v>0.13107260191446582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1.5093665688367459</v>
      </c>
      <c r="D134">
        <v>0</v>
      </c>
      <c r="E134">
        <v>2.9640784832838132E-2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20.528521395844344</v>
      </c>
      <c r="D135">
        <v>0</v>
      </c>
      <c r="E135">
        <v>0.40441715949035617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1.0144098643486222E-2</v>
      </c>
      <c r="D136">
        <v>0</v>
      </c>
      <c r="E136">
        <v>3.5046600853443511E-4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0.91639128527534386</v>
      </c>
      <c r="D140">
        <v>0</v>
      </c>
      <c r="E140">
        <v>1.8443921643925637E-2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26.381003206551672</v>
      </c>
      <c r="D141">
        <v>0</v>
      </c>
      <c r="E141">
        <v>0.51988934437361467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193.99510574941391</v>
      </c>
      <c r="D142">
        <v>0</v>
      </c>
      <c r="E142">
        <v>3.7947514059033702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2.1176510837594142E-2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2.0238095278930418E-2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2.8235778428511724E-3</v>
      </c>
      <c r="F147">
        <v>0</v>
      </c>
      <c r="G147">
        <v>0</v>
      </c>
      <c r="H147">
        <v>0</v>
      </c>
      <c r="I147">
        <v>2.6192082837287439E-2</v>
      </c>
    </row>
    <row r="148" spans="1:9" x14ac:dyDescent="0.45">
      <c r="A148" t="s">
        <v>162</v>
      </c>
      <c r="B148">
        <v>147</v>
      </c>
      <c r="C148">
        <v>572.32402142456749</v>
      </c>
      <c r="D148">
        <v>0</v>
      </c>
      <c r="E148">
        <v>6.9204632745458543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433.43094162841703</v>
      </c>
      <c r="D149">
        <v>0</v>
      </c>
      <c r="E149">
        <v>2.5827139922599964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284.53992428658529</v>
      </c>
      <c r="D150">
        <v>0</v>
      </c>
      <c r="E150">
        <v>0.85025528038181186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76.339378655788863</v>
      </c>
      <c r="D151">
        <v>0</v>
      </c>
      <c r="E151">
        <v>48.030927863959626</v>
      </c>
      <c r="F151">
        <v>10397.704782324499</v>
      </c>
      <c r="G151">
        <v>32.140462761536696</v>
      </c>
      <c r="H151">
        <v>0</v>
      </c>
      <c r="I151">
        <v>752.93068600862057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555.25314142144236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291.58453436271878</v>
      </c>
    </row>
    <row r="154" spans="1:9" x14ac:dyDescent="0.45">
      <c r="A154" t="s">
        <v>156</v>
      </c>
      <c r="B154">
        <v>153</v>
      </c>
      <c r="C154">
        <v>21.819600656714211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44.5293234350044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1294.0105055320394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516.58110678206208</v>
      </c>
    </row>
    <row r="157" spans="1:9" x14ac:dyDescent="0.45">
      <c r="A157" t="s">
        <v>153</v>
      </c>
      <c r="B157">
        <v>156</v>
      </c>
      <c r="C157">
        <v>2200.0243277862155</v>
      </c>
      <c r="D157">
        <v>0</v>
      </c>
      <c r="E157">
        <v>272.92090475026328</v>
      </c>
      <c r="F157">
        <v>0</v>
      </c>
      <c r="G157">
        <v>0</v>
      </c>
      <c r="H157">
        <v>0</v>
      </c>
      <c r="I157">
        <v>4610.9993798315681</v>
      </c>
    </row>
    <row r="158" spans="1:9" x14ac:dyDescent="0.45">
      <c r="A158" t="s">
        <v>152</v>
      </c>
      <c r="B158">
        <v>157</v>
      </c>
      <c r="C158">
        <v>250.35117125002631</v>
      </c>
      <c r="D158">
        <v>0</v>
      </c>
      <c r="E158">
        <v>53.852643396106359</v>
      </c>
      <c r="F158">
        <v>0</v>
      </c>
      <c r="G158">
        <v>0</v>
      </c>
      <c r="H158">
        <v>0</v>
      </c>
      <c r="I158">
        <v>643.26222457273605</v>
      </c>
    </row>
    <row r="159" spans="1:9" x14ac:dyDescent="0.45">
      <c r="A159" t="s">
        <v>151</v>
      </c>
      <c r="B159">
        <v>158</v>
      </c>
      <c r="C159">
        <v>153.60811656831854</v>
      </c>
      <c r="D159">
        <v>0</v>
      </c>
      <c r="E159">
        <v>1298.9041825733016</v>
      </c>
      <c r="F159">
        <v>0</v>
      </c>
      <c r="G159">
        <v>0</v>
      </c>
      <c r="H159">
        <v>0</v>
      </c>
      <c r="I159">
        <v>3646.4565693078598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53.291177961321537</v>
      </c>
    </row>
    <row r="161" spans="1:9" x14ac:dyDescent="0.45">
      <c r="A161" t="s">
        <v>149</v>
      </c>
      <c r="B161">
        <v>160</v>
      </c>
      <c r="C161">
        <v>2.2810273558670171</v>
      </c>
      <c r="D161">
        <v>0</v>
      </c>
      <c r="E161">
        <v>4.0409531449973224E-2</v>
      </c>
      <c r="F161">
        <v>0</v>
      </c>
      <c r="G161">
        <v>0</v>
      </c>
      <c r="H161">
        <v>0</v>
      </c>
      <c r="I161">
        <v>3.1106401285377543</v>
      </c>
    </row>
    <row r="162" spans="1:9" x14ac:dyDescent="0.45">
      <c r="A162" t="s">
        <v>148</v>
      </c>
      <c r="B162">
        <v>161</v>
      </c>
      <c r="C162">
        <v>2.7070011610856062</v>
      </c>
      <c r="D162">
        <v>0</v>
      </c>
      <c r="E162">
        <v>4.463690426879619E-4</v>
      </c>
      <c r="F162">
        <v>0</v>
      </c>
      <c r="G162">
        <v>0</v>
      </c>
      <c r="H162">
        <v>0</v>
      </c>
      <c r="I162">
        <v>36.68424333116171</v>
      </c>
    </row>
    <row r="163" spans="1:9" x14ac:dyDescent="0.45">
      <c r="A163" t="s">
        <v>147</v>
      </c>
      <c r="B163">
        <v>162</v>
      </c>
      <c r="C163">
        <v>78.664008922054492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984.0386146150795</v>
      </c>
    </row>
    <row r="164" spans="1:9" x14ac:dyDescent="0.45">
      <c r="A164" t="s">
        <v>146</v>
      </c>
      <c r="B164">
        <v>163</v>
      </c>
      <c r="C164">
        <v>566.13365701849443</v>
      </c>
      <c r="D164">
        <v>0</v>
      </c>
      <c r="E164">
        <v>34.521285874180613</v>
      </c>
      <c r="F164">
        <v>0</v>
      </c>
      <c r="G164">
        <v>0</v>
      </c>
      <c r="H164">
        <v>0</v>
      </c>
      <c r="I164">
        <v>1908.0007385169392</v>
      </c>
    </row>
    <row r="165" spans="1:9" x14ac:dyDescent="0.45">
      <c r="A165" t="s">
        <v>145</v>
      </c>
      <c r="B165">
        <v>164</v>
      </c>
      <c r="C165">
        <v>1830.3049218244719</v>
      </c>
      <c r="D165">
        <v>0</v>
      </c>
      <c r="E165">
        <v>13.745079765268974</v>
      </c>
      <c r="F165">
        <v>0</v>
      </c>
      <c r="G165">
        <v>0</v>
      </c>
      <c r="H165">
        <v>0</v>
      </c>
      <c r="I165">
        <v>585.07803448239963</v>
      </c>
    </row>
    <row r="166" spans="1:9" x14ac:dyDescent="0.45">
      <c r="A166" t="s">
        <v>144</v>
      </c>
      <c r="B166">
        <v>165</v>
      </c>
      <c r="C166">
        <v>1905.1636740201404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371.43774608775351</v>
      </c>
    </row>
    <row r="167" spans="1:9" x14ac:dyDescent="0.45">
      <c r="A167" t="s">
        <v>143</v>
      </c>
      <c r="B167">
        <v>166</v>
      </c>
      <c r="C167">
        <v>879.29955332409122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97.853496270479752</v>
      </c>
    </row>
    <row r="168" spans="1:9" x14ac:dyDescent="0.45">
      <c r="A168" t="s">
        <v>142</v>
      </c>
      <c r="B168">
        <v>167</v>
      </c>
      <c r="C168">
        <v>92.201223269103821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100.66472098215638</v>
      </c>
    </row>
    <row r="169" spans="1:9" x14ac:dyDescent="0.45">
      <c r="A169" t="s">
        <v>141</v>
      </c>
      <c r="B169">
        <v>168</v>
      </c>
      <c r="C169">
        <v>6859.4457750764013</v>
      </c>
      <c r="D169">
        <v>0</v>
      </c>
      <c r="E169">
        <v>186.75971166026579</v>
      </c>
      <c r="F169">
        <v>464.5247379598564</v>
      </c>
      <c r="G169">
        <v>0</v>
      </c>
      <c r="H169">
        <v>0</v>
      </c>
      <c r="I169">
        <v>1032.1250233925093</v>
      </c>
    </row>
    <row r="170" spans="1:9" x14ac:dyDescent="0.45">
      <c r="A170" t="s">
        <v>140</v>
      </c>
      <c r="B170">
        <v>169</v>
      </c>
      <c r="C170">
        <v>105.07233727896138</v>
      </c>
      <c r="D170">
        <v>0</v>
      </c>
      <c r="E170">
        <v>0</v>
      </c>
      <c r="F170">
        <v>220.35956433117022</v>
      </c>
      <c r="G170">
        <v>0</v>
      </c>
      <c r="H170">
        <v>0</v>
      </c>
      <c r="I170">
        <v>99.732160717676777</v>
      </c>
    </row>
    <row r="171" spans="1:9" x14ac:dyDescent="0.45">
      <c r="A171" t="s">
        <v>139</v>
      </c>
      <c r="B171">
        <v>170</v>
      </c>
      <c r="C171">
        <v>4.12147236663324</v>
      </c>
      <c r="D171">
        <v>0</v>
      </c>
      <c r="E171">
        <v>12.746947431774641</v>
      </c>
      <c r="F171">
        <v>161.82744843177818</v>
      </c>
      <c r="G171">
        <v>0</v>
      </c>
      <c r="H171">
        <v>0</v>
      </c>
      <c r="I171">
        <v>1562.1381776781309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207.25535037161427</v>
      </c>
      <c r="F172">
        <v>0</v>
      </c>
      <c r="G172">
        <v>0</v>
      </c>
      <c r="H172">
        <v>0</v>
      </c>
      <c r="I172">
        <v>702.97283399920889</v>
      </c>
    </row>
    <row r="173" spans="1:9" x14ac:dyDescent="0.45">
      <c r="A173" t="s">
        <v>137</v>
      </c>
      <c r="B173">
        <v>172</v>
      </c>
      <c r="C173">
        <v>55.557348999061226</v>
      </c>
      <c r="D173">
        <v>0</v>
      </c>
      <c r="E173">
        <v>186.87216022102734</v>
      </c>
      <c r="F173">
        <v>204.61822873408033</v>
      </c>
      <c r="G173">
        <v>0</v>
      </c>
      <c r="H173">
        <v>0</v>
      </c>
      <c r="I173">
        <v>5725.4892836698509</v>
      </c>
    </row>
    <row r="174" spans="1:9" x14ac:dyDescent="0.45">
      <c r="A174" t="s">
        <v>136</v>
      </c>
      <c r="B174">
        <v>173</v>
      </c>
      <c r="C174">
        <v>137.97708922779688</v>
      </c>
      <c r="D174">
        <v>0</v>
      </c>
      <c r="E174">
        <v>9918.0816587729987</v>
      </c>
      <c r="F174">
        <v>0</v>
      </c>
      <c r="G174">
        <v>0</v>
      </c>
      <c r="H174">
        <v>0</v>
      </c>
      <c r="I174">
        <v>309.89238300093177</v>
      </c>
    </row>
    <row r="175" spans="1:9" x14ac:dyDescent="0.45">
      <c r="A175" t="s">
        <v>135</v>
      </c>
      <c r="B175">
        <v>174</v>
      </c>
      <c r="C175">
        <v>639.27923554090989</v>
      </c>
      <c r="D175">
        <v>3473.2342774084996</v>
      </c>
      <c r="E175">
        <v>2549.2780110075537</v>
      </c>
      <c r="F175">
        <v>0</v>
      </c>
      <c r="G175">
        <v>0</v>
      </c>
      <c r="H175">
        <v>0</v>
      </c>
      <c r="I175">
        <v>152.95301943460345</v>
      </c>
    </row>
    <row r="176" spans="1:9" x14ac:dyDescent="0.45">
      <c r="A176" t="s">
        <v>134</v>
      </c>
      <c r="B176">
        <v>175</v>
      </c>
      <c r="C176">
        <v>939.56274854569165</v>
      </c>
      <c r="D176">
        <v>3687.2527171850438</v>
      </c>
      <c r="E176">
        <v>2996.8047667219039</v>
      </c>
      <c r="F176">
        <v>0</v>
      </c>
      <c r="G176">
        <v>0</v>
      </c>
      <c r="H176">
        <v>0</v>
      </c>
      <c r="I176">
        <v>295.55679225058032</v>
      </c>
    </row>
    <row r="177" spans="1:9" x14ac:dyDescent="0.45">
      <c r="A177" t="s">
        <v>133</v>
      </c>
      <c r="B177">
        <v>176</v>
      </c>
      <c r="C177">
        <v>24.232709281155479</v>
      </c>
      <c r="D177">
        <v>0</v>
      </c>
      <c r="E177">
        <v>4.1833719515208969</v>
      </c>
      <c r="F177">
        <v>0</v>
      </c>
      <c r="G177">
        <v>0</v>
      </c>
      <c r="H177">
        <v>0</v>
      </c>
      <c r="I177">
        <v>4.609219865564623</v>
      </c>
    </row>
    <row r="178" spans="1:9" x14ac:dyDescent="0.45">
      <c r="A178" t="s">
        <v>132</v>
      </c>
      <c r="B178">
        <v>177</v>
      </c>
      <c r="C178">
        <v>25.730274194283535</v>
      </c>
      <c r="D178">
        <v>0</v>
      </c>
      <c r="E178">
        <v>4.4344896042745141</v>
      </c>
      <c r="F178">
        <v>0</v>
      </c>
      <c r="G178">
        <v>0</v>
      </c>
      <c r="H178">
        <v>0</v>
      </c>
      <c r="I178">
        <v>4.8173747455634848</v>
      </c>
    </row>
    <row r="179" spans="1:9" x14ac:dyDescent="0.45">
      <c r="A179" t="s">
        <v>131</v>
      </c>
      <c r="B179">
        <v>178</v>
      </c>
      <c r="C179">
        <v>16.561722977718304</v>
      </c>
      <c r="D179">
        <v>0</v>
      </c>
      <c r="E179">
        <v>2.8438418357344033</v>
      </c>
      <c r="F179">
        <v>0</v>
      </c>
      <c r="G179">
        <v>0</v>
      </c>
      <c r="H179">
        <v>0</v>
      </c>
      <c r="I179">
        <v>3.0259488182430205</v>
      </c>
    </row>
    <row r="180" spans="1:9" x14ac:dyDescent="0.45">
      <c r="A180" t="s">
        <v>130</v>
      </c>
      <c r="B180">
        <v>179</v>
      </c>
      <c r="C180">
        <v>30.543678674413155</v>
      </c>
      <c r="D180">
        <v>0</v>
      </c>
      <c r="E180">
        <v>5.2880806398384728</v>
      </c>
      <c r="F180">
        <v>0</v>
      </c>
      <c r="G180">
        <v>0</v>
      </c>
      <c r="H180">
        <v>0</v>
      </c>
      <c r="I180">
        <v>14.807091377286673</v>
      </c>
    </row>
    <row r="181" spans="1:9" x14ac:dyDescent="0.45">
      <c r="A181" t="s">
        <v>129</v>
      </c>
      <c r="B181">
        <v>180</v>
      </c>
      <c r="C181">
        <v>5.5078897808459102</v>
      </c>
      <c r="D181">
        <v>0</v>
      </c>
      <c r="E181">
        <v>0.94805789314343403</v>
      </c>
      <c r="F181">
        <v>0</v>
      </c>
      <c r="G181">
        <v>0</v>
      </c>
      <c r="H181">
        <v>0</v>
      </c>
      <c r="I181">
        <v>1.0315337942719289</v>
      </c>
    </row>
    <row r="182" spans="1:9" x14ac:dyDescent="0.45">
      <c r="A182" t="s">
        <v>128</v>
      </c>
      <c r="B182">
        <v>181</v>
      </c>
      <c r="C182">
        <v>6.3164634775534267</v>
      </c>
      <c r="D182">
        <v>0</v>
      </c>
      <c r="E182">
        <v>1.0906665859769742</v>
      </c>
      <c r="F182">
        <v>0</v>
      </c>
      <c r="G182">
        <v>0</v>
      </c>
      <c r="H182">
        <v>0</v>
      </c>
      <c r="I182">
        <v>2.2478336604602922</v>
      </c>
    </row>
    <row r="183" spans="1:9" x14ac:dyDescent="0.45">
      <c r="A183" t="s">
        <v>127</v>
      </c>
      <c r="B183">
        <v>182</v>
      </c>
      <c r="C183">
        <v>26.71124480762186</v>
      </c>
      <c r="D183">
        <v>0</v>
      </c>
      <c r="E183">
        <v>4.6095302561639429</v>
      </c>
      <c r="F183">
        <v>0</v>
      </c>
      <c r="G183">
        <v>0</v>
      </c>
      <c r="H183">
        <v>0</v>
      </c>
      <c r="I183">
        <v>7.8893144915658855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2.3393816740018307E-3</v>
      </c>
      <c r="D185">
        <v>0</v>
      </c>
      <c r="E185">
        <v>4.3064660045878742E-4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56.039701434100117</v>
      </c>
      <c r="D186">
        <v>0</v>
      </c>
      <c r="E186">
        <v>9.6281329518212946</v>
      </c>
      <c r="F186">
        <v>0</v>
      </c>
      <c r="G186">
        <v>0</v>
      </c>
      <c r="H186">
        <v>0</v>
      </c>
      <c r="I186">
        <v>8.7984967098289371</v>
      </c>
    </row>
    <row r="187" spans="1:9" x14ac:dyDescent="0.45">
      <c r="A187" t="s">
        <v>123</v>
      </c>
      <c r="B187">
        <v>186</v>
      </c>
      <c r="C187">
        <v>33.576181403330196</v>
      </c>
      <c r="D187">
        <v>0</v>
      </c>
      <c r="E187">
        <v>5.7746473717117457</v>
      </c>
      <c r="F187">
        <v>0</v>
      </c>
      <c r="G187">
        <v>0</v>
      </c>
      <c r="H187">
        <v>0</v>
      </c>
      <c r="I187">
        <v>6.7828219064610042</v>
      </c>
    </row>
    <row r="188" spans="1:9" x14ac:dyDescent="0.45">
      <c r="A188" t="s">
        <v>122</v>
      </c>
      <c r="B188">
        <v>187</v>
      </c>
      <c r="C188">
        <v>2.6012577633299692E-3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39.271876558460349</v>
      </c>
      <c r="D189">
        <v>0</v>
      </c>
      <c r="E189">
        <v>6.752201884542397</v>
      </c>
      <c r="F189">
        <v>0</v>
      </c>
      <c r="G189">
        <v>0</v>
      </c>
      <c r="H189">
        <v>0</v>
      </c>
      <c r="I189">
        <v>5.253033857524553</v>
      </c>
    </row>
    <row r="190" spans="1:9" x14ac:dyDescent="0.45">
      <c r="A190" t="s">
        <v>120</v>
      </c>
      <c r="B190">
        <v>189</v>
      </c>
      <c r="C190">
        <v>67.469623841354917</v>
      </c>
      <c r="D190">
        <v>0</v>
      </c>
      <c r="E190">
        <v>11.602616975896273</v>
      </c>
      <c r="F190">
        <v>0</v>
      </c>
      <c r="G190">
        <v>0</v>
      </c>
      <c r="H190">
        <v>0</v>
      </c>
      <c r="I190">
        <v>9.2685448326831548</v>
      </c>
    </row>
    <row r="191" spans="1:9" x14ac:dyDescent="0.45">
      <c r="A191" t="s">
        <v>119</v>
      </c>
      <c r="B191">
        <v>190</v>
      </c>
      <c r="C191">
        <v>131.25131540443238</v>
      </c>
      <c r="D191">
        <v>0</v>
      </c>
      <c r="E191">
        <v>22.580764323538205</v>
      </c>
      <c r="F191">
        <v>0</v>
      </c>
      <c r="G191">
        <v>0</v>
      </c>
      <c r="H191">
        <v>0</v>
      </c>
      <c r="I191">
        <v>16.269886478127606</v>
      </c>
    </row>
    <row r="192" spans="1:9" x14ac:dyDescent="0.45">
      <c r="A192" t="s">
        <v>118</v>
      </c>
      <c r="B192">
        <v>191</v>
      </c>
      <c r="C192">
        <v>88.172183153509977</v>
      </c>
      <c r="D192">
        <v>0</v>
      </c>
      <c r="E192">
        <v>15.167672230904403</v>
      </c>
      <c r="F192">
        <v>0</v>
      </c>
      <c r="G192">
        <v>0</v>
      </c>
      <c r="H192">
        <v>0</v>
      </c>
      <c r="I192">
        <v>11.279110676272518</v>
      </c>
    </row>
    <row r="193" spans="1:9" x14ac:dyDescent="0.45">
      <c r="A193" t="s">
        <v>117</v>
      </c>
      <c r="B193">
        <v>192</v>
      </c>
      <c r="C193">
        <v>9.9892627953095783</v>
      </c>
      <c r="D193">
        <v>0</v>
      </c>
      <c r="E193">
        <v>1.7181164943453666</v>
      </c>
      <c r="F193">
        <v>0</v>
      </c>
      <c r="G193">
        <v>0</v>
      </c>
      <c r="H193">
        <v>0</v>
      </c>
      <c r="I193">
        <v>1.7203536801632118</v>
      </c>
    </row>
    <row r="194" spans="1:9" x14ac:dyDescent="0.45">
      <c r="A194" t="s">
        <v>116</v>
      </c>
      <c r="B194">
        <v>193</v>
      </c>
      <c r="C194">
        <v>33.456834374867611</v>
      </c>
      <c r="D194">
        <v>0</v>
      </c>
      <c r="E194">
        <v>5.7649043818097558</v>
      </c>
      <c r="F194">
        <v>0</v>
      </c>
      <c r="G194">
        <v>0</v>
      </c>
      <c r="H194">
        <v>0</v>
      </c>
      <c r="I194">
        <v>8.7457052349504316</v>
      </c>
    </row>
    <row r="195" spans="1:9" x14ac:dyDescent="0.45">
      <c r="A195" t="s">
        <v>115</v>
      </c>
      <c r="B195">
        <v>194</v>
      </c>
      <c r="C195">
        <v>18.309822467483155</v>
      </c>
      <c r="D195">
        <v>0</v>
      </c>
      <c r="E195">
        <v>3.1478648886479217</v>
      </c>
      <c r="F195">
        <v>0</v>
      </c>
      <c r="G195">
        <v>0</v>
      </c>
      <c r="H195">
        <v>0</v>
      </c>
      <c r="I195">
        <v>2.2456184011494051</v>
      </c>
    </row>
    <row r="196" spans="1:9" x14ac:dyDescent="0.45">
      <c r="A196" t="s">
        <v>114</v>
      </c>
      <c r="B196">
        <v>195</v>
      </c>
      <c r="C196">
        <v>25.203612718757746</v>
      </c>
      <c r="D196">
        <v>0</v>
      </c>
      <c r="E196">
        <v>4.333776495094531</v>
      </c>
      <c r="F196">
        <v>0</v>
      </c>
      <c r="G196">
        <v>0</v>
      </c>
      <c r="H196">
        <v>0</v>
      </c>
      <c r="I196">
        <v>3.1785465916740296</v>
      </c>
    </row>
    <row r="197" spans="1:9" x14ac:dyDescent="0.45">
      <c r="A197" t="s">
        <v>113</v>
      </c>
      <c r="B197">
        <v>196</v>
      </c>
      <c r="C197">
        <v>1.2177251502221591</v>
      </c>
      <c r="D197">
        <v>2027.4641805039923</v>
      </c>
      <c r="E197">
        <v>0</v>
      </c>
      <c r="F197">
        <v>0</v>
      </c>
      <c r="G197">
        <v>0</v>
      </c>
      <c r="H197">
        <v>0</v>
      </c>
      <c r="I197">
        <v>232.48528681036044</v>
      </c>
    </row>
    <row r="198" spans="1:9" x14ac:dyDescent="0.45">
      <c r="A198" t="s">
        <v>112</v>
      </c>
      <c r="B198">
        <v>197</v>
      </c>
      <c r="C198">
        <v>1012.4588496467796</v>
      </c>
      <c r="D198">
        <v>285.01126478927966</v>
      </c>
      <c r="E198">
        <v>768.13453746153584</v>
      </c>
      <c r="F198">
        <v>136.13009086335711</v>
      </c>
      <c r="G198">
        <v>0</v>
      </c>
      <c r="H198">
        <v>0</v>
      </c>
      <c r="I198">
        <v>1626.8887009462537</v>
      </c>
    </row>
    <row r="199" spans="1:9" x14ac:dyDescent="0.45">
      <c r="A199" t="s">
        <v>111</v>
      </c>
      <c r="B199">
        <v>198</v>
      </c>
      <c r="C199">
        <v>2172.3629373165577</v>
      </c>
      <c r="D199">
        <v>0</v>
      </c>
      <c r="E199">
        <v>24.20397503226204</v>
      </c>
      <c r="F199">
        <v>0</v>
      </c>
      <c r="G199">
        <v>0</v>
      </c>
      <c r="H199">
        <v>0</v>
      </c>
      <c r="I199">
        <v>52.028172207183033</v>
      </c>
    </row>
    <row r="200" spans="1:9" x14ac:dyDescent="0.45">
      <c r="A200" t="s">
        <v>110</v>
      </c>
      <c r="B200">
        <v>199</v>
      </c>
      <c r="C200">
        <v>7.3635992049418197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12.341006699790412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70.811456865678252</v>
      </c>
      <c r="D2">
        <v>0</v>
      </c>
      <c r="E2">
        <v>0</v>
      </c>
      <c r="F2">
        <v>0</v>
      </c>
      <c r="G2">
        <v>9.2039543855689132E-2</v>
      </c>
      <c r="H2">
        <v>0</v>
      </c>
      <c r="I2">
        <v>10.840522744496221</v>
      </c>
    </row>
    <row r="3" spans="1:9" x14ac:dyDescent="0.45">
      <c r="A3" t="s">
        <v>305</v>
      </c>
      <c r="B3">
        <v>2</v>
      </c>
      <c r="C3">
        <v>93.483877740303285</v>
      </c>
      <c r="D3">
        <v>0</v>
      </c>
      <c r="E3">
        <v>0</v>
      </c>
      <c r="F3">
        <v>0</v>
      </c>
      <c r="G3">
        <v>0.56718589315439105</v>
      </c>
      <c r="H3">
        <v>0</v>
      </c>
      <c r="I3">
        <v>243.92109522381824</v>
      </c>
    </row>
    <row r="4" spans="1:9" x14ac:dyDescent="0.45">
      <c r="A4" t="s">
        <v>304</v>
      </c>
      <c r="B4">
        <v>3</v>
      </c>
      <c r="C4">
        <v>26.389873601882663</v>
      </c>
      <c r="D4">
        <v>0</v>
      </c>
      <c r="E4">
        <v>0</v>
      </c>
      <c r="F4">
        <v>0</v>
      </c>
      <c r="G4">
        <v>2.2200263170682275</v>
      </c>
      <c r="H4">
        <v>0</v>
      </c>
      <c r="I4">
        <v>13.627267000684366</v>
      </c>
    </row>
    <row r="5" spans="1:9" x14ac:dyDescent="0.45">
      <c r="A5" t="s">
        <v>303</v>
      </c>
      <c r="B5">
        <v>4</v>
      </c>
      <c r="C5">
        <v>1078.5243720481974</v>
      </c>
      <c r="D5">
        <v>0</v>
      </c>
      <c r="E5">
        <v>0</v>
      </c>
      <c r="F5">
        <v>0</v>
      </c>
      <c r="G5">
        <v>17.895177493839903</v>
      </c>
      <c r="H5">
        <v>0</v>
      </c>
      <c r="I5">
        <v>1413.0426343004922</v>
      </c>
    </row>
    <row r="6" spans="1:9" x14ac:dyDescent="0.45">
      <c r="A6" t="s">
        <v>302</v>
      </c>
      <c r="B6">
        <v>5</v>
      </c>
      <c r="C6">
        <v>61.680499792337173</v>
      </c>
      <c r="D6">
        <v>0</v>
      </c>
      <c r="E6">
        <v>0</v>
      </c>
      <c r="F6">
        <v>0</v>
      </c>
      <c r="G6">
        <v>2.213602676753339</v>
      </c>
      <c r="H6">
        <v>0</v>
      </c>
      <c r="I6">
        <v>65.179106749133339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0.12766293948571666</v>
      </c>
      <c r="H7">
        <v>0</v>
      </c>
      <c r="I7">
        <v>0.2896448355443903</v>
      </c>
    </row>
    <row r="8" spans="1:9" x14ac:dyDescent="0.45">
      <c r="A8" t="s">
        <v>300</v>
      </c>
      <c r="B8">
        <v>7</v>
      </c>
      <c r="C8">
        <v>134.44009331102663</v>
      </c>
      <c r="D8">
        <v>0</v>
      </c>
      <c r="E8">
        <v>0</v>
      </c>
      <c r="F8">
        <v>0</v>
      </c>
      <c r="G8">
        <v>0.85446097596004267</v>
      </c>
      <c r="H8">
        <v>0</v>
      </c>
      <c r="I8">
        <v>305.96780450398461</v>
      </c>
    </row>
    <row r="9" spans="1:9" x14ac:dyDescent="0.45">
      <c r="A9" t="s">
        <v>299</v>
      </c>
      <c r="B9">
        <v>8</v>
      </c>
      <c r="C9">
        <v>78.669779443112375</v>
      </c>
      <c r="D9">
        <v>0</v>
      </c>
      <c r="E9">
        <v>0</v>
      </c>
      <c r="F9">
        <v>0.1295120785600086</v>
      </c>
      <c r="G9">
        <v>8.3732250718670548E-2</v>
      </c>
      <c r="H9">
        <v>0</v>
      </c>
      <c r="I9">
        <v>38.30457796296529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35.287570812283406</v>
      </c>
      <c r="G10">
        <v>5.2595063831863174</v>
      </c>
      <c r="H10">
        <v>0</v>
      </c>
      <c r="I10">
        <v>0.63146262073573944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18.578068071654215</v>
      </c>
      <c r="G11">
        <v>2.2260797700688388</v>
      </c>
      <c r="H11">
        <v>0</v>
      </c>
      <c r="I11">
        <v>13.172949691657251</v>
      </c>
    </row>
    <row r="12" spans="1:9" x14ac:dyDescent="0.45">
      <c r="A12" t="s">
        <v>296</v>
      </c>
      <c r="B12">
        <v>11</v>
      </c>
      <c r="C12">
        <v>381.58368238640867</v>
      </c>
      <c r="D12">
        <v>0</v>
      </c>
      <c r="E12">
        <v>0</v>
      </c>
      <c r="F12">
        <v>1.0178718018384438</v>
      </c>
      <c r="G12">
        <v>1.3044687028522561</v>
      </c>
      <c r="H12">
        <v>0</v>
      </c>
      <c r="I12">
        <v>13.533484022302494</v>
      </c>
    </row>
    <row r="13" spans="1:9" x14ac:dyDescent="0.45">
      <c r="A13" t="s">
        <v>295</v>
      </c>
      <c r="B13">
        <v>12</v>
      </c>
      <c r="C13">
        <v>265.57756613040397</v>
      </c>
      <c r="D13">
        <v>0</v>
      </c>
      <c r="E13">
        <v>0</v>
      </c>
      <c r="F13">
        <v>7.3626953045901438</v>
      </c>
      <c r="G13">
        <v>1.8128845535713389</v>
      </c>
      <c r="H13">
        <v>0</v>
      </c>
      <c r="I13">
        <v>5.0957591829633246</v>
      </c>
    </row>
    <row r="14" spans="1:9" x14ac:dyDescent="0.45">
      <c r="A14" t="s">
        <v>294</v>
      </c>
      <c r="B14">
        <v>13</v>
      </c>
      <c r="C14">
        <v>40.499850982830125</v>
      </c>
      <c r="D14">
        <v>0</v>
      </c>
      <c r="E14">
        <v>0</v>
      </c>
      <c r="F14">
        <v>0</v>
      </c>
      <c r="G14">
        <v>5.3387997061303774E-2</v>
      </c>
      <c r="H14">
        <v>0</v>
      </c>
      <c r="I14">
        <v>70.543396338176706</v>
      </c>
    </row>
    <row r="15" spans="1:9" x14ac:dyDescent="0.45">
      <c r="A15" t="s">
        <v>293</v>
      </c>
      <c r="B15">
        <v>14</v>
      </c>
      <c r="C15">
        <v>4.155934889041788</v>
      </c>
      <c r="D15">
        <v>0</v>
      </c>
      <c r="E15">
        <v>0</v>
      </c>
      <c r="F15">
        <v>0</v>
      </c>
      <c r="G15">
        <v>2.9290132269817661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3.8016188495267806E-3</v>
      </c>
      <c r="H16">
        <v>0</v>
      </c>
      <c r="I16">
        <v>2.0605055998674433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35.835912935964785</v>
      </c>
      <c r="D19">
        <v>0</v>
      </c>
      <c r="E19">
        <v>0</v>
      </c>
      <c r="F19">
        <v>0.11029034451499113</v>
      </c>
      <c r="G19">
        <v>0.81440892589745006</v>
      </c>
      <c r="H19">
        <v>0</v>
      </c>
      <c r="I19">
        <v>29.623696056291962</v>
      </c>
    </row>
    <row r="20" spans="1:9" x14ac:dyDescent="0.45">
      <c r="A20" t="s">
        <v>288</v>
      </c>
      <c r="B20">
        <v>19</v>
      </c>
      <c r="C20">
        <v>343.68160150988467</v>
      </c>
      <c r="D20">
        <v>0</v>
      </c>
      <c r="E20">
        <v>0</v>
      </c>
      <c r="F20">
        <v>0</v>
      </c>
      <c r="G20">
        <v>7.0173823882684854</v>
      </c>
      <c r="H20">
        <v>0</v>
      </c>
      <c r="I20">
        <v>640.25058430248828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19.052279780760994</v>
      </c>
      <c r="H26">
        <v>0</v>
      </c>
      <c r="I26">
        <v>3.5367545533227192E-2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0.27441532558208298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41.541151682902644</v>
      </c>
      <c r="H29">
        <v>0</v>
      </c>
      <c r="I29">
        <v>25.883547138069915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2.2034365573562504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1.2816862636399899</v>
      </c>
      <c r="H34">
        <v>0</v>
      </c>
      <c r="I34">
        <v>8.4347253147043162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0.37017176838889498</v>
      </c>
      <c r="H36">
        <v>0</v>
      </c>
      <c r="I36">
        <v>5.5834888562171685E-3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16.603446517557828</v>
      </c>
      <c r="H37">
        <v>0</v>
      </c>
      <c r="I37">
        <v>38.404275849816237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0.30876127107114687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0.68612423009095458</v>
      </c>
      <c r="H39">
        <v>0</v>
      </c>
      <c r="I39">
        <v>86.366346749811228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3.4810212861878216E-4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135.74379390323998</v>
      </c>
      <c r="H42">
        <v>0</v>
      </c>
      <c r="I42">
        <v>99.750646063892006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77.601084005833044</v>
      </c>
      <c r="H43">
        <v>0</v>
      </c>
      <c r="I43">
        <v>146.2284053883763</v>
      </c>
    </row>
    <row r="44" spans="1:9" x14ac:dyDescent="0.45">
      <c r="A44" t="s">
        <v>264</v>
      </c>
      <c r="B44">
        <v>43</v>
      </c>
      <c r="C44">
        <v>29.447410351242755</v>
      </c>
      <c r="D44">
        <v>0</v>
      </c>
      <c r="E44">
        <v>0</v>
      </c>
      <c r="F44">
        <v>0</v>
      </c>
      <c r="G44">
        <v>0</v>
      </c>
      <c r="H44">
        <v>0</v>
      </c>
      <c r="I44">
        <v>4.3875672312170133</v>
      </c>
    </row>
    <row r="45" spans="1:9" x14ac:dyDescent="0.45">
      <c r="A45" t="s">
        <v>263</v>
      </c>
      <c r="B45">
        <v>44</v>
      </c>
      <c r="C45">
        <v>68.929179719443297</v>
      </c>
      <c r="D45">
        <v>0</v>
      </c>
      <c r="E45">
        <v>0</v>
      </c>
      <c r="F45">
        <v>0</v>
      </c>
      <c r="G45">
        <v>0</v>
      </c>
      <c r="H45">
        <v>0</v>
      </c>
      <c r="I45">
        <v>12.06198893916662</v>
      </c>
    </row>
    <row r="46" spans="1:9" x14ac:dyDescent="0.45">
      <c r="A46" t="s">
        <v>262</v>
      </c>
      <c r="B46">
        <v>45</v>
      </c>
      <c r="C46">
        <v>1027.061884708862</v>
      </c>
      <c r="D46">
        <v>0</v>
      </c>
      <c r="E46">
        <v>0</v>
      </c>
      <c r="F46">
        <v>0</v>
      </c>
      <c r="G46">
        <v>0.58336108514776497</v>
      </c>
      <c r="H46">
        <v>0</v>
      </c>
      <c r="I46">
        <v>42.94093095944509</v>
      </c>
    </row>
    <row r="47" spans="1:9" x14ac:dyDescent="0.45">
      <c r="A47" t="s">
        <v>261</v>
      </c>
      <c r="B47">
        <v>46</v>
      </c>
      <c r="C47">
        <v>1623.5093569783523</v>
      </c>
      <c r="D47">
        <v>0</v>
      </c>
      <c r="E47">
        <v>0</v>
      </c>
      <c r="F47">
        <v>0</v>
      </c>
      <c r="G47">
        <v>1.6889167235068945</v>
      </c>
      <c r="H47">
        <v>0</v>
      </c>
      <c r="I47">
        <v>73.958795261471479</v>
      </c>
    </row>
    <row r="48" spans="1:9" x14ac:dyDescent="0.45">
      <c r="A48" t="s">
        <v>260</v>
      </c>
      <c r="B48">
        <v>47</v>
      </c>
      <c r="C48">
        <v>196.38803789882434</v>
      </c>
      <c r="D48">
        <v>0</v>
      </c>
      <c r="E48">
        <v>0</v>
      </c>
      <c r="F48">
        <v>0</v>
      </c>
      <c r="G48">
        <v>0.48540196296237487</v>
      </c>
      <c r="H48">
        <v>0</v>
      </c>
      <c r="I48">
        <v>580.70667547982509</v>
      </c>
    </row>
    <row r="49" spans="1:9" x14ac:dyDescent="0.45">
      <c r="A49" t="s">
        <v>259</v>
      </c>
      <c r="B49">
        <v>48</v>
      </c>
      <c r="C49">
        <v>1440.6638142418858</v>
      </c>
      <c r="D49">
        <v>0</v>
      </c>
      <c r="E49">
        <v>0</v>
      </c>
      <c r="F49">
        <v>0</v>
      </c>
      <c r="G49">
        <v>8.6312215764205487</v>
      </c>
      <c r="H49">
        <v>0</v>
      </c>
      <c r="I49">
        <v>856.17930134132996</v>
      </c>
    </row>
    <row r="50" spans="1:9" x14ac:dyDescent="0.45">
      <c r="A50" t="s">
        <v>258</v>
      </c>
      <c r="B50">
        <v>49</v>
      </c>
      <c r="C50">
        <v>32.969201449043695</v>
      </c>
      <c r="D50">
        <v>0</v>
      </c>
      <c r="E50">
        <v>0</v>
      </c>
      <c r="F50">
        <v>0</v>
      </c>
      <c r="G50">
        <v>0.18507565667166304</v>
      </c>
      <c r="H50">
        <v>0</v>
      </c>
      <c r="I50">
        <v>42.383193758801859</v>
      </c>
    </row>
    <row r="51" spans="1:9" x14ac:dyDescent="0.45">
      <c r="A51" t="s">
        <v>257</v>
      </c>
      <c r="B51">
        <v>50</v>
      </c>
      <c r="C51">
        <v>95.281384551030669</v>
      </c>
      <c r="D51">
        <v>0</v>
      </c>
      <c r="E51">
        <v>0</v>
      </c>
      <c r="F51">
        <v>0</v>
      </c>
      <c r="G51">
        <v>0.26968199718849195</v>
      </c>
      <c r="H51">
        <v>0</v>
      </c>
      <c r="I51">
        <v>2.8599742341277716</v>
      </c>
    </row>
    <row r="52" spans="1:9" x14ac:dyDescent="0.45">
      <c r="A52" t="s">
        <v>256</v>
      </c>
      <c r="B52">
        <v>51</v>
      </c>
      <c r="C52">
        <v>3733.3930582823095</v>
      </c>
      <c r="D52">
        <v>0</v>
      </c>
      <c r="E52">
        <v>0</v>
      </c>
      <c r="F52">
        <v>0</v>
      </c>
      <c r="G52">
        <v>36.286149757146887</v>
      </c>
      <c r="H52">
        <v>0</v>
      </c>
      <c r="I52">
        <v>2676.5684970609864</v>
      </c>
    </row>
    <row r="53" spans="1:9" x14ac:dyDescent="0.45">
      <c r="A53" t="s">
        <v>255</v>
      </c>
      <c r="B53">
        <v>52</v>
      </c>
      <c r="C53">
        <v>203.98023722934852</v>
      </c>
      <c r="D53">
        <v>0</v>
      </c>
      <c r="E53">
        <v>0</v>
      </c>
      <c r="F53">
        <v>0</v>
      </c>
      <c r="G53">
        <v>16.467687448397097</v>
      </c>
      <c r="H53">
        <v>0</v>
      </c>
      <c r="I53">
        <v>277.32905504321604</v>
      </c>
    </row>
    <row r="54" spans="1:9" x14ac:dyDescent="0.45">
      <c r="A54" t="s">
        <v>254</v>
      </c>
      <c r="B54">
        <v>53</v>
      </c>
      <c r="C54">
        <v>133.58111672808931</v>
      </c>
      <c r="D54">
        <v>0</v>
      </c>
      <c r="E54">
        <v>0</v>
      </c>
      <c r="F54">
        <v>0</v>
      </c>
      <c r="G54">
        <v>0</v>
      </c>
      <c r="H54">
        <v>0</v>
      </c>
      <c r="I54">
        <v>65.256663472576491</v>
      </c>
    </row>
    <row r="55" spans="1:9" x14ac:dyDescent="0.45">
      <c r="A55" t="s">
        <v>253</v>
      </c>
      <c r="B55">
        <v>54</v>
      </c>
      <c r="C55">
        <v>540.40216495854838</v>
      </c>
      <c r="D55">
        <v>0</v>
      </c>
      <c r="E55">
        <v>0</v>
      </c>
      <c r="F55">
        <v>0</v>
      </c>
      <c r="G55">
        <v>2.6684658304732123</v>
      </c>
      <c r="H55">
        <v>0</v>
      </c>
      <c r="I55">
        <v>379.22572120762078</v>
      </c>
    </row>
    <row r="56" spans="1:9" x14ac:dyDescent="0.45">
      <c r="A56" t="s">
        <v>252</v>
      </c>
      <c r="B56">
        <v>55</v>
      </c>
      <c r="C56">
        <v>113.70170453951989</v>
      </c>
      <c r="D56">
        <v>0</v>
      </c>
      <c r="E56">
        <v>0</v>
      </c>
      <c r="F56">
        <v>0</v>
      </c>
      <c r="G56">
        <v>1.8604694014585028</v>
      </c>
      <c r="H56">
        <v>0</v>
      </c>
      <c r="I56">
        <v>541.25977708816254</v>
      </c>
    </row>
    <row r="57" spans="1:9" x14ac:dyDescent="0.45">
      <c r="A57" t="s">
        <v>251</v>
      </c>
      <c r="B57">
        <v>56</v>
      </c>
      <c r="C57">
        <v>475.25592287554514</v>
      </c>
      <c r="D57">
        <v>0</v>
      </c>
      <c r="E57">
        <v>0</v>
      </c>
      <c r="F57">
        <v>0</v>
      </c>
      <c r="G57">
        <v>48.281605940801931</v>
      </c>
      <c r="H57">
        <v>0</v>
      </c>
      <c r="I57">
        <v>728.33629451071681</v>
      </c>
    </row>
    <row r="58" spans="1:9" x14ac:dyDescent="0.45">
      <c r="A58" t="s">
        <v>250</v>
      </c>
      <c r="B58">
        <v>57</v>
      </c>
      <c r="C58">
        <v>112.30857418084143</v>
      </c>
      <c r="D58">
        <v>0</v>
      </c>
      <c r="E58">
        <v>0</v>
      </c>
      <c r="F58">
        <v>0</v>
      </c>
      <c r="G58">
        <v>57.522583243853461</v>
      </c>
      <c r="H58">
        <v>0</v>
      </c>
      <c r="I58">
        <v>142.45039591933664</v>
      </c>
    </row>
    <row r="59" spans="1:9" x14ac:dyDescent="0.45">
      <c r="A59" t="s">
        <v>249</v>
      </c>
      <c r="B59">
        <v>58</v>
      </c>
      <c r="C59">
        <v>10.62932182850254</v>
      </c>
      <c r="D59">
        <v>0</v>
      </c>
      <c r="E59">
        <v>0</v>
      </c>
      <c r="F59">
        <v>8.7433547748294771</v>
      </c>
      <c r="G59">
        <v>1.9765213949494156</v>
      </c>
      <c r="H59">
        <v>0</v>
      </c>
      <c r="I59">
        <v>122.04870321215397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14.307404309230495</v>
      </c>
      <c r="H61">
        <v>0</v>
      </c>
      <c r="I61">
        <v>90.931883112451359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42.798989189530495</v>
      </c>
      <c r="D63">
        <v>0</v>
      </c>
      <c r="E63">
        <v>0</v>
      </c>
      <c r="F63">
        <v>0</v>
      </c>
      <c r="G63">
        <v>24.049904139668577</v>
      </c>
      <c r="H63">
        <v>0</v>
      </c>
      <c r="I63">
        <v>284.2571572638534</v>
      </c>
    </row>
    <row r="64" spans="1:9" x14ac:dyDescent="0.45">
      <c r="A64" t="s">
        <v>245</v>
      </c>
      <c r="B64">
        <v>63</v>
      </c>
      <c r="C64">
        <v>1905.9199575214238</v>
      </c>
      <c r="D64">
        <v>0</v>
      </c>
      <c r="E64">
        <v>0</v>
      </c>
      <c r="F64">
        <v>617.63784855244865</v>
      </c>
      <c r="G64">
        <v>26.509659282011587</v>
      </c>
      <c r="H64">
        <v>0</v>
      </c>
      <c r="I64">
        <v>190.08722614862532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4.8232330834009941E-2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5.0935955567914346E-4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1998.4870479975004</v>
      </c>
      <c r="D68">
        <v>0</v>
      </c>
      <c r="E68">
        <v>0</v>
      </c>
      <c r="F68">
        <v>0</v>
      </c>
      <c r="G68">
        <v>73.569052375839561</v>
      </c>
      <c r="H68">
        <v>0</v>
      </c>
      <c r="I68">
        <v>2731.6220872997387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0.15573773121043391</v>
      </c>
      <c r="D70">
        <v>0</v>
      </c>
      <c r="E70">
        <v>0</v>
      </c>
      <c r="F70">
        <v>0</v>
      </c>
      <c r="G70">
        <v>0.10526300395323124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30.320144713843888</v>
      </c>
      <c r="D71">
        <v>0</v>
      </c>
      <c r="E71">
        <v>0</v>
      </c>
      <c r="F71">
        <v>0</v>
      </c>
      <c r="G71">
        <v>35.897432534275183</v>
      </c>
      <c r="H71">
        <v>0</v>
      </c>
      <c r="I71">
        <v>626.80935298720442</v>
      </c>
    </row>
    <row r="72" spans="1:9" x14ac:dyDescent="0.45">
      <c r="A72" t="s">
        <v>237</v>
      </c>
      <c r="B72">
        <v>71</v>
      </c>
      <c r="C72">
        <v>4.5265078383243802</v>
      </c>
      <c r="D72">
        <v>0</v>
      </c>
      <c r="E72">
        <v>0</v>
      </c>
      <c r="F72">
        <v>0</v>
      </c>
      <c r="G72">
        <v>0.84707398785570498</v>
      </c>
      <c r="H72">
        <v>0</v>
      </c>
      <c r="I72">
        <v>3.5419310933803096</v>
      </c>
    </row>
    <row r="73" spans="1:9" x14ac:dyDescent="0.45">
      <c r="A73" t="s">
        <v>236</v>
      </c>
      <c r="B73">
        <v>72</v>
      </c>
      <c r="C73">
        <v>1654.340601520471</v>
      </c>
      <c r="D73">
        <v>0</v>
      </c>
      <c r="E73">
        <v>0</v>
      </c>
      <c r="F73">
        <v>0</v>
      </c>
      <c r="G73">
        <v>127.90685388771692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25.739088385339588</v>
      </c>
      <c r="H74">
        <v>0</v>
      </c>
      <c r="I74">
        <v>893.05534999403994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0.61682798763572666</v>
      </c>
      <c r="H75">
        <v>0</v>
      </c>
      <c r="I75">
        <v>2.0153851583552948E-3</v>
      </c>
    </row>
    <row r="76" spans="1:9" x14ac:dyDescent="0.45">
      <c r="A76" t="s">
        <v>233</v>
      </c>
      <c r="B76">
        <v>75</v>
      </c>
      <c r="C76">
        <v>93.820577943059689</v>
      </c>
      <c r="D76">
        <v>0</v>
      </c>
      <c r="E76">
        <v>0</v>
      </c>
      <c r="F76">
        <v>0</v>
      </c>
      <c r="G76">
        <v>8.2542922449306833</v>
      </c>
      <c r="H76">
        <v>0</v>
      </c>
      <c r="I76">
        <v>185.09801278249489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3.9515761043961453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5.1161181142298204</v>
      </c>
      <c r="H79">
        <v>0</v>
      </c>
      <c r="I79">
        <v>126.77040540498948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1.4927406398517433E-2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2.3219503586470367</v>
      </c>
      <c r="H81">
        <v>0</v>
      </c>
      <c r="I81">
        <v>0.15358734234059221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1.1064208803982987</v>
      </c>
      <c r="H82">
        <v>0</v>
      </c>
      <c r="I82">
        <v>29.685828031366711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4.742417244963521E-4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0.32485254534445995</v>
      </c>
      <c r="H84">
        <v>0</v>
      </c>
      <c r="I84">
        <v>5.0186392884678552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0.83925989424609371</v>
      </c>
      <c r="H85">
        <v>0</v>
      </c>
      <c r="I85">
        <v>14.09314438781333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0.61557852106865563</v>
      </c>
      <c r="H86">
        <v>0</v>
      </c>
      <c r="I86">
        <v>7.3215014439226836E-3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37.949688580896805</v>
      </c>
      <c r="H87">
        <v>0</v>
      </c>
      <c r="I87">
        <v>235.59650721959241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2.2783353251029181</v>
      </c>
      <c r="D89">
        <v>0</v>
      </c>
      <c r="E89">
        <v>0</v>
      </c>
      <c r="F89">
        <v>0</v>
      </c>
      <c r="G89">
        <v>1.3157536858749841E-2</v>
      </c>
      <c r="H89">
        <v>0</v>
      </c>
      <c r="I89">
        <v>11.09650865238487</v>
      </c>
    </row>
    <row r="90" spans="1:9" x14ac:dyDescent="0.45">
      <c r="A90" t="s">
        <v>219</v>
      </c>
      <c r="B90">
        <v>89</v>
      </c>
      <c r="C90">
        <v>5.0475985545071795</v>
      </c>
      <c r="D90">
        <v>0</v>
      </c>
      <c r="E90">
        <v>0</v>
      </c>
      <c r="F90">
        <v>0</v>
      </c>
      <c r="G90">
        <v>0.27686093432865111</v>
      </c>
      <c r="H90">
        <v>0</v>
      </c>
      <c r="I90">
        <v>67.27450420638344</v>
      </c>
    </row>
    <row r="91" spans="1:9" x14ac:dyDescent="0.45">
      <c r="A91" t="s">
        <v>218</v>
      </c>
      <c r="B91">
        <v>90</v>
      </c>
      <c r="C91">
        <v>411.39443178811399</v>
      </c>
      <c r="D91">
        <v>0</v>
      </c>
      <c r="E91">
        <v>0</v>
      </c>
      <c r="F91">
        <v>0</v>
      </c>
      <c r="G91">
        <v>0</v>
      </c>
      <c r="H91">
        <v>0</v>
      </c>
      <c r="I91">
        <v>492.362505241007</v>
      </c>
    </row>
    <row r="92" spans="1:9" x14ac:dyDescent="0.45">
      <c r="A92" t="s">
        <v>217</v>
      </c>
      <c r="B92">
        <v>91</v>
      </c>
      <c r="C92">
        <v>1.4223575369457808</v>
      </c>
      <c r="D92">
        <v>0</v>
      </c>
      <c r="E92">
        <v>0</v>
      </c>
      <c r="F92">
        <v>0</v>
      </c>
      <c r="G92">
        <v>8.6234924169820582E-3</v>
      </c>
      <c r="H92">
        <v>0</v>
      </c>
      <c r="I92">
        <v>9.396306845253774E-2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3.0248064449601588E-6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7.1448968670740962</v>
      </c>
      <c r="D95">
        <v>0</v>
      </c>
      <c r="E95">
        <v>0</v>
      </c>
      <c r="F95">
        <v>0</v>
      </c>
      <c r="G95">
        <v>5.20231397888418E-2</v>
      </c>
      <c r="H95">
        <v>0</v>
      </c>
      <c r="I95">
        <v>0.260050891047994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4.2900535994136783E-5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81.989551135250167</v>
      </c>
      <c r="D97">
        <v>0</v>
      </c>
      <c r="E97">
        <v>0</v>
      </c>
      <c r="F97">
        <v>0</v>
      </c>
      <c r="G97">
        <v>1.8123686073421055</v>
      </c>
      <c r="H97">
        <v>0</v>
      </c>
      <c r="I97">
        <v>1070.2243986061512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13.721194306653702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25.520638654656377</v>
      </c>
    </row>
    <row r="101" spans="1:9" x14ac:dyDescent="0.45">
      <c r="A101" t="s">
        <v>208</v>
      </c>
      <c r="B101">
        <v>100</v>
      </c>
      <c r="C101">
        <v>0.3045217587904761</v>
      </c>
      <c r="D101">
        <v>0</v>
      </c>
      <c r="E101">
        <v>0</v>
      </c>
      <c r="F101">
        <v>0</v>
      </c>
      <c r="G101">
        <v>0.5578110737473404</v>
      </c>
      <c r="H101">
        <v>0</v>
      </c>
      <c r="I101">
        <v>16.421643307230376</v>
      </c>
    </row>
    <row r="102" spans="1:9" x14ac:dyDescent="0.45">
      <c r="A102" t="s">
        <v>207</v>
      </c>
      <c r="B102">
        <v>101</v>
      </c>
      <c r="C102">
        <v>2.2463534209783802</v>
      </c>
      <c r="D102">
        <v>0</v>
      </c>
      <c r="E102">
        <v>0</v>
      </c>
      <c r="F102">
        <v>0</v>
      </c>
      <c r="G102">
        <v>1.9991635161501642</v>
      </c>
      <c r="H102">
        <v>0</v>
      </c>
      <c r="I102">
        <v>569.72883250469886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41.941125694949044</v>
      </c>
      <c r="D104">
        <v>0</v>
      </c>
      <c r="E104">
        <v>0</v>
      </c>
      <c r="F104">
        <v>0</v>
      </c>
      <c r="G104">
        <v>0.47331250391931351</v>
      </c>
      <c r="H104">
        <v>0</v>
      </c>
      <c r="I104">
        <v>119.51527581647605</v>
      </c>
    </row>
    <row r="105" spans="1:9" x14ac:dyDescent="0.45">
      <c r="A105" t="s">
        <v>205</v>
      </c>
      <c r="B105">
        <v>104</v>
      </c>
      <c r="C105">
        <v>1.6154250643631782</v>
      </c>
      <c r="D105">
        <v>0</v>
      </c>
      <c r="E105">
        <v>0</v>
      </c>
      <c r="F105">
        <v>0</v>
      </c>
      <c r="G105">
        <v>28.657883681456671</v>
      </c>
      <c r="H105">
        <v>0</v>
      </c>
      <c r="I105">
        <v>1117.353166134669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1.0250296989095615</v>
      </c>
      <c r="D107">
        <v>0</v>
      </c>
      <c r="E107">
        <v>0</v>
      </c>
      <c r="F107">
        <v>0</v>
      </c>
      <c r="G107">
        <v>2.397160377329657E-2</v>
      </c>
      <c r="H107">
        <v>0</v>
      </c>
      <c r="I107">
        <v>9.9477463098463819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0.53476199573743344</v>
      </c>
      <c r="D109">
        <v>0</v>
      </c>
      <c r="E109">
        <v>0</v>
      </c>
      <c r="F109">
        <v>0</v>
      </c>
      <c r="G109">
        <v>19.19121766652934</v>
      </c>
      <c r="H109">
        <v>0</v>
      </c>
      <c r="I109">
        <v>1349.7156092118043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9.8178545918281372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5.3029226703815509</v>
      </c>
      <c r="H113">
        <v>0</v>
      </c>
      <c r="I113">
        <v>585.67390980422772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1.0425669951819774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1.2592079518825878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3.0039123094338267E-2</v>
      </c>
      <c r="D117">
        <v>0</v>
      </c>
      <c r="E117">
        <v>0</v>
      </c>
      <c r="F117">
        <v>0</v>
      </c>
      <c r="G117">
        <v>2.5999550893126212E-2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426.59720021071928</v>
      </c>
      <c r="D118">
        <v>0</v>
      </c>
      <c r="E118">
        <v>34.096486763739094</v>
      </c>
      <c r="F118">
        <v>123.69503984297273</v>
      </c>
      <c r="G118">
        <v>9.890070253826627</v>
      </c>
      <c r="H118">
        <v>0</v>
      </c>
      <c r="I118">
        <v>1427.4812458940812</v>
      </c>
    </row>
    <row r="119" spans="1:9" x14ac:dyDescent="0.45">
      <c r="A119" t="s">
        <v>191</v>
      </c>
      <c r="B119">
        <v>118</v>
      </c>
      <c r="C119">
        <v>5.0499165361989597E-2</v>
      </c>
      <c r="D119">
        <v>0</v>
      </c>
      <c r="E119">
        <v>0</v>
      </c>
      <c r="F119">
        <v>239.64559899542516</v>
      </c>
      <c r="G119">
        <v>0.51168152189190585</v>
      </c>
      <c r="H119">
        <v>0</v>
      </c>
      <c r="I119">
        <v>684.56491298576361</v>
      </c>
    </row>
    <row r="120" spans="1:9" x14ac:dyDescent="0.45">
      <c r="A120" t="s">
        <v>190</v>
      </c>
      <c r="B120">
        <v>119</v>
      </c>
      <c r="C120">
        <v>9.5977876070683074E-2</v>
      </c>
      <c r="D120">
        <v>0</v>
      </c>
      <c r="E120">
        <v>0</v>
      </c>
      <c r="F120">
        <v>8.4486628343654164</v>
      </c>
      <c r="G120">
        <v>0.27763573905505556</v>
      </c>
      <c r="H120">
        <v>0</v>
      </c>
      <c r="I120">
        <v>17.476055963604242</v>
      </c>
    </row>
    <row r="121" spans="1:9" x14ac:dyDescent="0.45">
      <c r="A121" t="s">
        <v>189</v>
      </c>
      <c r="B121">
        <v>120</v>
      </c>
      <c r="C121">
        <v>26.61497805257876</v>
      </c>
      <c r="D121">
        <v>0</v>
      </c>
      <c r="E121">
        <v>0</v>
      </c>
      <c r="F121">
        <v>49.879655582766418</v>
      </c>
      <c r="G121">
        <v>15.596909342073644</v>
      </c>
      <c r="H121">
        <v>0</v>
      </c>
      <c r="I121">
        <v>998.33742259129872</v>
      </c>
    </row>
    <row r="122" spans="1:9" x14ac:dyDescent="0.45">
      <c r="A122" t="s">
        <v>188</v>
      </c>
      <c r="B122">
        <v>121</v>
      </c>
      <c r="C122">
        <v>0</v>
      </c>
      <c r="D122">
        <v>0</v>
      </c>
      <c r="E122">
        <v>0</v>
      </c>
      <c r="F122">
        <v>224.92824956608109</v>
      </c>
      <c r="G122">
        <v>15.917979440906857</v>
      </c>
      <c r="H122">
        <v>0</v>
      </c>
      <c r="I122">
        <v>444.24565996444881</v>
      </c>
    </row>
    <row r="123" spans="1:9" x14ac:dyDescent="0.45">
      <c r="A123" t="s">
        <v>187</v>
      </c>
      <c r="B123">
        <v>122</v>
      </c>
      <c r="C123">
        <v>11.297560734457045</v>
      </c>
      <c r="D123">
        <v>0</v>
      </c>
      <c r="E123">
        <v>0</v>
      </c>
      <c r="F123">
        <v>29.744659581091696</v>
      </c>
      <c r="G123">
        <v>4.0282490245147526</v>
      </c>
      <c r="H123">
        <v>0</v>
      </c>
      <c r="I123">
        <v>278.71371578083267</v>
      </c>
    </row>
    <row r="124" spans="1:9" x14ac:dyDescent="0.4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184.53361732203567</v>
      </c>
    </row>
    <row r="125" spans="1:9" x14ac:dyDescent="0.45">
      <c r="A125" t="s">
        <v>185</v>
      </c>
      <c r="B125">
        <v>124</v>
      </c>
      <c r="C125">
        <v>35.791099458988406</v>
      </c>
      <c r="D125">
        <v>0</v>
      </c>
      <c r="E125">
        <v>0</v>
      </c>
      <c r="F125">
        <v>408.97644997451602</v>
      </c>
      <c r="G125">
        <v>3.0380328872375473</v>
      </c>
      <c r="H125">
        <v>0</v>
      </c>
      <c r="I125">
        <v>169.13784370762596</v>
      </c>
    </row>
    <row r="126" spans="1:9" x14ac:dyDescent="0.45">
      <c r="A126" t="s">
        <v>184</v>
      </c>
      <c r="B126">
        <v>125</v>
      </c>
      <c r="C126">
        <v>1072.3999251530827</v>
      </c>
      <c r="D126">
        <v>0</v>
      </c>
      <c r="E126">
        <v>0</v>
      </c>
      <c r="F126">
        <v>445.76856815005061</v>
      </c>
      <c r="G126">
        <v>57.58282941154318</v>
      </c>
      <c r="H126">
        <v>0</v>
      </c>
      <c r="I126">
        <v>366.2656345786362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1286.7897606284089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546.65109813428762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167.5007047121064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137.06476149591788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217.2831397641196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12.734917237876262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28.25138382707642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339.45724357190568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1733.1406692155133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387.95267143047408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14.688005216733574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404.37601789105526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1195.3706948740341</v>
      </c>
      <c r="D151">
        <v>0</v>
      </c>
      <c r="E151">
        <v>0</v>
      </c>
      <c r="F151">
        <v>10407.697749033759</v>
      </c>
      <c r="G151">
        <v>86.506643429409905</v>
      </c>
      <c r="H151">
        <v>0</v>
      </c>
      <c r="I151">
        <v>842.75293778871821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1892.2837784492899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55.895776742923005</v>
      </c>
    </row>
    <row r="154" spans="1:9" x14ac:dyDescent="0.45">
      <c r="A154" t="s">
        <v>156</v>
      </c>
      <c r="B154">
        <v>153</v>
      </c>
      <c r="C154">
        <v>14.544006565039137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10.03233950502119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266.1704422975393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153.38102264988746</v>
      </c>
    </row>
    <row r="157" spans="1:9" x14ac:dyDescent="0.45">
      <c r="A157" t="s">
        <v>153</v>
      </c>
      <c r="B157">
        <v>156</v>
      </c>
      <c r="C157">
        <v>10271.249149016656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13442.550617770534</v>
      </c>
    </row>
    <row r="158" spans="1:9" x14ac:dyDescent="0.45">
      <c r="A158" t="s">
        <v>152</v>
      </c>
      <c r="B158">
        <v>157</v>
      </c>
      <c r="C158">
        <v>2051.9669489177818</v>
      </c>
      <c r="D158">
        <v>0</v>
      </c>
      <c r="E158">
        <v>42.042075837794151</v>
      </c>
      <c r="F158">
        <v>0</v>
      </c>
      <c r="G158">
        <v>0</v>
      </c>
      <c r="H158">
        <v>0</v>
      </c>
      <c r="I158">
        <v>241.47261589217709</v>
      </c>
    </row>
    <row r="159" spans="1:9" x14ac:dyDescent="0.45">
      <c r="A159" t="s">
        <v>151</v>
      </c>
      <c r="B159">
        <v>158</v>
      </c>
      <c r="C159">
        <v>1879.8262632685678</v>
      </c>
      <c r="D159">
        <v>0</v>
      </c>
      <c r="E159">
        <v>1008.1158112421674</v>
      </c>
      <c r="F159">
        <v>0</v>
      </c>
      <c r="G159">
        <v>0</v>
      </c>
      <c r="H159">
        <v>0</v>
      </c>
      <c r="I159">
        <v>1193.1737093215238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9.4524118230388776</v>
      </c>
    </row>
    <row r="161" spans="1:9" x14ac:dyDescent="0.45">
      <c r="A161" t="s">
        <v>149</v>
      </c>
      <c r="B161">
        <v>160</v>
      </c>
      <c r="C161">
        <v>120.39004197218065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882.99560005635703</v>
      </c>
    </row>
    <row r="162" spans="1:9" x14ac:dyDescent="0.45">
      <c r="A162" t="s">
        <v>148</v>
      </c>
      <c r="B162">
        <v>161</v>
      </c>
      <c r="C162">
        <v>247.71966705155441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57.780984352201585</v>
      </c>
    </row>
    <row r="163" spans="1:9" x14ac:dyDescent="0.45">
      <c r="A163" t="s">
        <v>147</v>
      </c>
      <c r="B163">
        <v>162</v>
      </c>
      <c r="C163">
        <v>888.72882043583786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1006.6538502296866</v>
      </c>
    </row>
    <row r="164" spans="1:9" x14ac:dyDescent="0.45">
      <c r="A164" t="s">
        <v>146</v>
      </c>
      <c r="B164">
        <v>163</v>
      </c>
      <c r="C164">
        <v>637.7719298035812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966.53332790849015</v>
      </c>
    </row>
    <row r="165" spans="1:9" x14ac:dyDescent="0.45">
      <c r="A165" t="s">
        <v>145</v>
      </c>
      <c r="B165">
        <v>164</v>
      </c>
      <c r="C165">
        <v>5087.9698331159861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567.5785291642278</v>
      </c>
    </row>
    <row r="166" spans="1:9" x14ac:dyDescent="0.45">
      <c r="A166" t="s">
        <v>144</v>
      </c>
      <c r="B166">
        <v>165</v>
      </c>
      <c r="C166">
        <v>1742.3347706237778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194.97053698183205</v>
      </c>
    </row>
    <row r="167" spans="1:9" x14ac:dyDescent="0.45">
      <c r="A167" t="s">
        <v>143</v>
      </c>
      <c r="B167">
        <v>166</v>
      </c>
      <c r="C167">
        <v>899.57802263377528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284.47514639933502</v>
      </c>
    </row>
    <row r="168" spans="1:9" x14ac:dyDescent="0.45">
      <c r="A168" t="s">
        <v>142</v>
      </c>
      <c r="B168">
        <v>167</v>
      </c>
      <c r="C168">
        <v>65.436187843856288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75.276084614860167</v>
      </c>
    </row>
    <row r="169" spans="1:9" x14ac:dyDescent="0.45">
      <c r="A169" t="s">
        <v>141</v>
      </c>
      <c r="B169">
        <v>168</v>
      </c>
      <c r="C169">
        <v>28351.185207257455</v>
      </c>
      <c r="D169">
        <v>0</v>
      </c>
      <c r="E169">
        <v>0</v>
      </c>
      <c r="F169">
        <v>143.0774137920944</v>
      </c>
      <c r="G169">
        <v>0</v>
      </c>
      <c r="H169">
        <v>0</v>
      </c>
      <c r="I169">
        <v>818.40246064736345</v>
      </c>
    </row>
    <row r="170" spans="1:9" x14ac:dyDescent="0.45">
      <c r="A170" t="s">
        <v>140</v>
      </c>
      <c r="B170">
        <v>169</v>
      </c>
      <c r="C170">
        <v>269.31091051403979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99.734232892381712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33.910405211624933</v>
      </c>
      <c r="F171">
        <v>468.43824740700018</v>
      </c>
      <c r="G171">
        <v>0</v>
      </c>
      <c r="H171">
        <v>0</v>
      </c>
      <c r="I171">
        <v>459.8170573730701</v>
      </c>
    </row>
    <row r="172" spans="1:9" x14ac:dyDescent="0.45">
      <c r="A172" t="s">
        <v>138</v>
      </c>
      <c r="B172">
        <v>171</v>
      </c>
      <c r="C172">
        <v>1.1022690672829445E-2</v>
      </c>
      <c r="D172">
        <v>0</v>
      </c>
      <c r="E172">
        <v>385.18567216388686</v>
      </c>
      <c r="F172">
        <v>0</v>
      </c>
      <c r="G172">
        <v>0</v>
      </c>
      <c r="H172">
        <v>0</v>
      </c>
      <c r="I172">
        <v>143.59998950841904</v>
      </c>
    </row>
    <row r="173" spans="1:9" x14ac:dyDescent="0.45">
      <c r="A173" t="s">
        <v>137</v>
      </c>
      <c r="B173">
        <v>172</v>
      </c>
      <c r="C173">
        <v>1870.1863467326812</v>
      </c>
      <c r="D173">
        <v>0</v>
      </c>
      <c r="E173">
        <v>0</v>
      </c>
      <c r="F173">
        <v>284.00187488567229</v>
      </c>
      <c r="G173">
        <v>0</v>
      </c>
      <c r="H173">
        <v>0</v>
      </c>
      <c r="I173">
        <v>1339.7969424594608</v>
      </c>
    </row>
    <row r="174" spans="1:9" x14ac:dyDescent="0.45">
      <c r="A174" t="s">
        <v>136</v>
      </c>
      <c r="B174">
        <v>173</v>
      </c>
      <c r="C174">
        <v>459.42803013472502</v>
      </c>
      <c r="D174">
        <v>0</v>
      </c>
      <c r="E174">
        <v>19312.734327382092</v>
      </c>
      <c r="F174">
        <v>0</v>
      </c>
      <c r="G174">
        <v>0</v>
      </c>
      <c r="H174">
        <v>0</v>
      </c>
      <c r="I174">
        <v>381.53734188253543</v>
      </c>
    </row>
    <row r="175" spans="1:9" x14ac:dyDescent="0.45">
      <c r="A175" t="s">
        <v>135</v>
      </c>
      <c r="B175">
        <v>174</v>
      </c>
      <c r="C175">
        <v>3232.5176629509624</v>
      </c>
      <c r="D175">
        <v>0</v>
      </c>
      <c r="E175">
        <v>7695.8016288175904</v>
      </c>
      <c r="F175">
        <v>0</v>
      </c>
      <c r="G175">
        <v>0</v>
      </c>
      <c r="H175">
        <v>0</v>
      </c>
      <c r="I175">
        <v>111.36104611478406</v>
      </c>
    </row>
    <row r="176" spans="1:9" x14ac:dyDescent="0.45">
      <c r="A176" t="s">
        <v>134</v>
      </c>
      <c r="B176">
        <v>175</v>
      </c>
      <c r="C176">
        <v>5599.9934979660138</v>
      </c>
      <c r="D176">
        <v>0</v>
      </c>
      <c r="E176">
        <v>5480.9944798766428</v>
      </c>
      <c r="F176">
        <v>0</v>
      </c>
      <c r="G176">
        <v>0</v>
      </c>
      <c r="H176">
        <v>0</v>
      </c>
      <c r="I176">
        <v>116.68710784680437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4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4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45">
      <c r="A180" t="s">
        <v>130</v>
      </c>
      <c r="B180">
        <v>179</v>
      </c>
      <c r="C180">
        <v>8.6677120184892562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5.3290305902915689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4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45">
      <c r="A183" t="s">
        <v>127</v>
      </c>
      <c r="B183">
        <v>182</v>
      </c>
      <c r="C183">
        <v>14.175252368748508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2.3775521319590212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62.231328508263779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5.3923053070630029</v>
      </c>
    </row>
    <row r="187" spans="1:9" x14ac:dyDescent="0.45">
      <c r="A187" t="s">
        <v>123</v>
      </c>
      <c r="B187">
        <v>186</v>
      </c>
      <c r="C187">
        <v>5.2979836511706724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1.7298919107990018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73.971579085283324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6.4777336656899074</v>
      </c>
    </row>
    <row r="190" spans="1:9" x14ac:dyDescent="0.45">
      <c r="A190" t="s">
        <v>120</v>
      </c>
      <c r="B190">
        <v>189</v>
      </c>
      <c r="C190">
        <v>113.87735190489863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10.103917750611513</v>
      </c>
    </row>
    <row r="191" spans="1:9" x14ac:dyDescent="0.45">
      <c r="A191" t="s">
        <v>119</v>
      </c>
      <c r="B191">
        <v>190</v>
      </c>
      <c r="C191">
        <v>237.26918321751285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19.397425322883379</v>
      </c>
    </row>
    <row r="192" spans="1:9" x14ac:dyDescent="0.45">
      <c r="A192" t="s">
        <v>118</v>
      </c>
      <c r="B192">
        <v>191</v>
      </c>
      <c r="C192">
        <v>152.40103899779325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12.646252555391342</v>
      </c>
    </row>
    <row r="193" spans="1:9" x14ac:dyDescent="0.45">
      <c r="A193" t="s">
        <v>117</v>
      </c>
      <c r="B193">
        <v>192</v>
      </c>
      <c r="C193">
        <v>13.949091407150748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1.3444773703895265</v>
      </c>
    </row>
    <row r="194" spans="1:9" x14ac:dyDescent="0.45">
      <c r="A194" t="s">
        <v>116</v>
      </c>
      <c r="B194">
        <v>193</v>
      </c>
      <c r="C194">
        <v>233.40167913324115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18.450315258808867</v>
      </c>
    </row>
    <row r="195" spans="1:9" x14ac:dyDescent="0.45">
      <c r="A195" t="s">
        <v>115</v>
      </c>
      <c r="B195">
        <v>194</v>
      </c>
      <c r="C195">
        <v>31.299818975670284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2.5507611129087548</v>
      </c>
    </row>
    <row r="196" spans="1:9" x14ac:dyDescent="0.45">
      <c r="A196" t="s">
        <v>114</v>
      </c>
      <c r="B196">
        <v>195</v>
      </c>
      <c r="C196">
        <v>37.550502655420416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3.0736264591904443</v>
      </c>
    </row>
    <row r="197" spans="1:9" x14ac:dyDescent="0.45">
      <c r="A197" t="s">
        <v>113</v>
      </c>
      <c r="B197">
        <v>196</v>
      </c>
      <c r="C197">
        <v>7.9234511043764462</v>
      </c>
      <c r="D197">
        <v>7900.9050380161571</v>
      </c>
      <c r="E197">
        <v>0</v>
      </c>
      <c r="F197">
        <v>0</v>
      </c>
      <c r="G197">
        <v>0</v>
      </c>
      <c r="H197">
        <v>0</v>
      </c>
      <c r="I197">
        <v>3461.467923360849</v>
      </c>
    </row>
    <row r="198" spans="1:9" x14ac:dyDescent="0.45">
      <c r="A198" t="s">
        <v>112</v>
      </c>
      <c r="B198">
        <v>197</v>
      </c>
      <c r="C198">
        <v>2967.4382316398237</v>
      </c>
      <c r="D198">
        <v>236.50360412474163</v>
      </c>
      <c r="E198">
        <v>806.44677940367819</v>
      </c>
      <c r="F198">
        <v>174.47718774613381</v>
      </c>
      <c r="G198">
        <v>0</v>
      </c>
      <c r="H198">
        <v>0</v>
      </c>
      <c r="I198">
        <v>188.9737220455668</v>
      </c>
    </row>
    <row r="199" spans="1:9" x14ac:dyDescent="0.45">
      <c r="A199" t="s">
        <v>111</v>
      </c>
      <c r="B199">
        <v>198</v>
      </c>
      <c r="C199">
        <v>2591.3529444313381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22.251408503769532</v>
      </c>
    </row>
    <row r="200" spans="1:9" x14ac:dyDescent="0.45">
      <c r="A200" t="s">
        <v>110</v>
      </c>
      <c r="B200">
        <v>199</v>
      </c>
      <c r="C200">
        <v>1169.7908914071791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9.3359007183506186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1078.2488253718443</v>
      </c>
      <c r="D3">
        <v>0</v>
      </c>
      <c r="E3">
        <v>0</v>
      </c>
      <c r="F3">
        <v>0</v>
      </c>
      <c r="G3">
        <v>131.94077074591715</v>
      </c>
      <c r="H3">
        <v>0</v>
      </c>
      <c r="I3">
        <v>2990.5132750690536</v>
      </c>
    </row>
    <row r="4" spans="1:9" x14ac:dyDescent="0.45">
      <c r="A4" t="s">
        <v>304</v>
      </c>
      <c r="B4">
        <v>3</v>
      </c>
      <c r="C4">
        <v>256.52596995903514</v>
      </c>
      <c r="D4">
        <v>0</v>
      </c>
      <c r="E4">
        <v>0</v>
      </c>
      <c r="F4">
        <v>0</v>
      </c>
      <c r="G4">
        <v>123.00174551258989</v>
      </c>
      <c r="H4">
        <v>0</v>
      </c>
      <c r="I4">
        <v>511.47383371107219</v>
      </c>
    </row>
    <row r="5" spans="1:9" x14ac:dyDescent="0.45">
      <c r="A5" t="s">
        <v>303</v>
      </c>
      <c r="B5">
        <v>4</v>
      </c>
      <c r="C5">
        <v>3592.1756166881974</v>
      </c>
      <c r="D5">
        <v>0</v>
      </c>
      <c r="E5">
        <v>0</v>
      </c>
      <c r="F5">
        <v>0</v>
      </c>
      <c r="G5">
        <v>228.57723575722255</v>
      </c>
      <c r="H5">
        <v>0</v>
      </c>
      <c r="I5">
        <v>2693.6085297700902</v>
      </c>
    </row>
    <row r="6" spans="1:9" x14ac:dyDescent="0.45">
      <c r="A6" t="s">
        <v>302</v>
      </c>
      <c r="B6">
        <v>5</v>
      </c>
      <c r="C6">
        <v>214.28894275954539</v>
      </c>
      <c r="D6">
        <v>0</v>
      </c>
      <c r="E6">
        <v>0</v>
      </c>
      <c r="F6">
        <v>0</v>
      </c>
      <c r="G6">
        <v>71.425322472074456</v>
      </c>
      <c r="H6">
        <v>0</v>
      </c>
      <c r="I6">
        <v>482.30402219499791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77.985433166773191</v>
      </c>
      <c r="H7">
        <v>0</v>
      </c>
      <c r="I7">
        <v>5.927125174676072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395.33352049583527</v>
      </c>
      <c r="D9">
        <v>0</v>
      </c>
      <c r="E9">
        <v>0</v>
      </c>
      <c r="F9">
        <v>0</v>
      </c>
      <c r="G9">
        <v>54.887407396882608</v>
      </c>
      <c r="H9">
        <v>0</v>
      </c>
      <c r="I9">
        <v>130.30401716683838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0</v>
      </c>
      <c r="G10">
        <v>160.98607687439451</v>
      </c>
      <c r="H10">
        <v>0</v>
      </c>
      <c r="I10">
        <v>296.37743962000695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0</v>
      </c>
      <c r="G11">
        <v>318.45961223482578</v>
      </c>
      <c r="H11">
        <v>0</v>
      </c>
      <c r="I11">
        <v>440.46050076034373</v>
      </c>
    </row>
    <row r="12" spans="1:9" x14ac:dyDescent="0.45">
      <c r="A12" t="s">
        <v>296</v>
      </c>
      <c r="B12">
        <v>11</v>
      </c>
      <c r="C12">
        <v>2718.7384673567431</v>
      </c>
      <c r="D12">
        <v>0</v>
      </c>
      <c r="E12">
        <v>0</v>
      </c>
      <c r="F12">
        <v>0</v>
      </c>
      <c r="G12">
        <v>102.16072150128394</v>
      </c>
      <c r="H12">
        <v>0</v>
      </c>
      <c r="I12">
        <v>703.42213370284242</v>
      </c>
    </row>
    <row r="13" spans="1:9" x14ac:dyDescent="0.45">
      <c r="A13" t="s">
        <v>295</v>
      </c>
      <c r="B13">
        <v>12</v>
      </c>
      <c r="C13">
        <v>571.68199374218796</v>
      </c>
      <c r="D13">
        <v>0</v>
      </c>
      <c r="E13">
        <v>0</v>
      </c>
      <c r="F13">
        <v>0</v>
      </c>
      <c r="G13">
        <v>25.170954306992833</v>
      </c>
      <c r="H13">
        <v>0</v>
      </c>
      <c r="I13">
        <v>249.7034997163878</v>
      </c>
    </row>
    <row r="14" spans="1:9" x14ac:dyDescent="0.45">
      <c r="A14" t="s">
        <v>294</v>
      </c>
      <c r="B14">
        <v>13</v>
      </c>
      <c r="C14">
        <v>192.33083252306349</v>
      </c>
      <c r="D14">
        <v>0</v>
      </c>
      <c r="E14">
        <v>0</v>
      </c>
      <c r="F14">
        <v>0</v>
      </c>
      <c r="G14">
        <v>7.6836606829906824</v>
      </c>
      <c r="H14">
        <v>0</v>
      </c>
      <c r="I14">
        <v>182.44879265354155</v>
      </c>
    </row>
    <row r="15" spans="1:9" x14ac:dyDescent="0.45">
      <c r="A15" t="s">
        <v>293</v>
      </c>
      <c r="B15">
        <v>14</v>
      </c>
      <c r="C15">
        <v>57.528428212837632</v>
      </c>
      <c r="D15">
        <v>0</v>
      </c>
      <c r="E15">
        <v>0</v>
      </c>
      <c r="F15">
        <v>0</v>
      </c>
      <c r="G15">
        <v>346.05382825612242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9.477578216338701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1080.6720313997723</v>
      </c>
      <c r="D19">
        <v>0</v>
      </c>
      <c r="E19">
        <v>0</v>
      </c>
      <c r="F19">
        <v>0</v>
      </c>
      <c r="G19">
        <v>40.646141116370366</v>
      </c>
      <c r="H19">
        <v>0</v>
      </c>
      <c r="I19">
        <v>643.33181442564319</v>
      </c>
    </row>
    <row r="20" spans="1:9" x14ac:dyDescent="0.45">
      <c r="A20" t="s">
        <v>288</v>
      </c>
      <c r="B20">
        <v>19</v>
      </c>
      <c r="C20">
        <v>189.27625200732649</v>
      </c>
      <c r="D20">
        <v>0</v>
      </c>
      <c r="E20">
        <v>0</v>
      </c>
      <c r="F20">
        <v>0</v>
      </c>
      <c r="G20">
        <v>0</v>
      </c>
      <c r="H20">
        <v>0</v>
      </c>
      <c r="I20">
        <v>247.96406372869765</v>
      </c>
    </row>
    <row r="21" spans="1:9" x14ac:dyDescent="0.45">
      <c r="A21" t="s">
        <v>287</v>
      </c>
      <c r="B21">
        <v>20</v>
      </c>
      <c r="C21">
        <v>36.879082864472757</v>
      </c>
      <c r="D21">
        <v>0</v>
      </c>
      <c r="E21">
        <v>0</v>
      </c>
      <c r="F21">
        <v>0</v>
      </c>
      <c r="G21">
        <v>2.3992000378533205</v>
      </c>
      <c r="H21">
        <v>0</v>
      </c>
      <c r="I21">
        <v>44.041079755352818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103.93135042619919</v>
      </c>
      <c r="D23">
        <v>0</v>
      </c>
      <c r="E23">
        <v>0</v>
      </c>
      <c r="F23">
        <v>0</v>
      </c>
      <c r="G23">
        <v>6.2113829122705111</v>
      </c>
      <c r="H23">
        <v>0</v>
      </c>
      <c r="I23">
        <v>18.750634311334778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0.11120836061925014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16.054095539576274</v>
      </c>
      <c r="D25">
        <v>0</v>
      </c>
      <c r="E25">
        <v>0</v>
      </c>
      <c r="F25">
        <v>0</v>
      </c>
      <c r="G25">
        <v>0.29970042452627366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0.64948516409307899</v>
      </c>
      <c r="H26">
        <v>0</v>
      </c>
      <c r="I26">
        <v>189.17707255642898</v>
      </c>
    </row>
    <row r="27" spans="1:9" x14ac:dyDescent="0.45">
      <c r="A27" t="s">
        <v>281</v>
      </c>
      <c r="B27">
        <v>26</v>
      </c>
      <c r="C27">
        <v>208.84646864723499</v>
      </c>
      <c r="D27">
        <v>0</v>
      </c>
      <c r="E27">
        <v>0</v>
      </c>
      <c r="F27">
        <v>0</v>
      </c>
      <c r="G27">
        <v>33.641846527586601</v>
      </c>
      <c r="H27">
        <v>0</v>
      </c>
      <c r="I27">
        <v>189.1427276215102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0.17415583575424137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1700.8433332208688</v>
      </c>
      <c r="D29">
        <v>0</v>
      </c>
      <c r="E29">
        <v>31.79699239247898</v>
      </c>
      <c r="F29">
        <v>0.63766200001936568</v>
      </c>
      <c r="G29">
        <v>4.4553536478104627</v>
      </c>
      <c r="H29">
        <v>0</v>
      </c>
      <c r="I29">
        <v>328.95061861413518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1.968240503898028</v>
      </c>
      <c r="G30">
        <v>0</v>
      </c>
      <c r="H30">
        <v>0</v>
      </c>
      <c r="I30">
        <v>1724.3731573218026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1.0116481617190829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3.1174281996589722E-2</v>
      </c>
      <c r="G32">
        <v>4.8658261083900107E-6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1.1279059909052263E-2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0.98596105218675312</v>
      </c>
      <c r="H34">
        <v>0</v>
      </c>
      <c r="I34">
        <v>26.939338107940028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0.35594947785662945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6.4885897669509654E-2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0.14240321858378477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6.6443095309459327E-2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0.29951707417107493</v>
      </c>
      <c r="H39">
        <v>0</v>
      </c>
      <c r="I39">
        <v>248.67389737752046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0.23701270191029325</v>
      </c>
      <c r="H40">
        <v>0</v>
      </c>
      <c r="I40">
        <v>0.84248529334992506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4.9966772573702718</v>
      </c>
      <c r="H41">
        <v>0</v>
      </c>
      <c r="I41">
        <v>170.93277456310128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80.861466029460047</v>
      </c>
      <c r="H42">
        <v>0</v>
      </c>
      <c r="I42">
        <v>565.16983082745151</v>
      </c>
    </row>
    <row r="43" spans="1:9" x14ac:dyDescent="0.45">
      <c r="A43" t="s">
        <v>265</v>
      </c>
      <c r="B43">
        <v>42</v>
      </c>
      <c r="C43">
        <v>98.909758056488229</v>
      </c>
      <c r="D43">
        <v>0</v>
      </c>
      <c r="E43">
        <v>0</v>
      </c>
      <c r="F43">
        <v>0</v>
      </c>
      <c r="G43">
        <v>22.459209930500212</v>
      </c>
      <c r="H43">
        <v>0</v>
      </c>
      <c r="I43">
        <v>708.45726667281303</v>
      </c>
    </row>
    <row r="44" spans="1:9" x14ac:dyDescent="0.45">
      <c r="A44" t="s">
        <v>264</v>
      </c>
      <c r="B44">
        <v>43</v>
      </c>
      <c r="C44">
        <v>1680.2663621127808</v>
      </c>
      <c r="D44">
        <v>0</v>
      </c>
      <c r="E44">
        <v>6.5531582622732838</v>
      </c>
      <c r="F44">
        <v>0</v>
      </c>
      <c r="G44">
        <v>40.522755279200737</v>
      </c>
      <c r="H44">
        <v>0</v>
      </c>
      <c r="I44">
        <v>1467.2012813517806</v>
      </c>
    </row>
    <row r="45" spans="1:9" x14ac:dyDescent="0.45">
      <c r="A45" t="s">
        <v>263</v>
      </c>
      <c r="B45">
        <v>44</v>
      </c>
      <c r="C45">
        <v>5192.0741332586085</v>
      </c>
      <c r="D45">
        <v>0</v>
      </c>
      <c r="E45">
        <v>16.550099351665992</v>
      </c>
      <c r="F45">
        <v>0</v>
      </c>
      <c r="G45">
        <v>88.195075498505062</v>
      </c>
      <c r="H45">
        <v>0</v>
      </c>
      <c r="I45">
        <v>4645.668130260452</v>
      </c>
    </row>
    <row r="46" spans="1:9" x14ac:dyDescent="0.45">
      <c r="A46" t="s">
        <v>262</v>
      </c>
      <c r="B46">
        <v>45</v>
      </c>
      <c r="C46">
        <v>11247.687179638313</v>
      </c>
      <c r="D46">
        <v>0</v>
      </c>
      <c r="E46">
        <v>1.6157007607968432</v>
      </c>
      <c r="F46">
        <v>0</v>
      </c>
      <c r="G46">
        <v>23.940788781165768</v>
      </c>
      <c r="H46">
        <v>0</v>
      </c>
      <c r="I46">
        <v>1409.7149961440789</v>
      </c>
    </row>
    <row r="47" spans="1:9" x14ac:dyDescent="0.45">
      <c r="A47" t="s">
        <v>261</v>
      </c>
      <c r="B47">
        <v>46</v>
      </c>
      <c r="C47">
        <v>11432.657261666895</v>
      </c>
      <c r="D47">
        <v>0</v>
      </c>
      <c r="E47">
        <v>1.4660264981322961</v>
      </c>
      <c r="F47">
        <v>0</v>
      </c>
      <c r="G47">
        <v>256.97797968419684</v>
      </c>
      <c r="H47">
        <v>0</v>
      </c>
      <c r="I47">
        <v>804.32719652743856</v>
      </c>
    </row>
    <row r="48" spans="1:9" x14ac:dyDescent="0.45">
      <c r="A48" t="s">
        <v>260</v>
      </c>
      <c r="B48">
        <v>47</v>
      </c>
      <c r="C48">
        <v>373.9600230497399</v>
      </c>
      <c r="D48">
        <v>0</v>
      </c>
      <c r="E48">
        <v>1.2980765132586281</v>
      </c>
      <c r="F48">
        <v>0</v>
      </c>
      <c r="G48">
        <v>24.175205553196907</v>
      </c>
      <c r="H48">
        <v>0</v>
      </c>
      <c r="I48">
        <v>1681.0756696578374</v>
      </c>
    </row>
    <row r="49" spans="1:9" x14ac:dyDescent="0.45">
      <c r="A49" t="s">
        <v>259</v>
      </c>
      <c r="B49">
        <v>48</v>
      </c>
      <c r="C49">
        <v>13594.317263815223</v>
      </c>
      <c r="D49">
        <v>0</v>
      </c>
      <c r="E49">
        <v>39.940487954416163</v>
      </c>
      <c r="F49">
        <v>0</v>
      </c>
      <c r="G49">
        <v>232.22525963097064</v>
      </c>
      <c r="H49">
        <v>0</v>
      </c>
      <c r="I49">
        <v>11989.221006887141</v>
      </c>
    </row>
    <row r="50" spans="1:9" x14ac:dyDescent="0.45">
      <c r="A50" t="s">
        <v>258</v>
      </c>
      <c r="B50">
        <v>49</v>
      </c>
      <c r="C50">
        <v>60.41799780396348</v>
      </c>
      <c r="D50">
        <v>0</v>
      </c>
      <c r="E50">
        <v>0.39865186362767696</v>
      </c>
      <c r="F50">
        <v>0</v>
      </c>
      <c r="G50">
        <v>0</v>
      </c>
      <c r="H50">
        <v>0</v>
      </c>
      <c r="I50">
        <v>73.065604443136266</v>
      </c>
    </row>
    <row r="51" spans="1:9" x14ac:dyDescent="0.45">
      <c r="A51" t="s">
        <v>257</v>
      </c>
      <c r="B51">
        <v>50</v>
      </c>
      <c r="C51">
        <v>1534.652898249436</v>
      </c>
      <c r="D51">
        <v>0</v>
      </c>
      <c r="E51">
        <v>4.8619181784635819</v>
      </c>
      <c r="F51">
        <v>0</v>
      </c>
      <c r="G51">
        <v>39.251082130761404</v>
      </c>
      <c r="H51">
        <v>0</v>
      </c>
      <c r="I51">
        <v>819.22375701350575</v>
      </c>
    </row>
    <row r="52" spans="1:9" x14ac:dyDescent="0.45">
      <c r="A52" t="s">
        <v>256</v>
      </c>
      <c r="B52">
        <v>51</v>
      </c>
      <c r="C52">
        <v>48861.188155222575</v>
      </c>
      <c r="D52">
        <v>0</v>
      </c>
      <c r="E52">
        <v>185.01877877010281</v>
      </c>
      <c r="F52">
        <v>0</v>
      </c>
      <c r="G52">
        <v>412.54199276490976</v>
      </c>
      <c r="H52">
        <v>0</v>
      </c>
      <c r="I52">
        <v>32131.784482803076</v>
      </c>
    </row>
    <row r="53" spans="1:9" x14ac:dyDescent="0.45">
      <c r="A53" t="s">
        <v>255</v>
      </c>
      <c r="B53">
        <v>52</v>
      </c>
      <c r="C53">
        <v>8539.3860297350966</v>
      </c>
      <c r="D53">
        <v>0</v>
      </c>
      <c r="E53">
        <v>23.531379139900228</v>
      </c>
      <c r="F53">
        <v>0</v>
      </c>
      <c r="G53">
        <v>321.76221185124149</v>
      </c>
      <c r="H53">
        <v>0</v>
      </c>
      <c r="I53">
        <v>6340.2157492037668</v>
      </c>
    </row>
    <row r="54" spans="1:9" x14ac:dyDescent="0.45">
      <c r="A54" t="s">
        <v>254</v>
      </c>
      <c r="B54">
        <v>53</v>
      </c>
      <c r="C54">
        <v>6805.3935453684544</v>
      </c>
      <c r="D54">
        <v>0</v>
      </c>
      <c r="E54">
        <v>52.93572429880993</v>
      </c>
      <c r="F54">
        <v>0</v>
      </c>
      <c r="G54">
        <v>0</v>
      </c>
      <c r="H54">
        <v>0</v>
      </c>
      <c r="I54">
        <v>2499.1980616726269</v>
      </c>
    </row>
    <row r="55" spans="1:9" x14ac:dyDescent="0.45">
      <c r="A55" t="s">
        <v>253</v>
      </c>
      <c r="B55">
        <v>54</v>
      </c>
      <c r="C55">
        <v>3625.222479995045</v>
      </c>
      <c r="D55">
        <v>0</v>
      </c>
      <c r="E55">
        <v>0</v>
      </c>
      <c r="F55">
        <v>0</v>
      </c>
      <c r="G55">
        <v>154.66383251677019</v>
      </c>
      <c r="H55">
        <v>0</v>
      </c>
      <c r="I55">
        <v>4049.0322309801054</v>
      </c>
    </row>
    <row r="56" spans="1:9" x14ac:dyDescent="0.45">
      <c r="A56" t="s">
        <v>252</v>
      </c>
      <c r="B56">
        <v>55</v>
      </c>
      <c r="C56">
        <v>3388.2793722509996</v>
      </c>
      <c r="D56">
        <v>0</v>
      </c>
      <c r="E56">
        <v>0</v>
      </c>
      <c r="F56">
        <v>210.43083547512629</v>
      </c>
      <c r="G56">
        <v>15.689438203601147</v>
      </c>
      <c r="H56">
        <v>0</v>
      </c>
      <c r="I56">
        <v>13396.782353035558</v>
      </c>
    </row>
    <row r="57" spans="1:9" x14ac:dyDescent="0.45">
      <c r="A57" t="s">
        <v>251</v>
      </c>
      <c r="B57">
        <v>56</v>
      </c>
      <c r="C57">
        <v>7985.8574523123089</v>
      </c>
      <c r="D57">
        <v>0</v>
      </c>
      <c r="E57">
        <v>0</v>
      </c>
      <c r="F57">
        <v>2.3022666030716845</v>
      </c>
      <c r="G57">
        <v>147.58789707903634</v>
      </c>
      <c r="H57">
        <v>0</v>
      </c>
      <c r="I57">
        <v>9348.1359173066649</v>
      </c>
    </row>
    <row r="58" spans="1:9" x14ac:dyDescent="0.45">
      <c r="A58" t="s">
        <v>250</v>
      </c>
      <c r="B58">
        <v>57</v>
      </c>
      <c r="C58">
        <v>1926.4087841631306</v>
      </c>
      <c r="D58">
        <v>0</v>
      </c>
      <c r="E58">
        <v>0</v>
      </c>
      <c r="F58">
        <v>0</v>
      </c>
      <c r="G58">
        <v>96.335227645735458</v>
      </c>
      <c r="H58">
        <v>0</v>
      </c>
      <c r="I58">
        <v>3494.3027514832379</v>
      </c>
    </row>
    <row r="59" spans="1:9" x14ac:dyDescent="0.45">
      <c r="A59" t="s">
        <v>249</v>
      </c>
      <c r="B59">
        <v>58</v>
      </c>
      <c r="C59">
        <v>3060.2624537632187</v>
      </c>
      <c r="D59">
        <v>0</v>
      </c>
      <c r="E59">
        <v>0</v>
      </c>
      <c r="F59">
        <v>5339.2434975931401</v>
      </c>
      <c r="G59">
        <v>265.15146491573199</v>
      </c>
      <c r="H59">
        <v>0</v>
      </c>
      <c r="I59">
        <v>7897.3580789713315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151.50302574105095</v>
      </c>
      <c r="H61">
        <v>0</v>
      </c>
      <c r="I61">
        <v>962.86873717205572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1862.0316117827356</v>
      </c>
      <c r="D63">
        <v>0</v>
      </c>
      <c r="E63">
        <v>0</v>
      </c>
      <c r="F63">
        <v>0</v>
      </c>
      <c r="G63">
        <v>73.477471683902309</v>
      </c>
      <c r="H63">
        <v>0</v>
      </c>
      <c r="I63">
        <v>21957.133747168282</v>
      </c>
    </row>
    <row r="64" spans="1:9" x14ac:dyDescent="0.45">
      <c r="A64" t="s">
        <v>245</v>
      </c>
      <c r="B64">
        <v>63</v>
      </c>
      <c r="C64">
        <v>23788.310406520653</v>
      </c>
      <c r="D64">
        <v>0</v>
      </c>
      <c r="E64">
        <v>0</v>
      </c>
      <c r="F64">
        <v>39.953196034085224</v>
      </c>
      <c r="G64">
        <v>293.5735905552317</v>
      </c>
      <c r="H64">
        <v>0</v>
      </c>
      <c r="I64">
        <v>7194.752822185731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3.3603242733148599E-3</v>
      </c>
      <c r="F65">
        <v>0</v>
      </c>
      <c r="G65">
        <v>5.9093581732116531</v>
      </c>
      <c r="H65">
        <v>0</v>
      </c>
      <c r="I65">
        <v>128.61694422945706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4.2531646903509267E-2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17022.738069530184</v>
      </c>
      <c r="D68">
        <v>0</v>
      </c>
      <c r="E68">
        <v>11.661833869581969</v>
      </c>
      <c r="F68">
        <v>0</v>
      </c>
      <c r="G68">
        <v>207.01946128391086</v>
      </c>
      <c r="H68">
        <v>0</v>
      </c>
      <c r="I68">
        <v>6717.2190010106542</v>
      </c>
    </row>
    <row r="69" spans="1:9" x14ac:dyDescent="0.45">
      <c r="A69" t="s">
        <v>240</v>
      </c>
      <c r="B69">
        <v>68</v>
      </c>
      <c r="C69">
        <v>4.735197699154324E-2</v>
      </c>
      <c r="D69">
        <v>0</v>
      </c>
      <c r="E69">
        <v>2.4464524915122723E-3</v>
      </c>
      <c r="F69">
        <v>0</v>
      </c>
      <c r="G69">
        <v>1.6231519518666016E-5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240.4567570900839</v>
      </c>
      <c r="D71">
        <v>0</v>
      </c>
      <c r="E71">
        <v>3.163504067939821</v>
      </c>
      <c r="F71">
        <v>0</v>
      </c>
      <c r="G71">
        <v>79.643248876103399</v>
      </c>
      <c r="H71">
        <v>0</v>
      </c>
      <c r="I71">
        <v>1097.3216404910922</v>
      </c>
    </row>
    <row r="72" spans="1:9" x14ac:dyDescent="0.45">
      <c r="A72" t="s">
        <v>237</v>
      </c>
      <c r="B72">
        <v>71</v>
      </c>
      <c r="C72">
        <v>4.1966636796467059E-3</v>
      </c>
      <c r="D72">
        <v>0</v>
      </c>
      <c r="E72">
        <v>0</v>
      </c>
      <c r="F72">
        <v>0</v>
      </c>
      <c r="G72">
        <v>0.79670340126744899</v>
      </c>
      <c r="H72">
        <v>0</v>
      </c>
      <c r="I72">
        <v>1.00322629896252</v>
      </c>
    </row>
    <row r="73" spans="1:9" x14ac:dyDescent="0.45">
      <c r="A73" t="s">
        <v>236</v>
      </c>
      <c r="B73">
        <v>72</v>
      </c>
      <c r="C73">
        <v>14542.754618244559</v>
      </c>
      <c r="D73">
        <v>0</v>
      </c>
      <c r="E73">
        <v>39.392396165168428</v>
      </c>
      <c r="F73">
        <v>0</v>
      </c>
      <c r="G73">
        <v>438.86600062060154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43.441551669474556</v>
      </c>
      <c r="H74">
        <v>0</v>
      </c>
      <c r="I74">
        <v>986.33943276589468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0.21395560911154235</v>
      </c>
    </row>
    <row r="76" spans="1:9" x14ac:dyDescent="0.45">
      <c r="A76" t="s">
        <v>233</v>
      </c>
      <c r="B76">
        <v>75</v>
      </c>
      <c r="C76">
        <v>528.27971283396244</v>
      </c>
      <c r="D76">
        <v>0</v>
      </c>
      <c r="E76">
        <v>4.3576340211568976</v>
      </c>
      <c r="F76">
        <v>0</v>
      </c>
      <c r="G76">
        <v>32.924583224070403</v>
      </c>
      <c r="H76">
        <v>0</v>
      </c>
      <c r="I76">
        <v>420.29615054026971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457.99313707111253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82.563086539981128</v>
      </c>
      <c r="H79">
        <v>0</v>
      </c>
      <c r="I79">
        <v>1226.410850079036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2.2101266786183351</v>
      </c>
      <c r="H80">
        <v>0</v>
      </c>
      <c r="I80">
        <v>14.505665618537225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18.043961445583861</v>
      </c>
      <c r="H81">
        <v>0</v>
      </c>
      <c r="I81">
        <v>92.107651538314315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8.7464001726280625</v>
      </c>
      <c r="H82">
        <v>0</v>
      </c>
      <c r="I82">
        <v>233.43806406007667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2.4605576397383317</v>
      </c>
      <c r="H83">
        <v>0</v>
      </c>
      <c r="I83">
        <v>25.945261871130125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2.205599868410419</v>
      </c>
      <c r="H84">
        <v>0</v>
      </c>
      <c r="I84">
        <v>30.904768175765192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3.6494266423193187</v>
      </c>
      <c r="H85">
        <v>0</v>
      </c>
      <c r="I85">
        <v>53.711574128024019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8.7043554661696568E-2</v>
      </c>
      <c r="F86">
        <v>0</v>
      </c>
      <c r="G86">
        <v>2.2148910187635917</v>
      </c>
      <c r="H86">
        <v>0</v>
      </c>
      <c r="I86">
        <v>916.5740773167239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33130.292102758671</v>
      </c>
      <c r="F87">
        <v>0</v>
      </c>
      <c r="G87">
        <v>212.85549733973269</v>
      </c>
      <c r="H87">
        <v>0</v>
      </c>
      <c r="I87">
        <v>11993.420564443852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28.528803512296413</v>
      </c>
      <c r="D89">
        <v>0</v>
      </c>
      <c r="E89">
        <v>2.2566702334422177</v>
      </c>
      <c r="F89">
        <v>0</v>
      </c>
      <c r="G89">
        <v>0.16906776268402718</v>
      </c>
      <c r="H89">
        <v>0</v>
      </c>
      <c r="I89">
        <v>49.484227779140902</v>
      </c>
    </row>
    <row r="90" spans="1:9" x14ac:dyDescent="0.45">
      <c r="A90" t="s">
        <v>219</v>
      </c>
      <c r="B90">
        <v>89</v>
      </c>
      <c r="C90">
        <v>80.335362743785055</v>
      </c>
      <c r="D90">
        <v>0</v>
      </c>
      <c r="E90">
        <v>141.42311440056636</v>
      </c>
      <c r="F90">
        <v>0</v>
      </c>
      <c r="G90">
        <v>0.63259883142833173</v>
      </c>
      <c r="H90">
        <v>0</v>
      </c>
      <c r="I90">
        <v>1065.5586820187218</v>
      </c>
    </row>
    <row r="91" spans="1:9" x14ac:dyDescent="0.45">
      <c r="A91" t="s">
        <v>218</v>
      </c>
      <c r="B91">
        <v>90</v>
      </c>
      <c r="C91">
        <v>4586.7468088668475</v>
      </c>
      <c r="D91">
        <v>0</v>
      </c>
      <c r="E91">
        <v>0</v>
      </c>
      <c r="F91">
        <v>0</v>
      </c>
      <c r="G91">
        <v>5.4288751214640918</v>
      </c>
      <c r="H91">
        <v>0</v>
      </c>
      <c r="I91">
        <v>15926.255444089291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16.690161507972604</v>
      </c>
    </row>
    <row r="94" spans="1:9" x14ac:dyDescent="0.45">
      <c r="A94" t="s">
        <v>215</v>
      </c>
      <c r="B94">
        <v>93</v>
      </c>
      <c r="C94">
        <v>164.62591339812769</v>
      </c>
      <c r="D94">
        <v>0</v>
      </c>
      <c r="E94">
        <v>0</v>
      </c>
      <c r="F94">
        <v>0</v>
      </c>
      <c r="G94">
        <v>0.15722895919327909</v>
      </c>
      <c r="H94">
        <v>0</v>
      </c>
      <c r="I94">
        <v>29.540809225871342</v>
      </c>
    </row>
    <row r="95" spans="1:9" x14ac:dyDescent="0.45">
      <c r="A95" t="s">
        <v>214</v>
      </c>
      <c r="B95">
        <v>94</v>
      </c>
      <c r="C95">
        <v>105.994969324731</v>
      </c>
      <c r="D95">
        <v>0</v>
      </c>
      <c r="E95">
        <v>13.354761141883694</v>
      </c>
      <c r="F95">
        <v>0</v>
      </c>
      <c r="G95">
        <v>0.50899062304692599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157.18160593835307</v>
      </c>
      <c r="D96">
        <v>0</v>
      </c>
      <c r="E96">
        <v>15.678415249465621</v>
      </c>
      <c r="F96">
        <v>0</v>
      </c>
      <c r="G96">
        <v>1.2687063802227478</v>
      </c>
      <c r="H96">
        <v>0</v>
      </c>
      <c r="I96">
        <v>58.742488813309699</v>
      </c>
    </row>
    <row r="97" spans="1:9" x14ac:dyDescent="0.45">
      <c r="A97" t="s">
        <v>212</v>
      </c>
      <c r="B97">
        <v>96</v>
      </c>
      <c r="C97">
        <v>4615.6414820805712</v>
      </c>
      <c r="D97">
        <v>0</v>
      </c>
      <c r="E97">
        <v>0</v>
      </c>
      <c r="F97">
        <v>705.2085952036789</v>
      </c>
      <c r="G97">
        <v>543.37608296655469</v>
      </c>
      <c r="H97">
        <v>0</v>
      </c>
      <c r="I97">
        <v>47087.677964728122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63.704118880073032</v>
      </c>
      <c r="G98">
        <v>307.23841217308484</v>
      </c>
      <c r="H98">
        <v>0</v>
      </c>
      <c r="I98">
        <v>6333.358955394162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678.25019314532926</v>
      </c>
      <c r="D100">
        <v>0</v>
      </c>
      <c r="E100">
        <v>0</v>
      </c>
      <c r="F100">
        <v>60.060475219583779</v>
      </c>
      <c r="G100">
        <v>106.51758343152818</v>
      </c>
      <c r="H100">
        <v>0</v>
      </c>
      <c r="I100">
        <v>2867.5360846462258</v>
      </c>
    </row>
    <row r="101" spans="1:9" x14ac:dyDescent="0.45">
      <c r="A101" t="s">
        <v>208</v>
      </c>
      <c r="B101">
        <v>100</v>
      </c>
      <c r="C101">
        <v>5.1269877812310769</v>
      </c>
      <c r="D101">
        <v>0</v>
      </c>
      <c r="E101">
        <v>0</v>
      </c>
      <c r="F101">
        <v>59.62538908958097</v>
      </c>
      <c r="G101">
        <v>40.111506201367952</v>
      </c>
      <c r="H101">
        <v>0</v>
      </c>
      <c r="I101">
        <v>374.34036301021519</v>
      </c>
    </row>
    <row r="102" spans="1:9" x14ac:dyDescent="0.45">
      <c r="A102" t="s">
        <v>207</v>
      </c>
      <c r="B102">
        <v>101</v>
      </c>
      <c r="C102">
        <v>37.10330955386209</v>
      </c>
      <c r="D102">
        <v>0</v>
      </c>
      <c r="E102">
        <v>0</v>
      </c>
      <c r="F102">
        <v>64.61070389090591</v>
      </c>
      <c r="G102">
        <v>320.04092516571291</v>
      </c>
      <c r="H102">
        <v>0</v>
      </c>
      <c r="I102">
        <v>1967.5839005567379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1691.6058010354418</v>
      </c>
      <c r="D104">
        <v>0</v>
      </c>
      <c r="E104">
        <v>0</v>
      </c>
      <c r="F104">
        <v>49.407642847355554</v>
      </c>
      <c r="G104">
        <v>132.70586613005011</v>
      </c>
      <c r="H104">
        <v>0</v>
      </c>
      <c r="I104">
        <v>3959.3429753688406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105.28267378762744</v>
      </c>
      <c r="G105">
        <v>280.87150942106473</v>
      </c>
      <c r="H105">
        <v>0</v>
      </c>
      <c r="I105">
        <v>31898.0391844228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38.473804949135285</v>
      </c>
      <c r="G107">
        <v>30.001764033966431</v>
      </c>
      <c r="H107">
        <v>0</v>
      </c>
      <c r="I107">
        <v>1571.2326900737864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62.086350509655944</v>
      </c>
      <c r="G109">
        <v>123.75863222045388</v>
      </c>
      <c r="H109">
        <v>0</v>
      </c>
      <c r="I109">
        <v>11181.566022499097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88.460762667464607</v>
      </c>
      <c r="G111">
        <v>13.767610529128195</v>
      </c>
      <c r="H111">
        <v>0</v>
      </c>
      <c r="I111">
        <v>1233.4692331122355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60.983496722287278</v>
      </c>
      <c r="G113">
        <v>49.067846623655505</v>
      </c>
      <c r="H113">
        <v>0</v>
      </c>
      <c r="I113">
        <v>11323.837601071626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40.322336576246009</v>
      </c>
      <c r="G115">
        <v>38.132074312043436</v>
      </c>
      <c r="H115">
        <v>0</v>
      </c>
      <c r="I115">
        <v>2394.6801755238148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280.33455960963278</v>
      </c>
      <c r="G117">
        <v>0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5452.1449435870936</v>
      </c>
      <c r="D118">
        <v>0</v>
      </c>
      <c r="E118">
        <v>0</v>
      </c>
      <c r="F118">
        <v>11974.214502392042</v>
      </c>
      <c r="G118">
        <v>477.12217714086603</v>
      </c>
      <c r="H118">
        <v>0</v>
      </c>
      <c r="I118">
        <v>48193.891092453348</v>
      </c>
    </row>
    <row r="119" spans="1:9" x14ac:dyDescent="0.45">
      <c r="A119" t="s">
        <v>191</v>
      </c>
      <c r="B119">
        <v>118</v>
      </c>
      <c r="C119">
        <v>152.23215121067983</v>
      </c>
      <c r="D119">
        <v>0</v>
      </c>
      <c r="E119">
        <v>0</v>
      </c>
      <c r="F119">
        <v>40921.425584195415</v>
      </c>
      <c r="G119">
        <v>2263.2521047120099</v>
      </c>
      <c r="H119">
        <v>0</v>
      </c>
      <c r="I119">
        <v>200476.67281068696</v>
      </c>
    </row>
    <row r="120" spans="1:9" x14ac:dyDescent="0.45">
      <c r="A120" t="s">
        <v>190</v>
      </c>
      <c r="B120">
        <v>119</v>
      </c>
      <c r="C120">
        <v>3288.7406829977253</v>
      </c>
      <c r="D120">
        <v>0</v>
      </c>
      <c r="E120">
        <v>0</v>
      </c>
      <c r="F120">
        <v>2843.0583747209894</v>
      </c>
      <c r="G120">
        <v>377.1329144335445</v>
      </c>
      <c r="H120">
        <v>0</v>
      </c>
      <c r="I120">
        <v>11327.740450753961</v>
      </c>
    </row>
    <row r="121" spans="1:9" x14ac:dyDescent="0.45">
      <c r="A121" t="s">
        <v>189</v>
      </c>
      <c r="B121">
        <v>120</v>
      </c>
      <c r="C121">
        <v>2156.6932552482549</v>
      </c>
      <c r="D121">
        <v>0</v>
      </c>
      <c r="E121">
        <v>0</v>
      </c>
      <c r="F121">
        <v>11610.44244006295</v>
      </c>
      <c r="G121">
        <v>1340.8826828603096</v>
      </c>
      <c r="H121">
        <v>0</v>
      </c>
      <c r="I121">
        <v>74254.477728338694</v>
      </c>
    </row>
    <row r="122" spans="1:9" x14ac:dyDescent="0.45">
      <c r="A122" t="s">
        <v>188</v>
      </c>
      <c r="B122">
        <v>121</v>
      </c>
      <c r="C122">
        <v>3989.43002163971</v>
      </c>
      <c r="D122">
        <v>0</v>
      </c>
      <c r="E122">
        <v>0</v>
      </c>
      <c r="F122">
        <v>6268.9428633911584</v>
      </c>
      <c r="G122">
        <v>6257.7938869654754</v>
      </c>
      <c r="H122">
        <v>0</v>
      </c>
      <c r="I122">
        <v>35098.126647561898</v>
      </c>
    </row>
    <row r="123" spans="1:9" x14ac:dyDescent="0.45">
      <c r="A123" t="s">
        <v>187</v>
      </c>
      <c r="B123">
        <v>122</v>
      </c>
      <c r="C123">
        <v>7817.3124764874437</v>
      </c>
      <c r="D123">
        <v>0</v>
      </c>
      <c r="E123">
        <v>163.23969857556153</v>
      </c>
      <c r="F123">
        <v>15841.850315088797</v>
      </c>
      <c r="G123">
        <v>222.65046336346481</v>
      </c>
      <c r="H123">
        <v>0</v>
      </c>
      <c r="I123">
        <v>58461.175043730545</v>
      </c>
    </row>
    <row r="124" spans="1:9" x14ac:dyDescent="0.45">
      <c r="A124" t="s">
        <v>186</v>
      </c>
      <c r="B124">
        <v>123</v>
      </c>
      <c r="C124">
        <v>40342.669123917927</v>
      </c>
      <c r="D124">
        <v>0</v>
      </c>
      <c r="E124">
        <v>0</v>
      </c>
      <c r="F124">
        <v>27218.733076172437</v>
      </c>
      <c r="G124">
        <v>556.91764787450632</v>
      </c>
      <c r="H124">
        <v>0</v>
      </c>
      <c r="I124">
        <v>276727.09562459443</v>
      </c>
    </row>
    <row r="125" spans="1:9" x14ac:dyDescent="0.45">
      <c r="A125" t="s">
        <v>185</v>
      </c>
      <c r="B125">
        <v>124</v>
      </c>
      <c r="C125">
        <v>1421.0799522500697</v>
      </c>
      <c r="D125">
        <v>0</v>
      </c>
      <c r="E125">
        <v>414.81553862847585</v>
      </c>
      <c r="F125">
        <v>6760.0247032203497</v>
      </c>
      <c r="G125">
        <v>1088.3634381680454</v>
      </c>
      <c r="H125">
        <v>0</v>
      </c>
      <c r="I125">
        <v>42683.090234842261</v>
      </c>
    </row>
    <row r="126" spans="1:9" x14ac:dyDescent="0.45">
      <c r="A126" t="s">
        <v>184</v>
      </c>
      <c r="B126">
        <v>125</v>
      </c>
      <c r="C126">
        <v>26976.477392031786</v>
      </c>
      <c r="D126">
        <v>0</v>
      </c>
      <c r="E126">
        <v>8.8794208300345954</v>
      </c>
      <c r="F126">
        <v>4694.006057608407</v>
      </c>
      <c r="G126">
        <v>271.61038005826242</v>
      </c>
      <c r="H126">
        <v>0</v>
      </c>
      <c r="I126">
        <v>19116.89873644141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789.2832099388462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2640.4159549461738</v>
      </c>
      <c r="D129">
        <v>0</v>
      </c>
      <c r="E129">
        <v>16.039954362821835</v>
      </c>
      <c r="F129">
        <v>0</v>
      </c>
      <c r="G129">
        <v>69.688395731142037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839.6398944970091</v>
      </c>
      <c r="D130">
        <v>0</v>
      </c>
      <c r="E130">
        <v>5.0913527862243297</v>
      </c>
      <c r="F130">
        <v>0</v>
      </c>
      <c r="G130">
        <v>25.917960956429567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1097.4354800192343</v>
      </c>
      <c r="D131">
        <v>0</v>
      </c>
      <c r="E131">
        <v>6.6589300531190583</v>
      </c>
      <c r="F131">
        <v>0</v>
      </c>
      <c r="G131">
        <v>27.473735204242686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175.66387129630766</v>
      </c>
      <c r="D132">
        <v>0</v>
      </c>
      <c r="E132">
        <v>1.0680438925630735</v>
      </c>
      <c r="F132">
        <v>0</v>
      </c>
      <c r="G132">
        <v>3.621559005703292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494.8269201868203</v>
      </c>
      <c r="D133">
        <v>0</v>
      </c>
      <c r="E133">
        <v>3.0047621484702991</v>
      </c>
      <c r="F133">
        <v>0</v>
      </c>
      <c r="G133">
        <v>12.013863332327356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68.953012215567483</v>
      </c>
      <c r="D134">
        <v>0</v>
      </c>
      <c r="E134">
        <v>0.41565774798860111</v>
      </c>
      <c r="F134">
        <v>0</v>
      </c>
      <c r="G134">
        <v>2.0095066853279775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439.46916317312827</v>
      </c>
      <c r="D135">
        <v>0</v>
      </c>
      <c r="E135">
        <v>2.6770376573258039</v>
      </c>
      <c r="F135">
        <v>0</v>
      </c>
      <c r="G135">
        <v>10.029471863882611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195.88595092651204</v>
      </c>
      <c r="D136">
        <v>0</v>
      </c>
      <c r="E136">
        <v>1.1894818080982712</v>
      </c>
      <c r="F136">
        <v>0</v>
      </c>
      <c r="G136">
        <v>4.7186325546885426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0.22097520047780567</v>
      </c>
      <c r="D139">
        <v>0</v>
      </c>
      <c r="E139">
        <v>1.3340117258957649E-3</v>
      </c>
      <c r="F139">
        <v>0</v>
      </c>
      <c r="G139">
        <v>1.1469723084287339E-2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124.16397118148303</v>
      </c>
      <c r="D140">
        <v>0</v>
      </c>
      <c r="E140">
        <v>0.7533347615416468</v>
      </c>
      <c r="F140">
        <v>0</v>
      </c>
      <c r="G140">
        <v>3.1621929632400585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2480.5774144305242</v>
      </c>
      <c r="D141">
        <v>0</v>
      </c>
      <c r="E141">
        <v>15.063517243721275</v>
      </c>
      <c r="F141">
        <v>0</v>
      </c>
      <c r="G141">
        <v>49.20791743898458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12682.553672851696</v>
      </c>
      <c r="D142">
        <v>0</v>
      </c>
      <c r="E142">
        <v>76.991155045135997</v>
      </c>
      <c r="F142">
        <v>0</v>
      </c>
      <c r="G142">
        <v>180.28498759916309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0.65370441438634297</v>
      </c>
      <c r="H143">
        <v>0</v>
      </c>
      <c r="I143">
        <v>0.61576174922436222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1.6484663507791533</v>
      </c>
      <c r="H144">
        <v>0</v>
      </c>
      <c r="I144">
        <v>1.7664951146988996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0.14133732408009134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9.1483284504328886</v>
      </c>
      <c r="H147">
        <v>0</v>
      </c>
      <c r="I147">
        <v>9.9457795477849835</v>
      </c>
    </row>
    <row r="148" spans="1:9" x14ac:dyDescent="0.45">
      <c r="A148" t="s">
        <v>162</v>
      </c>
      <c r="B148">
        <v>147</v>
      </c>
      <c r="C148">
        <v>16576.4481022123</v>
      </c>
      <c r="D148">
        <v>0</v>
      </c>
      <c r="E148">
        <v>50.21891635768727</v>
      </c>
      <c r="F148">
        <v>0</v>
      </c>
      <c r="G148">
        <v>64.526881994217248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763.89919425782477</v>
      </c>
      <c r="D149">
        <v>0</v>
      </c>
      <c r="E149">
        <v>3.5289161870511867</v>
      </c>
      <c r="F149">
        <v>0</v>
      </c>
      <c r="G149">
        <v>8.286044577272806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5909.5857452757737</v>
      </c>
      <c r="D150">
        <v>0</v>
      </c>
      <c r="E150">
        <v>0</v>
      </c>
      <c r="F150">
        <v>0</v>
      </c>
      <c r="G150">
        <v>1325.2131208916389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5366.9822664194453</v>
      </c>
      <c r="D151">
        <v>0</v>
      </c>
      <c r="E151">
        <v>0</v>
      </c>
      <c r="F151">
        <v>199123.15775983551</v>
      </c>
      <c r="G151">
        <v>0</v>
      </c>
      <c r="H151">
        <v>0</v>
      </c>
      <c r="I151">
        <v>13547.809303568785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26672.321194183227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3647.626612397858</v>
      </c>
    </row>
    <row r="154" spans="1:9" x14ac:dyDescent="0.45">
      <c r="A154" t="s">
        <v>156</v>
      </c>
      <c r="B154">
        <v>153</v>
      </c>
      <c r="C154">
        <v>282.38005686164581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267.66414500821401</v>
      </c>
    </row>
    <row r="155" spans="1:9" x14ac:dyDescent="0.45">
      <c r="A155" t="s">
        <v>155</v>
      </c>
      <c r="B155">
        <v>154</v>
      </c>
      <c r="C155">
        <v>559.83803577390756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12445.680836306537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6529.2955572729425</v>
      </c>
    </row>
    <row r="157" spans="1:9" x14ac:dyDescent="0.45">
      <c r="A157" t="s">
        <v>153</v>
      </c>
      <c r="B157">
        <v>156</v>
      </c>
      <c r="C157">
        <v>60603.224674301076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33100.339181295189</v>
      </c>
    </row>
    <row r="158" spans="1:9" x14ac:dyDescent="0.45">
      <c r="A158" t="s">
        <v>152</v>
      </c>
      <c r="B158">
        <v>157</v>
      </c>
      <c r="C158">
        <v>12149.41448809232</v>
      </c>
      <c r="D158">
        <v>0</v>
      </c>
      <c r="E158">
        <v>6.5971663403128744</v>
      </c>
      <c r="F158">
        <v>0</v>
      </c>
      <c r="G158">
        <v>0</v>
      </c>
      <c r="H158">
        <v>0</v>
      </c>
      <c r="I158">
        <v>3171.1596663604405</v>
      </c>
    </row>
    <row r="159" spans="1:9" x14ac:dyDescent="0.45">
      <c r="A159" t="s">
        <v>151</v>
      </c>
      <c r="B159">
        <v>158</v>
      </c>
      <c r="C159">
        <v>13126.969404252863</v>
      </c>
      <c r="D159">
        <v>0</v>
      </c>
      <c r="E159">
        <v>287.30639348601375</v>
      </c>
      <c r="F159">
        <v>0</v>
      </c>
      <c r="G159">
        <v>0</v>
      </c>
      <c r="H159">
        <v>0</v>
      </c>
      <c r="I159">
        <v>10140.381239758055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330.28596979718787</v>
      </c>
    </row>
    <row r="161" spans="1:9" x14ac:dyDescent="0.45">
      <c r="A161" t="s">
        <v>149</v>
      </c>
      <c r="B161">
        <v>160</v>
      </c>
      <c r="C161">
        <v>352.82591440600009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15016.925343233888</v>
      </c>
    </row>
    <row r="162" spans="1:9" x14ac:dyDescent="0.45">
      <c r="A162" t="s">
        <v>148</v>
      </c>
      <c r="B162">
        <v>161</v>
      </c>
      <c r="C162">
        <v>405.5473983399288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375.36016374060347</v>
      </c>
    </row>
    <row r="163" spans="1:9" x14ac:dyDescent="0.45">
      <c r="A163" t="s">
        <v>147</v>
      </c>
      <c r="B163">
        <v>162</v>
      </c>
      <c r="C163">
        <v>15373.831987300617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21670.307533222414</v>
      </c>
    </row>
    <row r="164" spans="1:9" x14ac:dyDescent="0.45">
      <c r="A164" t="s">
        <v>146</v>
      </c>
      <c r="B164">
        <v>163</v>
      </c>
      <c r="C164">
        <v>7046.9535245384477</v>
      </c>
      <c r="D164">
        <v>0</v>
      </c>
      <c r="E164">
        <v>4181.5032190514275</v>
      </c>
      <c r="F164">
        <v>0</v>
      </c>
      <c r="G164">
        <v>0</v>
      </c>
      <c r="H164">
        <v>0</v>
      </c>
      <c r="I164">
        <v>6644.4058249034206</v>
      </c>
    </row>
    <row r="165" spans="1:9" x14ac:dyDescent="0.45">
      <c r="A165" t="s">
        <v>145</v>
      </c>
      <c r="B165">
        <v>164</v>
      </c>
      <c r="C165">
        <v>40560.509308325571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6002.199392717147</v>
      </c>
    </row>
    <row r="166" spans="1:9" x14ac:dyDescent="0.45">
      <c r="A166" t="s">
        <v>144</v>
      </c>
      <c r="B166">
        <v>165</v>
      </c>
      <c r="C166">
        <v>51139.14514231668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11942.032403085661</v>
      </c>
    </row>
    <row r="167" spans="1:9" x14ac:dyDescent="0.45">
      <c r="A167" t="s">
        <v>143</v>
      </c>
      <c r="B167">
        <v>166</v>
      </c>
      <c r="C167">
        <v>38874.052797958306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8053.6851546667294</v>
      </c>
    </row>
    <row r="168" spans="1:9" x14ac:dyDescent="0.45">
      <c r="A168" t="s">
        <v>142</v>
      </c>
      <c r="B168">
        <v>167</v>
      </c>
      <c r="C168">
        <v>590.06697123763752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1172.3499842574388</v>
      </c>
    </row>
    <row r="169" spans="1:9" x14ac:dyDescent="0.45">
      <c r="A169" t="s">
        <v>141</v>
      </c>
      <c r="B169">
        <v>168</v>
      </c>
      <c r="C169">
        <v>258176.99995708978</v>
      </c>
      <c r="D169">
        <v>0</v>
      </c>
      <c r="E169">
        <v>35.677895667650944</v>
      </c>
      <c r="F169">
        <v>7482.2387030756308</v>
      </c>
      <c r="G169">
        <v>0</v>
      </c>
      <c r="H169">
        <v>0</v>
      </c>
      <c r="I169">
        <v>9983.0484139142391</v>
      </c>
    </row>
    <row r="170" spans="1:9" x14ac:dyDescent="0.45">
      <c r="A170" t="s">
        <v>140</v>
      </c>
      <c r="B170">
        <v>169</v>
      </c>
      <c r="C170">
        <v>4856.8506417686567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2650.0063353964024</v>
      </c>
    </row>
    <row r="171" spans="1:9" x14ac:dyDescent="0.45">
      <c r="A171" t="s">
        <v>139</v>
      </c>
      <c r="B171">
        <v>170</v>
      </c>
      <c r="C171">
        <v>130.37461189670532</v>
      </c>
      <c r="D171">
        <v>0</v>
      </c>
      <c r="E171">
        <v>0</v>
      </c>
      <c r="F171">
        <v>27468.003908342722</v>
      </c>
      <c r="G171">
        <v>0</v>
      </c>
      <c r="H171">
        <v>0</v>
      </c>
      <c r="I171">
        <v>17467.018032515538</v>
      </c>
    </row>
    <row r="172" spans="1:9" x14ac:dyDescent="0.45">
      <c r="A172" t="s">
        <v>138</v>
      </c>
      <c r="B172">
        <v>171</v>
      </c>
      <c r="C172">
        <v>311.49280612786862</v>
      </c>
      <c r="D172">
        <v>1848.4948913897319</v>
      </c>
      <c r="E172">
        <v>300.82752708206937</v>
      </c>
      <c r="F172">
        <v>0</v>
      </c>
      <c r="G172">
        <v>0</v>
      </c>
      <c r="H172">
        <v>0</v>
      </c>
      <c r="I172">
        <v>12426.53184357994</v>
      </c>
    </row>
    <row r="173" spans="1:9" x14ac:dyDescent="0.45">
      <c r="A173" t="s">
        <v>137</v>
      </c>
      <c r="B173">
        <v>172</v>
      </c>
      <c r="C173">
        <v>17233.87596051734</v>
      </c>
      <c r="D173">
        <v>0</v>
      </c>
      <c r="E173">
        <v>0</v>
      </c>
      <c r="F173">
        <v>42296.148281977148</v>
      </c>
      <c r="G173">
        <v>311.02694426406464</v>
      </c>
      <c r="H173">
        <v>0</v>
      </c>
      <c r="I173">
        <v>56576.264617106179</v>
      </c>
    </row>
    <row r="174" spans="1:9" x14ac:dyDescent="0.45">
      <c r="A174" t="s">
        <v>136</v>
      </c>
      <c r="B174">
        <v>173</v>
      </c>
      <c r="C174">
        <v>16069.167545550583</v>
      </c>
      <c r="D174">
        <v>0</v>
      </c>
      <c r="E174">
        <v>213610.39503657105</v>
      </c>
      <c r="F174">
        <v>1599.960364926719</v>
      </c>
      <c r="G174">
        <v>0</v>
      </c>
      <c r="H174">
        <v>0</v>
      </c>
      <c r="I174">
        <v>9596.0118381325392</v>
      </c>
    </row>
    <row r="175" spans="1:9" x14ac:dyDescent="0.45">
      <c r="A175" t="s">
        <v>135</v>
      </c>
      <c r="B175">
        <v>174</v>
      </c>
      <c r="C175">
        <v>24763.918880741639</v>
      </c>
      <c r="D175">
        <v>27197.139258564297</v>
      </c>
      <c r="E175">
        <v>104982.68596168379</v>
      </c>
      <c r="F175">
        <v>0</v>
      </c>
      <c r="G175">
        <v>0</v>
      </c>
      <c r="H175">
        <v>0</v>
      </c>
      <c r="I175">
        <v>1758.8641441072807</v>
      </c>
    </row>
    <row r="176" spans="1:9" x14ac:dyDescent="0.45">
      <c r="A176" t="s">
        <v>134</v>
      </c>
      <c r="B176">
        <v>175</v>
      </c>
      <c r="C176">
        <v>41518.890601843261</v>
      </c>
      <c r="D176">
        <v>115150.59759328548</v>
      </c>
      <c r="E176">
        <v>180196.78203268029</v>
      </c>
      <c r="F176">
        <v>0</v>
      </c>
      <c r="G176">
        <v>643.77480400743889</v>
      </c>
      <c r="H176">
        <v>0</v>
      </c>
      <c r="I176">
        <v>3189.5895743571537</v>
      </c>
    </row>
    <row r="177" spans="1:9" x14ac:dyDescent="0.45">
      <c r="A177" t="s">
        <v>133</v>
      </c>
      <c r="B177">
        <v>176</v>
      </c>
      <c r="C177">
        <v>2502.4826515957925</v>
      </c>
      <c r="D177">
        <v>0</v>
      </c>
      <c r="E177">
        <v>52.443502181767656</v>
      </c>
      <c r="F177">
        <v>0</v>
      </c>
      <c r="G177">
        <v>0</v>
      </c>
      <c r="H177">
        <v>0</v>
      </c>
      <c r="I177">
        <v>69.10913310571172</v>
      </c>
    </row>
    <row r="178" spans="1:9" x14ac:dyDescent="0.45">
      <c r="A178" t="s">
        <v>132</v>
      </c>
      <c r="B178">
        <v>177</v>
      </c>
      <c r="C178">
        <v>3538.0643884374176</v>
      </c>
      <c r="D178">
        <v>0</v>
      </c>
      <c r="E178">
        <v>74.188366421754893</v>
      </c>
      <c r="F178">
        <v>0</v>
      </c>
      <c r="G178">
        <v>0</v>
      </c>
      <c r="H178">
        <v>0</v>
      </c>
      <c r="I178">
        <v>82.507564580203137</v>
      </c>
    </row>
    <row r="179" spans="1:9" x14ac:dyDescent="0.45">
      <c r="A179" t="s">
        <v>131</v>
      </c>
      <c r="B179">
        <v>178</v>
      </c>
      <c r="C179">
        <v>3475.4837025435363</v>
      </c>
      <c r="D179">
        <v>0</v>
      </c>
      <c r="E179">
        <v>72.88975835171982</v>
      </c>
      <c r="F179">
        <v>0</v>
      </c>
      <c r="G179">
        <v>0</v>
      </c>
      <c r="H179">
        <v>0</v>
      </c>
      <c r="I179">
        <v>66.346539899605688</v>
      </c>
    </row>
    <row r="180" spans="1:9" x14ac:dyDescent="0.45">
      <c r="A180" t="s">
        <v>130</v>
      </c>
      <c r="B180">
        <v>179</v>
      </c>
      <c r="C180">
        <v>4199.2624758187076</v>
      </c>
      <c r="D180">
        <v>0</v>
      </c>
      <c r="E180">
        <v>88.089493905785972</v>
      </c>
      <c r="F180">
        <v>0</v>
      </c>
      <c r="G180">
        <v>0</v>
      </c>
      <c r="H180">
        <v>0</v>
      </c>
      <c r="I180">
        <v>201.42332333398699</v>
      </c>
    </row>
    <row r="181" spans="1:9" x14ac:dyDescent="0.45">
      <c r="A181" t="s">
        <v>129</v>
      </c>
      <c r="B181">
        <v>180</v>
      </c>
      <c r="C181">
        <v>572.38233052677163</v>
      </c>
      <c r="D181">
        <v>0</v>
      </c>
      <c r="E181">
        <v>11.969543796107038</v>
      </c>
      <c r="F181">
        <v>0</v>
      </c>
      <c r="G181">
        <v>0</v>
      </c>
      <c r="H181">
        <v>0</v>
      </c>
      <c r="I181">
        <v>16.019308051470411</v>
      </c>
    </row>
    <row r="182" spans="1:9" x14ac:dyDescent="0.45">
      <c r="A182" t="s">
        <v>128</v>
      </c>
      <c r="B182">
        <v>181</v>
      </c>
      <c r="C182">
        <v>2133.0941631033056</v>
      </c>
      <c r="D182">
        <v>0</v>
      </c>
      <c r="E182">
        <v>44.745111976028596</v>
      </c>
      <c r="F182">
        <v>0</v>
      </c>
      <c r="G182">
        <v>0</v>
      </c>
      <c r="H182">
        <v>0</v>
      </c>
      <c r="I182">
        <v>47.512279281846794</v>
      </c>
    </row>
    <row r="183" spans="1:9" x14ac:dyDescent="0.45">
      <c r="A183" t="s">
        <v>127</v>
      </c>
      <c r="B183">
        <v>182</v>
      </c>
      <c r="C183">
        <v>3359.8291184912014</v>
      </c>
      <c r="D183">
        <v>0</v>
      </c>
      <c r="E183">
        <v>70.50818102303046</v>
      </c>
      <c r="F183">
        <v>0</v>
      </c>
      <c r="G183">
        <v>0</v>
      </c>
      <c r="H183">
        <v>0</v>
      </c>
      <c r="I183">
        <v>111.24970702361458</v>
      </c>
    </row>
    <row r="184" spans="1:9" x14ac:dyDescent="0.45">
      <c r="A184" t="s">
        <v>126</v>
      </c>
      <c r="B184">
        <v>183</v>
      </c>
      <c r="C184">
        <v>638.42442560696804</v>
      </c>
      <c r="D184">
        <v>0</v>
      </c>
      <c r="E184">
        <v>13.386300444446826</v>
      </c>
      <c r="F184">
        <v>0</v>
      </c>
      <c r="G184">
        <v>0</v>
      </c>
      <c r="H184">
        <v>0</v>
      </c>
      <c r="I184">
        <v>13.745001614279335</v>
      </c>
    </row>
    <row r="185" spans="1:9" x14ac:dyDescent="0.45">
      <c r="A185" t="s">
        <v>125</v>
      </c>
      <c r="B185">
        <v>184</v>
      </c>
      <c r="C185">
        <v>77.473230519390455</v>
      </c>
      <c r="D185">
        <v>0</v>
      </c>
      <c r="E185">
        <v>1.6210933175622848</v>
      </c>
      <c r="F185">
        <v>0</v>
      </c>
      <c r="G185">
        <v>0</v>
      </c>
      <c r="H185">
        <v>0</v>
      </c>
      <c r="I185">
        <v>1.9325630545755488</v>
      </c>
    </row>
    <row r="186" spans="1:9" x14ac:dyDescent="0.45">
      <c r="A186" t="s">
        <v>124</v>
      </c>
      <c r="B186">
        <v>185</v>
      </c>
      <c r="C186">
        <v>3484.9593757982711</v>
      </c>
      <c r="D186">
        <v>0</v>
      </c>
      <c r="E186">
        <v>73.110540108809317</v>
      </c>
      <c r="F186">
        <v>0</v>
      </c>
      <c r="G186">
        <v>0</v>
      </c>
      <c r="H186">
        <v>0</v>
      </c>
      <c r="I186">
        <v>104.30823658616048</v>
      </c>
    </row>
    <row r="187" spans="1:9" x14ac:dyDescent="0.45">
      <c r="A187" t="s">
        <v>123</v>
      </c>
      <c r="B187">
        <v>186</v>
      </c>
      <c r="C187">
        <v>1881.4262369315263</v>
      </c>
      <c r="D187">
        <v>0</v>
      </c>
      <c r="E187">
        <v>39.365553063605745</v>
      </c>
      <c r="F187">
        <v>0</v>
      </c>
      <c r="G187">
        <v>0</v>
      </c>
      <c r="H187">
        <v>0</v>
      </c>
      <c r="I187">
        <v>85.376203775405216</v>
      </c>
    </row>
    <row r="188" spans="1:9" x14ac:dyDescent="0.45">
      <c r="A188" t="s">
        <v>122</v>
      </c>
      <c r="B188">
        <v>187</v>
      </c>
      <c r="C188">
        <v>41.980642608504311</v>
      </c>
      <c r="D188">
        <v>0</v>
      </c>
      <c r="E188">
        <v>0.88080070731892346</v>
      </c>
      <c r="F188">
        <v>0</v>
      </c>
      <c r="G188">
        <v>0</v>
      </c>
      <c r="H188">
        <v>0</v>
      </c>
      <c r="I188">
        <v>1.8540036014458454</v>
      </c>
    </row>
    <row r="189" spans="1:9" x14ac:dyDescent="0.45">
      <c r="A189" t="s">
        <v>121</v>
      </c>
      <c r="B189">
        <v>188</v>
      </c>
      <c r="C189">
        <v>936.27553348428648</v>
      </c>
      <c r="D189">
        <v>0</v>
      </c>
      <c r="E189">
        <v>19.319415502335907</v>
      </c>
      <c r="F189">
        <v>0</v>
      </c>
      <c r="G189">
        <v>0</v>
      </c>
      <c r="H189">
        <v>0</v>
      </c>
      <c r="I189">
        <v>40.046818852057761</v>
      </c>
    </row>
    <row r="190" spans="1:9" x14ac:dyDescent="0.45">
      <c r="A190" t="s">
        <v>120</v>
      </c>
      <c r="B190">
        <v>189</v>
      </c>
      <c r="C190">
        <v>1798.5715148548102</v>
      </c>
      <c r="D190">
        <v>0</v>
      </c>
      <c r="E190">
        <v>37.411652028135961</v>
      </c>
      <c r="F190">
        <v>0</v>
      </c>
      <c r="G190">
        <v>0</v>
      </c>
      <c r="H190">
        <v>0</v>
      </c>
      <c r="I190">
        <v>68.616154812397667</v>
      </c>
    </row>
    <row r="191" spans="1:9" x14ac:dyDescent="0.45">
      <c r="A191" t="s">
        <v>119</v>
      </c>
      <c r="B191">
        <v>190</v>
      </c>
      <c r="C191">
        <v>13.239763655804847</v>
      </c>
      <c r="D191">
        <v>0</v>
      </c>
      <c r="E191">
        <v>0.28497260425568699</v>
      </c>
      <c r="F191">
        <v>0</v>
      </c>
      <c r="G191">
        <v>0</v>
      </c>
      <c r="H191">
        <v>0</v>
      </c>
      <c r="I191">
        <v>23.586817326084166</v>
      </c>
    </row>
    <row r="192" spans="1:9" x14ac:dyDescent="0.45">
      <c r="A192" t="s">
        <v>118</v>
      </c>
      <c r="B192">
        <v>191</v>
      </c>
      <c r="C192">
        <v>64.039238077459871</v>
      </c>
      <c r="D192">
        <v>0</v>
      </c>
      <c r="E192">
        <v>1.3243815324829651</v>
      </c>
      <c r="F192">
        <v>0</v>
      </c>
      <c r="G192">
        <v>0</v>
      </c>
      <c r="H192">
        <v>0</v>
      </c>
      <c r="I192">
        <v>53.083035660251753</v>
      </c>
    </row>
    <row r="193" spans="1:9" x14ac:dyDescent="0.45">
      <c r="A193" t="s">
        <v>117</v>
      </c>
      <c r="B193">
        <v>192</v>
      </c>
      <c r="C193">
        <v>63.018131569303023</v>
      </c>
      <c r="D193">
        <v>0</v>
      </c>
      <c r="E193">
        <v>1.2968961397775265</v>
      </c>
      <c r="F193">
        <v>0</v>
      </c>
      <c r="G193">
        <v>0</v>
      </c>
      <c r="H193">
        <v>0</v>
      </c>
      <c r="I193">
        <v>20.601566583837073</v>
      </c>
    </row>
    <row r="194" spans="1:9" x14ac:dyDescent="0.45">
      <c r="A194" t="s">
        <v>116</v>
      </c>
      <c r="B194">
        <v>193</v>
      </c>
      <c r="C194">
        <v>843.63206954595739</v>
      </c>
      <c r="D194">
        <v>0</v>
      </c>
      <c r="E194">
        <v>17.517591199072122</v>
      </c>
      <c r="F194">
        <v>0</v>
      </c>
      <c r="G194">
        <v>0</v>
      </c>
      <c r="H194">
        <v>0</v>
      </c>
      <c r="I194">
        <v>94.949677555015256</v>
      </c>
    </row>
    <row r="195" spans="1:9" x14ac:dyDescent="0.45">
      <c r="A195" t="s">
        <v>115</v>
      </c>
      <c r="B195">
        <v>194</v>
      </c>
      <c r="C195">
        <v>2.0839063029007399</v>
      </c>
      <c r="D195">
        <v>0</v>
      </c>
      <c r="E195">
        <v>4.3606883540952983E-2</v>
      </c>
      <c r="F195">
        <v>0</v>
      </c>
      <c r="G195">
        <v>0</v>
      </c>
      <c r="H195">
        <v>0</v>
      </c>
      <c r="I195">
        <v>2.4416192712210045</v>
      </c>
    </row>
    <row r="196" spans="1:9" x14ac:dyDescent="0.45">
      <c r="A196" t="s">
        <v>114</v>
      </c>
      <c r="B196">
        <v>195</v>
      </c>
      <c r="C196">
        <v>37.837160473452123</v>
      </c>
      <c r="D196">
        <v>0</v>
      </c>
      <c r="E196">
        <v>0.7783360519536644</v>
      </c>
      <c r="F196">
        <v>0</v>
      </c>
      <c r="G196">
        <v>0</v>
      </c>
      <c r="H196">
        <v>0</v>
      </c>
      <c r="I196">
        <v>17.24648794004537</v>
      </c>
    </row>
    <row r="197" spans="1:9" x14ac:dyDescent="0.45">
      <c r="A197" t="s">
        <v>113</v>
      </c>
      <c r="B197">
        <v>196</v>
      </c>
      <c r="C197">
        <v>485.84494390793679</v>
      </c>
      <c r="D197">
        <v>63737.195764145799</v>
      </c>
      <c r="E197">
        <v>2854.3918984089837</v>
      </c>
      <c r="F197">
        <v>0</v>
      </c>
      <c r="G197">
        <v>0</v>
      </c>
      <c r="H197">
        <v>0</v>
      </c>
      <c r="I197">
        <v>10090.406204534131</v>
      </c>
    </row>
    <row r="198" spans="1:9" x14ac:dyDescent="0.45">
      <c r="A198" t="s">
        <v>112</v>
      </c>
      <c r="B198">
        <v>197</v>
      </c>
      <c r="C198">
        <v>29644.468756309798</v>
      </c>
      <c r="D198">
        <v>28951.891619337166</v>
      </c>
      <c r="E198">
        <v>11706.469546334236</v>
      </c>
      <c r="F198">
        <v>6186.2365335928625</v>
      </c>
      <c r="G198">
        <v>121.27120439310835</v>
      </c>
      <c r="H198">
        <v>0</v>
      </c>
      <c r="I198">
        <v>1803.6762900566794</v>
      </c>
    </row>
    <row r="199" spans="1:9" x14ac:dyDescent="0.45">
      <c r="A199" t="s">
        <v>111</v>
      </c>
      <c r="B199">
        <v>198</v>
      </c>
      <c r="C199">
        <v>43959.069616753623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573.91125597643202</v>
      </c>
    </row>
    <row r="200" spans="1:9" x14ac:dyDescent="0.45">
      <c r="A200" t="s">
        <v>110</v>
      </c>
      <c r="B200">
        <v>199</v>
      </c>
      <c r="C200">
        <v>7908.668866020018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152.12052932593846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197.9662200131929</v>
      </c>
      <c r="D2">
        <v>0</v>
      </c>
      <c r="E2">
        <v>0</v>
      </c>
      <c r="F2">
        <v>0</v>
      </c>
      <c r="G2">
        <v>1.2596973478280888</v>
      </c>
      <c r="H2">
        <v>0</v>
      </c>
      <c r="I2">
        <v>7.3023890706029251</v>
      </c>
    </row>
    <row r="3" spans="1:9" x14ac:dyDescent="0.45">
      <c r="A3" t="s">
        <v>305</v>
      </c>
      <c r="B3">
        <v>2</v>
      </c>
      <c r="C3">
        <v>1143.5405740772403</v>
      </c>
      <c r="D3">
        <v>0</v>
      </c>
      <c r="E3">
        <v>0</v>
      </c>
      <c r="F3">
        <v>0</v>
      </c>
      <c r="G3">
        <v>140.12026066833124</v>
      </c>
      <c r="H3">
        <v>0</v>
      </c>
      <c r="I3">
        <v>4304.3030260847299</v>
      </c>
    </row>
    <row r="4" spans="1:9" x14ac:dyDescent="0.45">
      <c r="A4" t="s">
        <v>304</v>
      </c>
      <c r="B4">
        <v>3</v>
      </c>
      <c r="C4">
        <v>53.673193079913567</v>
      </c>
      <c r="D4">
        <v>0</v>
      </c>
      <c r="E4">
        <v>0</v>
      </c>
      <c r="F4">
        <v>0</v>
      </c>
      <c r="G4">
        <v>115.77277285058474</v>
      </c>
      <c r="H4">
        <v>0</v>
      </c>
      <c r="I4">
        <v>2687.0436205234869</v>
      </c>
    </row>
    <row r="5" spans="1:9" x14ac:dyDescent="0.45">
      <c r="A5" t="s">
        <v>303</v>
      </c>
      <c r="B5">
        <v>4</v>
      </c>
      <c r="C5">
        <v>8047.8223653086034</v>
      </c>
      <c r="D5">
        <v>0</v>
      </c>
      <c r="E5">
        <v>0</v>
      </c>
      <c r="F5">
        <v>0</v>
      </c>
      <c r="G5">
        <v>325.77350153162394</v>
      </c>
      <c r="H5">
        <v>0</v>
      </c>
      <c r="I5">
        <v>3106.117135550734</v>
      </c>
    </row>
    <row r="6" spans="1:9" x14ac:dyDescent="0.45">
      <c r="A6" t="s">
        <v>302</v>
      </c>
      <c r="B6">
        <v>5</v>
      </c>
      <c r="C6">
        <v>347.31326032500471</v>
      </c>
      <c r="D6">
        <v>0</v>
      </c>
      <c r="E6">
        <v>0</v>
      </c>
      <c r="F6">
        <v>0</v>
      </c>
      <c r="G6">
        <v>75.898303470844525</v>
      </c>
      <c r="H6">
        <v>0</v>
      </c>
      <c r="I6">
        <v>1214.2484941155831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146.71453432440862</v>
      </c>
      <c r="H7">
        <v>0</v>
      </c>
      <c r="I7">
        <v>1.852153678398337</v>
      </c>
    </row>
    <row r="8" spans="1:9" x14ac:dyDescent="0.45">
      <c r="A8" t="s">
        <v>300</v>
      </c>
      <c r="B8">
        <v>7</v>
      </c>
      <c r="C8">
        <v>234.60027174016349</v>
      </c>
      <c r="D8">
        <v>0</v>
      </c>
      <c r="E8">
        <v>0</v>
      </c>
      <c r="F8">
        <v>0</v>
      </c>
      <c r="G8">
        <v>0.74407055127172528</v>
      </c>
      <c r="H8">
        <v>0</v>
      </c>
      <c r="I8">
        <v>26.310614108231928</v>
      </c>
    </row>
    <row r="9" spans="1:9" x14ac:dyDescent="0.4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149.14239831705089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396.0082857314124</v>
      </c>
      <c r="G10">
        <v>120.5237845968999</v>
      </c>
      <c r="H10">
        <v>0</v>
      </c>
      <c r="I10">
        <v>1194.3907581336382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176.44837926375797</v>
      </c>
      <c r="G11">
        <v>126.89771266361899</v>
      </c>
      <c r="H11">
        <v>0</v>
      </c>
      <c r="I11">
        <v>92.709381687697515</v>
      </c>
    </row>
    <row r="12" spans="1:9" x14ac:dyDescent="0.45">
      <c r="A12" t="s">
        <v>296</v>
      </c>
      <c r="B12">
        <v>11</v>
      </c>
      <c r="C12">
        <v>2792.9766934219801</v>
      </c>
      <c r="D12">
        <v>0</v>
      </c>
      <c r="E12">
        <v>0</v>
      </c>
      <c r="F12">
        <v>101.34697561200571</v>
      </c>
      <c r="G12">
        <v>104.12019239241189</v>
      </c>
      <c r="H12">
        <v>0</v>
      </c>
      <c r="I12">
        <v>314.67092393466692</v>
      </c>
    </row>
    <row r="13" spans="1:9" x14ac:dyDescent="0.45">
      <c r="A13" t="s">
        <v>295</v>
      </c>
      <c r="B13">
        <v>12</v>
      </c>
      <c r="C13">
        <v>1865.0477168150176</v>
      </c>
      <c r="D13">
        <v>0</v>
      </c>
      <c r="E13">
        <v>0</v>
      </c>
      <c r="F13">
        <v>32.221226289924147</v>
      </c>
      <c r="G13">
        <v>51.491726698005102</v>
      </c>
      <c r="H13">
        <v>0</v>
      </c>
      <c r="I13">
        <v>286.84432267085094</v>
      </c>
    </row>
    <row r="14" spans="1:9" x14ac:dyDescent="0.45">
      <c r="A14" t="s">
        <v>294</v>
      </c>
      <c r="B14">
        <v>13</v>
      </c>
      <c r="C14">
        <v>507.38618473224773</v>
      </c>
      <c r="D14">
        <v>0</v>
      </c>
      <c r="E14">
        <v>0</v>
      </c>
      <c r="F14">
        <v>0</v>
      </c>
      <c r="G14">
        <v>0</v>
      </c>
      <c r="H14">
        <v>0</v>
      </c>
      <c r="I14">
        <v>50.32024527141229</v>
      </c>
    </row>
    <row r="15" spans="1:9" x14ac:dyDescent="0.45">
      <c r="A15" t="s">
        <v>293</v>
      </c>
      <c r="B15">
        <v>14</v>
      </c>
      <c r="C15">
        <v>110.83162625647734</v>
      </c>
      <c r="D15">
        <v>0</v>
      </c>
      <c r="E15">
        <v>0</v>
      </c>
      <c r="F15">
        <v>0</v>
      </c>
      <c r="G15">
        <v>253.23308600121521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8.4059059893626498E-2</v>
      </c>
      <c r="H16">
        <v>0</v>
      </c>
      <c r="I16">
        <v>4.3941776559002319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1085.0852047933784</v>
      </c>
      <c r="D19">
        <v>0</v>
      </c>
      <c r="E19">
        <v>0</v>
      </c>
      <c r="F19">
        <v>553.99411790875763</v>
      </c>
      <c r="G19">
        <v>268.65214589043887</v>
      </c>
      <c r="H19">
        <v>0</v>
      </c>
      <c r="I19">
        <v>654.83124236104629</v>
      </c>
    </row>
    <row r="20" spans="1:9" x14ac:dyDescent="0.45">
      <c r="A20" t="s">
        <v>288</v>
      </c>
      <c r="B20">
        <v>19</v>
      </c>
      <c r="C20">
        <v>1450.9262089419337</v>
      </c>
      <c r="D20">
        <v>0</v>
      </c>
      <c r="E20">
        <v>0</v>
      </c>
      <c r="F20">
        <v>0</v>
      </c>
      <c r="G20">
        <v>0</v>
      </c>
      <c r="H20">
        <v>0</v>
      </c>
      <c r="I20">
        <v>664.05555693918927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3.5606333675815667</v>
      </c>
      <c r="D23">
        <v>0</v>
      </c>
      <c r="E23">
        <v>0</v>
      </c>
      <c r="F23">
        <v>0</v>
      </c>
      <c r="G23">
        <v>3.0700016900184592</v>
      </c>
      <c r="H23">
        <v>0</v>
      </c>
      <c r="I23">
        <v>9.6496549616978733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0.34091217732900675</v>
      </c>
      <c r="D25">
        <v>0</v>
      </c>
      <c r="E25">
        <v>0</v>
      </c>
      <c r="F25">
        <v>0</v>
      </c>
      <c r="G25">
        <v>5.6629517769346376E-2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0.62205923270535524</v>
      </c>
      <c r="H29">
        <v>0</v>
      </c>
      <c r="I29">
        <v>13.888410272191168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220.20128411881345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7.8484127108382512E-2</v>
      </c>
      <c r="H31">
        <v>0</v>
      </c>
      <c r="I31">
        <v>13.814968664719544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1.1908501735013102</v>
      </c>
      <c r="H37">
        <v>0</v>
      </c>
      <c r="I37">
        <v>4.5206645964251093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3.9783553472560497E-2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179.0614323642715</v>
      </c>
      <c r="H41">
        <v>0</v>
      </c>
      <c r="I41">
        <v>93.953856748916721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76.471503398040454</v>
      </c>
      <c r="H42">
        <v>0</v>
      </c>
      <c r="I42">
        <v>303.915102568527</v>
      </c>
    </row>
    <row r="43" spans="1:9" x14ac:dyDescent="0.45">
      <c r="A43" t="s">
        <v>265</v>
      </c>
      <c r="B43">
        <v>42</v>
      </c>
      <c r="C43">
        <v>8.690658162275346</v>
      </c>
      <c r="D43">
        <v>0</v>
      </c>
      <c r="E43">
        <v>0</v>
      </c>
      <c r="F43">
        <v>0</v>
      </c>
      <c r="G43">
        <v>18.010039284716445</v>
      </c>
      <c r="H43">
        <v>0</v>
      </c>
      <c r="I43">
        <v>314.30553981082755</v>
      </c>
    </row>
    <row r="44" spans="1:9" x14ac:dyDescent="0.45">
      <c r="A44" t="s">
        <v>264</v>
      </c>
      <c r="B44">
        <v>43</v>
      </c>
      <c r="C44">
        <v>6174.8921335653386</v>
      </c>
      <c r="D44">
        <v>0</v>
      </c>
      <c r="E44">
        <v>1.4465350159407946</v>
      </c>
      <c r="F44">
        <v>0</v>
      </c>
      <c r="G44">
        <v>41.147327903022308</v>
      </c>
      <c r="H44">
        <v>0</v>
      </c>
      <c r="I44">
        <v>975.51304893843155</v>
      </c>
    </row>
    <row r="45" spans="1:9" x14ac:dyDescent="0.45">
      <c r="A45" t="s">
        <v>263</v>
      </c>
      <c r="B45">
        <v>44</v>
      </c>
      <c r="C45">
        <v>2782.1398135302711</v>
      </c>
      <c r="D45">
        <v>0</v>
      </c>
      <c r="E45">
        <v>1.6725737245937899</v>
      </c>
      <c r="F45">
        <v>0</v>
      </c>
      <c r="G45">
        <v>18.30248764926197</v>
      </c>
      <c r="H45">
        <v>0</v>
      </c>
      <c r="I45">
        <v>975.1717731337277</v>
      </c>
    </row>
    <row r="46" spans="1:9" x14ac:dyDescent="0.45">
      <c r="A46" t="s">
        <v>262</v>
      </c>
      <c r="B46">
        <v>45</v>
      </c>
      <c r="C46">
        <v>11721.262202654225</v>
      </c>
      <c r="D46">
        <v>0</v>
      </c>
      <c r="E46">
        <v>0.38604261374077531</v>
      </c>
      <c r="F46">
        <v>0</v>
      </c>
      <c r="G46">
        <v>27.670680764837297</v>
      </c>
      <c r="H46">
        <v>0</v>
      </c>
      <c r="I46">
        <v>1384.5258772914103</v>
      </c>
    </row>
    <row r="47" spans="1:9" x14ac:dyDescent="0.45">
      <c r="A47" t="s">
        <v>261</v>
      </c>
      <c r="B47">
        <v>46</v>
      </c>
      <c r="C47">
        <v>15463.819636164482</v>
      </c>
      <c r="D47">
        <v>0</v>
      </c>
      <c r="E47">
        <v>0.50623862271014042</v>
      </c>
      <c r="F47">
        <v>0</v>
      </c>
      <c r="G47">
        <v>54.426572859536655</v>
      </c>
      <c r="H47">
        <v>0</v>
      </c>
      <c r="I47">
        <v>1344.7383713766865</v>
      </c>
    </row>
    <row r="48" spans="1:9" x14ac:dyDescent="0.45">
      <c r="A48" t="s">
        <v>260</v>
      </c>
      <c r="B48">
        <v>47</v>
      </c>
      <c r="C48">
        <v>43.002429205086798</v>
      </c>
      <c r="D48">
        <v>0</v>
      </c>
      <c r="E48">
        <v>3.2295690879707486</v>
      </c>
      <c r="F48">
        <v>0</v>
      </c>
      <c r="G48">
        <v>0</v>
      </c>
      <c r="H48">
        <v>0</v>
      </c>
      <c r="I48">
        <v>26.410361935303818</v>
      </c>
    </row>
    <row r="49" spans="1:9" x14ac:dyDescent="0.45">
      <c r="A49" t="s">
        <v>259</v>
      </c>
      <c r="B49">
        <v>48</v>
      </c>
      <c r="C49">
        <v>10664.505143829721</v>
      </c>
      <c r="D49">
        <v>0</v>
      </c>
      <c r="E49">
        <v>6.005569444081555</v>
      </c>
      <c r="F49">
        <v>0</v>
      </c>
      <c r="G49">
        <v>108.99529324098319</v>
      </c>
      <c r="H49">
        <v>0</v>
      </c>
      <c r="I49">
        <v>8506.4983297836516</v>
      </c>
    </row>
    <row r="50" spans="1:9" x14ac:dyDescent="0.45">
      <c r="A50" t="s">
        <v>258</v>
      </c>
      <c r="B50">
        <v>49</v>
      </c>
      <c r="C50">
        <v>45.496517559232679</v>
      </c>
      <c r="D50">
        <v>0</v>
      </c>
      <c r="E50">
        <v>2.1868665878154476</v>
      </c>
      <c r="F50">
        <v>0</v>
      </c>
      <c r="G50">
        <v>0</v>
      </c>
      <c r="H50">
        <v>0</v>
      </c>
      <c r="I50">
        <v>55.510570880389729</v>
      </c>
    </row>
    <row r="51" spans="1:9" x14ac:dyDescent="0.45">
      <c r="A51" t="s">
        <v>257</v>
      </c>
      <c r="B51">
        <v>50</v>
      </c>
      <c r="C51">
        <v>920.19829095307523</v>
      </c>
      <c r="D51">
        <v>0</v>
      </c>
      <c r="E51">
        <v>0.50705812047148169</v>
      </c>
      <c r="F51">
        <v>0</v>
      </c>
      <c r="G51">
        <v>6.5200652789292093</v>
      </c>
      <c r="H51">
        <v>0</v>
      </c>
      <c r="I51">
        <v>1196.0057936344633</v>
      </c>
    </row>
    <row r="52" spans="1:9" x14ac:dyDescent="0.45">
      <c r="A52" t="s">
        <v>256</v>
      </c>
      <c r="B52">
        <v>51</v>
      </c>
      <c r="C52">
        <v>28463.962642002341</v>
      </c>
      <c r="D52">
        <v>0</v>
      </c>
      <c r="E52">
        <v>278.6749037311547</v>
      </c>
      <c r="F52">
        <v>0</v>
      </c>
      <c r="G52">
        <v>221.45788564811974</v>
      </c>
      <c r="H52">
        <v>0</v>
      </c>
      <c r="I52">
        <v>17509.082054452043</v>
      </c>
    </row>
    <row r="53" spans="1:9" x14ac:dyDescent="0.45">
      <c r="A53" t="s">
        <v>255</v>
      </c>
      <c r="B53">
        <v>52</v>
      </c>
      <c r="C53">
        <v>9617.0114652193151</v>
      </c>
      <c r="D53">
        <v>0</v>
      </c>
      <c r="E53">
        <v>5.5896628091490905</v>
      </c>
      <c r="F53">
        <v>0</v>
      </c>
      <c r="G53">
        <v>119.76411448326159</v>
      </c>
      <c r="H53">
        <v>0</v>
      </c>
      <c r="I53">
        <v>16818.376440629294</v>
      </c>
    </row>
    <row r="54" spans="1:9" x14ac:dyDescent="0.45">
      <c r="A54" t="s">
        <v>254</v>
      </c>
      <c r="B54">
        <v>53</v>
      </c>
      <c r="C54">
        <v>5717.9081816834641</v>
      </c>
      <c r="D54">
        <v>0</v>
      </c>
      <c r="E54">
        <v>11.457088931738662</v>
      </c>
      <c r="F54">
        <v>0</v>
      </c>
      <c r="G54">
        <v>6.4164209268928802</v>
      </c>
      <c r="H54">
        <v>0</v>
      </c>
      <c r="I54">
        <v>1032.9858632784046</v>
      </c>
    </row>
    <row r="55" spans="1:9" x14ac:dyDescent="0.45">
      <c r="A55" t="s">
        <v>253</v>
      </c>
      <c r="B55">
        <v>54</v>
      </c>
      <c r="C55">
        <v>1461.2784450683578</v>
      </c>
      <c r="D55">
        <v>0</v>
      </c>
      <c r="E55">
        <v>6.4537480328037571</v>
      </c>
      <c r="F55">
        <v>0</v>
      </c>
      <c r="G55">
        <v>0</v>
      </c>
      <c r="H55">
        <v>0</v>
      </c>
      <c r="I55">
        <v>476.94422872872411</v>
      </c>
    </row>
    <row r="56" spans="1:9" x14ac:dyDescent="0.45">
      <c r="A56" t="s">
        <v>252</v>
      </c>
      <c r="B56">
        <v>55</v>
      </c>
      <c r="C56">
        <v>2473.0535052061723</v>
      </c>
      <c r="D56">
        <v>0</v>
      </c>
      <c r="E56">
        <v>39.070891285055438</v>
      </c>
      <c r="F56">
        <v>0</v>
      </c>
      <c r="G56">
        <v>189.54997848520597</v>
      </c>
      <c r="H56">
        <v>0</v>
      </c>
      <c r="I56">
        <v>5391.101244468292</v>
      </c>
    </row>
    <row r="57" spans="1:9" x14ac:dyDescent="0.45">
      <c r="A57" t="s">
        <v>251</v>
      </c>
      <c r="B57">
        <v>56</v>
      </c>
      <c r="C57">
        <v>5448.9472088739531</v>
      </c>
      <c r="D57">
        <v>0</v>
      </c>
      <c r="E57">
        <v>51.547238255842167</v>
      </c>
      <c r="F57">
        <v>0</v>
      </c>
      <c r="G57">
        <v>36.388526363386596</v>
      </c>
      <c r="H57">
        <v>0</v>
      </c>
      <c r="I57">
        <v>6659.0041148812106</v>
      </c>
    </row>
    <row r="58" spans="1:9" x14ac:dyDescent="0.45">
      <c r="A58" t="s">
        <v>250</v>
      </c>
      <c r="B58">
        <v>57</v>
      </c>
      <c r="C58">
        <v>98.553376602962828</v>
      </c>
      <c r="D58">
        <v>0</v>
      </c>
      <c r="E58">
        <v>23.908950898242971</v>
      </c>
      <c r="F58">
        <v>0</v>
      </c>
      <c r="G58">
        <v>136.97212502714851</v>
      </c>
      <c r="H58">
        <v>0</v>
      </c>
      <c r="I58">
        <v>3399.0252803939297</v>
      </c>
    </row>
    <row r="59" spans="1:9" x14ac:dyDescent="0.45">
      <c r="A59" t="s">
        <v>249</v>
      </c>
      <c r="B59">
        <v>58</v>
      </c>
      <c r="C59">
        <v>1134.3824773806805</v>
      </c>
      <c r="D59">
        <v>0</v>
      </c>
      <c r="E59">
        <v>0</v>
      </c>
      <c r="F59">
        <v>0</v>
      </c>
      <c r="G59">
        <v>29.802755421530467</v>
      </c>
      <c r="H59">
        <v>0</v>
      </c>
      <c r="I59">
        <v>2216.8557662027833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36.354927707708079</v>
      </c>
      <c r="H61">
        <v>0</v>
      </c>
      <c r="I61">
        <v>621.15430143214257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2164.5494084448824</v>
      </c>
      <c r="D63">
        <v>0</v>
      </c>
      <c r="E63">
        <v>0</v>
      </c>
      <c r="F63">
        <v>0</v>
      </c>
      <c r="G63">
        <v>33.528206125010207</v>
      </c>
      <c r="H63">
        <v>0</v>
      </c>
      <c r="I63">
        <v>6949.8498425654034</v>
      </c>
    </row>
    <row r="64" spans="1:9" x14ac:dyDescent="0.45">
      <c r="A64" t="s">
        <v>245</v>
      </c>
      <c r="B64">
        <v>63</v>
      </c>
      <c r="C64">
        <v>8115.9733644066619</v>
      </c>
      <c r="D64">
        <v>0</v>
      </c>
      <c r="E64">
        <v>0</v>
      </c>
      <c r="F64">
        <v>16611.682294613438</v>
      </c>
      <c r="G64">
        <v>159.38429794768868</v>
      </c>
      <c r="H64">
        <v>0</v>
      </c>
      <c r="I64">
        <v>2670.0704957139405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0.42336401960123032</v>
      </c>
      <c r="H65">
        <v>0</v>
      </c>
      <c r="I65">
        <v>12.425467039230746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11.767102135224661</v>
      </c>
    </row>
    <row r="68" spans="1:9" x14ac:dyDescent="0.45">
      <c r="A68" t="s">
        <v>241</v>
      </c>
      <c r="B68">
        <v>67</v>
      </c>
      <c r="C68">
        <v>9031.4955161422185</v>
      </c>
      <c r="D68">
        <v>0</v>
      </c>
      <c r="E68">
        <v>0</v>
      </c>
      <c r="F68">
        <v>0</v>
      </c>
      <c r="G68">
        <v>12.729222457840725</v>
      </c>
      <c r="H68">
        <v>0</v>
      </c>
      <c r="I68">
        <v>3635.8642195178168</v>
      </c>
    </row>
    <row r="69" spans="1:9" x14ac:dyDescent="0.45">
      <c r="A69" t="s">
        <v>240</v>
      </c>
      <c r="B69">
        <v>68</v>
      </c>
      <c r="C69">
        <v>1.1202753607477531</v>
      </c>
      <c r="D69">
        <v>0</v>
      </c>
      <c r="E69">
        <v>0</v>
      </c>
      <c r="F69">
        <v>0</v>
      </c>
      <c r="G69">
        <v>1.8114720799712193E-2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111.98292263533638</v>
      </c>
      <c r="D71">
        <v>0</v>
      </c>
      <c r="E71">
        <v>0</v>
      </c>
      <c r="F71">
        <v>0</v>
      </c>
      <c r="G71">
        <v>1.8191161418537662</v>
      </c>
      <c r="H71">
        <v>0</v>
      </c>
      <c r="I71">
        <v>1433.4518734956889</v>
      </c>
    </row>
    <row r="72" spans="1:9" x14ac:dyDescent="0.45">
      <c r="A72" t="s">
        <v>237</v>
      </c>
      <c r="B72">
        <v>71</v>
      </c>
      <c r="C72">
        <v>0.31741990364508099</v>
      </c>
      <c r="D72">
        <v>0</v>
      </c>
      <c r="E72">
        <v>0</v>
      </c>
      <c r="F72">
        <v>0</v>
      </c>
      <c r="G72">
        <v>0.43779284575816563</v>
      </c>
      <c r="H72">
        <v>0</v>
      </c>
      <c r="I72">
        <v>0.37708528356652821</v>
      </c>
    </row>
    <row r="73" spans="1:9" x14ac:dyDescent="0.45">
      <c r="A73" t="s">
        <v>236</v>
      </c>
      <c r="B73">
        <v>72</v>
      </c>
      <c r="C73">
        <v>8389.2640914938547</v>
      </c>
      <c r="D73">
        <v>0</v>
      </c>
      <c r="E73">
        <v>0</v>
      </c>
      <c r="F73">
        <v>0</v>
      </c>
      <c r="G73">
        <v>12.382990057832577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3.8408542922815028</v>
      </c>
      <c r="D74">
        <v>0</v>
      </c>
      <c r="E74">
        <v>0</v>
      </c>
      <c r="F74">
        <v>0</v>
      </c>
      <c r="G74">
        <v>0.97356652817060252</v>
      </c>
      <c r="H74">
        <v>0</v>
      </c>
      <c r="I74">
        <v>1624.4247527314442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0.1306843117804424</v>
      </c>
    </row>
    <row r="76" spans="1:9" x14ac:dyDescent="0.45">
      <c r="A76" t="s">
        <v>233</v>
      </c>
      <c r="B76">
        <v>75</v>
      </c>
      <c r="C76">
        <v>176.96618587843312</v>
      </c>
      <c r="D76">
        <v>0</v>
      </c>
      <c r="E76">
        <v>0</v>
      </c>
      <c r="F76">
        <v>0</v>
      </c>
      <c r="G76">
        <v>0.9906690628659498</v>
      </c>
      <c r="H76">
        <v>0</v>
      </c>
      <c r="I76">
        <v>738.10371110045298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89.88496374142828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1.0690077752013065</v>
      </c>
      <c r="H79">
        <v>0</v>
      </c>
      <c r="I79">
        <v>1163.9368139481312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5.0298172133278869E-2</v>
      </c>
      <c r="H80">
        <v>0</v>
      </c>
      <c r="I80">
        <v>68.009588100397536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0.2726259120157794</v>
      </c>
      <c r="H81">
        <v>0</v>
      </c>
      <c r="I81">
        <v>7.4157446815785839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0.17115429083190989</v>
      </c>
      <c r="H82">
        <v>0</v>
      </c>
      <c r="I82">
        <v>35.912607017114603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4.46369525028152E-2</v>
      </c>
      <c r="H83">
        <v>0</v>
      </c>
      <c r="I83">
        <v>16.244003123596389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2.0973376382904339E-2</v>
      </c>
      <c r="H84">
        <v>0</v>
      </c>
      <c r="I84">
        <v>19.246718215503613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6.6442101890538147E-2</v>
      </c>
      <c r="H85">
        <v>0</v>
      </c>
      <c r="I85">
        <v>60.900967228961086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0.53997410337610241</v>
      </c>
      <c r="H86">
        <v>0</v>
      </c>
      <c r="I86">
        <v>1131.9755538934946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27076.327226310896</v>
      </c>
      <c r="F87">
        <v>0</v>
      </c>
      <c r="G87">
        <v>710.87388913334178</v>
      </c>
      <c r="H87">
        <v>0</v>
      </c>
      <c r="I87">
        <v>5827.7802724909961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47.08848976904477</v>
      </c>
      <c r="D89">
        <v>0</v>
      </c>
      <c r="E89">
        <v>14.930983831844582</v>
      </c>
      <c r="F89">
        <v>0</v>
      </c>
      <c r="G89">
        <v>0.14141179595040118</v>
      </c>
      <c r="H89">
        <v>0</v>
      </c>
      <c r="I89">
        <v>37.324030107497201</v>
      </c>
    </row>
    <row r="90" spans="1:9" x14ac:dyDescent="0.45">
      <c r="A90" t="s">
        <v>219</v>
      </c>
      <c r="B90">
        <v>89</v>
      </c>
      <c r="C90">
        <v>41.447631961829657</v>
      </c>
      <c r="D90">
        <v>0</v>
      </c>
      <c r="E90">
        <v>73.980895067035732</v>
      </c>
      <c r="F90">
        <v>0</v>
      </c>
      <c r="G90">
        <v>0</v>
      </c>
      <c r="H90">
        <v>0</v>
      </c>
      <c r="I90">
        <v>368.79046798230183</v>
      </c>
    </row>
    <row r="91" spans="1:9" x14ac:dyDescent="0.45">
      <c r="A91" t="s">
        <v>218</v>
      </c>
      <c r="B91">
        <v>90</v>
      </c>
      <c r="C91">
        <v>12832.977244793008</v>
      </c>
      <c r="D91">
        <v>0</v>
      </c>
      <c r="E91">
        <v>3074.9057972410046</v>
      </c>
      <c r="F91">
        <v>0</v>
      </c>
      <c r="G91">
        <v>1.3070236718746446</v>
      </c>
      <c r="H91">
        <v>0</v>
      </c>
      <c r="I91">
        <v>39511.335722256808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8.0115886505735823</v>
      </c>
      <c r="D93">
        <v>0</v>
      </c>
      <c r="E93">
        <v>0.62798992626924133</v>
      </c>
      <c r="F93">
        <v>0</v>
      </c>
      <c r="G93">
        <v>2.9292663037445859E-2</v>
      </c>
      <c r="H93">
        <v>0</v>
      </c>
      <c r="I93">
        <v>11.901132831055454</v>
      </c>
    </row>
    <row r="94" spans="1:9" x14ac:dyDescent="0.45">
      <c r="A94" t="s">
        <v>215</v>
      </c>
      <c r="B94">
        <v>93</v>
      </c>
      <c r="C94">
        <v>137.13121934272519</v>
      </c>
      <c r="D94">
        <v>0</v>
      </c>
      <c r="E94">
        <v>1.5187747980143864</v>
      </c>
      <c r="F94">
        <v>0</v>
      </c>
      <c r="G94">
        <v>0.7915609157561535</v>
      </c>
      <c r="H94">
        <v>0</v>
      </c>
      <c r="I94">
        <v>56.524405005749102</v>
      </c>
    </row>
    <row r="95" spans="1:9" x14ac:dyDescent="0.45">
      <c r="A95" t="s">
        <v>214</v>
      </c>
      <c r="B95">
        <v>94</v>
      </c>
      <c r="C95">
        <v>171.06289083812101</v>
      </c>
      <c r="D95">
        <v>0</v>
      </c>
      <c r="E95">
        <v>22.834816598289667</v>
      </c>
      <c r="F95">
        <v>0</v>
      </c>
      <c r="G95">
        <v>4.1178684731306188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4469.7410793588097</v>
      </c>
      <c r="D97">
        <v>0</v>
      </c>
      <c r="E97">
        <v>0</v>
      </c>
      <c r="F97">
        <v>0</v>
      </c>
      <c r="G97">
        <v>66.014525906851858</v>
      </c>
      <c r="H97">
        <v>0</v>
      </c>
      <c r="I97">
        <v>14045.343024514072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1.485332902599909E-2</v>
      </c>
      <c r="G98">
        <v>5.0252304110877128</v>
      </c>
      <c r="H98">
        <v>0</v>
      </c>
      <c r="I98">
        <v>3073.7091564502416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686.9600426728224</v>
      </c>
      <c r="D100">
        <v>0</v>
      </c>
      <c r="E100">
        <v>0</v>
      </c>
      <c r="F100">
        <v>4.2071328634208649E-2</v>
      </c>
      <c r="G100">
        <v>7.0237333843533287</v>
      </c>
      <c r="H100">
        <v>0</v>
      </c>
      <c r="I100">
        <v>665.75304443333175</v>
      </c>
    </row>
    <row r="101" spans="1:9" x14ac:dyDescent="0.45">
      <c r="A101" t="s">
        <v>208</v>
      </c>
      <c r="B101">
        <v>100</v>
      </c>
      <c r="C101">
        <v>6.9486070360417242</v>
      </c>
      <c r="D101">
        <v>0</v>
      </c>
      <c r="E101">
        <v>0</v>
      </c>
      <c r="F101">
        <v>9.5022063760077408E-2</v>
      </c>
      <c r="G101">
        <v>6.7133796761059621</v>
      </c>
      <c r="H101">
        <v>0</v>
      </c>
      <c r="I101">
        <v>70.032695480697001</v>
      </c>
    </row>
    <row r="102" spans="1:9" x14ac:dyDescent="0.45">
      <c r="A102" t="s">
        <v>207</v>
      </c>
      <c r="B102">
        <v>101</v>
      </c>
      <c r="C102">
        <v>58.065388402791662</v>
      </c>
      <c r="D102">
        <v>0</v>
      </c>
      <c r="E102">
        <v>0</v>
      </c>
      <c r="F102">
        <v>0.11983856662779283</v>
      </c>
      <c r="G102">
        <v>77.495094023383814</v>
      </c>
      <c r="H102">
        <v>0</v>
      </c>
      <c r="I102">
        <v>603.03606618968729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1341.1263901520178</v>
      </c>
      <c r="D104">
        <v>0</v>
      </c>
      <c r="E104">
        <v>0</v>
      </c>
      <c r="F104">
        <v>3.4109061191508271E-2</v>
      </c>
      <c r="G104">
        <v>7.9970367634240969</v>
      </c>
      <c r="H104">
        <v>0</v>
      </c>
      <c r="I104">
        <v>1236.942633867134</v>
      </c>
    </row>
    <row r="105" spans="1:9" x14ac:dyDescent="0.45">
      <c r="A105" t="s">
        <v>205</v>
      </c>
      <c r="B105">
        <v>104</v>
      </c>
      <c r="C105">
        <v>5.4463915850543245E-3</v>
      </c>
      <c r="D105">
        <v>0</v>
      </c>
      <c r="E105">
        <v>0</v>
      </c>
      <c r="F105">
        <v>129.39441312209649</v>
      </c>
      <c r="G105">
        <v>29.564494063927793</v>
      </c>
      <c r="H105">
        <v>0</v>
      </c>
      <c r="I105">
        <v>14768.20949615007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0.45543707108229026</v>
      </c>
      <c r="D107">
        <v>0</v>
      </c>
      <c r="E107">
        <v>0</v>
      </c>
      <c r="F107">
        <v>29.664095717357721</v>
      </c>
      <c r="G107">
        <v>0</v>
      </c>
      <c r="H107">
        <v>0</v>
      </c>
      <c r="I107">
        <v>366.04807686511464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0.5975332816274217</v>
      </c>
      <c r="D109">
        <v>0</v>
      </c>
      <c r="E109">
        <v>0</v>
      </c>
      <c r="F109">
        <v>20.939593255442411</v>
      </c>
      <c r="G109">
        <v>5.8925717868099436</v>
      </c>
      <c r="H109">
        <v>0</v>
      </c>
      <c r="I109">
        <v>3732.0270874296812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35.519835076572733</v>
      </c>
      <c r="G111">
        <v>0</v>
      </c>
      <c r="H111">
        <v>0</v>
      </c>
      <c r="I111">
        <v>267.66337127841382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29.573179360666483</v>
      </c>
      <c r="G113">
        <v>11.23422209780013</v>
      </c>
      <c r="H113">
        <v>0</v>
      </c>
      <c r="I113">
        <v>2727.7062915238334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21.112331673014928</v>
      </c>
      <c r="G115">
        <v>0</v>
      </c>
      <c r="H115">
        <v>0</v>
      </c>
      <c r="I115">
        <v>377.36496098624087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0.13285473661839869</v>
      </c>
      <c r="D117">
        <v>0</v>
      </c>
      <c r="E117">
        <v>0</v>
      </c>
      <c r="F117">
        <v>49.223692104936369</v>
      </c>
      <c r="G117">
        <v>20.997677025099144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3831.017999537296</v>
      </c>
      <c r="D118">
        <v>0</v>
      </c>
      <c r="E118">
        <v>0</v>
      </c>
      <c r="F118">
        <v>5028.9682541234315</v>
      </c>
      <c r="G118">
        <v>126.80040230734136</v>
      </c>
      <c r="H118">
        <v>0</v>
      </c>
      <c r="I118">
        <v>10484.177072142469</v>
      </c>
    </row>
    <row r="119" spans="1:9" x14ac:dyDescent="0.45">
      <c r="A119" t="s">
        <v>191</v>
      </c>
      <c r="B119">
        <v>118</v>
      </c>
      <c r="C119">
        <v>308.97477292575974</v>
      </c>
      <c r="D119">
        <v>0</v>
      </c>
      <c r="E119">
        <v>0</v>
      </c>
      <c r="F119">
        <v>8284.8764126858587</v>
      </c>
      <c r="G119">
        <v>73.254198114009171</v>
      </c>
      <c r="H119">
        <v>0</v>
      </c>
      <c r="I119">
        <v>42513.359326408783</v>
      </c>
    </row>
    <row r="120" spans="1:9" x14ac:dyDescent="0.4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2885.4472705108378</v>
      </c>
    </row>
    <row r="121" spans="1:9" x14ac:dyDescent="0.45">
      <c r="A121" t="s">
        <v>189</v>
      </c>
      <c r="B121">
        <v>120</v>
      </c>
      <c r="C121">
        <v>3145.494503852814</v>
      </c>
      <c r="D121">
        <v>0</v>
      </c>
      <c r="E121">
        <v>0</v>
      </c>
      <c r="F121">
        <v>4171.409471304828</v>
      </c>
      <c r="G121">
        <v>0</v>
      </c>
      <c r="H121">
        <v>0</v>
      </c>
      <c r="I121">
        <v>19802.183656012032</v>
      </c>
    </row>
    <row r="122" spans="1:9" x14ac:dyDescent="0.45">
      <c r="A122" t="s">
        <v>188</v>
      </c>
      <c r="B122">
        <v>121</v>
      </c>
      <c r="C122">
        <v>4175.8267857509127</v>
      </c>
      <c r="D122">
        <v>0</v>
      </c>
      <c r="E122">
        <v>0</v>
      </c>
      <c r="F122">
        <v>5881.1242658827632</v>
      </c>
      <c r="G122">
        <v>4082.0223403663413</v>
      </c>
      <c r="H122">
        <v>0</v>
      </c>
      <c r="I122">
        <v>12323.451037602797</v>
      </c>
    </row>
    <row r="123" spans="1:9" x14ac:dyDescent="0.45">
      <c r="A123" t="s">
        <v>187</v>
      </c>
      <c r="B123">
        <v>122</v>
      </c>
      <c r="C123">
        <v>3453.9701651350683</v>
      </c>
      <c r="D123">
        <v>0</v>
      </c>
      <c r="E123">
        <v>1680.6532624416454</v>
      </c>
      <c r="F123">
        <v>3636.9556988083882</v>
      </c>
      <c r="G123">
        <v>904.50124289074495</v>
      </c>
      <c r="H123">
        <v>0</v>
      </c>
      <c r="I123">
        <v>16929.486228457092</v>
      </c>
    </row>
    <row r="124" spans="1:9" x14ac:dyDescent="0.45">
      <c r="A124" t="s">
        <v>186</v>
      </c>
      <c r="B124">
        <v>123</v>
      </c>
      <c r="C124">
        <v>23993.973592962509</v>
      </c>
      <c r="D124">
        <v>0</v>
      </c>
      <c r="E124">
        <v>0</v>
      </c>
      <c r="F124">
        <v>11710.406089381944</v>
      </c>
      <c r="G124">
        <v>215.315775117176</v>
      </c>
      <c r="H124">
        <v>0</v>
      </c>
      <c r="I124">
        <v>45103.408376289444</v>
      </c>
    </row>
    <row r="125" spans="1:9" x14ac:dyDescent="0.45">
      <c r="A125" t="s">
        <v>185</v>
      </c>
      <c r="B125">
        <v>124</v>
      </c>
      <c r="C125">
        <v>2172.9959709239038</v>
      </c>
      <c r="D125">
        <v>0</v>
      </c>
      <c r="E125">
        <v>104.76804680880841</v>
      </c>
      <c r="F125">
        <v>5848.4747971645647</v>
      </c>
      <c r="G125">
        <v>1024.8305579566556</v>
      </c>
      <c r="H125">
        <v>0</v>
      </c>
      <c r="I125">
        <v>68678.063640146531</v>
      </c>
    </row>
    <row r="126" spans="1:9" x14ac:dyDescent="0.45">
      <c r="A126" t="s">
        <v>184</v>
      </c>
      <c r="B126">
        <v>125</v>
      </c>
      <c r="C126">
        <v>15944.151056864795</v>
      </c>
      <c r="D126">
        <v>0</v>
      </c>
      <c r="E126">
        <v>0</v>
      </c>
      <c r="F126">
        <v>4855.4912691612089</v>
      </c>
      <c r="G126">
        <v>1813.6864925670534</v>
      </c>
      <c r="H126">
        <v>0</v>
      </c>
      <c r="I126">
        <v>13743.423738054013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302.74621350803068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486.71646294244397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7893.4337267091214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809.78536450270849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221.3869998528871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65.30480968218059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147.19114205390551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37.786356534836436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10.234764314914786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41.608009304743703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1520.9869737496736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7266.148824890407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6.7079325773622576E-3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1.7279258881444218E-2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1.6781871922710689E-2</v>
      </c>
    </row>
    <row r="148" spans="1:9" x14ac:dyDescent="0.45">
      <c r="A148" t="s">
        <v>162</v>
      </c>
      <c r="B148">
        <v>147</v>
      </c>
      <c r="C148">
        <v>9291.8072767159829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5221.5542573964394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10859.65986061701</v>
      </c>
      <c r="D151">
        <v>0</v>
      </c>
      <c r="E151">
        <v>0</v>
      </c>
      <c r="F151">
        <v>256552.94944405626</v>
      </c>
      <c r="G151">
        <v>179.11865256106648</v>
      </c>
      <c r="H151">
        <v>0</v>
      </c>
      <c r="I151">
        <v>7411.2219863358177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17244.788796735578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2237.4243017490785</v>
      </c>
    </row>
    <row r="154" spans="1:9" x14ac:dyDescent="0.45">
      <c r="A154" t="s">
        <v>156</v>
      </c>
      <c r="B154">
        <v>153</v>
      </c>
      <c r="C154">
        <v>267.50361746200463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218.3680747439783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11565.075874145525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7838.6321722385055</v>
      </c>
    </row>
    <row r="157" spans="1:9" x14ac:dyDescent="0.45">
      <c r="A157" t="s">
        <v>153</v>
      </c>
      <c r="B157">
        <v>156</v>
      </c>
      <c r="C157">
        <v>71999.096528949653</v>
      </c>
      <c r="D157">
        <v>0</v>
      </c>
      <c r="E157">
        <v>850.14855031144123</v>
      </c>
      <c r="F157">
        <v>0</v>
      </c>
      <c r="G157">
        <v>0</v>
      </c>
      <c r="H157">
        <v>0</v>
      </c>
      <c r="I157">
        <v>42988.072098946323</v>
      </c>
    </row>
    <row r="158" spans="1:9" x14ac:dyDescent="0.45">
      <c r="A158" t="s">
        <v>152</v>
      </c>
      <c r="B158">
        <v>157</v>
      </c>
      <c r="C158">
        <v>10963.32960642183</v>
      </c>
      <c r="D158">
        <v>0</v>
      </c>
      <c r="E158">
        <v>117.46111601357664</v>
      </c>
      <c r="F158">
        <v>0</v>
      </c>
      <c r="G158">
        <v>0</v>
      </c>
      <c r="H158">
        <v>0</v>
      </c>
      <c r="I158">
        <v>2969.7742867721049</v>
      </c>
    </row>
    <row r="159" spans="1:9" x14ac:dyDescent="0.45">
      <c r="A159" t="s">
        <v>151</v>
      </c>
      <c r="B159">
        <v>158</v>
      </c>
      <c r="C159">
        <v>14441.019147047218</v>
      </c>
      <c r="D159">
        <v>0</v>
      </c>
      <c r="E159">
        <v>6032.9317880330755</v>
      </c>
      <c r="F159">
        <v>0</v>
      </c>
      <c r="G159">
        <v>0</v>
      </c>
      <c r="H159">
        <v>0</v>
      </c>
      <c r="I159">
        <v>10498.390940666828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740.0879375114007</v>
      </c>
    </row>
    <row r="161" spans="1:9" x14ac:dyDescent="0.45">
      <c r="A161" t="s">
        <v>149</v>
      </c>
      <c r="B161">
        <v>160</v>
      </c>
      <c r="C161">
        <v>1121.8014320732125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8083.8355876831292</v>
      </c>
    </row>
    <row r="162" spans="1:9" x14ac:dyDescent="0.45">
      <c r="A162" t="s">
        <v>148</v>
      </c>
      <c r="B162">
        <v>161</v>
      </c>
      <c r="C162">
        <v>361.37040914979525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132.29827308417356</v>
      </c>
    </row>
    <row r="163" spans="1:9" x14ac:dyDescent="0.45">
      <c r="A163" t="s">
        <v>147</v>
      </c>
      <c r="B163">
        <v>162</v>
      </c>
      <c r="C163">
        <v>7426.6394684681954</v>
      </c>
      <c r="D163">
        <v>0</v>
      </c>
      <c r="E163">
        <v>6.5344213865664793</v>
      </c>
      <c r="F163">
        <v>0</v>
      </c>
      <c r="G163">
        <v>0</v>
      </c>
      <c r="H163">
        <v>0</v>
      </c>
      <c r="I163">
        <v>10441.713580076364</v>
      </c>
    </row>
    <row r="164" spans="1:9" x14ac:dyDescent="0.45">
      <c r="A164" t="s">
        <v>146</v>
      </c>
      <c r="B164">
        <v>163</v>
      </c>
      <c r="C164">
        <v>11633.820119723183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6915.5468630155501</v>
      </c>
    </row>
    <row r="165" spans="1:9" x14ac:dyDescent="0.45">
      <c r="A165" t="s">
        <v>145</v>
      </c>
      <c r="B165">
        <v>164</v>
      </c>
      <c r="C165">
        <v>35325.801291796939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6355.8046346328638</v>
      </c>
    </row>
    <row r="166" spans="1:9" x14ac:dyDescent="0.45">
      <c r="A166" t="s">
        <v>144</v>
      </c>
      <c r="B166">
        <v>165</v>
      </c>
      <c r="C166">
        <v>14483.860314878577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6799.9395320666008</v>
      </c>
    </row>
    <row r="167" spans="1:9" x14ac:dyDescent="0.45">
      <c r="A167" t="s">
        <v>143</v>
      </c>
      <c r="B167">
        <v>166</v>
      </c>
      <c r="C167">
        <v>32000.395739760759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3762.2661982776604</v>
      </c>
    </row>
    <row r="168" spans="1:9" x14ac:dyDescent="0.4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1448.7781540537046</v>
      </c>
    </row>
    <row r="169" spans="1:9" x14ac:dyDescent="0.45">
      <c r="A169" t="s">
        <v>141</v>
      </c>
      <c r="B169">
        <v>168</v>
      </c>
      <c r="C169">
        <v>213021.56800073411</v>
      </c>
      <c r="D169">
        <v>0</v>
      </c>
      <c r="E169">
        <v>19394.047876514174</v>
      </c>
      <c r="F169">
        <v>1787.2292313891603</v>
      </c>
      <c r="G169">
        <v>0</v>
      </c>
      <c r="H169">
        <v>0</v>
      </c>
      <c r="I169">
        <v>10237.83459680116</v>
      </c>
    </row>
    <row r="170" spans="1:9" x14ac:dyDescent="0.45">
      <c r="A170" t="s">
        <v>140</v>
      </c>
      <c r="B170">
        <v>169</v>
      </c>
      <c r="C170">
        <v>4579.7459787217904</v>
      </c>
      <c r="D170">
        <v>0</v>
      </c>
      <c r="E170">
        <v>1242.7022856075644</v>
      </c>
      <c r="F170">
        <v>0</v>
      </c>
      <c r="G170">
        <v>0</v>
      </c>
      <c r="H170">
        <v>0</v>
      </c>
      <c r="I170">
        <v>3241.6699017533833</v>
      </c>
    </row>
    <row r="171" spans="1:9" x14ac:dyDescent="0.45">
      <c r="A171" t="s">
        <v>139</v>
      </c>
      <c r="B171">
        <v>170</v>
      </c>
      <c r="C171">
        <v>75.234722489847343</v>
      </c>
      <c r="D171">
        <v>0</v>
      </c>
      <c r="E171">
        <v>0</v>
      </c>
      <c r="F171">
        <v>36160.33983455057</v>
      </c>
      <c r="G171">
        <v>1.0030284515115964</v>
      </c>
      <c r="H171">
        <v>0</v>
      </c>
      <c r="I171">
        <v>6200.4475561838535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10589.778504432124</v>
      </c>
      <c r="F172">
        <v>0</v>
      </c>
      <c r="G172">
        <v>47.102713086742824</v>
      </c>
      <c r="H172">
        <v>0</v>
      </c>
      <c r="I172">
        <v>5807.1256072997539</v>
      </c>
    </row>
    <row r="173" spans="1:9" x14ac:dyDescent="0.45">
      <c r="A173" t="s">
        <v>137</v>
      </c>
      <c r="B173">
        <v>172</v>
      </c>
      <c r="C173">
        <v>15948.1496137349</v>
      </c>
      <c r="D173">
        <v>0</v>
      </c>
      <c r="E173">
        <v>0</v>
      </c>
      <c r="F173">
        <v>44333.444352126411</v>
      </c>
      <c r="G173">
        <v>21.34735402156884</v>
      </c>
      <c r="H173">
        <v>0</v>
      </c>
      <c r="I173">
        <v>42255.744872106523</v>
      </c>
    </row>
    <row r="174" spans="1:9" x14ac:dyDescent="0.45">
      <c r="A174" t="s">
        <v>136</v>
      </c>
      <c r="B174">
        <v>173</v>
      </c>
      <c r="C174">
        <v>467.83224687408102</v>
      </c>
      <c r="D174">
        <v>0</v>
      </c>
      <c r="E174">
        <v>197559.77817491794</v>
      </c>
      <c r="F174">
        <v>0</v>
      </c>
      <c r="G174">
        <v>0</v>
      </c>
      <c r="H174">
        <v>0</v>
      </c>
      <c r="I174">
        <v>3000.4424329695908</v>
      </c>
    </row>
    <row r="175" spans="1:9" x14ac:dyDescent="0.45">
      <c r="A175" t="s">
        <v>135</v>
      </c>
      <c r="B175">
        <v>174</v>
      </c>
      <c r="C175">
        <v>10212.769436786752</v>
      </c>
      <c r="D175">
        <v>33659.048971195858</v>
      </c>
      <c r="E175">
        <v>100138.6267778316</v>
      </c>
      <c r="F175">
        <v>0</v>
      </c>
      <c r="G175">
        <v>0</v>
      </c>
      <c r="H175">
        <v>0</v>
      </c>
      <c r="I175">
        <v>2162.2240838214748</v>
      </c>
    </row>
    <row r="176" spans="1:9" x14ac:dyDescent="0.45">
      <c r="A176" t="s">
        <v>134</v>
      </c>
      <c r="B176">
        <v>175</v>
      </c>
      <c r="C176">
        <v>30068.073749558709</v>
      </c>
      <c r="D176">
        <v>134950.42409029469</v>
      </c>
      <c r="E176">
        <v>115753.68940550562</v>
      </c>
      <c r="F176">
        <v>0</v>
      </c>
      <c r="G176">
        <v>0</v>
      </c>
      <c r="H176">
        <v>0</v>
      </c>
      <c r="I176">
        <v>3016.4327992078947</v>
      </c>
    </row>
    <row r="177" spans="1:9" x14ac:dyDescent="0.45">
      <c r="A177" t="s">
        <v>133</v>
      </c>
      <c r="B177">
        <v>176</v>
      </c>
      <c r="C177">
        <v>811.16069291336748</v>
      </c>
      <c r="D177">
        <v>0</v>
      </c>
      <c r="E177">
        <v>0</v>
      </c>
      <c r="F177">
        <v>28.039006108947184</v>
      </c>
      <c r="G177">
        <v>0</v>
      </c>
      <c r="H177">
        <v>0</v>
      </c>
      <c r="I177">
        <v>70.79272820040795</v>
      </c>
    </row>
    <row r="178" spans="1:9" x14ac:dyDescent="0.45">
      <c r="A178" t="s">
        <v>132</v>
      </c>
      <c r="B178">
        <v>177</v>
      </c>
      <c r="C178">
        <v>847.27304186032279</v>
      </c>
      <c r="D178">
        <v>0</v>
      </c>
      <c r="E178">
        <v>0</v>
      </c>
      <c r="F178">
        <v>28.043711965029896</v>
      </c>
      <c r="G178">
        <v>0</v>
      </c>
      <c r="H178">
        <v>0</v>
      </c>
      <c r="I178">
        <v>74.53944197141378</v>
      </c>
    </row>
    <row r="179" spans="1:9" x14ac:dyDescent="0.45">
      <c r="A179" t="s">
        <v>131</v>
      </c>
      <c r="B179">
        <v>178</v>
      </c>
      <c r="C179">
        <v>356.66201552980215</v>
      </c>
      <c r="D179">
        <v>0</v>
      </c>
      <c r="E179">
        <v>0</v>
      </c>
      <c r="F179">
        <v>28.027589366716857</v>
      </c>
      <c r="G179">
        <v>0</v>
      </c>
      <c r="H179">
        <v>0</v>
      </c>
      <c r="I179">
        <v>40.314827458016751</v>
      </c>
    </row>
    <row r="180" spans="1:9" x14ac:dyDescent="0.45">
      <c r="A180" t="s">
        <v>130</v>
      </c>
      <c r="B180">
        <v>179</v>
      </c>
      <c r="C180">
        <v>1000.4864234656459</v>
      </c>
      <c r="D180">
        <v>0</v>
      </c>
      <c r="E180">
        <v>0</v>
      </c>
      <c r="F180">
        <v>27.832543603221445</v>
      </c>
      <c r="G180">
        <v>0</v>
      </c>
      <c r="H180">
        <v>0</v>
      </c>
      <c r="I180">
        <v>136.86454682340079</v>
      </c>
    </row>
    <row r="181" spans="1:9" x14ac:dyDescent="0.45">
      <c r="A181" t="s">
        <v>129</v>
      </c>
      <c r="B181">
        <v>180</v>
      </c>
      <c r="C181">
        <v>183.86727658674468</v>
      </c>
      <c r="D181">
        <v>0</v>
      </c>
      <c r="E181">
        <v>0</v>
      </c>
      <c r="F181">
        <v>28.10990844244311</v>
      </c>
      <c r="G181">
        <v>0</v>
      </c>
      <c r="H181">
        <v>0</v>
      </c>
      <c r="I181">
        <v>16.133066907565965</v>
      </c>
    </row>
    <row r="182" spans="1:9" x14ac:dyDescent="0.45">
      <c r="A182" t="s">
        <v>128</v>
      </c>
      <c r="B182">
        <v>181</v>
      </c>
      <c r="C182">
        <v>244.19421636041395</v>
      </c>
      <c r="D182">
        <v>0</v>
      </c>
      <c r="E182">
        <v>0</v>
      </c>
      <c r="F182">
        <v>28.029873588456709</v>
      </c>
      <c r="G182">
        <v>0</v>
      </c>
      <c r="H182">
        <v>0</v>
      </c>
      <c r="I182">
        <v>27.836580684785417</v>
      </c>
    </row>
    <row r="183" spans="1:9" x14ac:dyDescent="0.45">
      <c r="A183" t="s">
        <v>127</v>
      </c>
      <c r="B183">
        <v>182</v>
      </c>
      <c r="C183">
        <v>967.34970942684663</v>
      </c>
      <c r="D183">
        <v>0</v>
      </c>
      <c r="E183">
        <v>0</v>
      </c>
      <c r="F183">
        <v>27.992599657096036</v>
      </c>
      <c r="G183">
        <v>0</v>
      </c>
      <c r="H183">
        <v>0</v>
      </c>
      <c r="I183">
        <v>84.480690199278285</v>
      </c>
    </row>
    <row r="184" spans="1:9" x14ac:dyDescent="0.45">
      <c r="A184" t="s">
        <v>126</v>
      </c>
      <c r="B184">
        <v>183</v>
      </c>
      <c r="C184">
        <v>89.037621450978079</v>
      </c>
      <c r="D184">
        <v>0</v>
      </c>
      <c r="E184">
        <v>0</v>
      </c>
      <c r="F184">
        <v>27.77551394380632</v>
      </c>
      <c r="G184">
        <v>0</v>
      </c>
      <c r="H184">
        <v>0</v>
      </c>
      <c r="I184">
        <v>10.012101179344741</v>
      </c>
    </row>
    <row r="185" spans="1:9" x14ac:dyDescent="0.45">
      <c r="A185" t="s">
        <v>125</v>
      </c>
      <c r="B185">
        <v>184</v>
      </c>
      <c r="C185">
        <v>10.094373985493933</v>
      </c>
      <c r="D185">
        <v>0</v>
      </c>
      <c r="E185">
        <v>0</v>
      </c>
      <c r="F185">
        <v>26.673489847178836</v>
      </c>
      <c r="G185">
        <v>0</v>
      </c>
      <c r="H185">
        <v>0</v>
      </c>
      <c r="I185">
        <v>1.2994032607172128</v>
      </c>
    </row>
    <row r="186" spans="1:9" x14ac:dyDescent="0.45">
      <c r="A186" t="s">
        <v>124</v>
      </c>
      <c r="B186">
        <v>185</v>
      </c>
      <c r="C186">
        <v>818.92788901439678</v>
      </c>
      <c r="D186">
        <v>0</v>
      </c>
      <c r="E186">
        <v>0</v>
      </c>
      <c r="F186">
        <v>27.996261874300426</v>
      </c>
      <c r="G186">
        <v>0</v>
      </c>
      <c r="H186">
        <v>0</v>
      </c>
      <c r="I186">
        <v>69.522643940606798</v>
      </c>
    </row>
    <row r="187" spans="1:9" x14ac:dyDescent="0.45">
      <c r="A187" t="s">
        <v>123</v>
      </c>
      <c r="B187">
        <v>186</v>
      </c>
      <c r="C187">
        <v>505.94347800397139</v>
      </c>
      <c r="D187">
        <v>0</v>
      </c>
      <c r="E187">
        <v>0</v>
      </c>
      <c r="F187">
        <v>27.738756883844971</v>
      </c>
      <c r="G187">
        <v>0</v>
      </c>
      <c r="H187">
        <v>0</v>
      </c>
      <c r="I187">
        <v>63.959732993493311</v>
      </c>
    </row>
    <row r="188" spans="1:9" x14ac:dyDescent="0.45">
      <c r="A188" t="s">
        <v>122</v>
      </c>
      <c r="B188">
        <v>187</v>
      </c>
      <c r="C188">
        <v>1.233632909720892</v>
      </c>
      <c r="D188">
        <v>0</v>
      </c>
      <c r="E188">
        <v>0</v>
      </c>
      <c r="F188">
        <v>21.660836958368947</v>
      </c>
      <c r="G188">
        <v>0</v>
      </c>
      <c r="H188">
        <v>0</v>
      </c>
      <c r="I188">
        <v>0.54713895866677664</v>
      </c>
    </row>
    <row r="189" spans="1:9" x14ac:dyDescent="0.45">
      <c r="A189" t="s">
        <v>121</v>
      </c>
      <c r="B189">
        <v>188</v>
      </c>
      <c r="C189">
        <v>289.14292238529794</v>
      </c>
      <c r="D189">
        <v>0</v>
      </c>
      <c r="E189">
        <v>0</v>
      </c>
      <c r="F189">
        <v>28.385925232141872</v>
      </c>
      <c r="G189">
        <v>0</v>
      </c>
      <c r="H189">
        <v>0</v>
      </c>
      <c r="I189">
        <v>29.508344806108237</v>
      </c>
    </row>
    <row r="190" spans="1:9" x14ac:dyDescent="0.45">
      <c r="A190" t="s">
        <v>120</v>
      </c>
      <c r="B190">
        <v>189</v>
      </c>
      <c r="C190">
        <v>505.00952525268605</v>
      </c>
      <c r="D190">
        <v>0</v>
      </c>
      <c r="E190">
        <v>0</v>
      </c>
      <c r="F190">
        <v>28.268622212322132</v>
      </c>
      <c r="G190">
        <v>0</v>
      </c>
      <c r="H190">
        <v>0</v>
      </c>
      <c r="I190">
        <v>49.867808766539781</v>
      </c>
    </row>
    <row r="191" spans="1:9" x14ac:dyDescent="0.45">
      <c r="A191" t="s">
        <v>119</v>
      </c>
      <c r="B191">
        <v>190</v>
      </c>
      <c r="C191">
        <v>488.24583303182663</v>
      </c>
      <c r="D191">
        <v>0</v>
      </c>
      <c r="E191">
        <v>0</v>
      </c>
      <c r="F191">
        <v>27.988465527820267</v>
      </c>
      <c r="G191">
        <v>0</v>
      </c>
      <c r="H191">
        <v>0</v>
      </c>
      <c r="I191">
        <v>53.164474282162132</v>
      </c>
    </row>
    <row r="192" spans="1:9" x14ac:dyDescent="0.45">
      <c r="A192" t="s">
        <v>118</v>
      </c>
      <c r="B192">
        <v>191</v>
      </c>
      <c r="C192">
        <v>342.75322365523192</v>
      </c>
      <c r="D192">
        <v>0</v>
      </c>
      <c r="E192">
        <v>0</v>
      </c>
      <c r="F192">
        <v>27.99804404173673</v>
      </c>
      <c r="G192">
        <v>0</v>
      </c>
      <c r="H192">
        <v>0</v>
      </c>
      <c r="I192">
        <v>39.915134851183495</v>
      </c>
    </row>
    <row r="193" spans="1:9" x14ac:dyDescent="0.45">
      <c r="A193" t="s">
        <v>117</v>
      </c>
      <c r="B193">
        <v>192</v>
      </c>
      <c r="C193">
        <v>104.63112619501683</v>
      </c>
      <c r="D193">
        <v>0</v>
      </c>
      <c r="E193">
        <v>0</v>
      </c>
      <c r="F193">
        <v>28.175131910473787</v>
      </c>
      <c r="G193">
        <v>0</v>
      </c>
      <c r="H193">
        <v>0</v>
      </c>
      <c r="I193">
        <v>12.187040491582248</v>
      </c>
    </row>
    <row r="194" spans="1:9" x14ac:dyDescent="0.45">
      <c r="A194" t="s">
        <v>116</v>
      </c>
      <c r="B194">
        <v>193</v>
      </c>
      <c r="C194">
        <v>1393.4116300506516</v>
      </c>
      <c r="D194">
        <v>0</v>
      </c>
      <c r="E194">
        <v>0</v>
      </c>
      <c r="F194">
        <v>28.014128228742436</v>
      </c>
      <c r="G194">
        <v>0</v>
      </c>
      <c r="H194">
        <v>0</v>
      </c>
      <c r="I194">
        <v>110.1617390136467</v>
      </c>
    </row>
    <row r="195" spans="1:9" x14ac:dyDescent="0.45">
      <c r="A195" t="s">
        <v>115</v>
      </c>
      <c r="B195">
        <v>194</v>
      </c>
      <c r="C195">
        <v>69.190833236138388</v>
      </c>
      <c r="D195">
        <v>0</v>
      </c>
      <c r="E195">
        <v>0</v>
      </c>
      <c r="F195">
        <v>27.9955285971172</v>
      </c>
      <c r="G195">
        <v>0</v>
      </c>
      <c r="H195">
        <v>0</v>
      </c>
      <c r="I195">
        <v>7.7316609389264093</v>
      </c>
    </row>
    <row r="196" spans="1:9" x14ac:dyDescent="0.45">
      <c r="A196" t="s">
        <v>114</v>
      </c>
      <c r="B196">
        <v>195</v>
      </c>
      <c r="C196">
        <v>206.44578625521021</v>
      </c>
      <c r="D196">
        <v>0</v>
      </c>
      <c r="E196">
        <v>0</v>
      </c>
      <c r="F196">
        <v>28.03866681063068</v>
      </c>
      <c r="G196">
        <v>0</v>
      </c>
      <c r="H196">
        <v>0</v>
      </c>
      <c r="I196">
        <v>17.979923570469118</v>
      </c>
    </row>
    <row r="197" spans="1:9" x14ac:dyDescent="0.45">
      <c r="A197" t="s">
        <v>113</v>
      </c>
      <c r="B197">
        <v>196</v>
      </c>
      <c r="C197">
        <v>0</v>
      </c>
      <c r="D197">
        <v>32395.757541393283</v>
      </c>
      <c r="E197">
        <v>151.73450025651096</v>
      </c>
      <c r="F197">
        <v>0</v>
      </c>
      <c r="G197">
        <v>0</v>
      </c>
      <c r="H197">
        <v>0</v>
      </c>
      <c r="I197">
        <v>3710.9222851030759</v>
      </c>
    </row>
    <row r="198" spans="1:9" x14ac:dyDescent="0.45">
      <c r="A198" t="s">
        <v>112</v>
      </c>
      <c r="B198">
        <v>197</v>
      </c>
      <c r="C198">
        <v>17917.100592019462</v>
      </c>
      <c r="D198">
        <v>52340.315845515179</v>
      </c>
      <c r="E198">
        <v>14900.0286462166</v>
      </c>
      <c r="F198">
        <v>1926.1089475177916</v>
      </c>
      <c r="G198">
        <v>17.268802989281959</v>
      </c>
      <c r="H198">
        <v>0</v>
      </c>
      <c r="I198">
        <v>3169.2393692911555</v>
      </c>
    </row>
    <row r="199" spans="1:9" x14ac:dyDescent="0.45">
      <c r="A199" t="s">
        <v>111</v>
      </c>
      <c r="B199">
        <v>198</v>
      </c>
      <c r="C199">
        <v>11516.127294992912</v>
      </c>
      <c r="D199">
        <v>0</v>
      </c>
      <c r="E199">
        <v>288.09327440137866</v>
      </c>
      <c r="F199">
        <v>0</v>
      </c>
      <c r="G199">
        <v>0</v>
      </c>
      <c r="H199">
        <v>0</v>
      </c>
      <c r="I199">
        <v>470.43665840397892</v>
      </c>
    </row>
    <row r="200" spans="1:9" x14ac:dyDescent="0.45">
      <c r="A200" t="s">
        <v>110</v>
      </c>
      <c r="B200">
        <v>199</v>
      </c>
      <c r="C200">
        <v>3169.220472725699</v>
      </c>
      <c r="D200">
        <v>0</v>
      </c>
      <c r="E200">
        <v>563.94182047764866</v>
      </c>
      <c r="F200">
        <v>0</v>
      </c>
      <c r="G200">
        <v>0</v>
      </c>
      <c r="H200">
        <v>0</v>
      </c>
      <c r="I200">
        <v>152.00812073415989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94.630214853709191</v>
      </c>
      <c r="D3">
        <v>0</v>
      </c>
      <c r="E3">
        <v>0</v>
      </c>
      <c r="F3">
        <v>0</v>
      </c>
      <c r="G3">
        <v>1.8535403552087559</v>
      </c>
      <c r="H3">
        <v>0</v>
      </c>
      <c r="I3">
        <v>31.207973362301576</v>
      </c>
    </row>
    <row r="4" spans="1:9" x14ac:dyDescent="0.45">
      <c r="A4" t="s">
        <v>304</v>
      </c>
      <c r="B4">
        <v>3</v>
      </c>
      <c r="C4">
        <v>36.96775875193476</v>
      </c>
      <c r="D4">
        <v>0</v>
      </c>
      <c r="E4">
        <v>0</v>
      </c>
      <c r="F4">
        <v>0</v>
      </c>
      <c r="G4">
        <v>4.4151973934000894</v>
      </c>
      <c r="H4">
        <v>0</v>
      </c>
      <c r="I4">
        <v>72.346942074667524</v>
      </c>
    </row>
    <row r="5" spans="1:9" x14ac:dyDescent="0.45">
      <c r="A5" t="s">
        <v>303</v>
      </c>
      <c r="B5">
        <v>4</v>
      </c>
      <c r="C5">
        <v>573.01864571470264</v>
      </c>
      <c r="D5">
        <v>0</v>
      </c>
      <c r="E5">
        <v>0</v>
      </c>
      <c r="F5">
        <v>0</v>
      </c>
      <c r="G5">
        <v>5.5292348905146049</v>
      </c>
      <c r="H5">
        <v>0</v>
      </c>
      <c r="I5">
        <v>18.661723784669423</v>
      </c>
    </row>
    <row r="6" spans="1:9" x14ac:dyDescent="0.45">
      <c r="A6" t="s">
        <v>302</v>
      </c>
      <c r="B6">
        <v>5</v>
      </c>
      <c r="C6">
        <v>7.4595481372778201</v>
      </c>
      <c r="D6">
        <v>0</v>
      </c>
      <c r="E6">
        <v>0</v>
      </c>
      <c r="F6">
        <v>0</v>
      </c>
      <c r="G6">
        <v>0.64250545779913015</v>
      </c>
      <c r="H6">
        <v>0</v>
      </c>
      <c r="I6">
        <v>3.9223195985401573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1.7331929426879555</v>
      </c>
      <c r="H7">
        <v>0</v>
      </c>
      <c r="I7">
        <v>3.0424332421393691E-3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82.964474585033614</v>
      </c>
      <c r="D9">
        <v>0</v>
      </c>
      <c r="E9">
        <v>0</v>
      </c>
      <c r="F9">
        <v>1.6487855316492868</v>
      </c>
      <c r="G9">
        <v>2.8980251604466307</v>
      </c>
      <c r="H9">
        <v>0</v>
      </c>
      <c r="I9">
        <v>35.076467757179572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15.203712380074249</v>
      </c>
      <c r="G10">
        <v>6.2888280094979097</v>
      </c>
      <c r="H10">
        <v>0</v>
      </c>
      <c r="I10">
        <v>1.8093786623595554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24.697636239748739</v>
      </c>
      <c r="G11">
        <v>13.57311123790091</v>
      </c>
      <c r="H11">
        <v>0</v>
      </c>
      <c r="I11">
        <v>0.10752087253805434</v>
      </c>
    </row>
    <row r="12" spans="1:9" x14ac:dyDescent="0.45">
      <c r="A12" t="s">
        <v>296</v>
      </c>
      <c r="B12">
        <v>11</v>
      </c>
      <c r="C12">
        <v>236.4286489486241</v>
      </c>
      <c r="D12">
        <v>0</v>
      </c>
      <c r="E12">
        <v>0</v>
      </c>
      <c r="F12">
        <v>2.1965068465889215</v>
      </c>
      <c r="G12">
        <v>1.6161375055561256</v>
      </c>
      <c r="H12">
        <v>0</v>
      </c>
      <c r="I12">
        <v>1.6704360091599564</v>
      </c>
    </row>
    <row r="13" spans="1:9" x14ac:dyDescent="0.45">
      <c r="A13" t="s">
        <v>295</v>
      </c>
      <c r="B13">
        <v>12</v>
      </c>
      <c r="C13">
        <v>116.76104068174129</v>
      </c>
      <c r="D13">
        <v>0</v>
      </c>
      <c r="E13">
        <v>0</v>
      </c>
      <c r="F13">
        <v>6.3549329905275551E-2</v>
      </c>
      <c r="G13">
        <v>1.5173801548604129</v>
      </c>
      <c r="H13">
        <v>0</v>
      </c>
      <c r="I13">
        <v>1.6825889909500003</v>
      </c>
    </row>
    <row r="14" spans="1:9" x14ac:dyDescent="0.4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1.0145641218186918</v>
      </c>
      <c r="H14">
        <v>0</v>
      </c>
      <c r="I14">
        <v>7.2521272763510911</v>
      </c>
    </row>
    <row r="15" spans="1:9" x14ac:dyDescent="0.45">
      <c r="A15" t="s">
        <v>293</v>
      </c>
      <c r="B15">
        <v>14</v>
      </c>
      <c r="C15">
        <v>5.3129242588260706</v>
      </c>
      <c r="D15">
        <v>0</v>
      </c>
      <c r="E15">
        <v>0</v>
      </c>
      <c r="F15">
        <v>0</v>
      </c>
      <c r="G15">
        <v>27.585561034427592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1.1634404443926424E-3</v>
      </c>
      <c r="H16">
        <v>0</v>
      </c>
      <c r="I16">
        <v>6.7645911116527901E-2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338.05431427518835</v>
      </c>
      <c r="D19">
        <v>0</v>
      </c>
      <c r="E19">
        <v>0</v>
      </c>
      <c r="F19">
        <v>302.24642458733996</v>
      </c>
      <c r="G19">
        <v>354.13502585547917</v>
      </c>
      <c r="H19">
        <v>0</v>
      </c>
      <c r="I19">
        <v>86.921210979684247</v>
      </c>
    </row>
    <row r="20" spans="1:9" x14ac:dyDescent="0.45">
      <c r="A20" t="s">
        <v>288</v>
      </c>
      <c r="B20">
        <v>19</v>
      </c>
      <c r="C20">
        <v>101.54690915695006</v>
      </c>
      <c r="D20">
        <v>0</v>
      </c>
      <c r="E20">
        <v>0</v>
      </c>
      <c r="F20">
        <v>0</v>
      </c>
      <c r="G20">
        <v>0.15449255523745797</v>
      </c>
      <c r="H20">
        <v>0</v>
      </c>
      <c r="I20">
        <v>14.031248976452215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7.3983169321798371E-3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1.3042088430177021E-2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154.33855258059992</v>
      </c>
      <c r="H28">
        <v>0</v>
      </c>
      <c r="I28">
        <v>12.08476309160045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0.91895128466006604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22.829628981237423</v>
      </c>
      <c r="H35">
        <v>0</v>
      </c>
      <c r="I35">
        <v>10.378647238856558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255.88448264560836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201.66437293688512</v>
      </c>
      <c r="H38">
        <v>0</v>
      </c>
      <c r="I38">
        <v>4.0686818103979627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14.994411416226294</v>
      </c>
      <c r="H39">
        <v>0</v>
      </c>
      <c r="I39">
        <v>11.914528176884726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62.861606663017945</v>
      </c>
      <c r="H40">
        <v>0</v>
      </c>
      <c r="I40">
        <v>0.81623896703805843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2.4093863975378329</v>
      </c>
      <c r="H41">
        <v>0</v>
      </c>
      <c r="I41">
        <v>88.037495888028317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54.207912720527773</v>
      </c>
      <c r="H42">
        <v>0</v>
      </c>
      <c r="I42">
        <v>24.282667761400699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14.51164893137552</v>
      </c>
      <c r="H43">
        <v>0</v>
      </c>
      <c r="I43">
        <v>186.19063103034392</v>
      </c>
    </row>
    <row r="44" spans="1:9" x14ac:dyDescent="0.45">
      <c r="A44" t="s">
        <v>264</v>
      </c>
      <c r="B44">
        <v>43</v>
      </c>
      <c r="C44">
        <v>287.24871519544354</v>
      </c>
      <c r="D44">
        <v>0</v>
      </c>
      <c r="E44">
        <v>0</v>
      </c>
      <c r="F44">
        <v>0</v>
      </c>
      <c r="G44">
        <v>1.1510672732446428</v>
      </c>
      <c r="H44">
        <v>0</v>
      </c>
      <c r="I44">
        <v>8.6023463599419081</v>
      </c>
    </row>
    <row r="45" spans="1:9" x14ac:dyDescent="0.45">
      <c r="A45" t="s">
        <v>263</v>
      </c>
      <c r="B45">
        <v>44</v>
      </c>
      <c r="C45">
        <v>292.15332755452857</v>
      </c>
      <c r="D45">
        <v>0</v>
      </c>
      <c r="E45">
        <v>0</v>
      </c>
      <c r="F45">
        <v>0</v>
      </c>
      <c r="G45">
        <v>1.7261919209314096</v>
      </c>
      <c r="H45">
        <v>0</v>
      </c>
      <c r="I45">
        <v>83.519567765663282</v>
      </c>
    </row>
    <row r="46" spans="1:9" x14ac:dyDescent="0.45">
      <c r="A46" t="s">
        <v>262</v>
      </c>
      <c r="B46">
        <v>45</v>
      </c>
      <c r="C46">
        <v>495.67292786150165</v>
      </c>
      <c r="D46">
        <v>0</v>
      </c>
      <c r="E46">
        <v>0</v>
      </c>
      <c r="F46">
        <v>0</v>
      </c>
      <c r="G46">
        <v>1.6605995186409237</v>
      </c>
      <c r="H46">
        <v>0</v>
      </c>
      <c r="I46">
        <v>23.081754845576008</v>
      </c>
    </row>
    <row r="47" spans="1:9" x14ac:dyDescent="0.45">
      <c r="A47" t="s">
        <v>261</v>
      </c>
      <c r="B47">
        <v>46</v>
      </c>
      <c r="C47">
        <v>513.57983291722701</v>
      </c>
      <c r="D47">
        <v>0</v>
      </c>
      <c r="E47">
        <v>0</v>
      </c>
      <c r="F47">
        <v>0</v>
      </c>
      <c r="G47">
        <v>7.4405615420653062</v>
      </c>
      <c r="H47">
        <v>0</v>
      </c>
      <c r="I47">
        <v>10.505443281336882</v>
      </c>
    </row>
    <row r="48" spans="1:9" x14ac:dyDescent="0.45">
      <c r="A48" t="s">
        <v>260</v>
      </c>
      <c r="B48">
        <v>47</v>
      </c>
      <c r="C48">
        <v>12.392753276272868</v>
      </c>
      <c r="D48">
        <v>0</v>
      </c>
      <c r="E48">
        <v>0</v>
      </c>
      <c r="F48">
        <v>0</v>
      </c>
      <c r="G48">
        <v>0.92119270433667289</v>
      </c>
      <c r="H48">
        <v>0</v>
      </c>
      <c r="I48">
        <v>53.923526694841179</v>
      </c>
    </row>
    <row r="49" spans="1:9" x14ac:dyDescent="0.45">
      <c r="A49" t="s">
        <v>259</v>
      </c>
      <c r="B49">
        <v>48</v>
      </c>
      <c r="C49">
        <v>1849.2995784460654</v>
      </c>
      <c r="D49">
        <v>0</v>
      </c>
      <c r="E49">
        <v>0</v>
      </c>
      <c r="F49">
        <v>0</v>
      </c>
      <c r="G49">
        <v>28.248103515899611</v>
      </c>
      <c r="H49">
        <v>0</v>
      </c>
      <c r="I49">
        <v>589.58116388379278</v>
      </c>
    </row>
    <row r="50" spans="1:9" x14ac:dyDescent="0.45">
      <c r="A50" t="s">
        <v>258</v>
      </c>
      <c r="B50">
        <v>49</v>
      </c>
      <c r="C50">
        <v>0.46014212928887227</v>
      </c>
      <c r="D50">
        <v>0</v>
      </c>
      <c r="E50">
        <v>0</v>
      </c>
      <c r="F50">
        <v>0</v>
      </c>
      <c r="G50">
        <v>7.3790784445411262E-2</v>
      </c>
      <c r="H50">
        <v>0</v>
      </c>
      <c r="I50">
        <v>0.88855818915768281</v>
      </c>
    </row>
    <row r="51" spans="1:9" x14ac:dyDescent="0.45">
      <c r="A51" t="s">
        <v>257</v>
      </c>
      <c r="B51">
        <v>50</v>
      </c>
      <c r="C51">
        <v>109.26718622812135</v>
      </c>
      <c r="D51">
        <v>0</v>
      </c>
      <c r="E51">
        <v>0</v>
      </c>
      <c r="F51">
        <v>0</v>
      </c>
      <c r="G51">
        <v>0.69329011462348866</v>
      </c>
      <c r="H51">
        <v>0</v>
      </c>
      <c r="I51">
        <v>29.259098768626711</v>
      </c>
    </row>
    <row r="52" spans="1:9" x14ac:dyDescent="0.45">
      <c r="A52" t="s">
        <v>256</v>
      </c>
      <c r="B52">
        <v>51</v>
      </c>
      <c r="C52">
        <v>3820.7013939251492</v>
      </c>
      <c r="D52">
        <v>0</v>
      </c>
      <c r="E52">
        <v>0</v>
      </c>
      <c r="F52">
        <v>0</v>
      </c>
      <c r="G52">
        <v>44.776496700073999</v>
      </c>
      <c r="H52">
        <v>0</v>
      </c>
      <c r="I52">
        <v>589.73937913768702</v>
      </c>
    </row>
    <row r="53" spans="1:9" x14ac:dyDescent="0.45">
      <c r="A53" t="s">
        <v>255</v>
      </c>
      <c r="B53">
        <v>52</v>
      </c>
      <c r="C53">
        <v>172.50702077971252</v>
      </c>
      <c r="D53">
        <v>0</v>
      </c>
      <c r="E53">
        <v>0</v>
      </c>
      <c r="F53">
        <v>0</v>
      </c>
      <c r="G53">
        <v>11.956003563487345</v>
      </c>
      <c r="H53">
        <v>0</v>
      </c>
      <c r="I53">
        <v>220.95660976868066</v>
      </c>
    </row>
    <row r="54" spans="1:9" x14ac:dyDescent="0.45">
      <c r="A54" t="s">
        <v>254</v>
      </c>
      <c r="B54">
        <v>53</v>
      </c>
      <c r="C54">
        <v>657.5712863984503</v>
      </c>
      <c r="D54">
        <v>0</v>
      </c>
      <c r="E54">
        <v>0</v>
      </c>
      <c r="F54">
        <v>0</v>
      </c>
      <c r="G54">
        <v>1.1324755857178885</v>
      </c>
      <c r="H54">
        <v>0</v>
      </c>
      <c r="I54">
        <v>26.300939522976364</v>
      </c>
    </row>
    <row r="55" spans="1:9" x14ac:dyDescent="0.4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45">
      <c r="A56" t="s">
        <v>252</v>
      </c>
      <c r="B56">
        <v>55</v>
      </c>
      <c r="C56">
        <v>341.7318639036252</v>
      </c>
      <c r="D56">
        <v>0</v>
      </c>
      <c r="E56">
        <v>0</v>
      </c>
      <c r="F56">
        <v>0.57402487423168291</v>
      </c>
      <c r="G56">
        <v>9.6735365017063106</v>
      </c>
      <c r="H56">
        <v>0</v>
      </c>
      <c r="I56">
        <v>329.33510821799644</v>
      </c>
    </row>
    <row r="57" spans="1:9" x14ac:dyDescent="0.45">
      <c r="A57" t="s">
        <v>251</v>
      </c>
      <c r="B57">
        <v>56</v>
      </c>
      <c r="C57">
        <v>330.35637470947449</v>
      </c>
      <c r="D57">
        <v>0</v>
      </c>
      <c r="E57">
        <v>1.442560948506743</v>
      </c>
      <c r="F57">
        <v>0</v>
      </c>
      <c r="G57">
        <v>5.8795788128615118</v>
      </c>
      <c r="H57">
        <v>0</v>
      </c>
      <c r="I57">
        <v>294.72564664110422</v>
      </c>
    </row>
    <row r="58" spans="1:9" x14ac:dyDescent="0.45">
      <c r="A58" t="s">
        <v>250</v>
      </c>
      <c r="B58">
        <v>57</v>
      </c>
      <c r="C58">
        <v>137.91866013756484</v>
      </c>
      <c r="D58">
        <v>0</v>
      </c>
      <c r="E58">
        <v>0</v>
      </c>
      <c r="F58">
        <v>0</v>
      </c>
      <c r="G58">
        <v>4.2278440141305271</v>
      </c>
      <c r="H58">
        <v>0</v>
      </c>
      <c r="I58">
        <v>182.48963711580228</v>
      </c>
    </row>
    <row r="59" spans="1:9" x14ac:dyDescent="0.45">
      <c r="A59" t="s">
        <v>249</v>
      </c>
      <c r="B59">
        <v>58</v>
      </c>
      <c r="C59">
        <v>58.673540202293225</v>
      </c>
      <c r="D59">
        <v>0</v>
      </c>
      <c r="E59">
        <v>0</v>
      </c>
      <c r="F59">
        <v>0</v>
      </c>
      <c r="G59">
        <v>32.824202564422784</v>
      </c>
      <c r="H59">
        <v>0</v>
      </c>
      <c r="I59">
        <v>2847.7807541973766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8.3727548748697593</v>
      </c>
      <c r="H61">
        <v>0</v>
      </c>
      <c r="I61">
        <v>1921.5993998316665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439.90043411318686</v>
      </c>
      <c r="D63">
        <v>0</v>
      </c>
      <c r="E63">
        <v>0</v>
      </c>
      <c r="F63">
        <v>0</v>
      </c>
      <c r="G63">
        <v>28.831746746665786</v>
      </c>
      <c r="H63">
        <v>0</v>
      </c>
      <c r="I63">
        <v>6883.6360875623714</v>
      </c>
    </row>
    <row r="64" spans="1:9" x14ac:dyDescent="0.45">
      <c r="A64" t="s">
        <v>245</v>
      </c>
      <c r="B64">
        <v>63</v>
      </c>
      <c r="C64">
        <v>1234.9502481876484</v>
      </c>
      <c r="D64">
        <v>0</v>
      </c>
      <c r="E64">
        <v>0</v>
      </c>
      <c r="F64">
        <v>232.88447324431408</v>
      </c>
      <c r="G64">
        <v>34.167080454911392</v>
      </c>
      <c r="H64">
        <v>0</v>
      </c>
      <c r="I64">
        <v>225.14986038077487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2.4037517514757658</v>
      </c>
      <c r="H65">
        <v>0</v>
      </c>
      <c r="I65">
        <v>10.030970330007005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1.2777710937451617E-2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1544.8857783499411</v>
      </c>
      <c r="D68">
        <v>0</v>
      </c>
      <c r="E68">
        <v>0</v>
      </c>
      <c r="F68">
        <v>0</v>
      </c>
      <c r="G68">
        <v>16.197123191372629</v>
      </c>
      <c r="H68">
        <v>0</v>
      </c>
      <c r="I68">
        <v>1004.1529832046899</v>
      </c>
    </row>
    <row r="69" spans="1:9" x14ac:dyDescent="0.45">
      <c r="A69" t="s">
        <v>240</v>
      </c>
      <c r="B69">
        <v>68</v>
      </c>
      <c r="C69">
        <v>0.24825965808390682</v>
      </c>
      <c r="D69">
        <v>0</v>
      </c>
      <c r="E69">
        <v>0</v>
      </c>
      <c r="F69">
        <v>0</v>
      </c>
      <c r="G69">
        <v>2.0241812533950167E-3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7.8334469286311696</v>
      </c>
      <c r="D71">
        <v>0</v>
      </c>
      <c r="E71">
        <v>0</v>
      </c>
      <c r="F71">
        <v>0</v>
      </c>
      <c r="G71">
        <v>1.974074102936614</v>
      </c>
      <c r="H71">
        <v>0</v>
      </c>
      <c r="I71">
        <v>269.81511283337795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764.13926090773623</v>
      </c>
      <c r="D73">
        <v>0</v>
      </c>
      <c r="E73">
        <v>0</v>
      </c>
      <c r="F73">
        <v>0</v>
      </c>
      <c r="G73">
        <v>16.789028316097365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5.8431145246562721</v>
      </c>
      <c r="D74">
        <v>0</v>
      </c>
      <c r="E74">
        <v>0</v>
      </c>
      <c r="F74">
        <v>0</v>
      </c>
      <c r="G74">
        <v>1.362433440652024</v>
      </c>
      <c r="H74">
        <v>0</v>
      </c>
      <c r="I74">
        <v>187.28718157262875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3.8076277537256703E-2</v>
      </c>
      <c r="H75">
        <v>0</v>
      </c>
      <c r="I75">
        <v>9.8417121260720389E-3</v>
      </c>
    </row>
    <row r="76" spans="1:9" x14ac:dyDescent="0.45">
      <c r="A76" t="s">
        <v>233</v>
      </c>
      <c r="B76">
        <v>75</v>
      </c>
      <c r="C76">
        <v>48.412234577454342</v>
      </c>
      <c r="D76">
        <v>0</v>
      </c>
      <c r="E76">
        <v>0</v>
      </c>
      <c r="F76">
        <v>0</v>
      </c>
      <c r="G76">
        <v>2.0272279912465514</v>
      </c>
      <c r="H76">
        <v>0</v>
      </c>
      <c r="I76">
        <v>53.754895391864935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1.1294144858093036</v>
      </c>
      <c r="H77">
        <v>0</v>
      </c>
      <c r="I77">
        <v>41.423658767134981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0.80896852077607473</v>
      </c>
      <c r="H79">
        <v>0</v>
      </c>
      <c r="I79">
        <v>61.155586828000501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0.48403944582792913</v>
      </c>
      <c r="H80">
        <v>0</v>
      </c>
      <c r="I80">
        <v>134.77387800077503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0.18754209654854964</v>
      </c>
      <c r="H81">
        <v>0</v>
      </c>
      <c r="I81">
        <v>0.57664537787665771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0.16970249413315477</v>
      </c>
      <c r="H82">
        <v>0</v>
      </c>
      <c r="I82">
        <v>3.6309979671787316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3.7148490567067025E-2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9.9534498969473847E-2</v>
      </c>
      <c r="H85">
        <v>0</v>
      </c>
      <c r="I85">
        <v>0.27399943192838111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3.2027426548513552E-2</v>
      </c>
      <c r="H86">
        <v>0</v>
      </c>
      <c r="I86">
        <v>0.13712533160093687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1457.3883763166718</v>
      </c>
      <c r="F87">
        <v>0</v>
      </c>
      <c r="G87">
        <v>160.71791343658634</v>
      </c>
      <c r="H87">
        <v>0</v>
      </c>
      <c r="I87">
        <v>811.93436356799077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6.7219627932085732E-2</v>
      </c>
      <c r="H89">
        <v>0</v>
      </c>
      <c r="I89">
        <v>1.045907489213848</v>
      </c>
    </row>
    <row r="90" spans="1:9" x14ac:dyDescent="0.45">
      <c r="A90" t="s">
        <v>219</v>
      </c>
      <c r="B90">
        <v>89</v>
      </c>
      <c r="C90">
        <v>5.995423231749121</v>
      </c>
      <c r="D90">
        <v>0</v>
      </c>
      <c r="E90">
        <v>3.838711000417991</v>
      </c>
      <c r="F90">
        <v>0</v>
      </c>
      <c r="G90">
        <v>2.3028151567860085</v>
      </c>
      <c r="H90">
        <v>0</v>
      </c>
      <c r="I90">
        <v>259.75413307328023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19.793156312243262</v>
      </c>
      <c r="H91">
        <v>0</v>
      </c>
      <c r="I91">
        <v>2301.8307879622266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1.9736585791896383E-5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6.8494597734040513E-2</v>
      </c>
      <c r="H93">
        <v>0</v>
      </c>
      <c r="I93">
        <v>4.0876374020898831</v>
      </c>
    </row>
    <row r="94" spans="1:9" x14ac:dyDescent="0.45">
      <c r="A94" t="s">
        <v>215</v>
      </c>
      <c r="B94">
        <v>93</v>
      </c>
      <c r="C94">
        <v>3.432710034368374E-2</v>
      </c>
      <c r="D94">
        <v>0</v>
      </c>
      <c r="E94">
        <v>8.5724287059918639E-3</v>
      </c>
      <c r="F94">
        <v>0</v>
      </c>
      <c r="G94">
        <v>8.341466265716558E-4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0.53158831484373015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4.9365402382217773</v>
      </c>
      <c r="D96">
        <v>0</v>
      </c>
      <c r="E96">
        <v>0.1450461122359048</v>
      </c>
      <c r="F96">
        <v>0</v>
      </c>
      <c r="G96">
        <v>0.13020221830557202</v>
      </c>
      <c r="H96">
        <v>0</v>
      </c>
      <c r="I96">
        <v>5.079553792201299</v>
      </c>
    </row>
    <row r="97" spans="1:9" x14ac:dyDescent="0.45">
      <c r="A97" t="s">
        <v>212</v>
      </c>
      <c r="B97">
        <v>96</v>
      </c>
      <c r="C97">
        <v>352.96471096703084</v>
      </c>
      <c r="D97">
        <v>0</v>
      </c>
      <c r="E97">
        <v>0</v>
      </c>
      <c r="F97">
        <v>0</v>
      </c>
      <c r="G97">
        <v>40.65377156558452</v>
      </c>
      <c r="H97">
        <v>0</v>
      </c>
      <c r="I97">
        <v>1584.4084076607239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4.1490991734160154</v>
      </c>
      <c r="H98">
        <v>0</v>
      </c>
      <c r="I98">
        <v>218.56921571291284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0.76094933075302107</v>
      </c>
      <c r="H100">
        <v>0</v>
      </c>
      <c r="I100">
        <v>91.320378505263875</v>
      </c>
    </row>
    <row r="101" spans="1:9" x14ac:dyDescent="0.45">
      <c r="A101" t="s">
        <v>208</v>
      </c>
      <c r="B101">
        <v>100</v>
      </c>
      <c r="C101">
        <v>0.13275908302192543</v>
      </c>
      <c r="D101">
        <v>0</v>
      </c>
      <c r="E101">
        <v>0</v>
      </c>
      <c r="F101">
        <v>0</v>
      </c>
      <c r="G101">
        <v>0.10287347944657295</v>
      </c>
      <c r="H101">
        <v>0</v>
      </c>
      <c r="I101">
        <v>3.3086079444400331</v>
      </c>
    </row>
    <row r="102" spans="1:9" x14ac:dyDescent="0.45">
      <c r="A102" t="s">
        <v>207</v>
      </c>
      <c r="B102">
        <v>101</v>
      </c>
      <c r="C102">
        <v>1.8964299299678142</v>
      </c>
      <c r="D102">
        <v>0</v>
      </c>
      <c r="E102">
        <v>0</v>
      </c>
      <c r="F102">
        <v>0</v>
      </c>
      <c r="G102">
        <v>7.0464772755587672</v>
      </c>
      <c r="H102">
        <v>0</v>
      </c>
      <c r="I102">
        <v>79.749581497987052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147.23348537947419</v>
      </c>
      <c r="D104">
        <v>0</v>
      </c>
      <c r="E104">
        <v>0</v>
      </c>
      <c r="F104">
        <v>0</v>
      </c>
      <c r="G104">
        <v>3.6225896167193166</v>
      </c>
      <c r="H104">
        <v>0</v>
      </c>
      <c r="I104">
        <v>253.67331787851589</v>
      </c>
    </row>
    <row r="105" spans="1:9" x14ac:dyDescent="0.45">
      <c r="A105" t="s">
        <v>205</v>
      </c>
      <c r="B105">
        <v>104</v>
      </c>
      <c r="C105">
        <v>4.4390907164401005E-3</v>
      </c>
      <c r="D105">
        <v>0</v>
      </c>
      <c r="E105">
        <v>0</v>
      </c>
      <c r="F105">
        <v>0</v>
      </c>
      <c r="G105">
        <v>87.807483614631806</v>
      </c>
      <c r="H105">
        <v>0</v>
      </c>
      <c r="I105">
        <v>4099.307160326568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1.3713822489733474</v>
      </c>
      <c r="D107">
        <v>0</v>
      </c>
      <c r="E107">
        <v>0</v>
      </c>
      <c r="F107">
        <v>0</v>
      </c>
      <c r="G107">
        <v>0.75518130511410342</v>
      </c>
      <c r="H107">
        <v>0</v>
      </c>
      <c r="I107">
        <v>66.727730450446884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0.44060492448044963</v>
      </c>
      <c r="D109">
        <v>0</v>
      </c>
      <c r="E109">
        <v>0</v>
      </c>
      <c r="F109">
        <v>0</v>
      </c>
      <c r="G109">
        <v>4.5781521941330841</v>
      </c>
      <c r="H109">
        <v>0</v>
      </c>
      <c r="I109">
        <v>245.80360653924998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11.187398711639139</v>
      </c>
      <c r="H111">
        <v>0</v>
      </c>
      <c r="I111">
        <v>454.57550056989868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16.988449318598555</v>
      </c>
      <c r="H113">
        <v>0</v>
      </c>
      <c r="I113">
        <v>1249.1303471902236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3.0277010318924282</v>
      </c>
      <c r="D115">
        <v>0</v>
      </c>
      <c r="E115">
        <v>0</v>
      </c>
      <c r="F115">
        <v>0</v>
      </c>
      <c r="G115">
        <v>15.167663459155593</v>
      </c>
      <c r="H115">
        <v>0</v>
      </c>
      <c r="I115">
        <v>782.03198955916298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1.9739620497107698E-2</v>
      </c>
      <c r="D117">
        <v>0</v>
      </c>
      <c r="E117">
        <v>0</v>
      </c>
      <c r="F117">
        <v>0</v>
      </c>
      <c r="G117">
        <v>6.8407699390560728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355.32828109904671</v>
      </c>
      <c r="D118">
        <v>0</v>
      </c>
      <c r="E118">
        <v>0</v>
      </c>
      <c r="F118">
        <v>598.16797350580998</v>
      </c>
      <c r="G118">
        <v>12.404498623963098</v>
      </c>
      <c r="H118">
        <v>0</v>
      </c>
      <c r="I118">
        <v>1849.5911342472191</v>
      </c>
    </row>
    <row r="119" spans="1:9" x14ac:dyDescent="0.45">
      <c r="A119" t="s">
        <v>191</v>
      </c>
      <c r="B119">
        <v>118</v>
      </c>
      <c r="C119">
        <v>18.167198165831127</v>
      </c>
      <c r="D119">
        <v>0</v>
      </c>
      <c r="E119">
        <v>0</v>
      </c>
      <c r="F119">
        <v>1526.8566909789249</v>
      </c>
      <c r="G119">
        <v>92.350609124610131</v>
      </c>
      <c r="H119">
        <v>0</v>
      </c>
      <c r="I119">
        <v>9424.7826408812871</v>
      </c>
    </row>
    <row r="120" spans="1:9" x14ac:dyDescent="0.45">
      <c r="A120" t="s">
        <v>190</v>
      </c>
      <c r="B120">
        <v>119</v>
      </c>
      <c r="C120">
        <v>15.740154603569396</v>
      </c>
      <c r="D120">
        <v>0</v>
      </c>
      <c r="E120">
        <v>0</v>
      </c>
      <c r="F120">
        <v>5.8750377607450268</v>
      </c>
      <c r="G120">
        <v>0.88555848912497004</v>
      </c>
      <c r="H120">
        <v>0</v>
      </c>
      <c r="I120">
        <v>162.66485823306942</v>
      </c>
    </row>
    <row r="121" spans="1:9" x14ac:dyDescent="0.45">
      <c r="A121" t="s">
        <v>189</v>
      </c>
      <c r="B121">
        <v>120</v>
      </c>
      <c r="C121">
        <v>175.00604857223581</v>
      </c>
      <c r="D121">
        <v>0</v>
      </c>
      <c r="E121">
        <v>0</v>
      </c>
      <c r="F121">
        <v>512.36695464560512</v>
      </c>
      <c r="G121">
        <v>18.305316057870293</v>
      </c>
      <c r="H121">
        <v>0</v>
      </c>
      <c r="I121">
        <v>4813.6997739846529</v>
      </c>
    </row>
    <row r="122" spans="1:9" x14ac:dyDescent="0.45">
      <c r="A122" t="s">
        <v>188</v>
      </c>
      <c r="B122">
        <v>121</v>
      </c>
      <c r="C122">
        <v>1036.8633688657471</v>
      </c>
      <c r="D122">
        <v>0</v>
      </c>
      <c r="E122">
        <v>0</v>
      </c>
      <c r="F122">
        <v>418.85067031454889</v>
      </c>
      <c r="G122">
        <v>19.224613837061252</v>
      </c>
      <c r="H122">
        <v>0</v>
      </c>
      <c r="I122">
        <v>1719.4002979882032</v>
      </c>
    </row>
    <row r="123" spans="1:9" x14ac:dyDescent="0.45">
      <c r="A123" t="s">
        <v>187</v>
      </c>
      <c r="B123">
        <v>122</v>
      </c>
      <c r="C123">
        <v>418.51551501345818</v>
      </c>
      <c r="D123">
        <v>0</v>
      </c>
      <c r="E123">
        <v>0</v>
      </c>
      <c r="F123">
        <v>174.51130305745508</v>
      </c>
      <c r="G123">
        <v>3.1011392978824817</v>
      </c>
      <c r="H123">
        <v>0</v>
      </c>
      <c r="I123">
        <v>1898.0230000738377</v>
      </c>
    </row>
    <row r="124" spans="1:9" x14ac:dyDescent="0.45">
      <c r="A124" t="s">
        <v>186</v>
      </c>
      <c r="B124">
        <v>123</v>
      </c>
      <c r="C124">
        <v>156.62599358533515</v>
      </c>
      <c r="D124">
        <v>0</v>
      </c>
      <c r="E124">
        <v>0</v>
      </c>
      <c r="F124">
        <v>178.37374918782274</v>
      </c>
      <c r="G124">
        <v>12.462325793598467</v>
      </c>
      <c r="H124">
        <v>0</v>
      </c>
      <c r="I124">
        <v>1742.165250742341</v>
      </c>
    </row>
    <row r="125" spans="1:9" x14ac:dyDescent="0.45">
      <c r="A125" t="s">
        <v>185</v>
      </c>
      <c r="B125">
        <v>124</v>
      </c>
      <c r="C125">
        <v>242.35985772349508</v>
      </c>
      <c r="D125">
        <v>0</v>
      </c>
      <c r="E125">
        <v>0</v>
      </c>
      <c r="F125">
        <v>31.195438775352805</v>
      </c>
      <c r="G125">
        <v>11.045748631969245</v>
      </c>
      <c r="H125">
        <v>0</v>
      </c>
      <c r="I125">
        <v>1266.3402593690703</v>
      </c>
    </row>
    <row r="126" spans="1:9" x14ac:dyDescent="0.45">
      <c r="A126" t="s">
        <v>184</v>
      </c>
      <c r="B126">
        <v>125</v>
      </c>
      <c r="C126">
        <v>1234.5404600220395</v>
      </c>
      <c r="D126">
        <v>0</v>
      </c>
      <c r="E126">
        <v>0</v>
      </c>
      <c r="F126">
        <v>105.43169890118139</v>
      </c>
      <c r="G126">
        <v>2.4204778226930985</v>
      </c>
      <c r="H126">
        <v>0</v>
      </c>
      <c r="I126">
        <v>319.62111973646682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2.7415657910922286</v>
      </c>
      <c r="G127">
        <v>9.7700241968663821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272.87385147981973</v>
      </c>
      <c r="D129">
        <v>0</v>
      </c>
      <c r="E129">
        <v>0</v>
      </c>
      <c r="F129">
        <v>0</v>
      </c>
      <c r="G129">
        <v>4.887768732991133E-2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171.03381094136469</v>
      </c>
      <c r="D130">
        <v>0</v>
      </c>
      <c r="E130">
        <v>0</v>
      </c>
      <c r="F130">
        <v>0</v>
      </c>
      <c r="G130">
        <v>3.0508155234648799E-2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417.21884388429106</v>
      </c>
      <c r="D131">
        <v>0</v>
      </c>
      <c r="E131">
        <v>0</v>
      </c>
      <c r="F131">
        <v>0</v>
      </c>
      <c r="G131">
        <v>7.1007976419067281E-2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223.46317267012114</v>
      </c>
      <c r="D132">
        <v>0</v>
      </c>
      <c r="E132">
        <v>0</v>
      </c>
      <c r="F132">
        <v>0</v>
      </c>
      <c r="G132">
        <v>3.7539308082133724E-2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8.6717482803063177</v>
      </c>
      <c r="D133">
        <v>0</v>
      </c>
      <c r="E133">
        <v>0</v>
      </c>
      <c r="F133">
        <v>0</v>
      </c>
      <c r="G133">
        <v>1.4807412988329142E-3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7.3069992075092678</v>
      </c>
      <c r="D134">
        <v>0</v>
      </c>
      <c r="E134">
        <v>0</v>
      </c>
      <c r="F134">
        <v>0</v>
      </c>
      <c r="G134">
        <v>9.4455559254481576E-4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206.54668238171985</v>
      </c>
      <c r="D135">
        <v>0</v>
      </c>
      <c r="E135">
        <v>0</v>
      </c>
      <c r="F135">
        <v>0</v>
      </c>
      <c r="G135">
        <v>3.4157499569244257E-2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9.8275113931572261E-2</v>
      </c>
      <c r="D136">
        <v>0</v>
      </c>
      <c r="E136">
        <v>0</v>
      </c>
      <c r="F136">
        <v>0</v>
      </c>
      <c r="G136">
        <v>1.5567532439705111E-4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10.905411342250286</v>
      </c>
      <c r="D140">
        <v>0</v>
      </c>
      <c r="E140">
        <v>0</v>
      </c>
      <c r="F140">
        <v>0</v>
      </c>
      <c r="G140">
        <v>1.9050728361692723E-3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94.40087482034204</v>
      </c>
      <c r="D141">
        <v>0</v>
      </c>
      <c r="E141">
        <v>0</v>
      </c>
      <c r="F141">
        <v>0</v>
      </c>
      <c r="G141">
        <v>2.1768161997614732E-2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517.16506193907412</v>
      </c>
      <c r="D142">
        <v>0</v>
      </c>
      <c r="E142">
        <v>0</v>
      </c>
      <c r="F142">
        <v>0</v>
      </c>
      <c r="G142">
        <v>0.10085964120354597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1.1484492365701521E-5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2.6070000816984016E-5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8.6956641252226085E-6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8.1180521334424061</v>
      </c>
      <c r="D148">
        <v>0</v>
      </c>
      <c r="E148">
        <v>0</v>
      </c>
      <c r="F148">
        <v>0</v>
      </c>
      <c r="G148">
        <v>5.8571319786583382E-4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103.21315208082271</v>
      </c>
      <c r="D149">
        <v>0</v>
      </c>
      <c r="E149">
        <v>0</v>
      </c>
      <c r="F149">
        <v>0</v>
      </c>
      <c r="G149">
        <v>2.2410343887780373E-2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136.2294591398832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38.850502836781068</v>
      </c>
      <c r="D151">
        <v>0</v>
      </c>
      <c r="E151">
        <v>367.55468915556884</v>
      </c>
      <c r="F151">
        <v>27235.09577098141</v>
      </c>
      <c r="G151">
        <v>0</v>
      </c>
      <c r="H151">
        <v>0</v>
      </c>
      <c r="I151">
        <v>1567.5306111108516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1258.9960543978384</v>
      </c>
      <c r="D153">
        <v>0</v>
      </c>
      <c r="E153">
        <v>0</v>
      </c>
      <c r="F153">
        <v>7.5675570859541175</v>
      </c>
      <c r="G153">
        <v>0</v>
      </c>
      <c r="H153">
        <v>0</v>
      </c>
      <c r="I153">
        <v>247.41968820177271</v>
      </c>
    </row>
    <row r="154" spans="1:9" x14ac:dyDescent="0.45">
      <c r="A154" t="s">
        <v>156</v>
      </c>
      <c r="B154">
        <v>153</v>
      </c>
      <c r="C154">
        <v>12.141068034427098</v>
      </c>
      <c r="D154">
        <v>0</v>
      </c>
      <c r="E154">
        <v>0</v>
      </c>
      <c r="F154">
        <v>0.45063158302896678</v>
      </c>
      <c r="G154">
        <v>0</v>
      </c>
      <c r="H154">
        <v>0</v>
      </c>
      <c r="I154">
        <v>24.539044350022312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798.04457881989833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657.76665663655433</v>
      </c>
    </row>
    <row r="157" spans="1:9" x14ac:dyDescent="0.45">
      <c r="A157" t="s">
        <v>153</v>
      </c>
      <c r="B157">
        <v>156</v>
      </c>
      <c r="C157">
        <v>5140.4685022750873</v>
      </c>
      <c r="D157">
        <v>0</v>
      </c>
      <c r="E157">
        <v>80.475828663275038</v>
      </c>
      <c r="F157">
        <v>0</v>
      </c>
      <c r="G157">
        <v>0</v>
      </c>
      <c r="H157">
        <v>0</v>
      </c>
      <c r="I157">
        <v>3407.0082102054948</v>
      </c>
    </row>
    <row r="158" spans="1:9" x14ac:dyDescent="0.45">
      <c r="A158" t="s">
        <v>152</v>
      </c>
      <c r="B158">
        <v>157</v>
      </c>
      <c r="C158">
        <v>736.82586899413923</v>
      </c>
      <c r="D158">
        <v>0</v>
      </c>
      <c r="E158">
        <v>1.9170164420428897</v>
      </c>
      <c r="F158">
        <v>0</v>
      </c>
      <c r="G158">
        <v>0</v>
      </c>
      <c r="H158">
        <v>0</v>
      </c>
      <c r="I158">
        <v>180.33898606262807</v>
      </c>
    </row>
    <row r="159" spans="1:9" x14ac:dyDescent="0.45">
      <c r="A159" t="s">
        <v>151</v>
      </c>
      <c r="B159">
        <v>158</v>
      </c>
      <c r="C159">
        <v>792.56202827793891</v>
      </c>
      <c r="D159">
        <v>0</v>
      </c>
      <c r="E159">
        <v>82.577593216411728</v>
      </c>
      <c r="F159">
        <v>0</v>
      </c>
      <c r="G159">
        <v>0</v>
      </c>
      <c r="H159">
        <v>0</v>
      </c>
      <c r="I159">
        <v>651.88444743939306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17.101936502519724</v>
      </c>
    </row>
    <row r="161" spans="1:9" x14ac:dyDescent="0.45">
      <c r="A161" t="s">
        <v>149</v>
      </c>
      <c r="B161">
        <v>160</v>
      </c>
      <c r="C161">
        <v>153.59498060070214</v>
      </c>
      <c r="D161">
        <v>0</v>
      </c>
      <c r="E161">
        <v>21.020156316072764</v>
      </c>
      <c r="F161">
        <v>0</v>
      </c>
      <c r="G161">
        <v>0</v>
      </c>
      <c r="H161">
        <v>0</v>
      </c>
      <c r="I161">
        <v>726.73100022085771</v>
      </c>
    </row>
    <row r="162" spans="1:9" x14ac:dyDescent="0.45">
      <c r="A162" t="s">
        <v>148</v>
      </c>
      <c r="B162">
        <v>161</v>
      </c>
      <c r="C162">
        <v>29.013494981163518</v>
      </c>
      <c r="D162">
        <v>0</v>
      </c>
      <c r="E162">
        <v>3.9485406896946129E-2</v>
      </c>
      <c r="F162">
        <v>0</v>
      </c>
      <c r="G162">
        <v>0</v>
      </c>
      <c r="H162">
        <v>0</v>
      </c>
      <c r="I162">
        <v>6.1402019722892671</v>
      </c>
    </row>
    <row r="163" spans="1:9" x14ac:dyDescent="0.45">
      <c r="A163" t="s">
        <v>147</v>
      </c>
      <c r="B163">
        <v>162</v>
      </c>
      <c r="C163">
        <v>501.69058848680714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539.67559970797026</v>
      </c>
    </row>
    <row r="164" spans="1:9" x14ac:dyDescent="0.45">
      <c r="A164" t="s">
        <v>146</v>
      </c>
      <c r="B164">
        <v>163</v>
      </c>
      <c r="C164">
        <v>1582.7658772519083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557.05480188169724</v>
      </c>
    </row>
    <row r="165" spans="1:9" x14ac:dyDescent="0.45">
      <c r="A165" t="s">
        <v>145</v>
      </c>
      <c r="B165">
        <v>164</v>
      </c>
      <c r="C165">
        <v>1700.7472122768629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546.49109082652285</v>
      </c>
    </row>
    <row r="166" spans="1:9" x14ac:dyDescent="0.45">
      <c r="A166" t="s">
        <v>144</v>
      </c>
      <c r="B166">
        <v>165</v>
      </c>
      <c r="C166">
        <v>1939.4026749682312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343.63300760797989</v>
      </c>
    </row>
    <row r="167" spans="1:9" x14ac:dyDescent="0.45">
      <c r="A167" t="s">
        <v>143</v>
      </c>
      <c r="B167">
        <v>166</v>
      </c>
      <c r="C167">
        <v>1547.2353443399413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74.051859522925909</v>
      </c>
    </row>
    <row r="168" spans="1:9" x14ac:dyDescent="0.45">
      <c r="A168" t="s">
        <v>142</v>
      </c>
      <c r="B168">
        <v>167</v>
      </c>
      <c r="C168">
        <v>313.53945575831318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42.832327070645555</v>
      </c>
    </row>
    <row r="169" spans="1:9" x14ac:dyDescent="0.45">
      <c r="A169" t="s">
        <v>141</v>
      </c>
      <c r="B169">
        <v>168</v>
      </c>
      <c r="C169">
        <v>24933.009515228779</v>
      </c>
      <c r="D169">
        <v>0</v>
      </c>
      <c r="E169">
        <v>0</v>
      </c>
      <c r="F169">
        <v>375.23650894316228</v>
      </c>
      <c r="G169">
        <v>0</v>
      </c>
      <c r="H169">
        <v>0</v>
      </c>
      <c r="I169">
        <v>698.44713075461175</v>
      </c>
    </row>
    <row r="170" spans="1:9" x14ac:dyDescent="0.45">
      <c r="A170" t="s">
        <v>140</v>
      </c>
      <c r="B170">
        <v>169</v>
      </c>
      <c r="C170">
        <v>219.01610606165747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937.06331298353962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0</v>
      </c>
      <c r="F171">
        <v>2693.7365259990665</v>
      </c>
      <c r="G171">
        <v>1.4630898549955065</v>
      </c>
      <c r="H171">
        <v>0</v>
      </c>
      <c r="I171">
        <v>2931.2089650438434</v>
      </c>
    </row>
    <row r="172" spans="1:9" x14ac:dyDescent="0.45">
      <c r="A172" t="s">
        <v>138</v>
      </c>
      <c r="B172">
        <v>171</v>
      </c>
      <c r="C172">
        <v>0</v>
      </c>
      <c r="D172">
        <v>832.88880103748124</v>
      </c>
      <c r="E172">
        <v>991.57309237483616</v>
      </c>
      <c r="F172">
        <v>0.87721653067972216</v>
      </c>
      <c r="G172">
        <v>0</v>
      </c>
      <c r="H172">
        <v>0</v>
      </c>
      <c r="I172">
        <v>334.33278357477258</v>
      </c>
    </row>
    <row r="173" spans="1:9" x14ac:dyDescent="0.45">
      <c r="A173" t="s">
        <v>137</v>
      </c>
      <c r="B173">
        <v>172</v>
      </c>
      <c r="C173">
        <v>789.75117542784244</v>
      </c>
      <c r="D173">
        <v>0</v>
      </c>
      <c r="E173">
        <v>775.5517730577759</v>
      </c>
      <c r="F173">
        <v>475.36617645084198</v>
      </c>
      <c r="G173">
        <v>2.014350290453554</v>
      </c>
      <c r="H173">
        <v>0</v>
      </c>
      <c r="I173">
        <v>4936.2845795677285</v>
      </c>
    </row>
    <row r="174" spans="1:9" x14ac:dyDescent="0.45">
      <c r="A174" t="s">
        <v>136</v>
      </c>
      <c r="B174">
        <v>173</v>
      </c>
      <c r="C174">
        <v>145.1559809044339</v>
      </c>
      <c r="D174">
        <v>838.44816446508526</v>
      </c>
      <c r="E174">
        <v>17370.352505423307</v>
      </c>
      <c r="F174">
        <v>0</v>
      </c>
      <c r="G174">
        <v>0</v>
      </c>
      <c r="H174">
        <v>0</v>
      </c>
      <c r="I174">
        <v>194.14363181217331</v>
      </c>
    </row>
    <row r="175" spans="1:9" x14ac:dyDescent="0.45">
      <c r="A175" t="s">
        <v>135</v>
      </c>
      <c r="B175">
        <v>174</v>
      </c>
      <c r="C175">
        <v>412.06808676774131</v>
      </c>
      <c r="D175">
        <v>8273.4387739142694</v>
      </c>
      <c r="E175">
        <v>8782.4506563798586</v>
      </c>
      <c r="F175">
        <v>0</v>
      </c>
      <c r="G175">
        <v>0</v>
      </c>
      <c r="H175">
        <v>0</v>
      </c>
      <c r="I175">
        <v>450.43770589625319</v>
      </c>
    </row>
    <row r="176" spans="1:9" x14ac:dyDescent="0.45">
      <c r="A176" t="s">
        <v>134</v>
      </c>
      <c r="B176">
        <v>175</v>
      </c>
      <c r="C176">
        <v>3776.4298364467377</v>
      </c>
      <c r="D176">
        <v>5473.6859236407299</v>
      </c>
      <c r="E176">
        <v>18885.048581321342</v>
      </c>
      <c r="F176">
        <v>0</v>
      </c>
      <c r="G176">
        <v>0</v>
      </c>
      <c r="H176">
        <v>0</v>
      </c>
      <c r="I176">
        <v>1252.1988618014541</v>
      </c>
    </row>
    <row r="177" spans="1:9" x14ac:dyDescent="0.45">
      <c r="A177" t="s">
        <v>133</v>
      </c>
      <c r="B177">
        <v>176</v>
      </c>
      <c r="C177">
        <v>1.5155453096953553</v>
      </c>
      <c r="D177">
        <v>0</v>
      </c>
      <c r="E177">
        <v>0</v>
      </c>
      <c r="F177">
        <v>1.3736981669682053</v>
      </c>
      <c r="G177">
        <v>0</v>
      </c>
      <c r="H177">
        <v>0</v>
      </c>
      <c r="I177">
        <v>19.27406046933957</v>
      </c>
    </row>
    <row r="178" spans="1:9" x14ac:dyDescent="0.45">
      <c r="A178" t="s">
        <v>132</v>
      </c>
      <c r="B178">
        <v>177</v>
      </c>
      <c r="C178">
        <v>1.7610348729995631</v>
      </c>
      <c r="D178">
        <v>0</v>
      </c>
      <c r="E178">
        <v>0</v>
      </c>
      <c r="F178">
        <v>1.3986397903377763</v>
      </c>
      <c r="G178">
        <v>0</v>
      </c>
      <c r="H178">
        <v>0</v>
      </c>
      <c r="I178">
        <v>20.170123802641349</v>
      </c>
    </row>
    <row r="179" spans="1:9" x14ac:dyDescent="0.45">
      <c r="A179" t="s">
        <v>131</v>
      </c>
      <c r="B179">
        <v>178</v>
      </c>
      <c r="C179">
        <v>0.93303880006190354</v>
      </c>
      <c r="D179">
        <v>0</v>
      </c>
      <c r="E179">
        <v>0</v>
      </c>
      <c r="F179">
        <v>1.3758801313506934</v>
      </c>
      <c r="G179">
        <v>0</v>
      </c>
      <c r="H179">
        <v>0</v>
      </c>
      <c r="I179">
        <v>12.771817664252776</v>
      </c>
    </row>
    <row r="180" spans="1:9" x14ac:dyDescent="0.45">
      <c r="A180" t="s">
        <v>130</v>
      </c>
      <c r="B180">
        <v>179</v>
      </c>
      <c r="C180">
        <v>27.801788899323935</v>
      </c>
      <c r="D180">
        <v>0</v>
      </c>
      <c r="E180">
        <v>0</v>
      </c>
      <c r="F180">
        <v>1.5186207444716144</v>
      </c>
      <c r="G180">
        <v>0</v>
      </c>
      <c r="H180">
        <v>0</v>
      </c>
      <c r="I180">
        <v>167.00723043293567</v>
      </c>
    </row>
    <row r="181" spans="1:9" x14ac:dyDescent="0.45">
      <c r="A181" t="s">
        <v>129</v>
      </c>
      <c r="B181">
        <v>180</v>
      </c>
      <c r="C181">
        <v>0.33923047603787487</v>
      </c>
      <c r="D181">
        <v>0</v>
      </c>
      <c r="E181">
        <v>0</v>
      </c>
      <c r="F181">
        <v>1.3262467181053805</v>
      </c>
      <c r="G181">
        <v>0</v>
      </c>
      <c r="H181">
        <v>0</v>
      </c>
      <c r="I181">
        <v>4.3412640069361492</v>
      </c>
    </row>
    <row r="182" spans="1:9" x14ac:dyDescent="0.45">
      <c r="A182" t="s">
        <v>128</v>
      </c>
      <c r="B182">
        <v>181</v>
      </c>
      <c r="C182">
        <v>2.4188194507807652</v>
      </c>
      <c r="D182">
        <v>0</v>
      </c>
      <c r="E182">
        <v>0</v>
      </c>
      <c r="F182">
        <v>1.4558034553104446</v>
      </c>
      <c r="G182">
        <v>0</v>
      </c>
      <c r="H182">
        <v>0</v>
      </c>
      <c r="I182">
        <v>19.076289625396395</v>
      </c>
    </row>
    <row r="183" spans="1:9" x14ac:dyDescent="0.45">
      <c r="A183" t="s">
        <v>127</v>
      </c>
      <c r="B183">
        <v>182</v>
      </c>
      <c r="C183">
        <v>29.544261132946161</v>
      </c>
      <c r="D183">
        <v>0</v>
      </c>
      <c r="E183">
        <v>0</v>
      </c>
      <c r="F183">
        <v>1.5682897382169381</v>
      </c>
      <c r="G183">
        <v>0</v>
      </c>
      <c r="H183">
        <v>0</v>
      </c>
      <c r="I183">
        <v>110.31374483667163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0.23797843622692902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1.0808393219604222E-6</v>
      </c>
      <c r="D185">
        <v>0</v>
      </c>
      <c r="E185">
        <v>0</v>
      </c>
      <c r="F185">
        <v>7.2410254986482958E-2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11.57540025832126</v>
      </c>
      <c r="D186">
        <v>0</v>
      </c>
      <c r="E186">
        <v>0</v>
      </c>
      <c r="F186">
        <v>1.5609880583449067</v>
      </c>
      <c r="G186">
        <v>0</v>
      </c>
      <c r="H186">
        <v>0</v>
      </c>
      <c r="I186">
        <v>46.400393162410211</v>
      </c>
    </row>
    <row r="187" spans="1:9" x14ac:dyDescent="0.45">
      <c r="A187" t="s">
        <v>123</v>
      </c>
      <c r="B187">
        <v>186</v>
      </c>
      <c r="C187">
        <v>1.5932957142345665</v>
      </c>
      <c r="D187">
        <v>0</v>
      </c>
      <c r="E187">
        <v>0</v>
      </c>
      <c r="F187">
        <v>1.4330960662745409</v>
      </c>
      <c r="G187">
        <v>0</v>
      </c>
      <c r="H187">
        <v>0</v>
      </c>
      <c r="I187">
        <v>16.773640258161326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8.638759573143584E-2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4.7556820635987025</v>
      </c>
      <c r="D189">
        <v>0</v>
      </c>
      <c r="E189">
        <v>0</v>
      </c>
      <c r="F189">
        <v>1.6460043235609267</v>
      </c>
      <c r="G189">
        <v>0</v>
      </c>
      <c r="H189">
        <v>0</v>
      </c>
      <c r="I189">
        <v>17.7425358544475</v>
      </c>
    </row>
    <row r="190" spans="1:9" x14ac:dyDescent="0.45">
      <c r="A190" t="s">
        <v>120</v>
      </c>
      <c r="B190">
        <v>189</v>
      </c>
      <c r="C190">
        <v>9.0208546074260401</v>
      </c>
      <c r="D190">
        <v>0</v>
      </c>
      <c r="E190">
        <v>0</v>
      </c>
      <c r="F190">
        <v>1.6266531428190991</v>
      </c>
      <c r="G190">
        <v>0</v>
      </c>
      <c r="H190">
        <v>0</v>
      </c>
      <c r="I190">
        <v>33.709037054676863</v>
      </c>
    </row>
    <row r="191" spans="1:9" x14ac:dyDescent="0.45">
      <c r="A191" t="s">
        <v>119</v>
      </c>
      <c r="B191">
        <v>190</v>
      </c>
      <c r="C191">
        <v>13.768891887671421</v>
      </c>
      <c r="D191">
        <v>0</v>
      </c>
      <c r="E191">
        <v>0</v>
      </c>
      <c r="F191">
        <v>1.6064699546514891</v>
      </c>
      <c r="G191">
        <v>0</v>
      </c>
      <c r="H191">
        <v>0</v>
      </c>
      <c r="I191">
        <v>46.955186253746753</v>
      </c>
    </row>
    <row r="192" spans="1:9" x14ac:dyDescent="0.45">
      <c r="A192" t="s">
        <v>118</v>
      </c>
      <c r="B192">
        <v>191</v>
      </c>
      <c r="C192">
        <v>9.3765403666020237</v>
      </c>
      <c r="D192">
        <v>0</v>
      </c>
      <c r="E192">
        <v>0</v>
      </c>
      <c r="F192">
        <v>1.5887503445016047</v>
      </c>
      <c r="G192">
        <v>0</v>
      </c>
      <c r="H192">
        <v>0</v>
      </c>
      <c r="I192">
        <v>34.035364479135886</v>
      </c>
    </row>
    <row r="193" spans="1:9" x14ac:dyDescent="0.45">
      <c r="A193" t="s">
        <v>117</v>
      </c>
      <c r="B193">
        <v>192</v>
      </c>
      <c r="C193">
        <v>2.7538369251266479</v>
      </c>
      <c r="D193">
        <v>0</v>
      </c>
      <c r="E193">
        <v>0</v>
      </c>
      <c r="F193">
        <v>1.5885381664133318</v>
      </c>
      <c r="G193">
        <v>0</v>
      </c>
      <c r="H193">
        <v>0</v>
      </c>
      <c r="I193">
        <v>10.293676137019045</v>
      </c>
    </row>
    <row r="194" spans="1:9" x14ac:dyDescent="0.45">
      <c r="A194" t="s">
        <v>116</v>
      </c>
      <c r="B194">
        <v>193</v>
      </c>
      <c r="C194">
        <v>26.61811776146121</v>
      </c>
      <c r="D194">
        <v>0</v>
      </c>
      <c r="E194">
        <v>0</v>
      </c>
      <c r="F194">
        <v>1.5812151510232033</v>
      </c>
      <c r="G194">
        <v>0</v>
      </c>
      <c r="H194">
        <v>0</v>
      </c>
      <c r="I194">
        <v>94.361047868278348</v>
      </c>
    </row>
    <row r="195" spans="1:9" x14ac:dyDescent="0.45">
      <c r="A195" t="s">
        <v>115</v>
      </c>
      <c r="B195">
        <v>194</v>
      </c>
      <c r="C195">
        <v>1.8584535982254509</v>
      </c>
      <c r="D195">
        <v>0</v>
      </c>
      <c r="E195">
        <v>0</v>
      </c>
      <c r="F195">
        <v>1.5823040786940812</v>
      </c>
      <c r="G195">
        <v>0</v>
      </c>
      <c r="H195">
        <v>0</v>
      </c>
      <c r="I195">
        <v>6.3139839225562016</v>
      </c>
    </row>
    <row r="196" spans="1:9" x14ac:dyDescent="0.45">
      <c r="A196" t="s">
        <v>114</v>
      </c>
      <c r="B196">
        <v>195</v>
      </c>
      <c r="C196">
        <v>3.0082631440679912</v>
      </c>
      <c r="D196">
        <v>0</v>
      </c>
      <c r="E196">
        <v>0</v>
      </c>
      <c r="F196">
        <v>1.5984368167946839</v>
      </c>
      <c r="G196">
        <v>0</v>
      </c>
      <c r="H196">
        <v>0</v>
      </c>
      <c r="I196">
        <v>10.181915202264948</v>
      </c>
    </row>
    <row r="197" spans="1:9" x14ac:dyDescent="0.45">
      <c r="A197" t="s">
        <v>113</v>
      </c>
      <c r="B197">
        <v>196</v>
      </c>
      <c r="C197">
        <v>40.231379338552422</v>
      </c>
      <c r="D197">
        <v>4879.7089616607846</v>
      </c>
      <c r="E197">
        <v>0</v>
      </c>
      <c r="F197">
        <v>0</v>
      </c>
      <c r="G197">
        <v>0</v>
      </c>
      <c r="H197">
        <v>0</v>
      </c>
      <c r="I197">
        <v>226.82008936236761</v>
      </c>
    </row>
    <row r="198" spans="1:9" x14ac:dyDescent="0.45">
      <c r="A198" t="s">
        <v>112</v>
      </c>
      <c r="B198">
        <v>197</v>
      </c>
      <c r="C198">
        <v>3031.8926645205875</v>
      </c>
      <c r="D198">
        <v>3109.3611377915413</v>
      </c>
      <c r="E198">
        <v>1053.0711275203976</v>
      </c>
      <c r="F198">
        <v>208.39614257182885</v>
      </c>
      <c r="G198">
        <v>28.276379342988417</v>
      </c>
      <c r="H198">
        <v>0</v>
      </c>
      <c r="I198">
        <v>232.28897130377561</v>
      </c>
    </row>
    <row r="199" spans="1:9" x14ac:dyDescent="0.45">
      <c r="A199" t="s">
        <v>111</v>
      </c>
      <c r="B199">
        <v>198</v>
      </c>
      <c r="C199">
        <v>1101.6145352223598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74.229445713246662</v>
      </c>
    </row>
    <row r="200" spans="1:9" x14ac:dyDescent="0.45">
      <c r="A200" t="s">
        <v>110</v>
      </c>
      <c r="B200">
        <v>199</v>
      </c>
      <c r="C200">
        <v>202.44273503988856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17.080827497280694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7.3811286661878519</v>
      </c>
      <c r="D3">
        <v>0</v>
      </c>
      <c r="E3">
        <v>0</v>
      </c>
      <c r="F3">
        <v>0</v>
      </c>
      <c r="G3">
        <v>1.5398989619861274</v>
      </c>
      <c r="H3">
        <v>0</v>
      </c>
      <c r="I3">
        <v>92.510581424293946</v>
      </c>
    </row>
    <row r="4" spans="1:9" x14ac:dyDescent="0.45">
      <c r="A4" t="s">
        <v>304</v>
      </c>
      <c r="B4">
        <v>3</v>
      </c>
      <c r="C4">
        <v>17.100960095858564</v>
      </c>
      <c r="D4">
        <v>0</v>
      </c>
      <c r="E4">
        <v>0</v>
      </c>
      <c r="F4">
        <v>0</v>
      </c>
      <c r="G4">
        <v>1.4940735826892393</v>
      </c>
      <c r="H4">
        <v>0</v>
      </c>
      <c r="I4">
        <v>101.35841110483716</v>
      </c>
    </row>
    <row r="5" spans="1:9" x14ac:dyDescent="0.45">
      <c r="A5" t="s">
        <v>303</v>
      </c>
      <c r="B5">
        <v>4</v>
      </c>
      <c r="C5">
        <v>3.6955337743892085</v>
      </c>
      <c r="D5">
        <v>0</v>
      </c>
      <c r="E5">
        <v>0</v>
      </c>
      <c r="F5">
        <v>0</v>
      </c>
      <c r="G5">
        <v>1.9340158468382962</v>
      </c>
      <c r="H5">
        <v>0</v>
      </c>
      <c r="I5">
        <v>36.622101758407055</v>
      </c>
    </row>
    <row r="6" spans="1:9" x14ac:dyDescent="0.45">
      <c r="A6" t="s">
        <v>302</v>
      </c>
      <c r="B6">
        <v>5</v>
      </c>
      <c r="C6">
        <v>4.0873257435076171</v>
      </c>
      <c r="D6">
        <v>0</v>
      </c>
      <c r="E6">
        <v>0</v>
      </c>
      <c r="F6">
        <v>0</v>
      </c>
      <c r="G6">
        <v>1.3750017891010577</v>
      </c>
      <c r="H6">
        <v>0</v>
      </c>
      <c r="I6">
        <v>51.692541824189561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45">
      <c r="A8" t="s">
        <v>300</v>
      </c>
      <c r="B8">
        <v>7</v>
      </c>
      <c r="C8">
        <v>4.2334001311609172E-2</v>
      </c>
      <c r="D8">
        <v>0</v>
      </c>
      <c r="E8">
        <v>0</v>
      </c>
      <c r="F8">
        <v>0</v>
      </c>
      <c r="G8">
        <v>1.1420807822182754E-3</v>
      </c>
      <c r="H8">
        <v>0</v>
      </c>
      <c r="I8">
        <v>2.2234771606865763E-2</v>
      </c>
    </row>
    <row r="9" spans="1:9" x14ac:dyDescent="0.45">
      <c r="A9" t="s">
        <v>299</v>
      </c>
      <c r="B9">
        <v>8</v>
      </c>
      <c r="C9">
        <v>0.67386014115858484</v>
      </c>
      <c r="D9">
        <v>0</v>
      </c>
      <c r="E9">
        <v>0</v>
      </c>
      <c r="F9">
        <v>0.60561461201854394</v>
      </c>
      <c r="G9">
        <v>1.4983548954423</v>
      </c>
      <c r="H9">
        <v>0</v>
      </c>
      <c r="I9">
        <v>34.742786735058885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5.6065467450446329</v>
      </c>
      <c r="G10">
        <v>3.5837734085185406</v>
      </c>
      <c r="H10">
        <v>0</v>
      </c>
      <c r="I10">
        <v>19.637767696780802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33.469557496310507</v>
      </c>
      <c r="G11">
        <v>6.4237814300324434</v>
      </c>
      <c r="H11">
        <v>0</v>
      </c>
      <c r="I11">
        <v>17.20636200462631</v>
      </c>
    </row>
    <row r="12" spans="1:9" x14ac:dyDescent="0.45">
      <c r="A12" t="s">
        <v>296</v>
      </c>
      <c r="B12">
        <v>11</v>
      </c>
      <c r="C12">
        <v>32.1034287370084</v>
      </c>
      <c r="D12">
        <v>0</v>
      </c>
      <c r="E12">
        <v>0</v>
      </c>
      <c r="F12">
        <v>1.2500684754825069</v>
      </c>
      <c r="G12">
        <v>0.62942429065114158</v>
      </c>
      <c r="H12">
        <v>0</v>
      </c>
      <c r="I12">
        <v>0.28322267342869839</v>
      </c>
    </row>
    <row r="13" spans="1:9" x14ac:dyDescent="0.45">
      <c r="A13" t="s">
        <v>295</v>
      </c>
      <c r="B13">
        <v>12</v>
      </c>
      <c r="C13">
        <v>0.73121710487374958</v>
      </c>
      <c r="D13">
        <v>0</v>
      </c>
      <c r="E13">
        <v>0</v>
      </c>
      <c r="F13">
        <v>8.6845864214113874E-2</v>
      </c>
      <c r="G13">
        <v>0.22801761239294635</v>
      </c>
      <c r="H13">
        <v>0</v>
      </c>
      <c r="I13">
        <v>0.87904899508007828</v>
      </c>
    </row>
    <row r="14" spans="1:9" x14ac:dyDescent="0.45">
      <c r="A14" t="s">
        <v>294</v>
      </c>
      <c r="B14">
        <v>13</v>
      </c>
      <c r="C14">
        <v>1.1933310215780422</v>
      </c>
      <c r="D14">
        <v>0</v>
      </c>
      <c r="E14">
        <v>0</v>
      </c>
      <c r="F14">
        <v>0</v>
      </c>
      <c r="G14">
        <v>0.97831129872958744</v>
      </c>
      <c r="H14">
        <v>0</v>
      </c>
      <c r="I14">
        <v>7.6823468530227244</v>
      </c>
    </row>
    <row r="15" spans="1:9" x14ac:dyDescent="0.45">
      <c r="A15" t="s">
        <v>293</v>
      </c>
      <c r="B15">
        <v>14</v>
      </c>
      <c r="C15">
        <v>78.848452971149484</v>
      </c>
      <c r="D15">
        <v>0</v>
      </c>
      <c r="E15">
        <v>0</v>
      </c>
      <c r="F15">
        <v>0</v>
      </c>
      <c r="G15">
        <v>4.0537736179677397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3.4928323584332232E-3</v>
      </c>
      <c r="H16">
        <v>0</v>
      </c>
      <c r="I16">
        <v>0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7.3211628688495249</v>
      </c>
      <c r="D19">
        <v>0</v>
      </c>
      <c r="E19">
        <v>0</v>
      </c>
      <c r="F19">
        <v>0</v>
      </c>
      <c r="G19">
        <v>2.9367284841688361</v>
      </c>
      <c r="H19">
        <v>0</v>
      </c>
      <c r="I19">
        <v>333.1262814741973</v>
      </c>
    </row>
    <row r="20" spans="1:9" x14ac:dyDescent="0.45">
      <c r="A20" t="s">
        <v>288</v>
      </c>
      <c r="B20">
        <v>19</v>
      </c>
      <c r="C20">
        <v>4.465728825734347</v>
      </c>
      <c r="D20">
        <v>0</v>
      </c>
      <c r="E20">
        <v>0</v>
      </c>
      <c r="F20">
        <v>0</v>
      </c>
      <c r="G20">
        <v>1.7308517000222716</v>
      </c>
      <c r="H20">
        <v>0</v>
      </c>
      <c r="I20">
        <v>21.242923468444474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0.91583718082094612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0.42087563304123154</v>
      </c>
      <c r="D27">
        <v>0</v>
      </c>
      <c r="E27">
        <v>0</v>
      </c>
      <c r="F27">
        <v>0</v>
      </c>
      <c r="G27">
        <v>3.8570351140083066E-2</v>
      </c>
      <c r="H27">
        <v>0</v>
      </c>
      <c r="I27">
        <v>3.246449027948378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2.1790527404005725E-2</v>
      </c>
      <c r="H28">
        <v>0</v>
      </c>
      <c r="I28">
        <v>0.91011483151893358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0.16303379072636484</v>
      </c>
      <c r="H32">
        <v>0</v>
      </c>
      <c r="I32">
        <v>3.797639792629335E-2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14.52118022844598</v>
      </c>
      <c r="H41">
        <v>0</v>
      </c>
      <c r="I41">
        <v>13.588872100914413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0.72656357263051496</v>
      </c>
      <c r="H42">
        <v>0</v>
      </c>
      <c r="I42">
        <v>18.001870178059828</v>
      </c>
    </row>
    <row r="43" spans="1:9" x14ac:dyDescent="0.45">
      <c r="A43" t="s">
        <v>265</v>
      </c>
      <c r="B43">
        <v>42</v>
      </c>
      <c r="C43">
        <v>0.29659794820184354</v>
      </c>
      <c r="D43">
        <v>0</v>
      </c>
      <c r="E43">
        <v>0</v>
      </c>
      <c r="F43">
        <v>0</v>
      </c>
      <c r="G43">
        <v>1.5673847808336629</v>
      </c>
      <c r="H43">
        <v>0</v>
      </c>
      <c r="I43">
        <v>5.1057613007437066</v>
      </c>
    </row>
    <row r="44" spans="1:9" x14ac:dyDescent="0.45">
      <c r="A44" t="s">
        <v>264</v>
      </c>
      <c r="B44">
        <v>43</v>
      </c>
      <c r="C44">
        <v>16.313921858858976</v>
      </c>
      <c r="D44">
        <v>0</v>
      </c>
      <c r="E44">
        <v>2.1927048767524843E-2</v>
      </c>
      <c r="F44">
        <v>0</v>
      </c>
      <c r="G44">
        <v>0</v>
      </c>
      <c r="H44">
        <v>0</v>
      </c>
      <c r="I44">
        <v>11.034118799939776</v>
      </c>
    </row>
    <row r="45" spans="1:9" x14ac:dyDescent="0.45">
      <c r="A45" t="s">
        <v>263</v>
      </c>
      <c r="B45">
        <v>44</v>
      </c>
      <c r="C45">
        <v>60.236031437140973</v>
      </c>
      <c r="D45">
        <v>0</v>
      </c>
      <c r="E45">
        <v>8.8490229077404947E-2</v>
      </c>
      <c r="F45">
        <v>0</v>
      </c>
      <c r="G45">
        <v>0</v>
      </c>
      <c r="H45">
        <v>0</v>
      </c>
      <c r="I45">
        <v>37.437540695886604</v>
      </c>
    </row>
    <row r="46" spans="1:9" x14ac:dyDescent="0.45">
      <c r="A46" t="s">
        <v>262</v>
      </c>
      <c r="B46">
        <v>45</v>
      </c>
      <c r="C46">
        <v>9.5149174760892556</v>
      </c>
      <c r="D46">
        <v>0</v>
      </c>
      <c r="E46">
        <v>2.2989887507831448E-2</v>
      </c>
      <c r="F46">
        <v>0</v>
      </c>
      <c r="G46">
        <v>0.59235574361965138</v>
      </c>
      <c r="H46">
        <v>0</v>
      </c>
      <c r="I46">
        <v>30.36117039412381</v>
      </c>
    </row>
    <row r="47" spans="1:9" x14ac:dyDescent="0.45">
      <c r="A47" t="s">
        <v>261</v>
      </c>
      <c r="B47">
        <v>46</v>
      </c>
      <c r="C47">
        <v>50.045775174639502</v>
      </c>
      <c r="D47">
        <v>0</v>
      </c>
      <c r="E47">
        <v>7.1550409519789563E-4</v>
      </c>
      <c r="F47">
        <v>0</v>
      </c>
      <c r="G47">
        <v>3.0315656895653791</v>
      </c>
      <c r="H47">
        <v>0</v>
      </c>
      <c r="I47">
        <v>4.3434893380245283</v>
      </c>
    </row>
    <row r="48" spans="1:9" x14ac:dyDescent="0.45">
      <c r="A48" t="s">
        <v>260</v>
      </c>
      <c r="B48">
        <v>47</v>
      </c>
      <c r="C48">
        <v>5.5646683822179348</v>
      </c>
      <c r="D48">
        <v>0</v>
      </c>
      <c r="E48">
        <v>7.0955723336010353E-3</v>
      </c>
      <c r="F48">
        <v>0</v>
      </c>
      <c r="G48">
        <v>4.7474345946755162E-2</v>
      </c>
      <c r="H48">
        <v>0</v>
      </c>
      <c r="I48">
        <v>8.3450811525792954</v>
      </c>
    </row>
    <row r="49" spans="1:9" x14ac:dyDescent="0.45">
      <c r="A49" t="s">
        <v>259</v>
      </c>
      <c r="B49">
        <v>48</v>
      </c>
      <c r="C49">
        <v>398.83939916095397</v>
      </c>
      <c r="D49">
        <v>0</v>
      </c>
      <c r="E49">
        <v>0.37732555240497367</v>
      </c>
      <c r="F49">
        <v>0</v>
      </c>
      <c r="G49">
        <v>6.1549162652728082</v>
      </c>
      <c r="H49">
        <v>0</v>
      </c>
      <c r="I49">
        <v>348.20083158809223</v>
      </c>
    </row>
    <row r="50" spans="1:9" x14ac:dyDescent="0.45">
      <c r="A50" t="s">
        <v>258</v>
      </c>
      <c r="B50">
        <v>49</v>
      </c>
      <c r="C50">
        <v>0.44702587145626632</v>
      </c>
      <c r="D50">
        <v>0</v>
      </c>
      <c r="E50">
        <v>2.9018219757657852E-3</v>
      </c>
      <c r="F50">
        <v>0</v>
      </c>
      <c r="G50">
        <v>0</v>
      </c>
      <c r="H50">
        <v>0</v>
      </c>
      <c r="I50">
        <v>0.20554646392928408</v>
      </c>
    </row>
    <row r="51" spans="1:9" x14ac:dyDescent="0.45">
      <c r="A51" t="s">
        <v>257</v>
      </c>
      <c r="B51">
        <v>50</v>
      </c>
      <c r="C51">
        <v>15.655466610619545</v>
      </c>
      <c r="D51">
        <v>0</v>
      </c>
      <c r="E51">
        <v>3.7880961851340995E-2</v>
      </c>
      <c r="F51">
        <v>0</v>
      </c>
      <c r="G51">
        <v>0</v>
      </c>
      <c r="H51">
        <v>0</v>
      </c>
      <c r="I51">
        <v>3.1349334511733029</v>
      </c>
    </row>
    <row r="52" spans="1:9" x14ac:dyDescent="0.45">
      <c r="A52" t="s">
        <v>256</v>
      </c>
      <c r="B52">
        <v>51</v>
      </c>
      <c r="C52">
        <v>157.47533306816064</v>
      </c>
      <c r="D52">
        <v>0</v>
      </c>
      <c r="E52">
        <v>0.50220148526060482</v>
      </c>
      <c r="F52">
        <v>0</v>
      </c>
      <c r="G52">
        <v>1.5461245780051727</v>
      </c>
      <c r="H52">
        <v>0</v>
      </c>
      <c r="I52">
        <v>471.32995271224752</v>
      </c>
    </row>
    <row r="53" spans="1:9" x14ac:dyDescent="0.45">
      <c r="A53" t="s">
        <v>255</v>
      </c>
      <c r="B53">
        <v>52</v>
      </c>
      <c r="C53">
        <v>0.59118621220568279</v>
      </c>
      <c r="D53">
        <v>0</v>
      </c>
      <c r="E53">
        <v>1.9461265269777015E-2</v>
      </c>
      <c r="F53">
        <v>0</v>
      </c>
      <c r="G53">
        <v>0.23439428002248269</v>
      </c>
      <c r="H53">
        <v>0</v>
      </c>
      <c r="I53">
        <v>93.216793618070724</v>
      </c>
    </row>
    <row r="54" spans="1:9" x14ac:dyDescent="0.45">
      <c r="A54" t="s">
        <v>254</v>
      </c>
      <c r="B54">
        <v>53</v>
      </c>
      <c r="C54">
        <v>83.562934076084531</v>
      </c>
      <c r="D54">
        <v>0</v>
      </c>
      <c r="E54">
        <v>0.35313757422221315</v>
      </c>
      <c r="F54">
        <v>0</v>
      </c>
      <c r="G54">
        <v>0.34131425835478407</v>
      </c>
      <c r="H54">
        <v>0</v>
      </c>
      <c r="I54">
        <v>120.2441246468057</v>
      </c>
    </row>
    <row r="55" spans="1:9" x14ac:dyDescent="0.4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45">
      <c r="A56" t="s">
        <v>252</v>
      </c>
      <c r="B56">
        <v>55</v>
      </c>
      <c r="C56">
        <v>29.744890697526451</v>
      </c>
      <c r="D56">
        <v>9.0746699874468317E-2</v>
      </c>
      <c r="E56">
        <v>3.2582607934277599E-2</v>
      </c>
      <c r="F56">
        <v>0</v>
      </c>
      <c r="G56">
        <v>1.1532212436788027</v>
      </c>
      <c r="H56">
        <v>0</v>
      </c>
      <c r="I56">
        <v>319.36427527451031</v>
      </c>
    </row>
    <row r="57" spans="1:9" x14ac:dyDescent="0.45">
      <c r="A57" t="s">
        <v>251</v>
      </c>
      <c r="B57">
        <v>56</v>
      </c>
      <c r="C57">
        <v>62.353201516484944</v>
      </c>
      <c r="D57">
        <v>8.7002447000621846E-2</v>
      </c>
      <c r="E57">
        <v>3.1740948290554329E-2</v>
      </c>
      <c r="F57">
        <v>0</v>
      </c>
      <c r="G57">
        <v>1.9443703803711991</v>
      </c>
      <c r="H57">
        <v>0</v>
      </c>
      <c r="I57">
        <v>248.67525612792033</v>
      </c>
    </row>
    <row r="58" spans="1:9" x14ac:dyDescent="0.45">
      <c r="A58" t="s">
        <v>250</v>
      </c>
      <c r="B58">
        <v>57</v>
      </c>
      <c r="C58">
        <v>0</v>
      </c>
      <c r="D58">
        <v>3.2221339261048268E-2</v>
      </c>
      <c r="E58">
        <v>1.155917886930136E-2</v>
      </c>
      <c r="F58">
        <v>0</v>
      </c>
      <c r="G58">
        <v>0</v>
      </c>
      <c r="H58">
        <v>0</v>
      </c>
      <c r="I58">
        <v>43.832379735093944</v>
      </c>
    </row>
    <row r="59" spans="1:9" x14ac:dyDescent="0.45">
      <c r="A59" t="s">
        <v>249</v>
      </c>
      <c r="B59">
        <v>58</v>
      </c>
      <c r="C59">
        <v>10.246835005909704</v>
      </c>
      <c r="D59">
        <v>0</v>
      </c>
      <c r="E59">
        <v>0</v>
      </c>
      <c r="F59">
        <v>0.22933638685085234</v>
      </c>
      <c r="G59">
        <v>11.776972352323796</v>
      </c>
      <c r="H59">
        <v>0</v>
      </c>
      <c r="I59">
        <v>1152.5127230292262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2.9558917306403631</v>
      </c>
      <c r="H61">
        <v>0</v>
      </c>
      <c r="I61">
        <v>51.68828266155213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1.6257259556477655</v>
      </c>
      <c r="D63">
        <v>0</v>
      </c>
      <c r="E63">
        <v>0</v>
      </c>
      <c r="F63">
        <v>0</v>
      </c>
      <c r="G63">
        <v>4.260543489686353</v>
      </c>
      <c r="H63">
        <v>0</v>
      </c>
      <c r="I63">
        <v>167.36327552089077</v>
      </c>
    </row>
    <row r="64" spans="1:9" x14ac:dyDescent="0.45">
      <c r="A64" t="s">
        <v>245</v>
      </c>
      <c r="B64">
        <v>63</v>
      </c>
      <c r="C64">
        <v>75.524084897713308</v>
      </c>
      <c r="D64">
        <v>0</v>
      </c>
      <c r="E64">
        <v>0</v>
      </c>
      <c r="F64">
        <v>6.9249629288249057</v>
      </c>
      <c r="G64">
        <v>2.7069654989930707</v>
      </c>
      <c r="H64">
        <v>0</v>
      </c>
      <c r="I64">
        <v>363.30431538723496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5.2070428062050986E-3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8.8848603389776054E-4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18.524535266234473</v>
      </c>
      <c r="D73">
        <v>0</v>
      </c>
      <c r="E73">
        <v>0</v>
      </c>
      <c r="F73">
        <v>0</v>
      </c>
      <c r="G73">
        <v>7.9979384062667629E-3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8.3576190062423242E-2</v>
      </c>
      <c r="H74">
        <v>0</v>
      </c>
      <c r="I74">
        <v>0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7.0980114503740161E-4</v>
      </c>
      <c r="H75">
        <v>0</v>
      </c>
      <c r="I75">
        <v>0</v>
      </c>
    </row>
    <row r="76" spans="1:9" x14ac:dyDescent="0.4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6.0123439600405493E-4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1.0202367891974852E-2</v>
      </c>
      <c r="H79">
        <v>0</v>
      </c>
      <c r="I79">
        <v>0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2.1957471212597579E-3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1.0337960526869065E-3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1.0530000008509525E-3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1.0070141618193963E-3</v>
      </c>
      <c r="H85">
        <v>0</v>
      </c>
      <c r="I85">
        <v>0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2.5994469002270116E-4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32.946035175915263</v>
      </c>
      <c r="F87">
        <v>0</v>
      </c>
      <c r="G87">
        <v>6.3685962199326758</v>
      </c>
      <c r="H87">
        <v>0</v>
      </c>
      <c r="I87">
        <v>96.086796551579994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1.8073445599075035</v>
      </c>
    </row>
    <row r="90" spans="1:9" x14ac:dyDescent="0.45">
      <c r="A90" t="s">
        <v>219</v>
      </c>
      <c r="B90">
        <v>89</v>
      </c>
      <c r="C90">
        <v>0.50882192848430208</v>
      </c>
      <c r="D90">
        <v>0</v>
      </c>
      <c r="E90">
        <v>1.0551827890765171</v>
      </c>
      <c r="F90">
        <v>0</v>
      </c>
      <c r="G90">
        <v>12.17344383445684</v>
      </c>
      <c r="H90">
        <v>0</v>
      </c>
      <c r="I90">
        <v>45.570401042258538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118.492211710101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8.4116113418991181E-2</v>
      </c>
      <c r="D94">
        <v>0</v>
      </c>
      <c r="E94">
        <v>1.3545399507763837E-3</v>
      </c>
      <c r="F94">
        <v>0</v>
      </c>
      <c r="G94">
        <v>1.9500019218209863E-3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1.8193132893656712E-2</v>
      </c>
      <c r="D96">
        <v>0</v>
      </c>
      <c r="E96">
        <v>2.7694218824086247E-3</v>
      </c>
      <c r="F96">
        <v>0</v>
      </c>
      <c r="G96">
        <v>2.7554017342394997E-3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4.8625858057350371</v>
      </c>
      <c r="D97">
        <v>0</v>
      </c>
      <c r="E97">
        <v>0</v>
      </c>
      <c r="F97">
        <v>0.35266308108540378</v>
      </c>
      <c r="G97">
        <v>2.5058327859045311</v>
      </c>
      <c r="H97">
        <v>0</v>
      </c>
      <c r="I97">
        <v>380.98339334488372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5.961750582021026E-3</v>
      </c>
      <c r="G98">
        <v>1.3361358342793264</v>
      </c>
      <c r="H98">
        <v>0</v>
      </c>
      <c r="I98">
        <v>66.864810329331462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1.1857799315280906E-3</v>
      </c>
      <c r="G100">
        <v>8.5005828293570354E-2</v>
      </c>
      <c r="H100">
        <v>0</v>
      </c>
      <c r="I100">
        <v>3.4287472488776181</v>
      </c>
    </row>
    <row r="101" spans="1:9" x14ac:dyDescent="0.45">
      <c r="A101" t="s">
        <v>208</v>
      </c>
      <c r="B101">
        <v>100</v>
      </c>
      <c r="C101">
        <v>0</v>
      </c>
      <c r="D101">
        <v>0</v>
      </c>
      <c r="E101">
        <v>0</v>
      </c>
      <c r="F101">
        <v>8.3790344321541042E-4</v>
      </c>
      <c r="G101">
        <v>8.9415775698549249E-2</v>
      </c>
      <c r="H101">
        <v>0</v>
      </c>
      <c r="I101">
        <v>3.4395988561302353</v>
      </c>
    </row>
    <row r="102" spans="1:9" x14ac:dyDescent="0.45">
      <c r="A102" t="s">
        <v>207</v>
      </c>
      <c r="B102">
        <v>101</v>
      </c>
      <c r="C102">
        <v>0.24472349740840371</v>
      </c>
      <c r="D102">
        <v>0</v>
      </c>
      <c r="E102">
        <v>0</v>
      </c>
      <c r="F102">
        <v>8.1544429770250837E-3</v>
      </c>
      <c r="G102">
        <v>4.727825551108789</v>
      </c>
      <c r="H102">
        <v>0</v>
      </c>
      <c r="I102">
        <v>159.9543459713764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1.0217179446177844</v>
      </c>
      <c r="D104">
        <v>0</v>
      </c>
      <c r="E104">
        <v>0</v>
      </c>
      <c r="F104">
        <v>5.9127489041505814E-3</v>
      </c>
      <c r="G104">
        <v>0.94407220895465238</v>
      </c>
      <c r="H104">
        <v>0</v>
      </c>
      <c r="I104">
        <v>27.143135986814634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62.616626767474798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1.9303577323442331E-2</v>
      </c>
      <c r="H107">
        <v>0</v>
      </c>
      <c r="I107">
        <v>5.1864140309440234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3.2105563176116226E-3</v>
      </c>
      <c r="H109">
        <v>0</v>
      </c>
      <c r="I109">
        <v>11.437043203517796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4.9347403071377443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2.9224471012290573E-2</v>
      </c>
      <c r="H113">
        <v>0</v>
      </c>
      <c r="I113">
        <v>7.919256573041551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1.5822615896020183E-2</v>
      </c>
      <c r="H115">
        <v>0</v>
      </c>
      <c r="I115">
        <v>10.202451773810742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9.3178979586292117E-4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11.511532298493393</v>
      </c>
      <c r="D118">
        <v>0</v>
      </c>
      <c r="E118">
        <v>0</v>
      </c>
      <c r="F118">
        <v>5.8788994946026536</v>
      </c>
      <c r="G118">
        <v>29.281811971473537</v>
      </c>
      <c r="H118">
        <v>0</v>
      </c>
      <c r="I118">
        <v>989.67521123165625</v>
      </c>
    </row>
    <row r="119" spans="1:9" x14ac:dyDescent="0.45">
      <c r="A119" t="s">
        <v>191</v>
      </c>
      <c r="B119">
        <v>118</v>
      </c>
      <c r="C119">
        <v>0.22901686425237183</v>
      </c>
      <c r="D119">
        <v>0</v>
      </c>
      <c r="E119">
        <v>0</v>
      </c>
      <c r="F119">
        <v>23.346611050536072</v>
      </c>
      <c r="G119">
        <v>1.3049547556981</v>
      </c>
      <c r="H119">
        <v>0</v>
      </c>
      <c r="I119">
        <v>394.58279179839167</v>
      </c>
    </row>
    <row r="120" spans="1:9" x14ac:dyDescent="0.45">
      <c r="A120" t="s">
        <v>190</v>
      </c>
      <c r="B120">
        <v>119</v>
      </c>
      <c r="C120">
        <v>17.778428927727909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48.401572198866425</v>
      </c>
    </row>
    <row r="121" spans="1:9" x14ac:dyDescent="0.45">
      <c r="A121" t="s">
        <v>189</v>
      </c>
      <c r="B121">
        <v>120</v>
      </c>
      <c r="C121">
        <v>4.3921376072058891</v>
      </c>
      <c r="D121">
        <v>0</v>
      </c>
      <c r="E121">
        <v>0</v>
      </c>
      <c r="F121">
        <v>26.968382850401365</v>
      </c>
      <c r="G121">
        <v>0.28333818707900177</v>
      </c>
      <c r="H121">
        <v>0</v>
      </c>
      <c r="I121">
        <v>968.21236697285462</v>
      </c>
    </row>
    <row r="122" spans="1:9" x14ac:dyDescent="0.45">
      <c r="A122" t="s">
        <v>188</v>
      </c>
      <c r="B122">
        <v>121</v>
      </c>
      <c r="C122">
        <v>25.584663710657868</v>
      </c>
      <c r="D122">
        <v>0</v>
      </c>
      <c r="E122">
        <v>0</v>
      </c>
      <c r="F122">
        <v>14.089326005908379</v>
      </c>
      <c r="G122">
        <v>6.0352868233508543</v>
      </c>
      <c r="H122">
        <v>0</v>
      </c>
      <c r="I122">
        <v>907.83374921153973</v>
      </c>
    </row>
    <row r="123" spans="1:9" x14ac:dyDescent="0.45">
      <c r="A123" t="s">
        <v>187</v>
      </c>
      <c r="B123">
        <v>122</v>
      </c>
      <c r="C123">
        <v>9.3204054003889372</v>
      </c>
      <c r="D123">
        <v>0</v>
      </c>
      <c r="E123">
        <v>0.9138858677770767</v>
      </c>
      <c r="F123">
        <v>13.900444772722464</v>
      </c>
      <c r="G123">
        <v>1.1068025699566495</v>
      </c>
      <c r="H123">
        <v>0</v>
      </c>
      <c r="I123">
        <v>209.92203506007181</v>
      </c>
    </row>
    <row r="124" spans="1:9" x14ac:dyDescent="0.4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394.05136887484423</v>
      </c>
    </row>
    <row r="125" spans="1:9" x14ac:dyDescent="0.45">
      <c r="A125" t="s">
        <v>185</v>
      </c>
      <c r="B125">
        <v>124</v>
      </c>
      <c r="C125">
        <v>6.4229477857918491</v>
      </c>
      <c r="D125">
        <v>0</v>
      </c>
      <c r="E125">
        <v>2.0903933728236832</v>
      </c>
      <c r="F125">
        <v>0.62230203309215881</v>
      </c>
      <c r="G125">
        <v>2.8169227535163182</v>
      </c>
      <c r="H125">
        <v>0</v>
      </c>
      <c r="I125">
        <v>86.74225770990688</v>
      </c>
    </row>
    <row r="126" spans="1:9" x14ac:dyDescent="0.45">
      <c r="A126" t="s">
        <v>184</v>
      </c>
      <c r="B126">
        <v>125</v>
      </c>
      <c r="C126">
        <v>95.219051484310086</v>
      </c>
      <c r="D126">
        <v>0</v>
      </c>
      <c r="E126">
        <v>0</v>
      </c>
      <c r="F126">
        <v>204.7304585994612</v>
      </c>
      <c r="G126">
        <v>3.8106574063045242</v>
      </c>
      <c r="H126">
        <v>0</v>
      </c>
      <c r="I126">
        <v>536.41198460145597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4.0326902903753314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126.2922818977527</v>
      </c>
      <c r="D129">
        <v>0</v>
      </c>
      <c r="E129">
        <v>0.9118104619431866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2.8327305976172723</v>
      </c>
      <c r="D130">
        <v>0</v>
      </c>
      <c r="E130">
        <v>2.0580367770756766E-2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0.36437916148667848</v>
      </c>
      <c r="D132">
        <v>0</v>
      </c>
      <c r="E132">
        <v>2.5249245593952996E-3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4.209860852562425</v>
      </c>
      <c r="D133">
        <v>0</v>
      </c>
      <c r="E133">
        <v>3.0399469826204468E-2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0.48414296967737441</v>
      </c>
      <c r="D134">
        <v>0</v>
      </c>
      <c r="E134">
        <v>3.5383564104239547E-3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8.7224748655896818</v>
      </c>
      <c r="D135">
        <v>0</v>
      </c>
      <c r="E135">
        <v>6.3607405352855334E-2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4.9225910001165731</v>
      </c>
      <c r="D140">
        <v>0</v>
      </c>
      <c r="E140">
        <v>3.5583277560322236E-2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22.439409042708519</v>
      </c>
      <c r="D141">
        <v>0</v>
      </c>
      <c r="E141">
        <v>0.15495160913365594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69.712279518040873</v>
      </c>
      <c r="D142">
        <v>0</v>
      </c>
      <c r="E142">
        <v>0.51718050079581324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1.3589203015231201E-3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38.333187919793886</v>
      </c>
      <c r="D148">
        <v>0</v>
      </c>
      <c r="E148">
        <v>0.1405125153391848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178.331629408167</v>
      </c>
      <c r="D149">
        <v>0</v>
      </c>
      <c r="E149">
        <v>0.24803912002143319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66.720959373813272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2.991992173050039</v>
      </c>
      <c r="D151">
        <v>0</v>
      </c>
      <c r="E151">
        <v>0</v>
      </c>
      <c r="F151">
        <v>3036.0548235180113</v>
      </c>
      <c r="G151">
        <v>0</v>
      </c>
      <c r="H151">
        <v>0</v>
      </c>
      <c r="I151">
        <v>514.47420036350297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120.07571416607232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22.929948712179961</v>
      </c>
    </row>
    <row r="154" spans="1:9" x14ac:dyDescent="0.45">
      <c r="A154" t="s">
        <v>156</v>
      </c>
      <c r="B154">
        <v>153</v>
      </c>
      <c r="C154">
        <v>7.896566785327142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3.499944660592146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128.98325562203331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76.111162916537467</v>
      </c>
    </row>
    <row r="157" spans="1:9" x14ac:dyDescent="0.45">
      <c r="A157" t="s">
        <v>153</v>
      </c>
      <c r="B157">
        <v>156</v>
      </c>
      <c r="C157">
        <v>333.05922744035786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902.36950161931418</v>
      </c>
    </row>
    <row r="158" spans="1:9" x14ac:dyDescent="0.45">
      <c r="A158" t="s">
        <v>152</v>
      </c>
      <c r="B158">
        <v>157</v>
      </c>
      <c r="C158">
        <v>60.642496084370315</v>
      </c>
      <c r="D158">
        <v>0</v>
      </c>
      <c r="E158">
        <v>6.8855240108248641E-3</v>
      </c>
      <c r="F158">
        <v>0</v>
      </c>
      <c r="G158">
        <v>0</v>
      </c>
      <c r="H158">
        <v>0</v>
      </c>
      <c r="I158">
        <v>283.76343185814147</v>
      </c>
    </row>
    <row r="159" spans="1:9" x14ac:dyDescent="0.45">
      <c r="A159" t="s">
        <v>151</v>
      </c>
      <c r="B159">
        <v>158</v>
      </c>
      <c r="C159">
        <v>102.10271133339478</v>
      </c>
      <c r="D159">
        <v>0</v>
      </c>
      <c r="E159">
        <v>0.44402189352709104</v>
      </c>
      <c r="F159">
        <v>0</v>
      </c>
      <c r="G159">
        <v>0</v>
      </c>
      <c r="H159">
        <v>0</v>
      </c>
      <c r="I159">
        <v>872.73996065441031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6.6087446792889715</v>
      </c>
    </row>
    <row r="161" spans="1:9" x14ac:dyDescent="0.45">
      <c r="A161" t="s">
        <v>149</v>
      </c>
      <c r="B161">
        <v>160</v>
      </c>
      <c r="C161">
        <v>31.371422117101147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597.13784942182247</v>
      </c>
    </row>
    <row r="162" spans="1:9" x14ac:dyDescent="0.45">
      <c r="A162" t="s">
        <v>148</v>
      </c>
      <c r="B162">
        <v>161</v>
      </c>
      <c r="C162">
        <v>10.218223732846292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11.786951040764016</v>
      </c>
    </row>
    <row r="163" spans="1:9" x14ac:dyDescent="0.45">
      <c r="A163" t="s">
        <v>147</v>
      </c>
      <c r="B163">
        <v>162</v>
      </c>
      <c r="C163">
        <v>8.9610447090009497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110.67490199041261</v>
      </c>
    </row>
    <row r="164" spans="1:9" x14ac:dyDescent="0.45">
      <c r="A164" t="s">
        <v>146</v>
      </c>
      <c r="B164">
        <v>163</v>
      </c>
      <c r="C164">
        <v>122.89110747633818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564.07007100845533</v>
      </c>
    </row>
    <row r="165" spans="1:9" x14ac:dyDescent="0.45">
      <c r="A165" t="s">
        <v>145</v>
      </c>
      <c r="B165">
        <v>164</v>
      </c>
      <c r="C165">
        <v>374.82197996050354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251.7168623215029</v>
      </c>
    </row>
    <row r="166" spans="1:9" x14ac:dyDescent="0.45">
      <c r="A166" t="s">
        <v>144</v>
      </c>
      <c r="B166">
        <v>165</v>
      </c>
      <c r="C166">
        <v>299.74115527294907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82.040777340628082</v>
      </c>
    </row>
    <row r="167" spans="1:9" x14ac:dyDescent="0.45">
      <c r="A167" t="s">
        <v>143</v>
      </c>
      <c r="B167">
        <v>166</v>
      </c>
      <c r="C167">
        <v>89.58009916228923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17.267663212958514</v>
      </c>
    </row>
    <row r="168" spans="1:9" x14ac:dyDescent="0.45">
      <c r="A168" t="s">
        <v>142</v>
      </c>
      <c r="B168">
        <v>167</v>
      </c>
      <c r="C168">
        <v>8.0647277971884019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23.572177365254063</v>
      </c>
    </row>
    <row r="169" spans="1:9" x14ac:dyDescent="0.45">
      <c r="A169" t="s">
        <v>141</v>
      </c>
      <c r="B169">
        <v>168</v>
      </c>
      <c r="C169">
        <v>1193.3995491107032</v>
      </c>
      <c r="D169">
        <v>769.02044686347563</v>
      </c>
      <c r="E169">
        <v>45.124357754605846</v>
      </c>
      <c r="F169">
        <v>71.717125421512449</v>
      </c>
      <c r="G169">
        <v>0</v>
      </c>
      <c r="H169">
        <v>0</v>
      </c>
      <c r="I169">
        <v>284.89790308898739</v>
      </c>
    </row>
    <row r="170" spans="1:9" x14ac:dyDescent="0.45">
      <c r="A170" t="s">
        <v>140</v>
      </c>
      <c r="B170">
        <v>169</v>
      </c>
      <c r="C170">
        <v>63.56065407721394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111.16900479052281</v>
      </c>
    </row>
    <row r="171" spans="1:9" x14ac:dyDescent="0.45">
      <c r="A171" t="s">
        <v>139</v>
      </c>
      <c r="B171">
        <v>170</v>
      </c>
      <c r="C171">
        <v>4.8054990682805998E-2</v>
      </c>
      <c r="D171">
        <v>0</v>
      </c>
      <c r="E171">
        <v>9.2030996092018409</v>
      </c>
      <c r="F171">
        <v>212.18703292447327</v>
      </c>
      <c r="G171">
        <v>0.22636851664139215</v>
      </c>
      <c r="H171">
        <v>0</v>
      </c>
      <c r="I171">
        <v>203.9574365873346</v>
      </c>
    </row>
    <row r="172" spans="1:9" x14ac:dyDescent="0.45">
      <c r="A172" t="s">
        <v>138</v>
      </c>
      <c r="B172">
        <v>171</v>
      </c>
      <c r="C172">
        <v>0.41388174269806083</v>
      </c>
      <c r="D172">
        <v>0</v>
      </c>
      <c r="E172">
        <v>113.95443456977566</v>
      </c>
      <c r="F172">
        <v>0</v>
      </c>
      <c r="G172">
        <v>0</v>
      </c>
      <c r="H172">
        <v>0</v>
      </c>
      <c r="I172">
        <v>43.338966475178111</v>
      </c>
    </row>
    <row r="173" spans="1:9" x14ac:dyDescent="0.45">
      <c r="A173" t="s">
        <v>137</v>
      </c>
      <c r="B173">
        <v>172</v>
      </c>
      <c r="C173">
        <v>48.196100403620584</v>
      </c>
      <c r="D173">
        <v>0</v>
      </c>
      <c r="E173">
        <v>12.379372775099348</v>
      </c>
      <c r="F173">
        <v>33.413090663360059</v>
      </c>
      <c r="G173">
        <v>3.8898973024397709E-2</v>
      </c>
      <c r="H173">
        <v>0</v>
      </c>
      <c r="I173">
        <v>444.9832234225658</v>
      </c>
    </row>
    <row r="174" spans="1:9" x14ac:dyDescent="0.45">
      <c r="A174" t="s">
        <v>136</v>
      </c>
      <c r="B174">
        <v>173</v>
      </c>
      <c r="C174">
        <v>21.385163192407514</v>
      </c>
      <c r="D174">
        <v>0</v>
      </c>
      <c r="E174">
        <v>1664.4102903462226</v>
      </c>
      <c r="F174">
        <v>8.6290830200363722</v>
      </c>
      <c r="G174">
        <v>0</v>
      </c>
      <c r="H174">
        <v>0</v>
      </c>
      <c r="I174">
        <v>38.117870864863526</v>
      </c>
    </row>
    <row r="175" spans="1:9" x14ac:dyDescent="0.45">
      <c r="A175" t="s">
        <v>135</v>
      </c>
      <c r="B175">
        <v>174</v>
      </c>
      <c r="C175">
        <v>95.175784825059225</v>
      </c>
      <c r="D175">
        <v>278.94238174432871</v>
      </c>
      <c r="E175">
        <v>816.77206001364129</v>
      </c>
      <c r="F175">
        <v>0</v>
      </c>
      <c r="G175">
        <v>0</v>
      </c>
      <c r="H175">
        <v>0</v>
      </c>
      <c r="I175">
        <v>19.329726983247959</v>
      </c>
    </row>
    <row r="176" spans="1:9" x14ac:dyDescent="0.45">
      <c r="A176" t="s">
        <v>134</v>
      </c>
      <c r="B176">
        <v>175</v>
      </c>
      <c r="C176">
        <v>99.080585770002926</v>
      </c>
      <c r="D176">
        <v>225.95995437162364</v>
      </c>
      <c r="E176">
        <v>746.45772295068582</v>
      </c>
      <c r="F176">
        <v>0</v>
      </c>
      <c r="G176">
        <v>0</v>
      </c>
      <c r="H176">
        <v>0</v>
      </c>
      <c r="I176">
        <v>23.340151163670967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45">
      <c r="A178" t="s">
        <v>132</v>
      </c>
      <c r="B178">
        <v>177</v>
      </c>
      <c r="C178">
        <v>2.0560548860636647E-4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4.1370806135022989E-3</v>
      </c>
    </row>
    <row r="179" spans="1:9" x14ac:dyDescent="0.45">
      <c r="A179" t="s">
        <v>131</v>
      </c>
      <c r="B179">
        <v>178</v>
      </c>
      <c r="C179">
        <v>9.8937088287352737E-4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5.7953160304267934E-2</v>
      </c>
    </row>
    <row r="180" spans="1:9" x14ac:dyDescent="0.45">
      <c r="A180" t="s">
        <v>130</v>
      </c>
      <c r="B180">
        <v>179</v>
      </c>
      <c r="C180">
        <v>3.8887741400513105E-4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45">
      <c r="A182" t="s">
        <v>128</v>
      </c>
      <c r="B182">
        <v>181</v>
      </c>
      <c r="C182">
        <v>0.18995793820499568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1.0728403508760607</v>
      </c>
    </row>
    <row r="183" spans="1:9" x14ac:dyDescent="0.45">
      <c r="A183" t="s">
        <v>127</v>
      </c>
      <c r="B183">
        <v>182</v>
      </c>
      <c r="C183">
        <v>1.2936465125192784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4.5452383409297479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0.86105115756834061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2.1876133804482665</v>
      </c>
    </row>
    <row r="187" spans="1:9" x14ac:dyDescent="0.45">
      <c r="A187" t="s">
        <v>123</v>
      </c>
      <c r="B187">
        <v>186</v>
      </c>
      <c r="C187">
        <v>3.106820314441999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2.3723194076575824</v>
      </c>
    </row>
    <row r="188" spans="1:9" x14ac:dyDescent="0.45">
      <c r="A188" t="s">
        <v>122</v>
      </c>
      <c r="B188">
        <v>187</v>
      </c>
      <c r="C188">
        <v>7.4837134977400327E-2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3.1139171619866231E-2</v>
      </c>
    </row>
    <row r="189" spans="1:9" x14ac:dyDescent="0.45">
      <c r="A189" t="s">
        <v>121</v>
      </c>
      <c r="B189">
        <v>188</v>
      </c>
      <c r="C189">
        <v>0.91005402345344322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1.1893340103331012</v>
      </c>
    </row>
    <row r="190" spans="1:9" x14ac:dyDescent="0.45">
      <c r="A190" t="s">
        <v>120</v>
      </c>
      <c r="B190">
        <v>189</v>
      </c>
      <c r="C190">
        <v>1.7096954010291299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2.2649529445978787</v>
      </c>
    </row>
    <row r="191" spans="1:9" x14ac:dyDescent="0.45">
      <c r="A191" t="s">
        <v>119</v>
      </c>
      <c r="B191">
        <v>190</v>
      </c>
      <c r="C191">
        <v>2.3254132967542556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3.0418610874452705</v>
      </c>
    </row>
    <row r="192" spans="1:9" x14ac:dyDescent="0.45">
      <c r="A192" t="s">
        <v>118</v>
      </c>
      <c r="B192">
        <v>191</v>
      </c>
      <c r="C192">
        <v>1.65959722635509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2.2133312528501436</v>
      </c>
    </row>
    <row r="193" spans="1:9" x14ac:dyDescent="0.45">
      <c r="A193" t="s">
        <v>117</v>
      </c>
      <c r="B193">
        <v>192</v>
      </c>
      <c r="C193">
        <v>0.16619970272062032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0.47568415575478384</v>
      </c>
    </row>
    <row r="194" spans="1:9" x14ac:dyDescent="0.45">
      <c r="A194" t="s">
        <v>116</v>
      </c>
      <c r="B194">
        <v>193</v>
      </c>
      <c r="C194">
        <v>12.364521474518225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8.6522652910918065</v>
      </c>
    </row>
    <row r="195" spans="1:9" x14ac:dyDescent="0.45">
      <c r="A195" t="s">
        <v>115</v>
      </c>
      <c r="B195">
        <v>194</v>
      </c>
      <c r="C195">
        <v>0.32769362563242693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0.41026132247094299</v>
      </c>
    </row>
    <row r="196" spans="1:9" x14ac:dyDescent="0.45">
      <c r="A196" t="s">
        <v>114</v>
      </c>
      <c r="B196">
        <v>195</v>
      </c>
      <c r="C196">
        <v>0.40356537151894245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0.58959157329526757</v>
      </c>
    </row>
    <row r="197" spans="1:9" x14ac:dyDescent="0.45">
      <c r="A197" t="s">
        <v>113</v>
      </c>
      <c r="B197">
        <v>196</v>
      </c>
      <c r="C197">
        <v>0</v>
      </c>
      <c r="D197">
        <v>150.52558552342924</v>
      </c>
      <c r="E197">
        <v>0</v>
      </c>
      <c r="F197">
        <v>0</v>
      </c>
      <c r="G197">
        <v>0</v>
      </c>
      <c r="H197">
        <v>0</v>
      </c>
      <c r="I197">
        <v>100.63303112735835</v>
      </c>
    </row>
    <row r="198" spans="1:9" x14ac:dyDescent="0.45">
      <c r="A198" t="s">
        <v>112</v>
      </c>
      <c r="B198">
        <v>197</v>
      </c>
      <c r="C198">
        <v>92.522005844982942</v>
      </c>
      <c r="D198">
        <v>486.59971530384172</v>
      </c>
      <c r="E198">
        <v>157.90448805813404</v>
      </c>
      <c r="F198">
        <v>18.818272763687645</v>
      </c>
      <c r="G198">
        <v>1.6583796457606899</v>
      </c>
      <c r="H198">
        <v>0</v>
      </c>
      <c r="I198">
        <v>29.351670127397924</v>
      </c>
    </row>
    <row r="199" spans="1:9" x14ac:dyDescent="0.45">
      <c r="A199" t="s">
        <v>111</v>
      </c>
      <c r="B199">
        <v>198</v>
      </c>
      <c r="C199">
        <v>95.620990326655061</v>
      </c>
      <c r="D199">
        <v>0</v>
      </c>
      <c r="E199">
        <v>2.6009667955617397</v>
      </c>
      <c r="F199">
        <v>0</v>
      </c>
      <c r="G199">
        <v>0</v>
      </c>
      <c r="H199">
        <v>0</v>
      </c>
      <c r="I199">
        <v>4.4231365453646738</v>
      </c>
    </row>
    <row r="200" spans="1:9" x14ac:dyDescent="0.45">
      <c r="A200" t="s">
        <v>110</v>
      </c>
      <c r="B200">
        <v>199</v>
      </c>
      <c r="C200">
        <v>6.9578987214115111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0.31502772567539611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4.4496949771253517E-3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435.57070216521589</v>
      </c>
      <c r="D3">
        <v>0</v>
      </c>
      <c r="E3">
        <v>0</v>
      </c>
      <c r="F3">
        <v>0.27851433332161835</v>
      </c>
      <c r="G3">
        <v>0</v>
      </c>
      <c r="H3">
        <v>0</v>
      </c>
      <c r="I3">
        <v>341.11687397825659</v>
      </c>
    </row>
    <row r="4" spans="1:9" x14ac:dyDescent="0.45">
      <c r="A4" t="s">
        <v>304</v>
      </c>
      <c r="B4">
        <v>3</v>
      </c>
      <c r="C4">
        <v>232.50598308621093</v>
      </c>
      <c r="D4">
        <v>0</v>
      </c>
      <c r="E4">
        <v>0</v>
      </c>
      <c r="F4">
        <v>0.29696962222910861</v>
      </c>
      <c r="G4">
        <v>0</v>
      </c>
      <c r="H4">
        <v>0</v>
      </c>
      <c r="I4">
        <v>407.26081232948599</v>
      </c>
    </row>
    <row r="5" spans="1:9" x14ac:dyDescent="0.45">
      <c r="A5" t="s">
        <v>303</v>
      </c>
      <c r="B5">
        <v>4</v>
      </c>
      <c r="C5">
        <v>229.60418054913382</v>
      </c>
      <c r="D5">
        <v>0</v>
      </c>
      <c r="E5">
        <v>0</v>
      </c>
      <c r="F5">
        <v>4.3068854593125678</v>
      </c>
      <c r="G5">
        <v>0</v>
      </c>
      <c r="H5">
        <v>0</v>
      </c>
      <c r="I5">
        <v>373.21117065717937</v>
      </c>
    </row>
    <row r="6" spans="1:9" x14ac:dyDescent="0.45">
      <c r="A6" t="s">
        <v>302</v>
      </c>
      <c r="B6">
        <v>5</v>
      </c>
      <c r="C6">
        <v>28.072723920137914</v>
      </c>
      <c r="D6">
        <v>0</v>
      </c>
      <c r="E6">
        <v>0</v>
      </c>
      <c r="F6">
        <v>3.7115467054938171E-2</v>
      </c>
      <c r="G6">
        <v>0</v>
      </c>
      <c r="H6">
        <v>0</v>
      </c>
      <c r="I6">
        <v>195.34609856089568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0.45044928694098091</v>
      </c>
    </row>
    <row r="8" spans="1:9" x14ac:dyDescent="0.45">
      <c r="A8" t="s">
        <v>300</v>
      </c>
      <c r="B8">
        <v>7</v>
      </c>
      <c r="C8">
        <v>1.185103548426291E-2</v>
      </c>
      <c r="D8">
        <v>0</v>
      </c>
      <c r="E8">
        <v>0</v>
      </c>
      <c r="F8">
        <v>5.8632954958922155E-3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147.07075730506827</v>
      </c>
      <c r="D9">
        <v>0</v>
      </c>
      <c r="E9">
        <v>0</v>
      </c>
      <c r="F9">
        <v>3.6765448913559218</v>
      </c>
      <c r="G9">
        <v>0</v>
      </c>
      <c r="H9">
        <v>0</v>
      </c>
      <c r="I9">
        <v>5.2576009768811993E-2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4.3457032430452891</v>
      </c>
      <c r="G10">
        <v>0</v>
      </c>
      <c r="H10">
        <v>0</v>
      </c>
      <c r="I10">
        <v>83.401855618142903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2.855930691322671</v>
      </c>
      <c r="G11">
        <v>0</v>
      </c>
      <c r="H11">
        <v>0</v>
      </c>
      <c r="I11">
        <v>718.23687957721199</v>
      </c>
    </row>
    <row r="12" spans="1:9" x14ac:dyDescent="0.45">
      <c r="A12" t="s">
        <v>296</v>
      </c>
      <c r="B12">
        <v>11</v>
      </c>
      <c r="C12">
        <v>254.24589697451378</v>
      </c>
      <c r="D12">
        <v>0</v>
      </c>
      <c r="E12">
        <v>0</v>
      </c>
      <c r="F12">
        <v>0.67496944140453952</v>
      </c>
      <c r="G12">
        <v>0</v>
      </c>
      <c r="H12">
        <v>0</v>
      </c>
      <c r="I12">
        <v>160.40966665345621</v>
      </c>
    </row>
    <row r="13" spans="1:9" x14ac:dyDescent="0.45">
      <c r="A13" t="s">
        <v>295</v>
      </c>
      <c r="B13">
        <v>12</v>
      </c>
      <c r="C13">
        <v>239.71417748961071</v>
      </c>
      <c r="D13">
        <v>0</v>
      </c>
      <c r="E13">
        <v>0</v>
      </c>
      <c r="F13">
        <v>1.0497748201861874</v>
      </c>
      <c r="G13">
        <v>0</v>
      </c>
      <c r="H13">
        <v>0</v>
      </c>
      <c r="I13">
        <v>12.43956042887508</v>
      </c>
    </row>
    <row r="14" spans="1:9" x14ac:dyDescent="0.45">
      <c r="A14" t="s">
        <v>294</v>
      </c>
      <c r="B14">
        <v>13</v>
      </c>
      <c r="C14">
        <v>61.648118531560357</v>
      </c>
      <c r="D14">
        <v>0</v>
      </c>
      <c r="E14">
        <v>0</v>
      </c>
      <c r="F14">
        <v>2.384175468007443</v>
      </c>
      <c r="G14">
        <v>0</v>
      </c>
      <c r="H14">
        <v>0</v>
      </c>
      <c r="I14">
        <v>11.822766628307967</v>
      </c>
    </row>
    <row r="15" spans="1:9" x14ac:dyDescent="0.45">
      <c r="A15" t="s">
        <v>293</v>
      </c>
      <c r="B15">
        <v>14</v>
      </c>
      <c r="C15">
        <v>1.2900280902546419</v>
      </c>
      <c r="D15">
        <v>0</v>
      </c>
      <c r="E15">
        <v>0</v>
      </c>
      <c r="F15">
        <v>0.22351391094339776</v>
      </c>
      <c r="G15">
        <v>0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0.1564862652112568</v>
      </c>
      <c r="G16">
        <v>0</v>
      </c>
      <c r="H16">
        <v>0</v>
      </c>
      <c r="I16">
        <v>0.3020451557796266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194.98920344487843</v>
      </c>
      <c r="D19">
        <v>0</v>
      </c>
      <c r="E19">
        <v>0.33254279349919608</v>
      </c>
      <c r="F19">
        <v>0</v>
      </c>
      <c r="G19">
        <v>0</v>
      </c>
      <c r="H19">
        <v>0</v>
      </c>
      <c r="I19">
        <v>314.58932584978777</v>
      </c>
    </row>
    <row r="20" spans="1:9" x14ac:dyDescent="0.45">
      <c r="A20" t="s">
        <v>288</v>
      </c>
      <c r="B20">
        <v>19</v>
      </c>
      <c r="C20">
        <v>42.707063964720376</v>
      </c>
      <c r="D20">
        <v>0</v>
      </c>
      <c r="E20">
        <v>0</v>
      </c>
      <c r="F20">
        <v>0</v>
      </c>
      <c r="G20">
        <v>0</v>
      </c>
      <c r="H20">
        <v>0</v>
      </c>
      <c r="I20">
        <v>385.56356342770039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77.667402127710261</v>
      </c>
      <c r="G29">
        <v>0</v>
      </c>
      <c r="H29">
        <v>0</v>
      </c>
      <c r="I29">
        <v>1482.4768892054285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146.87517853199282</v>
      </c>
      <c r="G30">
        <v>0</v>
      </c>
      <c r="H30">
        <v>0</v>
      </c>
      <c r="I30">
        <v>659.03981871522285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1.3089543458526485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49.140838289534017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70.328871242719686</v>
      </c>
    </row>
    <row r="43" spans="1:9" x14ac:dyDescent="0.45">
      <c r="A43" t="s">
        <v>265</v>
      </c>
      <c r="B43">
        <v>42</v>
      </c>
      <c r="C43">
        <v>193.7822330384119</v>
      </c>
      <c r="D43">
        <v>0</v>
      </c>
      <c r="E43">
        <v>0</v>
      </c>
      <c r="F43">
        <v>0</v>
      </c>
      <c r="G43">
        <v>0</v>
      </c>
      <c r="H43">
        <v>0</v>
      </c>
      <c r="I43">
        <v>88.95294983541136</v>
      </c>
    </row>
    <row r="44" spans="1:9" x14ac:dyDescent="0.45">
      <c r="A44" t="s">
        <v>264</v>
      </c>
      <c r="B44">
        <v>43</v>
      </c>
      <c r="C44">
        <v>292.20356434242228</v>
      </c>
      <c r="D44">
        <v>0</v>
      </c>
      <c r="E44">
        <v>0.70488046372479363</v>
      </c>
      <c r="F44">
        <v>0</v>
      </c>
      <c r="G44">
        <v>0</v>
      </c>
      <c r="H44">
        <v>0</v>
      </c>
      <c r="I44">
        <v>261.95835376288568</v>
      </c>
    </row>
    <row r="45" spans="1:9" x14ac:dyDescent="0.45">
      <c r="A45" t="s">
        <v>263</v>
      </c>
      <c r="B45">
        <v>44</v>
      </c>
      <c r="C45">
        <v>392.71587442726059</v>
      </c>
      <c r="D45">
        <v>0</v>
      </c>
      <c r="E45">
        <v>1.0099255125067592</v>
      </c>
      <c r="F45">
        <v>0</v>
      </c>
      <c r="G45">
        <v>0</v>
      </c>
      <c r="H45">
        <v>0</v>
      </c>
      <c r="I45">
        <v>1588.9796072874265</v>
      </c>
    </row>
    <row r="46" spans="1:9" x14ac:dyDescent="0.45">
      <c r="A46" t="s">
        <v>262</v>
      </c>
      <c r="B46">
        <v>45</v>
      </c>
      <c r="C46">
        <v>157.30846964493023</v>
      </c>
      <c r="D46">
        <v>0</v>
      </c>
      <c r="E46">
        <v>0.28279501804283236</v>
      </c>
      <c r="F46">
        <v>0</v>
      </c>
      <c r="G46">
        <v>0</v>
      </c>
      <c r="H46">
        <v>0</v>
      </c>
      <c r="I46">
        <v>96.565458737238856</v>
      </c>
    </row>
    <row r="47" spans="1:9" x14ac:dyDescent="0.45">
      <c r="A47" t="s">
        <v>261</v>
      </c>
      <c r="B47">
        <v>46</v>
      </c>
      <c r="C47">
        <v>500.14360134922521</v>
      </c>
      <c r="D47">
        <v>0</v>
      </c>
      <c r="E47">
        <v>4.8347415282332905E-2</v>
      </c>
      <c r="F47">
        <v>0</v>
      </c>
      <c r="G47">
        <v>0</v>
      </c>
      <c r="H47">
        <v>0</v>
      </c>
      <c r="I47">
        <v>22.338876385869881</v>
      </c>
    </row>
    <row r="48" spans="1:9" x14ac:dyDescent="0.45">
      <c r="A48" t="s">
        <v>260</v>
      </c>
      <c r="B48">
        <v>47</v>
      </c>
      <c r="C48">
        <v>38.391654937834623</v>
      </c>
      <c r="D48">
        <v>0</v>
      </c>
      <c r="E48">
        <v>0.1197222297534276</v>
      </c>
      <c r="F48">
        <v>0</v>
      </c>
      <c r="G48">
        <v>0</v>
      </c>
      <c r="H48">
        <v>0</v>
      </c>
      <c r="I48">
        <v>167.3885011114746</v>
      </c>
    </row>
    <row r="49" spans="1:9" x14ac:dyDescent="0.45">
      <c r="A49" t="s">
        <v>259</v>
      </c>
      <c r="B49">
        <v>48</v>
      </c>
      <c r="C49">
        <v>541.07839871274575</v>
      </c>
      <c r="D49">
        <v>0</v>
      </c>
      <c r="E49">
        <v>1.6454532005244398</v>
      </c>
      <c r="F49">
        <v>0</v>
      </c>
      <c r="G49">
        <v>0</v>
      </c>
      <c r="H49">
        <v>0</v>
      </c>
      <c r="I49">
        <v>1798.9636026330461</v>
      </c>
    </row>
    <row r="50" spans="1:9" x14ac:dyDescent="0.45">
      <c r="A50" t="s">
        <v>258</v>
      </c>
      <c r="B50">
        <v>49</v>
      </c>
      <c r="C50">
        <v>4.545943623187763</v>
      </c>
      <c r="D50">
        <v>0</v>
      </c>
      <c r="E50">
        <v>8.6993515415367262E-3</v>
      </c>
      <c r="F50">
        <v>0</v>
      </c>
      <c r="G50">
        <v>0</v>
      </c>
      <c r="H50">
        <v>0</v>
      </c>
      <c r="I50">
        <v>3.9227773606798215</v>
      </c>
    </row>
    <row r="51" spans="1:9" x14ac:dyDescent="0.45">
      <c r="A51" t="s">
        <v>257</v>
      </c>
      <c r="B51">
        <v>50</v>
      </c>
      <c r="C51">
        <v>107.70080601671239</v>
      </c>
      <c r="D51">
        <v>0</v>
      </c>
      <c r="E51">
        <v>0.23806987368218852</v>
      </c>
      <c r="F51">
        <v>0</v>
      </c>
      <c r="G51">
        <v>0</v>
      </c>
      <c r="H51">
        <v>0</v>
      </c>
      <c r="I51">
        <v>172.74009038069283</v>
      </c>
    </row>
    <row r="52" spans="1:9" x14ac:dyDescent="0.45">
      <c r="A52" t="s">
        <v>256</v>
      </c>
      <c r="B52">
        <v>51</v>
      </c>
      <c r="C52">
        <v>3214.6160109731627</v>
      </c>
      <c r="D52">
        <v>0</v>
      </c>
      <c r="E52">
        <v>5.8187358306868369</v>
      </c>
      <c r="F52">
        <v>0</v>
      </c>
      <c r="G52">
        <v>0</v>
      </c>
      <c r="H52">
        <v>0</v>
      </c>
      <c r="I52">
        <v>7631.1248912885494</v>
      </c>
    </row>
    <row r="53" spans="1:9" x14ac:dyDescent="0.45">
      <c r="A53" t="s">
        <v>255</v>
      </c>
      <c r="B53">
        <v>52</v>
      </c>
      <c r="C53">
        <v>188.72201534079903</v>
      </c>
      <c r="D53">
        <v>0</v>
      </c>
      <c r="E53">
        <v>0.46793612181988714</v>
      </c>
      <c r="F53">
        <v>0</v>
      </c>
      <c r="G53">
        <v>0</v>
      </c>
      <c r="H53">
        <v>0</v>
      </c>
      <c r="I53">
        <v>661.3713486308593</v>
      </c>
    </row>
    <row r="54" spans="1:9" x14ac:dyDescent="0.45">
      <c r="A54" t="s">
        <v>254</v>
      </c>
      <c r="B54">
        <v>53</v>
      </c>
      <c r="C54">
        <v>1031.3045466242011</v>
      </c>
      <c r="D54">
        <v>0</v>
      </c>
      <c r="E54">
        <v>7.8763056775327884</v>
      </c>
      <c r="F54">
        <v>0</v>
      </c>
      <c r="G54">
        <v>0</v>
      </c>
      <c r="H54">
        <v>0</v>
      </c>
      <c r="I54">
        <v>3306.2291110077472</v>
      </c>
    </row>
    <row r="55" spans="1:9" x14ac:dyDescent="0.45">
      <c r="A55" t="s">
        <v>253</v>
      </c>
      <c r="B55">
        <v>54</v>
      </c>
      <c r="C55">
        <v>360.05990655941127</v>
      </c>
      <c r="D55">
        <v>0</v>
      </c>
      <c r="E55">
        <v>0</v>
      </c>
      <c r="F55">
        <v>0</v>
      </c>
      <c r="G55">
        <v>0</v>
      </c>
      <c r="H55">
        <v>0</v>
      </c>
      <c r="I55">
        <v>336.94821329490634</v>
      </c>
    </row>
    <row r="56" spans="1:9" x14ac:dyDescent="0.45">
      <c r="A56" t="s">
        <v>252</v>
      </c>
      <c r="B56">
        <v>55</v>
      </c>
      <c r="C56">
        <v>382.56454560013555</v>
      </c>
      <c r="D56">
        <v>0</v>
      </c>
      <c r="E56">
        <v>8.7007685309648135</v>
      </c>
      <c r="F56">
        <v>44.415663062765326</v>
      </c>
      <c r="G56">
        <v>0</v>
      </c>
      <c r="H56">
        <v>0</v>
      </c>
      <c r="I56">
        <v>1076.9825116313834</v>
      </c>
    </row>
    <row r="57" spans="1:9" x14ac:dyDescent="0.45">
      <c r="A57" t="s">
        <v>251</v>
      </c>
      <c r="B57">
        <v>56</v>
      </c>
      <c r="C57">
        <v>606.08002068263954</v>
      </c>
      <c r="D57">
        <v>0</v>
      </c>
      <c r="E57">
        <v>0</v>
      </c>
      <c r="F57">
        <v>1.4577286322850914E-3</v>
      </c>
      <c r="G57">
        <v>0</v>
      </c>
      <c r="H57">
        <v>0</v>
      </c>
      <c r="I57">
        <v>419.99201465073645</v>
      </c>
    </row>
    <row r="58" spans="1:9" x14ac:dyDescent="0.45">
      <c r="A58" t="s">
        <v>250</v>
      </c>
      <c r="B58">
        <v>57</v>
      </c>
      <c r="C58">
        <v>90.294175016025065</v>
      </c>
      <c r="D58">
        <v>0</v>
      </c>
      <c r="E58">
        <v>0.20792088353333421</v>
      </c>
      <c r="F58">
        <v>0.38101324662098002</v>
      </c>
      <c r="G58">
        <v>0</v>
      </c>
      <c r="H58">
        <v>0</v>
      </c>
      <c r="I58">
        <v>58.976402217503754</v>
      </c>
    </row>
    <row r="59" spans="1:9" x14ac:dyDescent="0.45">
      <c r="A59" t="s">
        <v>249</v>
      </c>
      <c r="B59">
        <v>58</v>
      </c>
      <c r="C59">
        <v>202.23862085742863</v>
      </c>
      <c r="D59">
        <v>0</v>
      </c>
      <c r="E59">
        <v>0</v>
      </c>
      <c r="F59">
        <v>33.254142704433335</v>
      </c>
      <c r="G59">
        <v>0</v>
      </c>
      <c r="H59">
        <v>0</v>
      </c>
      <c r="I59">
        <v>1252.48808875553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70.970534504828905</v>
      </c>
      <c r="F61">
        <v>8.8991152093530784E-2</v>
      </c>
      <c r="G61">
        <v>0</v>
      </c>
      <c r="H61">
        <v>0</v>
      </c>
      <c r="I61">
        <v>67.842947408399084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35.78274711003111</v>
      </c>
      <c r="D63">
        <v>0</v>
      </c>
      <c r="E63">
        <v>7.2129635900586235</v>
      </c>
      <c r="F63">
        <v>2.1486718524173559E-3</v>
      </c>
      <c r="G63">
        <v>0</v>
      </c>
      <c r="H63">
        <v>0</v>
      </c>
      <c r="I63">
        <v>344.40219259390409</v>
      </c>
    </row>
    <row r="64" spans="1:9" x14ac:dyDescent="0.45">
      <c r="A64" t="s">
        <v>245</v>
      </c>
      <c r="B64">
        <v>63</v>
      </c>
      <c r="C64">
        <v>1054.5675093520028</v>
      </c>
      <c r="D64">
        <v>0</v>
      </c>
      <c r="E64">
        <v>0</v>
      </c>
      <c r="F64">
        <v>95.150389955977701</v>
      </c>
      <c r="G64">
        <v>0</v>
      </c>
      <c r="H64">
        <v>0</v>
      </c>
      <c r="I64">
        <v>733.87174968432487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1209.4343539610052</v>
      </c>
      <c r="D68">
        <v>0</v>
      </c>
      <c r="E68">
        <v>0</v>
      </c>
      <c r="F68">
        <v>0</v>
      </c>
      <c r="G68">
        <v>0</v>
      </c>
      <c r="H68">
        <v>0</v>
      </c>
      <c r="I68">
        <v>1474.9658327615728</v>
      </c>
    </row>
    <row r="69" spans="1:9" x14ac:dyDescent="0.45">
      <c r="A69" t="s">
        <v>240</v>
      </c>
      <c r="B69">
        <v>68</v>
      </c>
      <c r="C69">
        <v>3.9384220354349462E-3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8.8703048756258251</v>
      </c>
      <c r="D71">
        <v>0</v>
      </c>
      <c r="E71">
        <v>0</v>
      </c>
      <c r="F71">
        <v>0</v>
      </c>
      <c r="G71">
        <v>0</v>
      </c>
      <c r="H71">
        <v>0</v>
      </c>
      <c r="I71">
        <v>129.53184165281948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915.36516048019803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1.4421555022420389</v>
      </c>
      <c r="D74">
        <v>0</v>
      </c>
      <c r="E74">
        <v>0</v>
      </c>
      <c r="F74">
        <v>0</v>
      </c>
      <c r="G74">
        <v>0</v>
      </c>
      <c r="H74">
        <v>0</v>
      </c>
      <c r="I74">
        <v>241.66365468947055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1.1848228578549313E-3</v>
      </c>
    </row>
    <row r="76" spans="1:9" x14ac:dyDescent="0.45">
      <c r="A76" t="s">
        <v>233</v>
      </c>
      <c r="B76">
        <v>75</v>
      </c>
      <c r="C76">
        <v>39.938482748889939</v>
      </c>
      <c r="D76">
        <v>0</v>
      </c>
      <c r="E76">
        <v>0</v>
      </c>
      <c r="F76">
        <v>0</v>
      </c>
      <c r="G76">
        <v>0</v>
      </c>
      <c r="H76">
        <v>0</v>
      </c>
      <c r="I76">
        <v>57.78735941116684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0.13635991774953343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283.06558023486576</v>
      </c>
      <c r="F87">
        <v>0</v>
      </c>
      <c r="G87">
        <v>0</v>
      </c>
      <c r="H87">
        <v>0</v>
      </c>
      <c r="I87">
        <v>74.005324094021091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3.7411842391713672</v>
      </c>
      <c r="D89">
        <v>0</v>
      </c>
      <c r="E89">
        <v>0.89709673455216443</v>
      </c>
      <c r="F89">
        <v>0</v>
      </c>
      <c r="G89">
        <v>0</v>
      </c>
      <c r="H89">
        <v>0</v>
      </c>
      <c r="I89">
        <v>39.484357631891378</v>
      </c>
    </row>
    <row r="90" spans="1:9" x14ac:dyDescent="0.45">
      <c r="A90" t="s">
        <v>219</v>
      </c>
      <c r="B90">
        <v>89</v>
      </c>
      <c r="C90">
        <v>2.7784601428238811</v>
      </c>
      <c r="D90">
        <v>0</v>
      </c>
      <c r="E90">
        <v>5.1108025304612781</v>
      </c>
      <c r="F90">
        <v>0</v>
      </c>
      <c r="G90">
        <v>0</v>
      </c>
      <c r="H90">
        <v>0</v>
      </c>
      <c r="I90">
        <v>153.24659307545335</v>
      </c>
    </row>
    <row r="91" spans="1:9" x14ac:dyDescent="0.45">
      <c r="A91" t="s">
        <v>218</v>
      </c>
      <c r="B91">
        <v>90</v>
      </c>
      <c r="C91">
        <v>421.76631451978596</v>
      </c>
      <c r="D91">
        <v>0</v>
      </c>
      <c r="E91">
        <v>90.045917337405072</v>
      </c>
      <c r="F91">
        <v>0</v>
      </c>
      <c r="G91">
        <v>0</v>
      </c>
      <c r="H91">
        <v>0</v>
      </c>
      <c r="I91">
        <v>1415.3222590797934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6.0439672131672407E-3</v>
      </c>
      <c r="D93">
        <v>0</v>
      </c>
      <c r="E93">
        <v>3.5076137587716906E-3</v>
      </c>
      <c r="F93">
        <v>0</v>
      </c>
      <c r="G93">
        <v>0</v>
      </c>
      <c r="H93">
        <v>0</v>
      </c>
      <c r="I93">
        <v>6.5675742650155708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0.62370441959439649</v>
      </c>
      <c r="D95">
        <v>0</v>
      </c>
      <c r="E95">
        <v>6.8595909162495347E-2</v>
      </c>
      <c r="F95">
        <v>0</v>
      </c>
      <c r="G95">
        <v>0</v>
      </c>
      <c r="H95">
        <v>0</v>
      </c>
      <c r="I95">
        <v>5.8058367715589494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368.92950312548561</v>
      </c>
      <c r="D97">
        <v>0</v>
      </c>
      <c r="E97">
        <v>0</v>
      </c>
      <c r="F97">
        <v>6.9535406458563704</v>
      </c>
      <c r="G97">
        <v>0</v>
      </c>
      <c r="H97">
        <v>0</v>
      </c>
      <c r="I97">
        <v>2901.9073942743998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14.320975277980523</v>
      </c>
      <c r="G98">
        <v>0</v>
      </c>
      <c r="H98">
        <v>0</v>
      </c>
      <c r="I98">
        <v>232.10787443178216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65.161489183419562</v>
      </c>
      <c r="D100">
        <v>0</v>
      </c>
      <c r="E100">
        <v>0</v>
      </c>
      <c r="F100">
        <v>8.8574869395752227</v>
      </c>
      <c r="G100">
        <v>0</v>
      </c>
      <c r="H100">
        <v>0</v>
      </c>
      <c r="I100">
        <v>135.10759890532728</v>
      </c>
    </row>
    <row r="101" spans="1:9" x14ac:dyDescent="0.45">
      <c r="A101" t="s">
        <v>208</v>
      </c>
      <c r="B101">
        <v>100</v>
      </c>
      <c r="C101">
        <v>0.98296211832118763</v>
      </c>
      <c r="D101">
        <v>0</v>
      </c>
      <c r="E101">
        <v>0</v>
      </c>
      <c r="F101">
        <v>29.074792693395548</v>
      </c>
      <c r="G101">
        <v>0</v>
      </c>
      <c r="H101">
        <v>0</v>
      </c>
      <c r="I101">
        <v>61.229516373642028</v>
      </c>
    </row>
    <row r="102" spans="1:9" x14ac:dyDescent="0.45">
      <c r="A102" t="s">
        <v>207</v>
      </c>
      <c r="B102">
        <v>101</v>
      </c>
      <c r="C102">
        <v>0.92959895408809101</v>
      </c>
      <c r="D102">
        <v>0</v>
      </c>
      <c r="E102">
        <v>0</v>
      </c>
      <c r="F102">
        <v>4.2356606600787865</v>
      </c>
      <c r="G102">
        <v>0</v>
      </c>
      <c r="H102">
        <v>0</v>
      </c>
      <c r="I102">
        <v>420.01370913966906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202.45450803747093</v>
      </c>
      <c r="D104">
        <v>0</v>
      </c>
      <c r="E104">
        <v>0</v>
      </c>
      <c r="F104">
        <v>12.130729805173257</v>
      </c>
      <c r="G104">
        <v>0</v>
      </c>
      <c r="H104">
        <v>0</v>
      </c>
      <c r="I104">
        <v>258.08133530237205</v>
      </c>
    </row>
    <row r="105" spans="1:9" x14ac:dyDescent="0.45">
      <c r="A105" t="s">
        <v>205</v>
      </c>
      <c r="B105">
        <v>104</v>
      </c>
      <c r="C105">
        <v>3.7232886963957471E-4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435.4119657313484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0.86332778615116357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20.462822550069085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0.14954458526056544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386.18535057361049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40.067667415904815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49.028701331128524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0.7063101520514492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25.343196790049358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1.7291798211691088E-3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310.55275060348714</v>
      </c>
      <c r="D118">
        <v>0</v>
      </c>
      <c r="E118">
        <v>0</v>
      </c>
      <c r="F118">
        <v>28.16328774467754</v>
      </c>
      <c r="G118">
        <v>0</v>
      </c>
      <c r="H118">
        <v>0</v>
      </c>
      <c r="I118">
        <v>4346.3959489591234</v>
      </c>
    </row>
    <row r="119" spans="1:9" x14ac:dyDescent="0.45">
      <c r="A119" t="s">
        <v>191</v>
      </c>
      <c r="B119">
        <v>118</v>
      </c>
      <c r="C119">
        <v>21.161971396186047</v>
      </c>
      <c r="D119">
        <v>0</v>
      </c>
      <c r="E119">
        <v>0</v>
      </c>
      <c r="F119">
        <v>3159.6542725342529</v>
      </c>
      <c r="G119">
        <v>0</v>
      </c>
      <c r="H119">
        <v>0</v>
      </c>
      <c r="I119">
        <v>13614.961934575742</v>
      </c>
    </row>
    <row r="120" spans="1:9" x14ac:dyDescent="0.45">
      <c r="A120" t="s">
        <v>190</v>
      </c>
      <c r="B120">
        <v>119</v>
      </c>
      <c r="C120">
        <v>43.180688801946552</v>
      </c>
      <c r="D120">
        <v>0</v>
      </c>
      <c r="E120">
        <v>0.25579337750625114</v>
      </c>
      <c r="F120">
        <v>82.504757752230489</v>
      </c>
      <c r="G120">
        <v>0</v>
      </c>
      <c r="H120">
        <v>0</v>
      </c>
      <c r="I120">
        <v>291.101403287263</v>
      </c>
    </row>
    <row r="121" spans="1:9" x14ac:dyDescent="0.45">
      <c r="A121" t="s">
        <v>189</v>
      </c>
      <c r="B121">
        <v>120</v>
      </c>
      <c r="C121">
        <v>587.77649804798511</v>
      </c>
      <c r="D121">
        <v>0</v>
      </c>
      <c r="E121">
        <v>0.29807721056289083</v>
      </c>
      <c r="F121">
        <v>923.04663268382683</v>
      </c>
      <c r="G121">
        <v>0</v>
      </c>
      <c r="H121">
        <v>0</v>
      </c>
      <c r="I121">
        <v>6796.9318602731073</v>
      </c>
    </row>
    <row r="122" spans="1:9" x14ac:dyDescent="0.45">
      <c r="A122" t="s">
        <v>188</v>
      </c>
      <c r="B122">
        <v>121</v>
      </c>
      <c r="C122">
        <v>1289.0455803764007</v>
      </c>
      <c r="D122">
        <v>0</v>
      </c>
      <c r="E122">
        <v>0</v>
      </c>
      <c r="F122">
        <v>333.386924754993</v>
      </c>
      <c r="G122">
        <v>0</v>
      </c>
      <c r="H122">
        <v>0</v>
      </c>
      <c r="I122">
        <v>2061.7171222408956</v>
      </c>
    </row>
    <row r="123" spans="1:9" x14ac:dyDescent="0.45">
      <c r="A123" t="s">
        <v>187</v>
      </c>
      <c r="B123">
        <v>122</v>
      </c>
      <c r="C123">
        <v>980.41269919760248</v>
      </c>
      <c r="D123">
        <v>0</v>
      </c>
      <c r="E123">
        <v>199.22451350596785</v>
      </c>
      <c r="F123">
        <v>640.53976343169643</v>
      </c>
      <c r="G123">
        <v>0</v>
      </c>
      <c r="H123">
        <v>0</v>
      </c>
      <c r="I123">
        <v>4271.4319164779708</v>
      </c>
    </row>
    <row r="124" spans="1:9" x14ac:dyDescent="0.45">
      <c r="A124" t="s">
        <v>186</v>
      </c>
      <c r="B124">
        <v>123</v>
      </c>
      <c r="C124">
        <v>351.38467613246058</v>
      </c>
      <c r="D124">
        <v>0</v>
      </c>
      <c r="E124">
        <v>5.109404089054407</v>
      </c>
      <c r="F124">
        <v>323.11650739554403</v>
      </c>
      <c r="G124">
        <v>0</v>
      </c>
      <c r="H124">
        <v>0</v>
      </c>
      <c r="I124">
        <v>1030.7465812637984</v>
      </c>
    </row>
    <row r="125" spans="1:9" x14ac:dyDescent="0.45">
      <c r="A125" t="s">
        <v>185</v>
      </c>
      <c r="B125">
        <v>124</v>
      </c>
      <c r="C125">
        <v>145.47608706817442</v>
      </c>
      <c r="D125">
        <v>0</v>
      </c>
      <c r="E125">
        <v>2.224769828486826</v>
      </c>
      <c r="F125">
        <v>1325.323813017043</v>
      </c>
      <c r="G125">
        <v>0</v>
      </c>
      <c r="H125">
        <v>0</v>
      </c>
      <c r="I125">
        <v>1208.3088255804939</v>
      </c>
    </row>
    <row r="126" spans="1:9" x14ac:dyDescent="0.45">
      <c r="A126" t="s">
        <v>184</v>
      </c>
      <c r="B126">
        <v>125</v>
      </c>
      <c r="C126">
        <v>2467.7564506185695</v>
      </c>
      <c r="D126">
        <v>0</v>
      </c>
      <c r="E126">
        <v>15.73408688604952</v>
      </c>
      <c r="F126">
        <v>474.78959396508026</v>
      </c>
      <c r="G126">
        <v>0</v>
      </c>
      <c r="H126">
        <v>0</v>
      </c>
      <c r="I126">
        <v>2441.8776219312476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486.7177194978164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207.50720127943441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0.74948393516748646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395.87752724555622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18.115259850414343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154.63423818793697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0.63965320597114839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218.91250283836425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1029.1199068930805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0.4773751417500241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2.009711093838509E-2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0.5552162652863849</v>
      </c>
    </row>
    <row r="148" spans="1:9" x14ac:dyDescent="0.45">
      <c r="A148" t="s">
        <v>162</v>
      </c>
      <c r="B148">
        <v>147</v>
      </c>
      <c r="C148">
        <v>1066.4777232135884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12.911675495153311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465.66346066507418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42.274403700644399</v>
      </c>
      <c r="D151">
        <v>0</v>
      </c>
      <c r="E151">
        <v>482.26717610799216</v>
      </c>
      <c r="F151">
        <v>22359.185432093367</v>
      </c>
      <c r="G151">
        <v>0</v>
      </c>
      <c r="H151">
        <v>0</v>
      </c>
      <c r="I151">
        <v>1315.7408514508145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210.75318633822025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389.07806268069874</v>
      </c>
    </row>
    <row r="154" spans="1:9" x14ac:dyDescent="0.45">
      <c r="A154" t="s">
        <v>156</v>
      </c>
      <c r="B154">
        <v>153</v>
      </c>
      <c r="C154">
        <v>0.11604891026909542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12.431045445173517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2730.8414438401387</v>
      </c>
    </row>
    <row r="156" spans="1:9" x14ac:dyDescent="0.45">
      <c r="A156" t="s">
        <v>154</v>
      </c>
      <c r="B156">
        <v>155</v>
      </c>
      <c r="C156">
        <v>118.76220968237106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1421.0983803456836</v>
      </c>
    </row>
    <row r="157" spans="1:9" x14ac:dyDescent="0.45">
      <c r="A157" t="s">
        <v>153</v>
      </c>
      <c r="B157">
        <v>156</v>
      </c>
      <c r="C157">
        <v>4953.9026968164262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9033.0165232681029</v>
      </c>
    </row>
    <row r="158" spans="1:9" x14ac:dyDescent="0.45">
      <c r="A158" t="s">
        <v>152</v>
      </c>
      <c r="B158">
        <v>157</v>
      </c>
      <c r="C158">
        <v>203.03202717191721</v>
      </c>
      <c r="D158">
        <v>0</v>
      </c>
      <c r="E158">
        <v>0.37808692810360145</v>
      </c>
      <c r="F158">
        <v>0</v>
      </c>
      <c r="G158">
        <v>0</v>
      </c>
      <c r="H158">
        <v>0</v>
      </c>
      <c r="I158">
        <v>613.43381001616342</v>
      </c>
    </row>
    <row r="159" spans="1:9" x14ac:dyDescent="0.45">
      <c r="A159" t="s">
        <v>151</v>
      </c>
      <c r="B159">
        <v>158</v>
      </c>
      <c r="C159">
        <v>1029.4121250106955</v>
      </c>
      <c r="D159">
        <v>0</v>
      </c>
      <c r="E159">
        <v>73.498547912628027</v>
      </c>
      <c r="F159">
        <v>0</v>
      </c>
      <c r="G159">
        <v>0</v>
      </c>
      <c r="H159">
        <v>0</v>
      </c>
      <c r="I159">
        <v>4586.9636382808394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208.01843987268202</v>
      </c>
    </row>
    <row r="161" spans="1:9" x14ac:dyDescent="0.45">
      <c r="A161" t="s">
        <v>149</v>
      </c>
      <c r="B161">
        <v>160</v>
      </c>
      <c r="C161">
        <v>135.77738374700303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2501.0334078256496</v>
      </c>
    </row>
    <row r="162" spans="1:9" x14ac:dyDescent="0.45">
      <c r="A162" t="s">
        <v>148</v>
      </c>
      <c r="B162">
        <v>161</v>
      </c>
      <c r="C162">
        <v>180.48558004009536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210.71079575510078</v>
      </c>
    </row>
    <row r="163" spans="1:9" x14ac:dyDescent="0.45">
      <c r="A163" t="s">
        <v>147</v>
      </c>
      <c r="B163">
        <v>162</v>
      </c>
      <c r="C163">
        <v>100.34920461444614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1968.7556650683712</v>
      </c>
    </row>
    <row r="164" spans="1:9" x14ac:dyDescent="0.45">
      <c r="A164" t="s">
        <v>146</v>
      </c>
      <c r="B164">
        <v>163</v>
      </c>
      <c r="C164">
        <v>1349.1459404809957</v>
      </c>
      <c r="D164">
        <v>0</v>
      </c>
      <c r="E164">
        <v>15.460079968266488</v>
      </c>
      <c r="F164">
        <v>0</v>
      </c>
      <c r="G164">
        <v>0</v>
      </c>
      <c r="H164">
        <v>0</v>
      </c>
      <c r="I164">
        <v>2153.3293328973532</v>
      </c>
    </row>
    <row r="165" spans="1:9" x14ac:dyDescent="0.45">
      <c r="A165" t="s">
        <v>145</v>
      </c>
      <c r="B165">
        <v>164</v>
      </c>
      <c r="C165">
        <v>3011.0630872345532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1187.8865139144064</v>
      </c>
    </row>
    <row r="166" spans="1:9" x14ac:dyDescent="0.45">
      <c r="A166" t="s">
        <v>144</v>
      </c>
      <c r="B166">
        <v>165</v>
      </c>
      <c r="C166">
        <v>6705.4049706325068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1405.3224253312071</v>
      </c>
    </row>
    <row r="167" spans="1:9" x14ac:dyDescent="0.45">
      <c r="A167" t="s">
        <v>143</v>
      </c>
      <c r="B167">
        <v>166</v>
      </c>
      <c r="C167">
        <v>3426.4741816194264</v>
      </c>
      <c r="D167">
        <v>0</v>
      </c>
      <c r="E167">
        <v>19.97834386560163</v>
      </c>
      <c r="F167">
        <v>0</v>
      </c>
      <c r="G167">
        <v>0</v>
      </c>
      <c r="H167">
        <v>0</v>
      </c>
      <c r="I167">
        <v>690.88777970614717</v>
      </c>
    </row>
    <row r="168" spans="1:9" x14ac:dyDescent="0.45">
      <c r="A168" t="s">
        <v>142</v>
      </c>
      <c r="B168">
        <v>167</v>
      </c>
      <c r="C168">
        <v>178.89932058513321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131.29400398770727</v>
      </c>
    </row>
    <row r="169" spans="1:9" x14ac:dyDescent="0.45">
      <c r="A169" t="s">
        <v>141</v>
      </c>
      <c r="B169">
        <v>168</v>
      </c>
      <c r="C169">
        <v>25010.725334349809</v>
      </c>
      <c r="D169">
        <v>0</v>
      </c>
      <c r="E169">
        <v>30.595237446873114</v>
      </c>
      <c r="F169">
        <v>1543.4320800260514</v>
      </c>
      <c r="G169">
        <v>0</v>
      </c>
      <c r="H169">
        <v>0</v>
      </c>
      <c r="I169">
        <v>2118.2267308515247</v>
      </c>
    </row>
    <row r="170" spans="1:9" x14ac:dyDescent="0.45">
      <c r="A170" t="s">
        <v>140</v>
      </c>
      <c r="B170">
        <v>169</v>
      </c>
      <c r="C170">
        <v>1730.8390782815222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1192.7132540124103</v>
      </c>
    </row>
    <row r="171" spans="1:9" x14ac:dyDescent="0.45">
      <c r="A171" t="s">
        <v>139</v>
      </c>
      <c r="B171">
        <v>170</v>
      </c>
      <c r="C171">
        <v>707.80985341021733</v>
      </c>
      <c r="D171">
        <v>0</v>
      </c>
      <c r="E171">
        <v>0</v>
      </c>
      <c r="F171">
        <v>6647.6892819449185</v>
      </c>
      <c r="G171">
        <v>0</v>
      </c>
      <c r="H171">
        <v>0</v>
      </c>
      <c r="I171">
        <v>2645.4917295917644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69.307851640613436</v>
      </c>
      <c r="F172">
        <v>0</v>
      </c>
      <c r="G172">
        <v>0</v>
      </c>
      <c r="H172">
        <v>0</v>
      </c>
      <c r="I172">
        <v>2414.1319769859915</v>
      </c>
    </row>
    <row r="173" spans="1:9" x14ac:dyDescent="0.45">
      <c r="A173" t="s">
        <v>137</v>
      </c>
      <c r="B173">
        <v>172</v>
      </c>
      <c r="C173">
        <v>664.99548320344763</v>
      </c>
      <c r="D173">
        <v>0</v>
      </c>
      <c r="E173">
        <v>421.52789281824778</v>
      </c>
      <c r="F173">
        <v>1788.1816275866261</v>
      </c>
      <c r="G173">
        <v>0</v>
      </c>
      <c r="H173">
        <v>0</v>
      </c>
      <c r="I173">
        <v>10498.591275539351</v>
      </c>
    </row>
    <row r="174" spans="1:9" x14ac:dyDescent="0.45">
      <c r="A174" t="s">
        <v>136</v>
      </c>
      <c r="B174">
        <v>173</v>
      </c>
      <c r="C174">
        <v>293.90160344704736</v>
      </c>
      <c r="D174">
        <v>0</v>
      </c>
      <c r="E174">
        <v>19706.333559956001</v>
      </c>
      <c r="F174">
        <v>32.632971892518775</v>
      </c>
      <c r="G174">
        <v>0</v>
      </c>
      <c r="H174">
        <v>0</v>
      </c>
      <c r="I174">
        <v>907.4814409623101</v>
      </c>
    </row>
    <row r="175" spans="1:9" x14ac:dyDescent="0.45">
      <c r="A175" t="s">
        <v>135</v>
      </c>
      <c r="B175">
        <v>174</v>
      </c>
      <c r="C175">
        <v>1203.4120671308017</v>
      </c>
      <c r="D175">
        <v>0</v>
      </c>
      <c r="E175">
        <v>15403.855732820533</v>
      </c>
      <c r="F175">
        <v>0</v>
      </c>
      <c r="G175">
        <v>0</v>
      </c>
      <c r="H175">
        <v>0</v>
      </c>
      <c r="I175">
        <v>553.13338316303987</v>
      </c>
    </row>
    <row r="176" spans="1:9" x14ac:dyDescent="0.45">
      <c r="A176" t="s">
        <v>134</v>
      </c>
      <c r="B176">
        <v>175</v>
      </c>
      <c r="C176">
        <v>3882.7737178098919</v>
      </c>
      <c r="D176">
        <v>12377.35078672073</v>
      </c>
      <c r="E176">
        <v>28012.833904922518</v>
      </c>
      <c r="F176">
        <v>0</v>
      </c>
      <c r="G176">
        <v>0</v>
      </c>
      <c r="H176">
        <v>0</v>
      </c>
      <c r="I176">
        <v>1152.3391104897532</v>
      </c>
    </row>
    <row r="177" spans="1:9" x14ac:dyDescent="0.45">
      <c r="A177" t="s">
        <v>133</v>
      </c>
      <c r="B177">
        <v>176</v>
      </c>
      <c r="C177">
        <v>364.49285913918601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112.99182005533994</v>
      </c>
    </row>
    <row r="178" spans="1:9" x14ac:dyDescent="0.45">
      <c r="A178" t="s">
        <v>132</v>
      </c>
      <c r="B178">
        <v>177</v>
      </c>
      <c r="C178">
        <v>363.93842283584223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113.04700524652968</v>
      </c>
    </row>
    <row r="179" spans="1:9" x14ac:dyDescent="0.45">
      <c r="A179" t="s">
        <v>131</v>
      </c>
      <c r="B179">
        <v>178</v>
      </c>
      <c r="C179">
        <v>78.090966352043452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36.83049431489156</v>
      </c>
    </row>
    <row r="180" spans="1:9" x14ac:dyDescent="0.45">
      <c r="A180" t="s">
        <v>130</v>
      </c>
      <c r="B180">
        <v>179</v>
      </c>
      <c r="C180">
        <v>39.065724759936508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110.11106363206082</v>
      </c>
    </row>
    <row r="181" spans="1:9" x14ac:dyDescent="0.45">
      <c r="A181" t="s">
        <v>129</v>
      </c>
      <c r="B181">
        <v>180</v>
      </c>
      <c r="C181">
        <v>82.099158928542423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25.519596540973055</v>
      </c>
    </row>
    <row r="182" spans="1:9" x14ac:dyDescent="0.45">
      <c r="A182" t="s">
        <v>128</v>
      </c>
      <c r="B182">
        <v>181</v>
      </c>
      <c r="C182">
        <v>94.258576157898062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46.814174926883226</v>
      </c>
    </row>
    <row r="183" spans="1:9" x14ac:dyDescent="0.45">
      <c r="A183" t="s">
        <v>127</v>
      </c>
      <c r="B183">
        <v>182</v>
      </c>
      <c r="C183">
        <v>145.58229025367692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82.072814235677924</v>
      </c>
    </row>
    <row r="184" spans="1:9" x14ac:dyDescent="0.45">
      <c r="A184" t="s">
        <v>126</v>
      </c>
      <c r="B184">
        <v>183</v>
      </c>
      <c r="C184">
        <v>14.103960062427557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5.1137205296634622</v>
      </c>
    </row>
    <row r="185" spans="1:9" x14ac:dyDescent="0.45">
      <c r="A185" t="s">
        <v>125</v>
      </c>
      <c r="B185">
        <v>184</v>
      </c>
      <c r="C185">
        <v>1.7144921369949668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0.67212737316625626</v>
      </c>
    </row>
    <row r="186" spans="1:9" x14ac:dyDescent="0.45">
      <c r="A186" t="s">
        <v>124</v>
      </c>
      <c r="B186">
        <v>185</v>
      </c>
      <c r="C186">
        <v>187.28207889860511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71.084705910149225</v>
      </c>
    </row>
    <row r="187" spans="1:9" x14ac:dyDescent="0.45">
      <c r="A187" t="s">
        <v>123</v>
      </c>
      <c r="B187">
        <v>186</v>
      </c>
      <c r="C187">
        <v>11.042458689847638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30.070503944413364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38.353041905321291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21.339865734732012</v>
      </c>
    </row>
    <row r="190" spans="1:9" x14ac:dyDescent="0.45">
      <c r="A190" t="s">
        <v>120</v>
      </c>
      <c r="B190">
        <v>189</v>
      </c>
      <c r="C190">
        <v>79.180995612592369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40.841659778512607</v>
      </c>
    </row>
    <row r="191" spans="1:9" x14ac:dyDescent="0.45">
      <c r="A191" t="s">
        <v>119</v>
      </c>
      <c r="B191">
        <v>190</v>
      </c>
      <c r="C191">
        <v>1.0103810792439323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4.4604207538995819</v>
      </c>
    </row>
    <row r="192" spans="1:9" x14ac:dyDescent="0.45">
      <c r="A192" t="s">
        <v>118</v>
      </c>
      <c r="B192">
        <v>191</v>
      </c>
      <c r="C192">
        <v>0.76672236798638016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3.1126491133811105</v>
      </c>
    </row>
    <row r="193" spans="1:9" x14ac:dyDescent="0.45">
      <c r="A193" t="s">
        <v>117</v>
      </c>
      <c r="B193">
        <v>192</v>
      </c>
      <c r="C193">
        <v>1.9468538235924291E-2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0.25934659720100184</v>
      </c>
    </row>
    <row r="194" spans="1:9" x14ac:dyDescent="0.45">
      <c r="A194" t="s">
        <v>116</v>
      </c>
      <c r="B194">
        <v>193</v>
      </c>
      <c r="C194">
        <v>112.15002062896761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65.142894682568098</v>
      </c>
    </row>
    <row r="195" spans="1:9" x14ac:dyDescent="0.45">
      <c r="A195" t="s">
        <v>115</v>
      </c>
      <c r="B195">
        <v>194</v>
      </c>
      <c r="C195">
        <v>0.17215278819989516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0.6527075201460999</v>
      </c>
    </row>
    <row r="196" spans="1:9" x14ac:dyDescent="0.45">
      <c r="A196" t="s">
        <v>114</v>
      </c>
      <c r="B196">
        <v>195</v>
      </c>
      <c r="C196">
        <v>0.19989731130122707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0.77965631156316628</v>
      </c>
    </row>
    <row r="197" spans="1:9" x14ac:dyDescent="0.45">
      <c r="A197" t="s">
        <v>113</v>
      </c>
      <c r="B197">
        <v>196</v>
      </c>
      <c r="C197">
        <v>13.448867233175841</v>
      </c>
      <c r="D197">
        <v>6654.965601526108</v>
      </c>
      <c r="E197">
        <v>113.8822815181575</v>
      </c>
      <c r="F197">
        <v>0</v>
      </c>
      <c r="G197">
        <v>0</v>
      </c>
      <c r="H197">
        <v>0</v>
      </c>
      <c r="I197">
        <v>1128.856075743405</v>
      </c>
    </row>
    <row r="198" spans="1:9" x14ac:dyDescent="0.45">
      <c r="A198" t="s">
        <v>112</v>
      </c>
      <c r="B198">
        <v>197</v>
      </c>
      <c r="C198">
        <v>3798.6072262846278</v>
      </c>
      <c r="D198">
        <v>0</v>
      </c>
      <c r="E198">
        <v>1394.2332360979226</v>
      </c>
      <c r="F198">
        <v>315.38876348029464</v>
      </c>
      <c r="G198">
        <v>0</v>
      </c>
      <c r="H198">
        <v>0</v>
      </c>
      <c r="I198">
        <v>518.54116789767443</v>
      </c>
    </row>
    <row r="199" spans="1:9" x14ac:dyDescent="0.45">
      <c r="A199" t="s">
        <v>111</v>
      </c>
      <c r="B199">
        <v>198</v>
      </c>
      <c r="C199">
        <v>1089.3990411553953</v>
      </c>
      <c r="D199">
        <v>0</v>
      </c>
      <c r="E199">
        <v>0.95445075619472008</v>
      </c>
      <c r="F199">
        <v>0</v>
      </c>
      <c r="G199">
        <v>0</v>
      </c>
      <c r="H199">
        <v>0</v>
      </c>
      <c r="I199">
        <v>56.637543689653725</v>
      </c>
    </row>
    <row r="200" spans="1:9" x14ac:dyDescent="0.45">
      <c r="A200" t="s">
        <v>110</v>
      </c>
      <c r="B200">
        <v>199</v>
      </c>
      <c r="C200">
        <v>179.33852326502691</v>
      </c>
      <c r="D200">
        <v>0</v>
      </c>
      <c r="E200">
        <v>201.17168133857427</v>
      </c>
      <c r="F200">
        <v>0</v>
      </c>
      <c r="G200">
        <v>0</v>
      </c>
      <c r="H200">
        <v>0</v>
      </c>
      <c r="I200">
        <v>60.154023640747994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1.5641966264239812E-3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356.40709753032735</v>
      </c>
      <c r="D3">
        <v>8.3265499685973552</v>
      </c>
      <c r="E3">
        <v>0.57978135073880721</v>
      </c>
      <c r="F3">
        <v>0</v>
      </c>
      <c r="G3">
        <v>13.591136075238969</v>
      </c>
      <c r="H3">
        <v>0</v>
      </c>
      <c r="I3">
        <v>531.13377796467091</v>
      </c>
    </row>
    <row r="4" spans="1:9" x14ac:dyDescent="0.45">
      <c r="A4" t="s">
        <v>304</v>
      </c>
      <c r="B4">
        <v>3</v>
      </c>
      <c r="C4">
        <v>95.711635597474128</v>
      </c>
      <c r="D4">
        <v>2.2314718625028651</v>
      </c>
      <c r="E4">
        <v>0.19158887633649779</v>
      </c>
      <c r="F4">
        <v>0</v>
      </c>
      <c r="G4">
        <v>9.8003920020260864</v>
      </c>
      <c r="H4">
        <v>0</v>
      </c>
      <c r="I4">
        <v>128.16639032529403</v>
      </c>
    </row>
    <row r="5" spans="1:9" x14ac:dyDescent="0.45">
      <c r="A5" t="s">
        <v>303</v>
      </c>
      <c r="B5">
        <v>4</v>
      </c>
      <c r="C5">
        <v>255.77684264417223</v>
      </c>
      <c r="D5">
        <v>5.661353151144553</v>
      </c>
      <c r="E5">
        <v>0.77280594695752769</v>
      </c>
      <c r="F5">
        <v>0</v>
      </c>
      <c r="G5">
        <v>7.8408108784205606</v>
      </c>
      <c r="H5">
        <v>0</v>
      </c>
      <c r="I5">
        <v>212.30595086865426</v>
      </c>
    </row>
    <row r="6" spans="1:9" x14ac:dyDescent="0.45">
      <c r="A6" t="s">
        <v>302</v>
      </c>
      <c r="B6">
        <v>5</v>
      </c>
      <c r="C6">
        <v>86.271384967303817</v>
      </c>
      <c r="D6">
        <v>2.0161369265319888</v>
      </c>
      <c r="E6">
        <v>0.45355789113007333</v>
      </c>
      <c r="F6">
        <v>0</v>
      </c>
      <c r="G6">
        <v>9.9964376447928878</v>
      </c>
      <c r="H6">
        <v>0</v>
      </c>
      <c r="I6">
        <v>198.75785715843483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2.5624142748838126</v>
      </c>
      <c r="H7">
        <v>0</v>
      </c>
      <c r="I7">
        <v>1.1492373976899775</v>
      </c>
    </row>
    <row r="8" spans="1:9" x14ac:dyDescent="0.45">
      <c r="A8" t="s">
        <v>300</v>
      </c>
      <c r="B8">
        <v>7</v>
      </c>
      <c r="C8">
        <v>0.55730785197047572</v>
      </c>
      <c r="D8">
        <v>1.3352213254199045E-2</v>
      </c>
      <c r="E8">
        <v>8.2649043415856348E-3</v>
      </c>
      <c r="F8">
        <v>0</v>
      </c>
      <c r="G8">
        <v>3.8210594163980431E-3</v>
      </c>
      <c r="H8">
        <v>0</v>
      </c>
      <c r="I8">
        <v>0.34419982475015759</v>
      </c>
    </row>
    <row r="9" spans="1:9" x14ac:dyDescent="0.45">
      <c r="A9" t="s">
        <v>299</v>
      </c>
      <c r="B9">
        <v>8</v>
      </c>
      <c r="C9">
        <v>65.475762388617568</v>
      </c>
      <c r="D9">
        <v>1.5073964757849407</v>
      </c>
      <c r="E9">
        <v>0.58623989349301209</v>
      </c>
      <c r="F9">
        <v>14.481856175640434</v>
      </c>
      <c r="G9">
        <v>5.2642759227293023</v>
      </c>
      <c r="H9">
        <v>0</v>
      </c>
      <c r="I9">
        <v>72.729431432419275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8.7689694381145227</v>
      </c>
      <c r="G10">
        <v>5.4650723964932739</v>
      </c>
      <c r="H10">
        <v>0</v>
      </c>
      <c r="I10">
        <v>99.25387614296362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44.350479822290183</v>
      </c>
      <c r="G11">
        <v>7.0728298495365447</v>
      </c>
      <c r="H11">
        <v>0</v>
      </c>
      <c r="I11">
        <v>48.747879979529799</v>
      </c>
    </row>
    <row r="12" spans="1:9" x14ac:dyDescent="0.45">
      <c r="A12" t="s">
        <v>296</v>
      </c>
      <c r="B12">
        <v>11</v>
      </c>
      <c r="C12">
        <v>225.46263389759835</v>
      </c>
      <c r="D12">
        <v>5.2660813652251628</v>
      </c>
      <c r="E12">
        <v>0.4634425424637672</v>
      </c>
      <c r="F12">
        <v>5.6516368088448825</v>
      </c>
      <c r="G12">
        <v>12.734250826723246</v>
      </c>
      <c r="H12">
        <v>0</v>
      </c>
      <c r="I12">
        <v>94.769285199495684</v>
      </c>
    </row>
    <row r="13" spans="1:9" x14ac:dyDescent="0.45">
      <c r="A13" t="s">
        <v>295</v>
      </c>
      <c r="B13">
        <v>12</v>
      </c>
      <c r="C13">
        <v>99.337825252272168</v>
      </c>
      <c r="D13">
        <v>2.3184975979777467</v>
      </c>
      <c r="E13">
        <v>6.0099205529291358E-3</v>
      </c>
      <c r="F13">
        <v>0.15085023647933304</v>
      </c>
      <c r="G13">
        <v>2.2253727971200643</v>
      </c>
      <c r="H13">
        <v>0</v>
      </c>
      <c r="I13">
        <v>11.935669215395166</v>
      </c>
    </row>
    <row r="14" spans="1:9" x14ac:dyDescent="0.45">
      <c r="A14" t="s">
        <v>294</v>
      </c>
      <c r="B14">
        <v>13</v>
      </c>
      <c r="C14">
        <v>55.783393354112391</v>
      </c>
      <c r="D14">
        <v>1.3002573456674147</v>
      </c>
      <c r="E14">
        <v>3.8365016909619985E-3</v>
      </c>
      <c r="F14">
        <v>0</v>
      </c>
      <c r="G14">
        <v>0.10804688305824968</v>
      </c>
      <c r="H14">
        <v>0</v>
      </c>
      <c r="I14">
        <v>44.416741480236446</v>
      </c>
    </row>
    <row r="15" spans="1:9" x14ac:dyDescent="0.45">
      <c r="A15" t="s">
        <v>293</v>
      </c>
      <c r="B15">
        <v>14</v>
      </c>
      <c r="C15">
        <v>125.64522512796231</v>
      </c>
      <c r="D15">
        <v>2.9362933495931314</v>
      </c>
      <c r="E15">
        <v>3.1837355924526002E-2</v>
      </c>
      <c r="F15">
        <v>0</v>
      </c>
      <c r="G15">
        <v>17.761937606010893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0.2182255565670668</v>
      </c>
      <c r="H16">
        <v>0</v>
      </c>
      <c r="I16">
        <v>0.41064721134134291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55.83073122692317</v>
      </c>
      <c r="D19">
        <v>23.524379021427727</v>
      </c>
      <c r="E19">
        <v>1.1889576545670371</v>
      </c>
      <c r="F19">
        <v>0</v>
      </c>
      <c r="G19">
        <v>147.0738112471804</v>
      </c>
      <c r="H19">
        <v>0</v>
      </c>
      <c r="I19">
        <v>416.11520104190447</v>
      </c>
    </row>
    <row r="20" spans="1:9" x14ac:dyDescent="0.45">
      <c r="A20" t="s">
        <v>288</v>
      </c>
      <c r="B20">
        <v>19</v>
      </c>
      <c r="C20">
        <v>15.978619304957496</v>
      </c>
      <c r="D20">
        <v>0.65274446273791864</v>
      </c>
      <c r="E20">
        <v>0</v>
      </c>
      <c r="F20">
        <v>0</v>
      </c>
      <c r="G20">
        <v>1.442647782463276</v>
      </c>
      <c r="H20">
        <v>0</v>
      </c>
      <c r="I20">
        <v>43.726665756617059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0.40563383030915628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50.893043666859363</v>
      </c>
      <c r="D23">
        <v>0</v>
      </c>
      <c r="E23">
        <v>0</v>
      </c>
      <c r="F23">
        <v>0</v>
      </c>
      <c r="G23">
        <v>4.0158964815811773</v>
      </c>
      <c r="H23">
        <v>0</v>
      </c>
      <c r="I23">
        <v>346.4959006145495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1.2449015037296323E-2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43.347654721148061</v>
      </c>
      <c r="D26">
        <v>0</v>
      </c>
      <c r="E26">
        <v>0</v>
      </c>
      <c r="F26">
        <v>0</v>
      </c>
      <c r="G26">
        <v>2.9056269677135225</v>
      </c>
      <c r="H26">
        <v>0</v>
      </c>
      <c r="I26">
        <v>57.084428587461588</v>
      </c>
    </row>
    <row r="27" spans="1:9" x14ac:dyDescent="0.45">
      <c r="A27" t="s">
        <v>281</v>
      </c>
      <c r="B27">
        <v>26</v>
      </c>
      <c r="C27">
        <v>36.110566369563259</v>
      </c>
      <c r="D27">
        <v>0</v>
      </c>
      <c r="E27">
        <v>0</v>
      </c>
      <c r="F27">
        <v>0</v>
      </c>
      <c r="G27">
        <v>0.13166875221761112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7.8308768785776264E-2</v>
      </c>
      <c r="H29">
        <v>0</v>
      </c>
      <c r="I29">
        <v>13.455703716763873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1.0617778284561809E-3</v>
      </c>
      <c r="H30">
        <v>0</v>
      </c>
      <c r="I30">
        <v>57.450705684819987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4.8172882407668293E-4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0.12088674345279082</v>
      </c>
      <c r="H33">
        <v>0</v>
      </c>
      <c r="I33">
        <v>0.17901526783558885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2.2090316628565891</v>
      </c>
      <c r="H34">
        <v>0</v>
      </c>
      <c r="I34">
        <v>2.2574688977801176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0.17505043038434231</v>
      </c>
      <c r="H36">
        <v>0</v>
      </c>
      <c r="I36">
        <v>4.2101165081797176E-2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7.4472282840393797E-2</v>
      </c>
      <c r="H37">
        <v>0</v>
      </c>
      <c r="I37">
        <v>0.11584604818709503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4.0004092653362758E-2</v>
      </c>
      <c r="H39">
        <v>0</v>
      </c>
      <c r="I39">
        <v>4.9882370865269978E-3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0.16157723096103929</v>
      </c>
      <c r="H40">
        <v>0</v>
      </c>
      <c r="I40">
        <v>1.3343874413663057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1.8842164065832274</v>
      </c>
      <c r="H41">
        <v>0</v>
      </c>
      <c r="I41">
        <v>5.9124336048434287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0.90094200471846597</v>
      </c>
      <c r="H42">
        <v>0</v>
      </c>
      <c r="I42">
        <v>123.74733727808183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3.5998946896336856E-2</v>
      </c>
      <c r="H43">
        <v>0</v>
      </c>
      <c r="I43">
        <v>47.025268890818637</v>
      </c>
    </row>
    <row r="44" spans="1:9" x14ac:dyDescent="0.45">
      <c r="A44" t="s">
        <v>264</v>
      </c>
      <c r="B44">
        <v>43</v>
      </c>
      <c r="C44">
        <v>182.01113230476122</v>
      </c>
      <c r="D44">
        <v>1.0297613452931567</v>
      </c>
      <c r="E44">
        <v>0</v>
      </c>
      <c r="F44">
        <v>0</v>
      </c>
      <c r="G44">
        <v>0.37844962724205505</v>
      </c>
      <c r="H44">
        <v>0</v>
      </c>
      <c r="I44">
        <v>39.571499705554288</v>
      </c>
    </row>
    <row r="45" spans="1:9" x14ac:dyDescent="0.45">
      <c r="A45" t="s">
        <v>263</v>
      </c>
      <c r="B45">
        <v>44</v>
      </c>
      <c r="C45">
        <v>559.44657639208174</v>
      </c>
      <c r="D45">
        <v>3.170596140520678</v>
      </c>
      <c r="E45">
        <v>0</v>
      </c>
      <c r="F45">
        <v>0</v>
      </c>
      <c r="G45">
        <v>4.1081084266671057</v>
      </c>
      <c r="H45">
        <v>0</v>
      </c>
      <c r="I45">
        <v>96.523149996162289</v>
      </c>
    </row>
    <row r="46" spans="1:9" x14ac:dyDescent="0.45">
      <c r="A46" t="s">
        <v>262</v>
      </c>
      <c r="B46">
        <v>45</v>
      </c>
      <c r="C46">
        <v>603.98144878180301</v>
      </c>
      <c r="D46">
        <v>3.431941040418744</v>
      </c>
      <c r="E46">
        <v>0</v>
      </c>
      <c r="F46">
        <v>0</v>
      </c>
      <c r="G46">
        <v>6.6007236581975173E-2</v>
      </c>
      <c r="H46">
        <v>0</v>
      </c>
      <c r="I46">
        <v>83.07291914993796</v>
      </c>
    </row>
    <row r="47" spans="1:9" x14ac:dyDescent="0.45">
      <c r="A47" t="s">
        <v>261</v>
      </c>
      <c r="B47">
        <v>46</v>
      </c>
      <c r="C47">
        <v>0.90258973286208277</v>
      </c>
      <c r="D47">
        <v>7.9100990006081089E-4</v>
      </c>
      <c r="E47">
        <v>0</v>
      </c>
      <c r="F47">
        <v>0</v>
      </c>
      <c r="G47">
        <v>0.6478504967826556</v>
      </c>
      <c r="H47">
        <v>0</v>
      </c>
      <c r="I47">
        <v>3.5196764469888979</v>
      </c>
    </row>
    <row r="48" spans="1:9" x14ac:dyDescent="0.45">
      <c r="A48" t="s">
        <v>260</v>
      </c>
      <c r="B48">
        <v>47</v>
      </c>
      <c r="C48">
        <v>0.18594591949542214</v>
      </c>
      <c r="D48">
        <v>4.0124130539700547E-4</v>
      </c>
      <c r="E48">
        <v>0</v>
      </c>
      <c r="F48">
        <v>0</v>
      </c>
      <c r="G48">
        <v>0</v>
      </c>
      <c r="H48">
        <v>0</v>
      </c>
      <c r="I48">
        <v>187.77006723752896</v>
      </c>
    </row>
    <row r="49" spans="1:9" x14ac:dyDescent="0.45">
      <c r="A49" t="s">
        <v>259</v>
      </c>
      <c r="B49">
        <v>48</v>
      </c>
      <c r="C49">
        <v>2047.6057180666471</v>
      </c>
      <c r="D49">
        <v>11.727008880740206</v>
      </c>
      <c r="E49">
        <v>0</v>
      </c>
      <c r="F49">
        <v>0</v>
      </c>
      <c r="G49">
        <v>15.90775837301142</v>
      </c>
      <c r="H49">
        <v>0</v>
      </c>
      <c r="I49">
        <v>897.08986997750901</v>
      </c>
    </row>
    <row r="50" spans="1:9" x14ac:dyDescent="0.45">
      <c r="A50" t="s">
        <v>258</v>
      </c>
      <c r="B50">
        <v>49</v>
      </c>
      <c r="C50">
        <v>16.145330647792573</v>
      </c>
      <c r="D50">
        <v>8.8521960960668264E-2</v>
      </c>
      <c r="E50">
        <v>0</v>
      </c>
      <c r="F50">
        <v>0</v>
      </c>
      <c r="G50">
        <v>4.2249103585410924E-2</v>
      </c>
      <c r="H50">
        <v>0</v>
      </c>
      <c r="I50">
        <v>11.140081445630777</v>
      </c>
    </row>
    <row r="51" spans="1:9" x14ac:dyDescent="0.45">
      <c r="A51" t="s">
        <v>257</v>
      </c>
      <c r="B51">
        <v>50</v>
      </c>
      <c r="C51">
        <v>282.5800408147465</v>
      </c>
      <c r="D51">
        <v>1.6095470968910097</v>
      </c>
      <c r="E51">
        <v>0</v>
      </c>
      <c r="F51">
        <v>0</v>
      </c>
      <c r="G51">
        <v>0.44522568448623984</v>
      </c>
      <c r="H51">
        <v>0</v>
      </c>
      <c r="I51">
        <v>49.504121259724926</v>
      </c>
    </row>
    <row r="52" spans="1:9" x14ac:dyDescent="0.45">
      <c r="A52" t="s">
        <v>256</v>
      </c>
      <c r="B52">
        <v>51</v>
      </c>
      <c r="C52">
        <v>2516.1801425985918</v>
      </c>
      <c r="D52">
        <v>14.233306613677822</v>
      </c>
      <c r="E52">
        <v>0</v>
      </c>
      <c r="F52">
        <v>0</v>
      </c>
      <c r="G52">
        <v>19.747685460515118</v>
      </c>
      <c r="H52">
        <v>0</v>
      </c>
      <c r="I52">
        <v>2192.3334806492276</v>
      </c>
    </row>
    <row r="53" spans="1:9" x14ac:dyDescent="0.45">
      <c r="A53" t="s">
        <v>255</v>
      </c>
      <c r="B53">
        <v>52</v>
      </c>
      <c r="C53">
        <v>220.66210361425689</v>
      </c>
      <c r="D53">
        <v>1.2596823924463751</v>
      </c>
      <c r="E53">
        <v>0</v>
      </c>
      <c r="F53">
        <v>0</v>
      </c>
      <c r="G53">
        <v>4.3039453549082616</v>
      </c>
      <c r="H53">
        <v>0</v>
      </c>
      <c r="I53">
        <v>598.87820774293834</v>
      </c>
    </row>
    <row r="54" spans="1:9" x14ac:dyDescent="0.45">
      <c r="A54" t="s">
        <v>254</v>
      </c>
      <c r="B54">
        <v>53</v>
      </c>
      <c r="C54">
        <v>82.961391087534324</v>
      </c>
      <c r="D54">
        <v>0.46705506955232939</v>
      </c>
      <c r="E54">
        <v>0</v>
      </c>
      <c r="F54">
        <v>0</v>
      </c>
      <c r="G54">
        <v>9.5614391209552285E-2</v>
      </c>
      <c r="H54">
        <v>0</v>
      </c>
      <c r="I54">
        <v>66.789199332611631</v>
      </c>
    </row>
    <row r="55" spans="1:9" x14ac:dyDescent="0.45">
      <c r="A55" t="s">
        <v>253</v>
      </c>
      <c r="B55">
        <v>54</v>
      </c>
      <c r="C55">
        <v>306.12287002420493</v>
      </c>
      <c r="D55">
        <v>0</v>
      </c>
      <c r="E55">
        <v>0</v>
      </c>
      <c r="F55">
        <v>0</v>
      </c>
      <c r="G55">
        <v>5.9375208916091644</v>
      </c>
      <c r="H55">
        <v>0</v>
      </c>
      <c r="I55">
        <v>399.84368345512729</v>
      </c>
    </row>
    <row r="56" spans="1:9" x14ac:dyDescent="0.45">
      <c r="A56" t="s">
        <v>252</v>
      </c>
      <c r="B56">
        <v>55</v>
      </c>
      <c r="C56">
        <v>285.03859300133689</v>
      </c>
      <c r="D56">
        <v>0</v>
      </c>
      <c r="E56">
        <v>0</v>
      </c>
      <c r="F56">
        <v>0.19214866711320444</v>
      </c>
      <c r="G56">
        <v>0.83597229462046108</v>
      </c>
      <c r="H56">
        <v>0</v>
      </c>
      <c r="I56">
        <v>2099.0799659957479</v>
      </c>
    </row>
    <row r="57" spans="1:9" x14ac:dyDescent="0.45">
      <c r="A57" t="s">
        <v>251</v>
      </c>
      <c r="B57">
        <v>56</v>
      </c>
      <c r="C57">
        <v>216.26846751735081</v>
      </c>
      <c r="D57">
        <v>253.05231150433602</v>
      </c>
      <c r="E57">
        <v>10.252936265248117</v>
      </c>
      <c r="F57">
        <v>0</v>
      </c>
      <c r="G57">
        <v>46.034322119417638</v>
      </c>
      <c r="H57">
        <v>0</v>
      </c>
      <c r="I57">
        <v>901.38255027381263</v>
      </c>
    </row>
    <row r="58" spans="1:9" x14ac:dyDescent="0.45">
      <c r="A58" t="s">
        <v>250</v>
      </c>
      <c r="B58">
        <v>57</v>
      </c>
      <c r="C58">
        <v>58.207982625977998</v>
      </c>
      <c r="D58">
        <v>0</v>
      </c>
      <c r="E58">
        <v>7.9727363859670177</v>
      </c>
      <c r="F58">
        <v>0</v>
      </c>
      <c r="G58">
        <v>160.30584622300827</v>
      </c>
      <c r="H58">
        <v>0</v>
      </c>
      <c r="I58">
        <v>555.52913760314254</v>
      </c>
    </row>
    <row r="59" spans="1:9" x14ac:dyDescent="0.45">
      <c r="A59" t="s">
        <v>249</v>
      </c>
      <c r="B59">
        <v>58</v>
      </c>
      <c r="C59">
        <v>54.60389267124534</v>
      </c>
      <c r="D59">
        <v>0</v>
      </c>
      <c r="E59">
        <v>0</v>
      </c>
      <c r="F59">
        <v>0</v>
      </c>
      <c r="G59">
        <v>12.219274359657597</v>
      </c>
      <c r="H59">
        <v>0</v>
      </c>
      <c r="I59">
        <v>1282.3473574732463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2.3829224448992457</v>
      </c>
      <c r="F61">
        <v>0</v>
      </c>
      <c r="G61">
        <v>1.9100328442006707</v>
      </c>
      <c r="H61">
        <v>0</v>
      </c>
      <c r="I61">
        <v>289.18526588362721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95.17771393983719</v>
      </c>
      <c r="D63">
        <v>0</v>
      </c>
      <c r="E63">
        <v>6.1667631292425176</v>
      </c>
      <c r="F63">
        <v>0</v>
      </c>
      <c r="G63">
        <v>4.0820454533546897</v>
      </c>
      <c r="H63">
        <v>0</v>
      </c>
      <c r="I63">
        <v>1566.4839071545928</v>
      </c>
    </row>
    <row r="64" spans="1:9" x14ac:dyDescent="0.45">
      <c r="A64" t="s">
        <v>245</v>
      </c>
      <c r="B64">
        <v>63</v>
      </c>
      <c r="C64">
        <v>346.53871439191352</v>
      </c>
      <c r="D64">
        <v>13.915299890364954</v>
      </c>
      <c r="E64">
        <v>0</v>
      </c>
      <c r="F64">
        <v>169.95890408387007</v>
      </c>
      <c r="G64">
        <v>3.4530158942644782</v>
      </c>
      <c r="H64">
        <v>0</v>
      </c>
      <c r="I64">
        <v>1088.6070882481654</v>
      </c>
    </row>
    <row r="65" spans="1:9" x14ac:dyDescent="0.45">
      <c r="A65" t="s">
        <v>244</v>
      </c>
      <c r="B65">
        <v>64</v>
      </c>
      <c r="C65">
        <v>184.90932989350935</v>
      </c>
      <c r="D65">
        <v>0</v>
      </c>
      <c r="E65">
        <v>0.44767678432561686</v>
      </c>
      <c r="F65">
        <v>0</v>
      </c>
      <c r="G65">
        <v>2.8405045608171253E-2</v>
      </c>
      <c r="H65">
        <v>0</v>
      </c>
      <c r="I65">
        <v>89.092387267218072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2.7939231930261756E-3</v>
      </c>
      <c r="H67">
        <v>0</v>
      </c>
      <c r="I67">
        <v>0.66532537780431622</v>
      </c>
    </row>
    <row r="68" spans="1:9" x14ac:dyDescent="0.45">
      <c r="A68" t="s">
        <v>241</v>
      </c>
      <c r="B68">
        <v>67</v>
      </c>
      <c r="C68">
        <v>620.84744731637568</v>
      </c>
      <c r="D68">
        <v>0</v>
      </c>
      <c r="E68">
        <v>3.9249835889827103</v>
      </c>
      <c r="F68">
        <v>0</v>
      </c>
      <c r="G68">
        <v>6.2704301367678725E-2</v>
      </c>
      <c r="H68">
        <v>0</v>
      </c>
      <c r="I68">
        <v>720.72461410965138</v>
      </c>
    </row>
    <row r="69" spans="1:9" x14ac:dyDescent="0.45">
      <c r="A69" t="s">
        <v>240</v>
      </c>
      <c r="B69">
        <v>68</v>
      </c>
      <c r="C69">
        <v>4.7398276729867961E-2</v>
      </c>
      <c r="D69">
        <v>0</v>
      </c>
      <c r="E69">
        <v>6.234744993037342E-3</v>
      </c>
      <c r="F69">
        <v>0</v>
      </c>
      <c r="G69">
        <v>6.004813794134602E-5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2.2018564002071614</v>
      </c>
      <c r="D71">
        <v>0</v>
      </c>
      <c r="E71">
        <v>0.28824630383567401</v>
      </c>
      <c r="F71">
        <v>0</v>
      </c>
      <c r="G71">
        <v>1.7900557077463422E-2</v>
      </c>
      <c r="H71">
        <v>0</v>
      </c>
      <c r="I71">
        <v>31.312101069653171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5.307787552955451E-3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387.93166835007474</v>
      </c>
      <c r="D73">
        <v>0</v>
      </c>
      <c r="E73">
        <v>11.081791852575755</v>
      </c>
      <c r="F73">
        <v>0</v>
      </c>
      <c r="G73">
        <v>1.939125790362246E-2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0.18903442572577428</v>
      </c>
      <c r="F74">
        <v>0</v>
      </c>
      <c r="G74">
        <v>1.7685960392034242E-2</v>
      </c>
      <c r="H74">
        <v>0</v>
      </c>
      <c r="I74">
        <v>20.427130178940153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8.2308975482426943E-4</v>
      </c>
      <c r="H75">
        <v>0</v>
      </c>
      <c r="I75">
        <v>4.6356767056741624E-3</v>
      </c>
    </row>
    <row r="76" spans="1:9" x14ac:dyDescent="0.45">
      <c r="A76" t="s">
        <v>233</v>
      </c>
      <c r="B76">
        <v>75</v>
      </c>
      <c r="C76">
        <v>11.964891723731204</v>
      </c>
      <c r="D76">
        <v>0</v>
      </c>
      <c r="E76">
        <v>0.78045389036058332</v>
      </c>
      <c r="F76">
        <v>0</v>
      </c>
      <c r="G76">
        <v>1.7701573314745405E-2</v>
      </c>
      <c r="H76">
        <v>0</v>
      </c>
      <c r="I76">
        <v>73.985727940719926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7.621564733777164E-3</v>
      </c>
      <c r="H77">
        <v>0</v>
      </c>
      <c r="I77">
        <v>17.811878138841156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4.525071159044769E-2</v>
      </c>
      <c r="H79">
        <v>0</v>
      </c>
      <c r="I79">
        <v>139.59843324804541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1.2142503581226065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1.7522406197541796E-2</v>
      </c>
      <c r="H81">
        <v>0</v>
      </c>
      <c r="I81">
        <v>0.2502630373627982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1.5458614374368629E-2</v>
      </c>
      <c r="H82">
        <v>0</v>
      </c>
      <c r="I82">
        <v>40.198171657074489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4.1752976776024962E-5</v>
      </c>
      <c r="H83">
        <v>0</v>
      </c>
      <c r="I83">
        <v>1.490109849674301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2.3234454532606074E-3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2.3522212591859923E-2</v>
      </c>
      <c r="H85">
        <v>0</v>
      </c>
      <c r="I85">
        <v>9.1507039073733374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0.14054068509757109</v>
      </c>
      <c r="F86">
        <v>0</v>
      </c>
      <c r="G86">
        <v>1.0408772519855804E-2</v>
      </c>
      <c r="H86">
        <v>0</v>
      </c>
      <c r="I86">
        <v>29.726001714025401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28.084432221274234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7.5064097949887572</v>
      </c>
      <c r="D89">
        <v>0</v>
      </c>
      <c r="E89">
        <v>2.0623704063436485</v>
      </c>
      <c r="F89">
        <v>0</v>
      </c>
      <c r="G89">
        <v>9.9958817366965005E-2</v>
      </c>
      <c r="H89">
        <v>0</v>
      </c>
      <c r="I89">
        <v>55.596251119775452</v>
      </c>
    </row>
    <row r="90" spans="1:9" x14ac:dyDescent="0.45">
      <c r="A90" t="s">
        <v>219</v>
      </c>
      <c r="B90">
        <v>89</v>
      </c>
      <c r="C90">
        <v>6.7910240691558794</v>
      </c>
      <c r="D90">
        <v>0</v>
      </c>
      <c r="E90">
        <v>14.218729552362911</v>
      </c>
      <c r="F90">
        <v>0</v>
      </c>
      <c r="G90">
        <v>1.1158442030501508</v>
      </c>
      <c r="H90">
        <v>0</v>
      </c>
      <c r="I90">
        <v>48.882489405200928</v>
      </c>
    </row>
    <row r="91" spans="1:9" x14ac:dyDescent="0.45">
      <c r="A91" t="s">
        <v>218</v>
      </c>
      <c r="B91">
        <v>90</v>
      </c>
      <c r="C91">
        <v>641.43899369638211</v>
      </c>
      <c r="D91">
        <v>0</v>
      </c>
      <c r="E91">
        <v>166.90597468971023</v>
      </c>
      <c r="F91">
        <v>0</v>
      </c>
      <c r="G91">
        <v>8.5467271968245697</v>
      </c>
      <c r="H91">
        <v>0</v>
      </c>
      <c r="I91">
        <v>6552.2590844426622</v>
      </c>
    </row>
    <row r="92" spans="1:9" x14ac:dyDescent="0.4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2.9169336123744407</v>
      </c>
      <c r="D93">
        <v>0</v>
      </c>
      <c r="E93">
        <v>0.11804882902691463</v>
      </c>
      <c r="F93">
        <v>0</v>
      </c>
      <c r="G93">
        <v>0.82228907423733444</v>
      </c>
      <c r="H93">
        <v>0</v>
      </c>
      <c r="I93">
        <v>16.922371091683814</v>
      </c>
    </row>
    <row r="94" spans="1:9" x14ac:dyDescent="0.45">
      <c r="A94" t="s">
        <v>215</v>
      </c>
      <c r="B94">
        <v>93</v>
      </c>
      <c r="C94">
        <v>13.957484662412524</v>
      </c>
      <c r="D94">
        <v>0</v>
      </c>
      <c r="E94">
        <v>0.15501159566855474</v>
      </c>
      <c r="F94">
        <v>0</v>
      </c>
      <c r="G94">
        <v>3.201539375279189E-4</v>
      </c>
      <c r="H94">
        <v>0</v>
      </c>
      <c r="I94">
        <v>7.3678258954020377</v>
      </c>
    </row>
    <row r="95" spans="1:9" x14ac:dyDescent="0.45">
      <c r="A95" t="s">
        <v>214</v>
      </c>
      <c r="B95">
        <v>94</v>
      </c>
      <c r="C95">
        <v>5.9077725569984221</v>
      </c>
      <c r="D95">
        <v>0</v>
      </c>
      <c r="E95">
        <v>0.75255489094862849</v>
      </c>
      <c r="F95">
        <v>0</v>
      </c>
      <c r="G95">
        <v>9.7397472205712807E-2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115.13062822244666</v>
      </c>
      <c r="D97">
        <v>0</v>
      </c>
      <c r="E97">
        <v>0</v>
      </c>
      <c r="F97">
        <v>0</v>
      </c>
      <c r="G97">
        <v>14.578801085339595</v>
      </c>
      <c r="H97">
        <v>0</v>
      </c>
      <c r="I97">
        <v>6245.4486706642738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8.1290740488426056</v>
      </c>
      <c r="H98">
        <v>0</v>
      </c>
      <c r="I98">
        <v>1188.968669296532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107.95376180860748</v>
      </c>
      <c r="D100">
        <v>0</v>
      </c>
      <c r="E100">
        <v>0</v>
      </c>
      <c r="F100">
        <v>0</v>
      </c>
      <c r="G100">
        <v>8.8825960986731562</v>
      </c>
      <c r="H100">
        <v>0</v>
      </c>
      <c r="I100">
        <v>363.78834602758349</v>
      </c>
    </row>
    <row r="101" spans="1:9" x14ac:dyDescent="0.45">
      <c r="A101" t="s">
        <v>208</v>
      </c>
      <c r="B101">
        <v>100</v>
      </c>
      <c r="C101">
        <v>0.11906842985259569</v>
      </c>
      <c r="D101">
        <v>0</v>
      </c>
      <c r="E101">
        <v>0</v>
      </c>
      <c r="F101">
        <v>0</v>
      </c>
      <c r="G101">
        <v>5.5878308089330517E-2</v>
      </c>
      <c r="H101">
        <v>0</v>
      </c>
      <c r="I101">
        <v>30.005514016745906</v>
      </c>
    </row>
    <row r="102" spans="1:9" x14ac:dyDescent="0.45">
      <c r="A102" t="s">
        <v>207</v>
      </c>
      <c r="B102">
        <v>101</v>
      </c>
      <c r="C102">
        <v>0.98876359950472903</v>
      </c>
      <c r="D102">
        <v>0</v>
      </c>
      <c r="E102">
        <v>0</v>
      </c>
      <c r="F102">
        <v>0</v>
      </c>
      <c r="G102">
        <v>1.4063108900739505</v>
      </c>
      <c r="H102">
        <v>0</v>
      </c>
      <c r="I102">
        <v>319.66463331532685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168.77324090581769</v>
      </c>
      <c r="D104">
        <v>0</v>
      </c>
      <c r="E104">
        <v>0</v>
      </c>
      <c r="F104">
        <v>0</v>
      </c>
      <c r="G104">
        <v>3.5219365012825432</v>
      </c>
      <c r="H104">
        <v>0</v>
      </c>
      <c r="I104">
        <v>329.95887593391387</v>
      </c>
    </row>
    <row r="105" spans="1:9" x14ac:dyDescent="0.45">
      <c r="A105" t="s">
        <v>205</v>
      </c>
      <c r="B105">
        <v>104</v>
      </c>
      <c r="C105">
        <v>9.2840640352054045E-6</v>
      </c>
      <c r="D105">
        <v>0</v>
      </c>
      <c r="E105">
        <v>0</v>
      </c>
      <c r="F105">
        <v>94.781815757683859</v>
      </c>
      <c r="G105">
        <v>0.60973799674879958</v>
      </c>
      <c r="H105">
        <v>0</v>
      </c>
      <c r="I105">
        <v>3003.9784984611429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0.6074241256244628</v>
      </c>
      <c r="D107">
        <v>0</v>
      </c>
      <c r="E107">
        <v>0</v>
      </c>
      <c r="F107">
        <v>20.688275304551688</v>
      </c>
      <c r="G107">
        <v>1.1745519842469196</v>
      </c>
      <c r="H107">
        <v>0</v>
      </c>
      <c r="I107">
        <v>418.23453361592868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0.46443413324006971</v>
      </c>
      <c r="D109">
        <v>0</v>
      </c>
      <c r="E109">
        <v>0</v>
      </c>
      <c r="F109">
        <v>18.144858784469175</v>
      </c>
      <c r="G109">
        <v>5.2916430774726448</v>
      </c>
      <c r="H109">
        <v>0</v>
      </c>
      <c r="I109">
        <v>651.45644668732734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31.736203151701936</v>
      </c>
      <c r="G111">
        <v>0.80214970686005549</v>
      </c>
      <c r="H111">
        <v>0</v>
      </c>
      <c r="I111">
        <v>204.60870093091847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21.02770212519048</v>
      </c>
      <c r="G113">
        <v>0.49263023912874343</v>
      </c>
      <c r="H113">
        <v>0</v>
      </c>
      <c r="I113">
        <v>554.19792556064181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2.5883409396325156E-2</v>
      </c>
      <c r="D115">
        <v>0</v>
      </c>
      <c r="E115">
        <v>0</v>
      </c>
      <c r="F115">
        <v>14.092862098310283</v>
      </c>
      <c r="G115">
        <v>0</v>
      </c>
      <c r="H115">
        <v>0</v>
      </c>
      <c r="I115">
        <v>35.137920593518878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8.5243316337985292E-2</v>
      </c>
      <c r="D117">
        <v>0</v>
      </c>
      <c r="E117">
        <v>0</v>
      </c>
      <c r="F117">
        <v>39.878520067024809</v>
      </c>
      <c r="G117">
        <v>6.6990356578368733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143.62514789483566</v>
      </c>
      <c r="D118">
        <v>0</v>
      </c>
      <c r="E118">
        <v>0</v>
      </c>
      <c r="F118">
        <v>429.66741613404059</v>
      </c>
      <c r="G118">
        <v>3.1888908869548405</v>
      </c>
      <c r="H118">
        <v>0</v>
      </c>
      <c r="I118">
        <v>6504.0112567113738</v>
      </c>
    </row>
    <row r="119" spans="1:9" x14ac:dyDescent="0.45">
      <c r="A119" t="s">
        <v>191</v>
      </c>
      <c r="B119">
        <v>118</v>
      </c>
      <c r="C119">
        <v>32.613907705442081</v>
      </c>
      <c r="D119">
        <v>0</v>
      </c>
      <c r="E119">
        <v>1.8896683713069646E-2</v>
      </c>
      <c r="F119">
        <v>1633.4216323639066</v>
      </c>
      <c r="G119">
        <v>47.355779561873554</v>
      </c>
      <c r="H119">
        <v>0</v>
      </c>
      <c r="I119">
        <v>13979.20513586683</v>
      </c>
    </row>
    <row r="120" spans="1:9" x14ac:dyDescent="0.45">
      <c r="A120" t="s">
        <v>190</v>
      </c>
      <c r="B120">
        <v>119</v>
      </c>
      <c r="C120">
        <v>100.5403485233693</v>
      </c>
      <c r="D120">
        <v>0</v>
      </c>
      <c r="E120">
        <v>3.8655964602621808E-2</v>
      </c>
      <c r="F120">
        <v>531.35115359704025</v>
      </c>
      <c r="G120">
        <v>1.5508008429014561</v>
      </c>
      <c r="H120">
        <v>0</v>
      </c>
      <c r="I120">
        <v>7171.057941792651</v>
      </c>
    </row>
    <row r="121" spans="1:9" x14ac:dyDescent="0.45">
      <c r="A121" t="s">
        <v>189</v>
      </c>
      <c r="B121">
        <v>120</v>
      </c>
      <c r="C121">
        <v>128.8783293296552</v>
      </c>
      <c r="D121">
        <v>0</v>
      </c>
      <c r="E121">
        <v>0</v>
      </c>
      <c r="F121">
        <v>342.33903054217728</v>
      </c>
      <c r="G121">
        <v>6.9780295258828469</v>
      </c>
      <c r="H121">
        <v>0</v>
      </c>
      <c r="I121">
        <v>10135.229739861325</v>
      </c>
    </row>
    <row r="122" spans="1:9" x14ac:dyDescent="0.45">
      <c r="A122" t="s">
        <v>188</v>
      </c>
      <c r="B122">
        <v>121</v>
      </c>
      <c r="C122">
        <v>235.47965525648746</v>
      </c>
      <c r="D122">
        <v>0</v>
      </c>
      <c r="E122">
        <v>5.935787863188742E-2</v>
      </c>
      <c r="F122">
        <v>117.59178855414214</v>
      </c>
      <c r="G122">
        <v>6.1288366145014841</v>
      </c>
      <c r="H122">
        <v>0</v>
      </c>
      <c r="I122">
        <v>7547.5045929807757</v>
      </c>
    </row>
    <row r="123" spans="1:9" x14ac:dyDescent="0.45">
      <c r="A123" t="s">
        <v>187</v>
      </c>
      <c r="B123">
        <v>122</v>
      </c>
      <c r="C123">
        <v>161.1454455460561</v>
      </c>
      <c r="D123">
        <v>87.043126242440366</v>
      </c>
      <c r="E123">
        <v>40.047788614550043</v>
      </c>
      <c r="F123">
        <v>630.26791228697323</v>
      </c>
      <c r="G123">
        <v>5.2105474689402014</v>
      </c>
      <c r="H123">
        <v>0</v>
      </c>
      <c r="I123">
        <v>2390.1097012005371</v>
      </c>
    </row>
    <row r="124" spans="1:9" x14ac:dyDescent="0.45">
      <c r="A124" t="s">
        <v>186</v>
      </c>
      <c r="B124">
        <v>123</v>
      </c>
      <c r="C124">
        <v>1161.4324087475859</v>
      </c>
      <c r="D124">
        <v>0</v>
      </c>
      <c r="E124">
        <v>7.444994066800664</v>
      </c>
      <c r="F124">
        <v>2227.8849025803165</v>
      </c>
      <c r="G124">
        <v>91.402782343881114</v>
      </c>
      <c r="H124">
        <v>0</v>
      </c>
      <c r="I124">
        <v>22952.834561891908</v>
      </c>
    </row>
    <row r="125" spans="1:9" x14ac:dyDescent="0.45">
      <c r="A125" t="s">
        <v>185</v>
      </c>
      <c r="B125">
        <v>124</v>
      </c>
      <c r="C125">
        <v>76.671549199887366</v>
      </c>
      <c r="D125">
        <v>965.80985034081948</v>
      </c>
      <c r="E125">
        <v>34.916134414125175</v>
      </c>
      <c r="F125">
        <v>354.87142954761839</v>
      </c>
      <c r="G125">
        <v>23.271208229133009</v>
      </c>
      <c r="H125">
        <v>0</v>
      </c>
      <c r="I125">
        <v>1797.7965745012748</v>
      </c>
    </row>
    <row r="126" spans="1:9" x14ac:dyDescent="0.45">
      <c r="A126" t="s">
        <v>184</v>
      </c>
      <c r="B126">
        <v>125</v>
      </c>
      <c r="C126">
        <v>834.87660411406557</v>
      </c>
      <c r="D126">
        <v>0</v>
      </c>
      <c r="E126">
        <v>1.0251193749818661</v>
      </c>
      <c r="F126">
        <v>317.64409442011583</v>
      </c>
      <c r="G126">
        <v>4.6077589210600483</v>
      </c>
      <c r="H126">
        <v>0</v>
      </c>
      <c r="I126">
        <v>4597.2486665359447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8.2501780138918264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671.29684110259382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14.856950080455855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418.34714652521149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28.490298677625308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5.6085289461744257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1.2289948571452494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41.915137994186622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30.519857407712252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41.674441384466469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279.72730989605515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1016.1471792618854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7.5969790201837984E-4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8.5887918871097285E-4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6.7320453629871307E-4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0.21176494420431491</v>
      </c>
      <c r="H147">
        <v>0</v>
      </c>
      <c r="I147">
        <v>1.0031259015029256E-2</v>
      </c>
    </row>
    <row r="148" spans="1:9" x14ac:dyDescent="0.45">
      <c r="A148" t="s">
        <v>162</v>
      </c>
      <c r="B148">
        <v>147</v>
      </c>
      <c r="C148">
        <v>1374.8603839710172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538.89154576599628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506.12637233013879</v>
      </c>
      <c r="D150">
        <v>14.996578055603711</v>
      </c>
      <c r="E150">
        <v>0.61425700342805201</v>
      </c>
      <c r="F150">
        <v>0</v>
      </c>
      <c r="G150">
        <v>8.6673335335648458E-2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107.77147572626413</v>
      </c>
      <c r="D151">
        <v>0.35418159703988711</v>
      </c>
      <c r="E151">
        <v>2.7051270585372222</v>
      </c>
      <c r="F151">
        <v>18816.346911836059</v>
      </c>
      <c r="G151">
        <v>89.316366685881718</v>
      </c>
      <c r="H151">
        <v>0</v>
      </c>
      <c r="I151">
        <v>825.42919418461781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455.06782450659421</v>
      </c>
      <c r="D153">
        <v>0</v>
      </c>
      <c r="E153">
        <v>0.15491383244354415</v>
      </c>
      <c r="F153">
        <v>0</v>
      </c>
      <c r="G153">
        <v>0.73066020598163672</v>
      </c>
      <c r="H153">
        <v>0</v>
      </c>
      <c r="I153">
        <v>115.40636468504937</v>
      </c>
    </row>
    <row r="154" spans="1:9" x14ac:dyDescent="0.45">
      <c r="A154" t="s">
        <v>156</v>
      </c>
      <c r="B154">
        <v>153</v>
      </c>
      <c r="C154">
        <v>19.893063943626704</v>
      </c>
      <c r="D154">
        <v>0</v>
      </c>
      <c r="E154">
        <v>9.8274910216468673E-3</v>
      </c>
      <c r="F154">
        <v>0</v>
      </c>
      <c r="G154">
        <v>4.9360864814158856E-2</v>
      </c>
      <c r="H154">
        <v>0</v>
      </c>
      <c r="I154">
        <v>19.858906360972316</v>
      </c>
    </row>
    <row r="155" spans="1:9" x14ac:dyDescent="0.45">
      <c r="A155" t="s">
        <v>155</v>
      </c>
      <c r="B155">
        <v>154</v>
      </c>
      <c r="C155">
        <v>0</v>
      </c>
      <c r="D155">
        <v>0.66752336637211829</v>
      </c>
      <c r="E155">
        <v>0.58298317939410282</v>
      </c>
      <c r="F155">
        <v>0</v>
      </c>
      <c r="G155">
        <v>0</v>
      </c>
      <c r="H155">
        <v>0</v>
      </c>
      <c r="I155">
        <v>608.53270329495695</v>
      </c>
    </row>
    <row r="156" spans="1:9" x14ac:dyDescent="0.45">
      <c r="A156" t="s">
        <v>154</v>
      </c>
      <c r="B156">
        <v>155</v>
      </c>
      <c r="C156">
        <v>0</v>
      </c>
      <c r="D156">
        <v>5.6917368807123028</v>
      </c>
      <c r="E156">
        <v>1.0970396721472115</v>
      </c>
      <c r="F156">
        <v>0</v>
      </c>
      <c r="G156">
        <v>0</v>
      </c>
      <c r="H156">
        <v>0</v>
      </c>
      <c r="I156">
        <v>298.54913993306036</v>
      </c>
    </row>
    <row r="157" spans="1:9" x14ac:dyDescent="0.45">
      <c r="A157" t="s">
        <v>153</v>
      </c>
      <c r="B157">
        <v>156</v>
      </c>
      <c r="C157">
        <v>3508.4829740269806</v>
      </c>
      <c r="D157">
        <v>58.978924077358748</v>
      </c>
      <c r="E157">
        <v>3.1010286752309915</v>
      </c>
      <c r="F157">
        <v>0</v>
      </c>
      <c r="G157">
        <v>0</v>
      </c>
      <c r="H157">
        <v>0</v>
      </c>
      <c r="I157">
        <v>4638.0885447998617</v>
      </c>
    </row>
    <row r="158" spans="1:9" x14ac:dyDescent="0.45">
      <c r="A158" t="s">
        <v>152</v>
      </c>
      <c r="B158">
        <v>157</v>
      </c>
      <c r="C158">
        <v>464.32450254814023</v>
      </c>
      <c r="D158">
        <v>0</v>
      </c>
      <c r="E158">
        <v>7.9886541040729772E-2</v>
      </c>
      <c r="F158">
        <v>0</v>
      </c>
      <c r="G158">
        <v>0</v>
      </c>
      <c r="H158">
        <v>0</v>
      </c>
      <c r="I158">
        <v>733.86162315830404</v>
      </c>
    </row>
    <row r="159" spans="1:9" x14ac:dyDescent="0.45">
      <c r="A159" t="s">
        <v>151</v>
      </c>
      <c r="B159">
        <v>158</v>
      </c>
      <c r="C159">
        <v>700.9244654415379</v>
      </c>
      <c r="D159">
        <v>0</v>
      </c>
      <c r="E159">
        <v>4.6479402880880878</v>
      </c>
      <c r="F159">
        <v>0</v>
      </c>
      <c r="G159">
        <v>0</v>
      </c>
      <c r="H159">
        <v>0</v>
      </c>
      <c r="I159">
        <v>3750.1651922028818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155.90443417786696</v>
      </c>
    </row>
    <row r="161" spans="1:9" x14ac:dyDescent="0.45">
      <c r="A161" t="s">
        <v>149</v>
      </c>
      <c r="B161">
        <v>160</v>
      </c>
      <c r="C161">
        <v>2.4269734153450542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55.5663092947526</v>
      </c>
    </row>
    <row r="162" spans="1:9" x14ac:dyDescent="0.4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1.1294952855881097</v>
      </c>
    </row>
    <row r="163" spans="1:9" x14ac:dyDescent="0.45">
      <c r="A163" t="s">
        <v>147</v>
      </c>
      <c r="B163">
        <v>162</v>
      </c>
      <c r="C163">
        <v>127.39857910060702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434.92545357305397</v>
      </c>
    </row>
    <row r="164" spans="1:9" x14ac:dyDescent="0.45">
      <c r="A164" t="s">
        <v>146</v>
      </c>
      <c r="B164">
        <v>163</v>
      </c>
      <c r="C164">
        <v>994.31042609389715</v>
      </c>
      <c r="D164">
        <v>17.736311744705567</v>
      </c>
      <c r="E164">
        <v>2318.6034146390448</v>
      </c>
      <c r="F164">
        <v>0</v>
      </c>
      <c r="G164">
        <v>0</v>
      </c>
      <c r="H164">
        <v>0</v>
      </c>
      <c r="I164">
        <v>2103.7535532834936</v>
      </c>
    </row>
    <row r="165" spans="1:9" x14ac:dyDescent="0.45">
      <c r="A165" t="s">
        <v>145</v>
      </c>
      <c r="B165">
        <v>164</v>
      </c>
      <c r="C165">
        <v>2063.3948074580544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406.7862795236058</v>
      </c>
    </row>
    <row r="166" spans="1:9" x14ac:dyDescent="0.45">
      <c r="A166" t="s">
        <v>144</v>
      </c>
      <c r="B166">
        <v>165</v>
      </c>
      <c r="C166">
        <v>594.83730903870492</v>
      </c>
      <c r="D166">
        <v>0</v>
      </c>
      <c r="E166">
        <v>1.0942167817456729</v>
      </c>
      <c r="F166">
        <v>0</v>
      </c>
      <c r="G166">
        <v>0</v>
      </c>
      <c r="H166">
        <v>0</v>
      </c>
      <c r="I166">
        <v>151.06718631718351</v>
      </c>
    </row>
    <row r="167" spans="1:9" x14ac:dyDescent="0.45">
      <c r="A167" t="s">
        <v>143</v>
      </c>
      <c r="B167">
        <v>166</v>
      </c>
      <c r="C167">
        <v>1746.1558757683845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233.78911464619199</v>
      </c>
    </row>
    <row r="168" spans="1:9" x14ac:dyDescent="0.45">
      <c r="A168" t="s">
        <v>142</v>
      </c>
      <c r="B168">
        <v>167</v>
      </c>
      <c r="C168">
        <v>240.90021601749993</v>
      </c>
      <c r="D168">
        <v>0</v>
      </c>
      <c r="E168">
        <v>0</v>
      </c>
      <c r="F168">
        <v>0</v>
      </c>
      <c r="G168">
        <v>7.0313827572732341</v>
      </c>
      <c r="H168">
        <v>0</v>
      </c>
      <c r="I168">
        <v>64.074780684389594</v>
      </c>
    </row>
    <row r="169" spans="1:9" x14ac:dyDescent="0.45">
      <c r="A169" t="s">
        <v>141</v>
      </c>
      <c r="B169">
        <v>168</v>
      </c>
      <c r="C169">
        <v>12395.348051350647</v>
      </c>
      <c r="D169">
        <v>19.941152803356836</v>
      </c>
      <c r="E169">
        <v>394.38471333264778</v>
      </c>
      <c r="F169">
        <v>313.74274124907578</v>
      </c>
      <c r="G169">
        <v>0</v>
      </c>
      <c r="H169">
        <v>0</v>
      </c>
      <c r="I169">
        <v>600.43065977119443</v>
      </c>
    </row>
    <row r="170" spans="1:9" x14ac:dyDescent="0.45">
      <c r="A170" t="s">
        <v>140</v>
      </c>
      <c r="B170">
        <v>169</v>
      </c>
      <c r="C170">
        <v>161.87153726775313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226.60349225291722</v>
      </c>
    </row>
    <row r="171" spans="1:9" x14ac:dyDescent="0.45">
      <c r="A171" t="s">
        <v>139</v>
      </c>
      <c r="B171">
        <v>170</v>
      </c>
      <c r="C171">
        <v>0</v>
      </c>
      <c r="D171">
        <v>8.8827506447138038</v>
      </c>
      <c r="E171">
        <v>9.9426326090805475</v>
      </c>
      <c r="F171">
        <v>1462.711695556631</v>
      </c>
      <c r="G171">
        <v>1.502080136300975</v>
      </c>
      <c r="H171">
        <v>0</v>
      </c>
      <c r="I171">
        <v>1092.496686349308</v>
      </c>
    </row>
    <row r="172" spans="1:9" x14ac:dyDescent="0.45">
      <c r="A172" t="s">
        <v>138</v>
      </c>
      <c r="B172">
        <v>171</v>
      </c>
      <c r="C172">
        <v>0</v>
      </c>
      <c r="D172">
        <v>26.997822359176347</v>
      </c>
      <c r="E172">
        <v>313.15177772467689</v>
      </c>
      <c r="F172">
        <v>0</v>
      </c>
      <c r="G172">
        <v>0.35405576962301633</v>
      </c>
      <c r="H172">
        <v>0</v>
      </c>
      <c r="I172">
        <v>248.99288324753519</v>
      </c>
    </row>
    <row r="173" spans="1:9" x14ac:dyDescent="0.45">
      <c r="A173" t="s">
        <v>137</v>
      </c>
      <c r="B173">
        <v>172</v>
      </c>
      <c r="C173">
        <v>269.85109313537487</v>
      </c>
      <c r="D173">
        <v>299.652944303266</v>
      </c>
      <c r="E173">
        <v>22.601431195255834</v>
      </c>
      <c r="F173">
        <v>4.4345146196549159</v>
      </c>
      <c r="G173">
        <v>29.973830232493654</v>
      </c>
      <c r="H173">
        <v>0</v>
      </c>
      <c r="I173">
        <v>2928.436505972099</v>
      </c>
    </row>
    <row r="174" spans="1:9" x14ac:dyDescent="0.45">
      <c r="A174" t="s">
        <v>136</v>
      </c>
      <c r="B174">
        <v>173</v>
      </c>
      <c r="C174">
        <v>38.109423070145603</v>
      </c>
      <c r="D174">
        <v>0</v>
      </c>
      <c r="E174">
        <v>13129.64795665087</v>
      </c>
      <c r="F174">
        <v>0</v>
      </c>
      <c r="G174">
        <v>0</v>
      </c>
      <c r="H174">
        <v>0</v>
      </c>
      <c r="I174">
        <v>101.08971466749163</v>
      </c>
    </row>
    <row r="175" spans="1:9" x14ac:dyDescent="0.45">
      <c r="A175" t="s">
        <v>135</v>
      </c>
      <c r="B175">
        <v>174</v>
      </c>
      <c r="C175">
        <v>473.65262570988932</v>
      </c>
      <c r="D175">
        <v>2561.2117222866518</v>
      </c>
      <c r="E175">
        <v>5586.2969155847341</v>
      </c>
      <c r="F175">
        <v>0</v>
      </c>
      <c r="G175">
        <v>0</v>
      </c>
      <c r="H175">
        <v>0</v>
      </c>
      <c r="I175">
        <v>63.567640801123709</v>
      </c>
    </row>
    <row r="176" spans="1:9" x14ac:dyDescent="0.45">
      <c r="A176" t="s">
        <v>134</v>
      </c>
      <c r="B176">
        <v>175</v>
      </c>
      <c r="C176">
        <v>1041.9178099987619</v>
      </c>
      <c r="D176">
        <v>4103.3202913293871</v>
      </c>
      <c r="E176">
        <v>7013.356699863215</v>
      </c>
      <c r="F176">
        <v>0</v>
      </c>
      <c r="G176">
        <v>0</v>
      </c>
      <c r="H176">
        <v>0</v>
      </c>
      <c r="I176">
        <v>154.90523432031222</v>
      </c>
    </row>
    <row r="177" spans="1:9" x14ac:dyDescent="0.45">
      <c r="A177" t="s">
        <v>133</v>
      </c>
      <c r="B177">
        <v>176</v>
      </c>
      <c r="C177">
        <v>22.42459045692075</v>
      </c>
      <c r="D177">
        <v>1.0601213990421932</v>
      </c>
      <c r="E177">
        <v>1.7285560473445369</v>
      </c>
      <c r="F177">
        <v>0</v>
      </c>
      <c r="G177">
        <v>1.4286967515605192E-3</v>
      </c>
      <c r="H177">
        <v>0</v>
      </c>
      <c r="I177">
        <v>12.518818075245061</v>
      </c>
    </row>
    <row r="178" spans="1:9" x14ac:dyDescent="0.45">
      <c r="A178" t="s">
        <v>132</v>
      </c>
      <c r="B178">
        <v>177</v>
      </c>
      <c r="C178">
        <v>24.068912918076986</v>
      </c>
      <c r="D178">
        <v>1.1385257104989188</v>
      </c>
      <c r="E178">
        <v>1.8527270139893381</v>
      </c>
      <c r="F178">
        <v>0</v>
      </c>
      <c r="G178">
        <v>1.6067313719439105E-3</v>
      </c>
      <c r="H178">
        <v>0</v>
      </c>
      <c r="I178">
        <v>13.179907455807555</v>
      </c>
    </row>
    <row r="179" spans="1:9" x14ac:dyDescent="0.45">
      <c r="A179" t="s">
        <v>131</v>
      </c>
      <c r="B179">
        <v>178</v>
      </c>
      <c r="C179">
        <v>10.88642303476713</v>
      </c>
      <c r="D179">
        <v>0.51505742416661626</v>
      </c>
      <c r="E179">
        <v>0.83405130332695965</v>
      </c>
      <c r="F179">
        <v>0</v>
      </c>
      <c r="G179">
        <v>8.3656303092575666E-4</v>
      </c>
      <c r="H179">
        <v>0</v>
      </c>
      <c r="I179">
        <v>5.9748176413538285</v>
      </c>
    </row>
    <row r="180" spans="1:9" x14ac:dyDescent="0.45">
      <c r="A180" t="s">
        <v>130</v>
      </c>
      <c r="B180">
        <v>179</v>
      </c>
      <c r="C180">
        <v>24.654943897668019</v>
      </c>
      <c r="D180">
        <v>1.1579243807628223</v>
      </c>
      <c r="E180">
        <v>1.8922332333136589</v>
      </c>
      <c r="F180">
        <v>0</v>
      </c>
      <c r="G180">
        <v>1.7635945703009122E-3</v>
      </c>
      <c r="H180">
        <v>0</v>
      </c>
      <c r="I180">
        <v>15.895445147616256</v>
      </c>
    </row>
    <row r="181" spans="1:9" x14ac:dyDescent="0.45">
      <c r="A181" t="s">
        <v>129</v>
      </c>
      <c r="B181">
        <v>180</v>
      </c>
      <c r="C181">
        <v>5.1571173007793956</v>
      </c>
      <c r="D181">
        <v>0.24281577075470773</v>
      </c>
      <c r="E181">
        <v>0.39442829446550676</v>
      </c>
      <c r="F181">
        <v>0</v>
      </c>
      <c r="G181">
        <v>4.2451201560458576E-4</v>
      </c>
      <c r="H181">
        <v>0</v>
      </c>
      <c r="I181">
        <v>2.8108698857606429</v>
      </c>
    </row>
    <row r="182" spans="1:9" x14ac:dyDescent="0.45">
      <c r="A182" t="s">
        <v>128</v>
      </c>
      <c r="B182">
        <v>181</v>
      </c>
      <c r="C182">
        <v>6.7016081353684624</v>
      </c>
      <c r="D182">
        <v>0.31587125755208634</v>
      </c>
      <c r="E182">
        <v>0.51360572500021484</v>
      </c>
      <c r="F182">
        <v>0</v>
      </c>
      <c r="G182">
        <v>5.2351556169242066E-4</v>
      </c>
      <c r="H182">
        <v>0</v>
      </c>
      <c r="I182">
        <v>3.8866130906358269</v>
      </c>
    </row>
    <row r="183" spans="1:9" x14ac:dyDescent="0.45">
      <c r="A183" t="s">
        <v>127</v>
      </c>
      <c r="B183">
        <v>182</v>
      </c>
      <c r="C183">
        <v>33.483100617183389</v>
      </c>
      <c r="D183">
        <v>1.5349930876666937</v>
      </c>
      <c r="E183">
        <v>2.5262362756729266</v>
      </c>
      <c r="F183">
        <v>0</v>
      </c>
      <c r="G183">
        <v>2.2189161919199838E-3</v>
      </c>
      <c r="H183">
        <v>0</v>
      </c>
      <c r="I183">
        <v>18.177931468409078</v>
      </c>
    </row>
    <row r="184" spans="1:9" x14ac:dyDescent="0.45">
      <c r="A184" t="s">
        <v>126</v>
      </c>
      <c r="B184">
        <v>183</v>
      </c>
      <c r="C184">
        <v>4.9074957252780431E-5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1.4575495758444E-5</v>
      </c>
      <c r="D185">
        <v>0</v>
      </c>
      <c r="E185">
        <v>1.182056313580306E-5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146.23287544313376</v>
      </c>
      <c r="D186">
        <v>6.9252460722585507</v>
      </c>
      <c r="E186">
        <v>11.257512220869698</v>
      </c>
      <c r="F186">
        <v>0</v>
      </c>
      <c r="G186">
        <v>9.9671490036868232E-3</v>
      </c>
      <c r="H186">
        <v>0</v>
      </c>
      <c r="I186">
        <v>76.734193559296685</v>
      </c>
    </row>
    <row r="187" spans="1:9" x14ac:dyDescent="0.45">
      <c r="A187" t="s">
        <v>123</v>
      </c>
      <c r="B187">
        <v>186</v>
      </c>
      <c r="C187">
        <v>25.161974208846473</v>
      </c>
      <c r="D187">
        <v>1.1905852658566951</v>
      </c>
      <c r="E187">
        <v>1.9396527200174047</v>
      </c>
      <c r="F187">
        <v>0</v>
      </c>
      <c r="G187">
        <v>1.8295956975560607E-3</v>
      </c>
      <c r="H187">
        <v>0</v>
      </c>
      <c r="I187">
        <v>15.15289335504866</v>
      </c>
    </row>
    <row r="188" spans="1:9" x14ac:dyDescent="0.45">
      <c r="A188" t="s">
        <v>122</v>
      </c>
      <c r="B188">
        <v>187</v>
      </c>
      <c r="C188">
        <v>8.1725603325099418E-6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40.732550345604139</v>
      </c>
      <c r="D189">
        <v>1.9400888794956048</v>
      </c>
      <c r="E189">
        <v>3.1567941484630859</v>
      </c>
      <c r="F189">
        <v>0</v>
      </c>
      <c r="G189">
        <v>6.4072641970703561E-4</v>
      </c>
      <c r="H189">
        <v>0</v>
      </c>
      <c r="I189">
        <v>21.968652978373942</v>
      </c>
    </row>
    <row r="190" spans="1:9" x14ac:dyDescent="0.45">
      <c r="A190" t="s">
        <v>120</v>
      </c>
      <c r="B190">
        <v>189</v>
      </c>
      <c r="C190">
        <v>76.640548816754972</v>
      </c>
      <c r="D190">
        <v>3.6416599930684463</v>
      </c>
      <c r="E190">
        <v>5.9329670177397391</v>
      </c>
      <c r="F190">
        <v>0</v>
      </c>
      <c r="G190">
        <v>5.1486278808014624E-3</v>
      </c>
      <c r="H190">
        <v>0</v>
      </c>
      <c r="I190">
        <v>41.206829165991998</v>
      </c>
    </row>
    <row r="191" spans="1:9" x14ac:dyDescent="0.45">
      <c r="A191" t="s">
        <v>119</v>
      </c>
      <c r="B191">
        <v>190</v>
      </c>
      <c r="C191">
        <v>105.21893442365968</v>
      </c>
      <c r="D191">
        <v>4.9568816520261185</v>
      </c>
      <c r="E191">
        <v>8.1039643963782098</v>
      </c>
      <c r="F191">
        <v>0</v>
      </c>
      <c r="G191">
        <v>7.5103797132116583E-3</v>
      </c>
      <c r="H191">
        <v>0</v>
      </c>
      <c r="I191">
        <v>60.453300821283158</v>
      </c>
    </row>
    <row r="192" spans="1:9" x14ac:dyDescent="0.45">
      <c r="A192" t="s">
        <v>118</v>
      </c>
      <c r="B192">
        <v>191</v>
      </c>
      <c r="C192">
        <v>72.272002263469147</v>
      </c>
      <c r="D192">
        <v>3.4132724171027617</v>
      </c>
      <c r="E192">
        <v>5.5688712902765714</v>
      </c>
      <c r="F192">
        <v>0</v>
      </c>
      <c r="G192">
        <v>5.0334310473247722E-3</v>
      </c>
      <c r="H192">
        <v>0</v>
      </c>
      <c r="I192">
        <v>40.328467776068621</v>
      </c>
    </row>
    <row r="193" spans="1:9" x14ac:dyDescent="0.45">
      <c r="A193" t="s">
        <v>117</v>
      </c>
      <c r="B193">
        <v>192</v>
      </c>
      <c r="C193">
        <v>8.1523941200042849</v>
      </c>
      <c r="D193">
        <v>0.36962077584220815</v>
      </c>
      <c r="E193">
        <v>0.61147581925715433</v>
      </c>
      <c r="F193">
        <v>0</v>
      </c>
      <c r="G193">
        <v>8.1013650141426475E-4</v>
      </c>
      <c r="H193">
        <v>0</v>
      </c>
      <c r="I193">
        <v>5.817252110831646</v>
      </c>
    </row>
    <row r="194" spans="1:9" x14ac:dyDescent="0.45">
      <c r="A194" t="s">
        <v>116</v>
      </c>
      <c r="B194">
        <v>193</v>
      </c>
      <c r="C194">
        <v>50.339638625758646</v>
      </c>
      <c r="D194">
        <v>2.3620879935301056</v>
      </c>
      <c r="E194">
        <v>3.8609540831387092</v>
      </c>
      <c r="F194">
        <v>0</v>
      </c>
      <c r="G194">
        <v>3.6602511246661678E-3</v>
      </c>
      <c r="H194">
        <v>0</v>
      </c>
      <c r="I194">
        <v>29.071600246647336</v>
      </c>
    </row>
    <row r="195" spans="1:9" x14ac:dyDescent="0.45">
      <c r="A195" t="s">
        <v>115</v>
      </c>
      <c r="B195">
        <v>194</v>
      </c>
      <c r="C195">
        <v>15.11019564848117</v>
      </c>
      <c r="D195">
        <v>0.706728821813569</v>
      </c>
      <c r="E195">
        <v>1.1545457096587601</v>
      </c>
      <c r="F195">
        <v>0</v>
      </c>
      <c r="G195">
        <v>1.0649588040772073E-3</v>
      </c>
      <c r="H195">
        <v>0</v>
      </c>
      <c r="I195">
        <v>8.5600663377806949</v>
      </c>
    </row>
    <row r="196" spans="1:9" x14ac:dyDescent="0.45">
      <c r="A196" t="s">
        <v>114</v>
      </c>
      <c r="B196">
        <v>195</v>
      </c>
      <c r="C196">
        <v>19.367515503278309</v>
      </c>
      <c r="D196">
        <v>0.90686320472383675</v>
      </c>
      <c r="E196">
        <v>1.4814898824765235</v>
      </c>
      <c r="F196">
        <v>0</v>
      </c>
      <c r="G196">
        <v>1.3903137464874855E-3</v>
      </c>
      <c r="H196">
        <v>0</v>
      </c>
      <c r="I196">
        <v>10.988404324484454</v>
      </c>
    </row>
    <row r="197" spans="1:9" x14ac:dyDescent="0.45">
      <c r="A197" t="s">
        <v>113</v>
      </c>
      <c r="B197">
        <v>196</v>
      </c>
      <c r="C197">
        <v>19.30788025463168</v>
      </c>
      <c r="D197">
        <v>1609.9772568983262</v>
      </c>
      <c r="E197">
        <v>27.752427108301813</v>
      </c>
      <c r="F197">
        <v>0</v>
      </c>
      <c r="G197">
        <v>0</v>
      </c>
      <c r="H197">
        <v>0</v>
      </c>
      <c r="I197">
        <v>145.34756018532076</v>
      </c>
    </row>
    <row r="198" spans="1:9" x14ac:dyDescent="0.45">
      <c r="A198" t="s">
        <v>112</v>
      </c>
      <c r="B198">
        <v>197</v>
      </c>
      <c r="C198">
        <v>1869.7553384655755</v>
      </c>
      <c r="D198">
        <v>3827.7778515880836</v>
      </c>
      <c r="E198">
        <v>422.98383108406227</v>
      </c>
      <c r="F198">
        <v>238.50334201398053</v>
      </c>
      <c r="G198">
        <v>2.9408922639752255</v>
      </c>
      <c r="H198">
        <v>0</v>
      </c>
      <c r="I198">
        <v>171.8556982212198</v>
      </c>
    </row>
    <row r="199" spans="1:9" x14ac:dyDescent="0.45">
      <c r="A199" t="s">
        <v>111</v>
      </c>
      <c r="B199">
        <v>198</v>
      </c>
      <c r="C199">
        <v>1231.5625311163712</v>
      </c>
      <c r="D199">
        <v>6.6419310167017742E-2</v>
      </c>
      <c r="E199">
        <v>3.3191633260362452</v>
      </c>
      <c r="F199">
        <v>0</v>
      </c>
      <c r="G199">
        <v>0</v>
      </c>
      <c r="H199">
        <v>0</v>
      </c>
      <c r="I199">
        <v>11.657992817525123</v>
      </c>
    </row>
    <row r="200" spans="1:9" x14ac:dyDescent="0.45">
      <c r="A200" t="s">
        <v>110</v>
      </c>
      <c r="B200">
        <v>199</v>
      </c>
      <c r="C200">
        <v>15.294065761954943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1.8539888297936757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0</v>
      </c>
      <c r="D3">
        <v>0</v>
      </c>
      <c r="E3">
        <v>4.0331822025430453E-2</v>
      </c>
      <c r="F3">
        <v>2.5102044648890424E-3</v>
      </c>
      <c r="G3">
        <v>0.56364105018706423</v>
      </c>
      <c r="H3">
        <v>0</v>
      </c>
      <c r="I3">
        <v>5.8532421973528486</v>
      </c>
    </row>
    <row r="4" spans="1:9" x14ac:dyDescent="0.45">
      <c r="A4" t="s">
        <v>304</v>
      </c>
      <c r="B4">
        <v>3</v>
      </c>
      <c r="C4">
        <v>0</v>
      </c>
      <c r="D4">
        <v>0</v>
      </c>
      <c r="E4">
        <v>1.1380452107972739E-2</v>
      </c>
      <c r="F4">
        <v>2.5260864322647738E-3</v>
      </c>
      <c r="G4">
        <v>1.2968283687083542</v>
      </c>
      <c r="H4">
        <v>0</v>
      </c>
      <c r="I4">
        <v>8.9128918245480371</v>
      </c>
    </row>
    <row r="5" spans="1:9" x14ac:dyDescent="0.45">
      <c r="A5" t="s">
        <v>303</v>
      </c>
      <c r="B5">
        <v>4</v>
      </c>
      <c r="C5">
        <v>55.602931937266376</v>
      </c>
      <c r="D5">
        <v>0</v>
      </c>
      <c r="E5">
        <v>0.20386870379428754</v>
      </c>
      <c r="F5">
        <v>5.1211777725064425E-2</v>
      </c>
      <c r="G5">
        <v>9.4211012404516765</v>
      </c>
      <c r="H5">
        <v>0</v>
      </c>
      <c r="I5">
        <v>119.02192594107169</v>
      </c>
    </row>
    <row r="6" spans="1:9" x14ac:dyDescent="0.45">
      <c r="A6" t="s">
        <v>302</v>
      </c>
      <c r="B6">
        <v>5</v>
      </c>
      <c r="C6">
        <v>1.7421620936143978</v>
      </c>
      <c r="D6">
        <v>0</v>
      </c>
      <c r="E6">
        <v>1.0668672739068377E-3</v>
      </c>
      <c r="F6">
        <v>3.9802409886783327E-4</v>
      </c>
      <c r="G6">
        <v>0.16946206316322512</v>
      </c>
      <c r="H6">
        <v>0</v>
      </c>
      <c r="I6">
        <v>0.78178044478323117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4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0.80297996657232151</v>
      </c>
      <c r="D9">
        <v>0</v>
      </c>
      <c r="E9">
        <v>3.7637912189718124E-7</v>
      </c>
      <c r="F9">
        <v>2.0347047683652961E-2</v>
      </c>
      <c r="G9">
        <v>0.30058629218554955</v>
      </c>
      <c r="H9">
        <v>0</v>
      </c>
      <c r="I9">
        <v>0.27555764058213778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1.0221143058245371E-2</v>
      </c>
      <c r="F10">
        <v>4.4114504629152854E-2</v>
      </c>
      <c r="G10">
        <v>0.49361237835678723</v>
      </c>
      <c r="H10">
        <v>0</v>
      </c>
      <c r="I10">
        <v>3.8914528217149291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0.19114542172304891</v>
      </c>
      <c r="F11">
        <v>2.4725910243659718E-2</v>
      </c>
      <c r="G11">
        <v>2.8113270058728306</v>
      </c>
      <c r="H11">
        <v>0</v>
      </c>
      <c r="I11">
        <v>0</v>
      </c>
    </row>
    <row r="12" spans="1:9" x14ac:dyDescent="0.45">
      <c r="A12" t="s">
        <v>296</v>
      </c>
      <c r="B12">
        <v>11</v>
      </c>
      <c r="C12">
        <v>72.652856883148672</v>
      </c>
      <c r="D12">
        <v>0</v>
      </c>
      <c r="E12">
        <v>0.10726976227118082</v>
      </c>
      <c r="F12">
        <v>6.6149693360704753E-3</v>
      </c>
      <c r="G12">
        <v>3.0892500297578307</v>
      </c>
      <c r="H12">
        <v>0</v>
      </c>
      <c r="I12">
        <v>4.8010534837576767E-3</v>
      </c>
    </row>
    <row r="13" spans="1:9" x14ac:dyDescent="0.45">
      <c r="A13" t="s">
        <v>295</v>
      </c>
      <c r="B13">
        <v>12</v>
      </c>
      <c r="C13">
        <v>9.029370760655187</v>
      </c>
      <c r="D13">
        <v>0</v>
      </c>
      <c r="E13">
        <v>8.0545903648547301E-2</v>
      </c>
      <c r="F13">
        <v>9.1899068688592114E-3</v>
      </c>
      <c r="G13">
        <v>1.4139243316369106</v>
      </c>
      <c r="H13">
        <v>0</v>
      </c>
      <c r="I13">
        <v>11.633152471240994</v>
      </c>
    </row>
    <row r="14" spans="1:9" x14ac:dyDescent="0.45">
      <c r="A14" t="s">
        <v>294</v>
      </c>
      <c r="B14">
        <v>13</v>
      </c>
      <c r="C14">
        <v>2.3360299805682478</v>
      </c>
      <c r="D14">
        <v>0</v>
      </c>
      <c r="E14">
        <v>2.7992466174836758E-3</v>
      </c>
      <c r="F14">
        <v>4.5806677293643815E-2</v>
      </c>
      <c r="G14">
        <v>0.15552180546539021</v>
      </c>
      <c r="H14">
        <v>0</v>
      </c>
      <c r="I14">
        <v>3.0344882346293622</v>
      </c>
    </row>
    <row r="15" spans="1:9" x14ac:dyDescent="0.45">
      <c r="A15" t="s">
        <v>293</v>
      </c>
      <c r="B15">
        <v>14</v>
      </c>
      <c r="C15">
        <v>2.1384742507555532</v>
      </c>
      <c r="D15">
        <v>0</v>
      </c>
      <c r="E15">
        <v>6.4035145859614798E-2</v>
      </c>
      <c r="F15">
        <v>2.0282166163793063E-3</v>
      </c>
      <c r="G15">
        <v>3.0067533135037436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5.4111047123567152E-3</v>
      </c>
      <c r="F16">
        <v>1.4958476436771448E-3</v>
      </c>
      <c r="G16">
        <v>0</v>
      </c>
      <c r="H16">
        <v>0</v>
      </c>
      <c r="I16">
        <v>6.651340237309164E-2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2.6539847318276688E-2</v>
      </c>
      <c r="D19">
        <v>0</v>
      </c>
      <c r="E19">
        <v>1.6778742967177405</v>
      </c>
      <c r="F19">
        <v>0</v>
      </c>
      <c r="G19">
        <v>0.51328791858985789</v>
      </c>
      <c r="H19">
        <v>0</v>
      </c>
      <c r="I19">
        <v>0.46431270955238418</v>
      </c>
    </row>
    <row r="20" spans="1:9" x14ac:dyDescent="0.45">
      <c r="A20" t="s">
        <v>288</v>
      </c>
      <c r="B20">
        <v>19</v>
      </c>
      <c r="C20">
        <v>0.20922904914540622</v>
      </c>
      <c r="D20">
        <v>0</v>
      </c>
      <c r="E20">
        <v>0</v>
      </c>
      <c r="F20">
        <v>0</v>
      </c>
      <c r="G20">
        <v>0.27972096859241175</v>
      </c>
      <c r="H20">
        <v>0</v>
      </c>
      <c r="I20">
        <v>29.743026155699162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2.6403884055117015E-3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18.382064540386981</v>
      </c>
      <c r="H41">
        <v>0</v>
      </c>
      <c r="I41">
        <v>24.633189109928765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3.8422431059975941</v>
      </c>
      <c r="H42">
        <v>0</v>
      </c>
      <c r="I42">
        <v>15.813460196976976</v>
      </c>
    </row>
    <row r="43" spans="1:9" x14ac:dyDescent="0.45">
      <c r="A43" t="s">
        <v>265</v>
      </c>
      <c r="B43">
        <v>42</v>
      </c>
      <c r="C43">
        <v>0.67004505503253264</v>
      </c>
      <c r="D43">
        <v>0</v>
      </c>
      <c r="E43">
        <v>0</v>
      </c>
      <c r="F43">
        <v>0</v>
      </c>
      <c r="G43">
        <v>0.43273908067173283</v>
      </c>
      <c r="H43">
        <v>0</v>
      </c>
      <c r="I43">
        <v>14.081553399426573</v>
      </c>
    </row>
    <row r="44" spans="1:9" x14ac:dyDescent="0.45">
      <c r="A44" t="s">
        <v>264</v>
      </c>
      <c r="B44">
        <v>43</v>
      </c>
      <c r="C44">
        <v>5.4006612302981187</v>
      </c>
      <c r="D44">
        <v>0</v>
      </c>
      <c r="E44">
        <v>0</v>
      </c>
      <c r="F44">
        <v>0</v>
      </c>
      <c r="G44">
        <v>6.7440505407049114E-2</v>
      </c>
      <c r="H44">
        <v>0</v>
      </c>
      <c r="I44">
        <v>6.6507118824903246</v>
      </c>
    </row>
    <row r="45" spans="1:9" x14ac:dyDescent="0.45">
      <c r="A45" t="s">
        <v>263</v>
      </c>
      <c r="B45">
        <v>44</v>
      </c>
      <c r="C45">
        <v>74.649936592585405</v>
      </c>
      <c r="D45">
        <v>0</v>
      </c>
      <c r="E45">
        <v>0</v>
      </c>
      <c r="F45">
        <v>0</v>
      </c>
      <c r="G45">
        <v>0.58898205252453906</v>
      </c>
      <c r="H45">
        <v>0</v>
      </c>
      <c r="I45">
        <v>7.8902273641921772</v>
      </c>
    </row>
    <row r="46" spans="1:9" x14ac:dyDescent="0.45">
      <c r="A46" t="s">
        <v>262</v>
      </c>
      <c r="B46">
        <v>45</v>
      </c>
      <c r="C46">
        <v>46.779913873784935</v>
      </c>
      <c r="D46">
        <v>0</v>
      </c>
      <c r="E46">
        <v>0</v>
      </c>
      <c r="F46">
        <v>0</v>
      </c>
      <c r="G46">
        <v>0.39500631322095248</v>
      </c>
      <c r="H46">
        <v>0</v>
      </c>
      <c r="I46">
        <v>10.742332419912811</v>
      </c>
    </row>
    <row r="47" spans="1:9" x14ac:dyDescent="0.45">
      <c r="A47" t="s">
        <v>261</v>
      </c>
      <c r="B47">
        <v>46</v>
      </c>
      <c r="C47">
        <v>109.90322402879987</v>
      </c>
      <c r="D47">
        <v>0</v>
      </c>
      <c r="E47">
        <v>0</v>
      </c>
      <c r="F47">
        <v>0</v>
      </c>
      <c r="G47">
        <v>0.28066695056761398</v>
      </c>
      <c r="H47">
        <v>0</v>
      </c>
      <c r="I47">
        <v>13.800803653128275</v>
      </c>
    </row>
    <row r="48" spans="1:9" x14ac:dyDescent="0.45">
      <c r="A48" t="s">
        <v>260</v>
      </c>
      <c r="B48">
        <v>47</v>
      </c>
      <c r="C48">
        <v>2.1082952878840997</v>
      </c>
      <c r="D48">
        <v>0</v>
      </c>
      <c r="E48">
        <v>0</v>
      </c>
      <c r="F48">
        <v>0</v>
      </c>
      <c r="G48">
        <v>0.11042766711039205</v>
      </c>
      <c r="H48">
        <v>0</v>
      </c>
      <c r="I48">
        <v>13.639419969714137</v>
      </c>
    </row>
    <row r="49" spans="1:9" x14ac:dyDescent="0.45">
      <c r="A49" t="s">
        <v>259</v>
      </c>
      <c r="B49">
        <v>48</v>
      </c>
      <c r="C49">
        <v>62.120935969549002</v>
      </c>
      <c r="D49">
        <v>0</v>
      </c>
      <c r="E49">
        <v>0</v>
      </c>
      <c r="F49">
        <v>0</v>
      </c>
      <c r="G49">
        <v>1.3147680179719934</v>
      </c>
      <c r="H49">
        <v>0</v>
      </c>
      <c r="I49">
        <v>186.57552795993027</v>
      </c>
    </row>
    <row r="50" spans="1:9" x14ac:dyDescent="0.45">
      <c r="A50" t="s">
        <v>258</v>
      </c>
      <c r="B50">
        <v>49</v>
      </c>
      <c r="C50">
        <v>1.4671061196806834</v>
      </c>
      <c r="D50">
        <v>0</v>
      </c>
      <c r="E50">
        <v>0</v>
      </c>
      <c r="F50">
        <v>0</v>
      </c>
      <c r="G50">
        <v>5.9294533698810254E-3</v>
      </c>
      <c r="H50">
        <v>0</v>
      </c>
      <c r="I50">
        <v>0.13008322674705394</v>
      </c>
    </row>
    <row r="51" spans="1:9" x14ac:dyDescent="0.45">
      <c r="A51" t="s">
        <v>257</v>
      </c>
      <c r="B51">
        <v>50</v>
      </c>
      <c r="C51">
        <v>0.1295883031100388</v>
      </c>
      <c r="D51">
        <v>0</v>
      </c>
      <c r="E51">
        <v>0</v>
      </c>
      <c r="F51">
        <v>0</v>
      </c>
      <c r="G51">
        <v>0</v>
      </c>
      <c r="H51">
        <v>0</v>
      </c>
      <c r="I51">
        <v>0.53624341120416974</v>
      </c>
    </row>
    <row r="52" spans="1:9" x14ac:dyDescent="0.45">
      <c r="A52" t="s">
        <v>256</v>
      </c>
      <c r="B52">
        <v>51</v>
      </c>
      <c r="C52">
        <v>277.07675418923651</v>
      </c>
      <c r="D52">
        <v>0</v>
      </c>
      <c r="E52">
        <v>0</v>
      </c>
      <c r="F52">
        <v>0</v>
      </c>
      <c r="G52">
        <v>3.7466460705239424</v>
      </c>
      <c r="H52">
        <v>0</v>
      </c>
      <c r="I52">
        <v>213.50358495020157</v>
      </c>
    </row>
    <row r="53" spans="1:9" x14ac:dyDescent="0.45">
      <c r="A53" t="s">
        <v>255</v>
      </c>
      <c r="B53">
        <v>52</v>
      </c>
      <c r="C53">
        <v>7.2460066246577259</v>
      </c>
      <c r="D53">
        <v>0</v>
      </c>
      <c r="E53">
        <v>0</v>
      </c>
      <c r="F53">
        <v>0</v>
      </c>
      <c r="G53">
        <v>0.39417780446013106</v>
      </c>
      <c r="H53">
        <v>0</v>
      </c>
      <c r="I53">
        <v>71.430103990901301</v>
      </c>
    </row>
    <row r="54" spans="1:9" x14ac:dyDescent="0.45">
      <c r="A54" t="s">
        <v>254</v>
      </c>
      <c r="B54">
        <v>53</v>
      </c>
      <c r="C54">
        <v>38.741697390012575</v>
      </c>
      <c r="D54">
        <v>0</v>
      </c>
      <c r="E54">
        <v>0</v>
      </c>
      <c r="F54">
        <v>0</v>
      </c>
      <c r="G54">
        <v>0</v>
      </c>
      <c r="H54">
        <v>0</v>
      </c>
      <c r="I54">
        <v>20.777928415860433</v>
      </c>
    </row>
    <row r="55" spans="1:9" x14ac:dyDescent="0.45">
      <c r="A55" t="s">
        <v>253</v>
      </c>
      <c r="B55">
        <v>54</v>
      </c>
      <c r="C55">
        <v>13.795328092904823</v>
      </c>
      <c r="D55">
        <v>0</v>
      </c>
      <c r="E55">
        <v>0</v>
      </c>
      <c r="F55">
        <v>0</v>
      </c>
      <c r="G55">
        <v>9.8361456500749164E-2</v>
      </c>
      <c r="H55">
        <v>0</v>
      </c>
      <c r="I55">
        <v>23.803011127571157</v>
      </c>
    </row>
    <row r="56" spans="1:9" x14ac:dyDescent="0.45">
      <c r="A56" t="s">
        <v>252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29.116744249627697</v>
      </c>
    </row>
    <row r="57" spans="1:9" x14ac:dyDescent="0.4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1.2448379274405499</v>
      </c>
      <c r="H57">
        <v>0</v>
      </c>
      <c r="I57">
        <v>38.973982321843138</v>
      </c>
    </row>
    <row r="58" spans="1:9" x14ac:dyDescent="0.4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9.9857904281382606</v>
      </c>
    </row>
    <row r="59" spans="1:9" x14ac:dyDescent="0.45">
      <c r="A59" t="s">
        <v>249</v>
      </c>
      <c r="B59">
        <v>58</v>
      </c>
      <c r="C59">
        <v>46.80567378104594</v>
      </c>
      <c r="D59">
        <v>0</v>
      </c>
      <c r="E59">
        <v>0</v>
      </c>
      <c r="F59">
        <v>38.9148190092614</v>
      </c>
      <c r="G59">
        <v>0.97675655905522807</v>
      </c>
      <c r="H59">
        <v>0</v>
      </c>
      <c r="I59">
        <v>12.859136860638454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1.6845081832508313</v>
      </c>
      <c r="H61">
        <v>0</v>
      </c>
      <c r="I61">
        <v>16.506317970989254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2.419909454342652</v>
      </c>
      <c r="D63">
        <v>0</v>
      </c>
      <c r="E63">
        <v>0</v>
      </c>
      <c r="F63">
        <v>0</v>
      </c>
      <c r="G63">
        <v>3.5005271851432864</v>
      </c>
      <c r="H63">
        <v>0</v>
      </c>
      <c r="I63">
        <v>26.955029572022802</v>
      </c>
    </row>
    <row r="64" spans="1:9" x14ac:dyDescent="0.45">
      <c r="A64" t="s">
        <v>245</v>
      </c>
      <c r="B64">
        <v>63</v>
      </c>
      <c r="C64">
        <v>50.310340733630639</v>
      </c>
      <c r="D64">
        <v>0</v>
      </c>
      <c r="E64">
        <v>0</v>
      </c>
      <c r="F64">
        <v>1.7075064906501414</v>
      </c>
      <c r="G64">
        <v>0.15312921825575043</v>
      </c>
      <c r="H64">
        <v>0</v>
      </c>
      <c r="I64">
        <v>35.101647609146347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0.10098775014986132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2.5816023245239942E-3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2.1162009934592092</v>
      </c>
      <c r="H68">
        <v>0</v>
      </c>
      <c r="I68">
        <v>0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2.5645063467033815E-3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0.32366428634047961</v>
      </c>
      <c r="H71">
        <v>0</v>
      </c>
      <c r="I71">
        <v>0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0.16126949246307354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1.0096031196338622</v>
      </c>
      <c r="D73">
        <v>0</v>
      </c>
      <c r="E73">
        <v>0</v>
      </c>
      <c r="F73">
        <v>0</v>
      </c>
      <c r="G73">
        <v>5.6741767369060366E-3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0.76954236066768955</v>
      </c>
      <c r="H74">
        <v>0</v>
      </c>
      <c r="I74">
        <v>0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2.5563317394345208E-3</v>
      </c>
      <c r="H75">
        <v>0</v>
      </c>
      <c r="I75">
        <v>0</v>
      </c>
    </row>
    <row r="76" spans="1:9" x14ac:dyDescent="0.4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0.26972698061429146</v>
      </c>
      <c r="H76">
        <v>0</v>
      </c>
      <c r="I76">
        <v>0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7.2404934124903645E-3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3.0782407836590143E-3</v>
      </c>
      <c r="H79">
        <v>0</v>
      </c>
      <c r="I79">
        <v>0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0.10649520115175293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1.5965625245478173E-2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5.183143795385018E-2</v>
      </c>
      <c r="H82">
        <v>0</v>
      </c>
      <c r="I82">
        <v>0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2.9285843254909304E-3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3.229350617461782E-2</v>
      </c>
      <c r="H84">
        <v>0</v>
      </c>
      <c r="I84">
        <v>0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2.5789389939905793E-3</v>
      </c>
      <c r="H85">
        <v>0</v>
      </c>
      <c r="I85">
        <v>0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2.4828101829892514E-2</v>
      </c>
      <c r="H86">
        <v>0</v>
      </c>
      <c r="I86">
        <v>0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4.7540842759945328</v>
      </c>
      <c r="H87">
        <v>0</v>
      </c>
      <c r="I87">
        <v>2.5335146147182281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5.2203435957716361E-4</v>
      </c>
      <c r="D89">
        <v>0</v>
      </c>
      <c r="E89">
        <v>0</v>
      </c>
      <c r="F89">
        <v>0</v>
      </c>
      <c r="G89">
        <v>8.8768864996982607E-3</v>
      </c>
      <c r="H89">
        <v>0</v>
      </c>
      <c r="I89">
        <v>0</v>
      </c>
    </row>
    <row r="90" spans="1:9" x14ac:dyDescent="0.45">
      <c r="A90" t="s">
        <v>219</v>
      </c>
      <c r="B90">
        <v>89</v>
      </c>
      <c r="C90">
        <v>0.36364494544760839</v>
      </c>
      <c r="D90">
        <v>0</v>
      </c>
      <c r="E90">
        <v>0</v>
      </c>
      <c r="F90">
        <v>0</v>
      </c>
      <c r="G90">
        <v>0.26277382340884958</v>
      </c>
      <c r="H90">
        <v>0</v>
      </c>
      <c r="I90">
        <v>7.354231131454295</v>
      </c>
    </row>
    <row r="91" spans="1:9" x14ac:dyDescent="0.45">
      <c r="A91" t="s">
        <v>218</v>
      </c>
      <c r="B91">
        <v>90</v>
      </c>
      <c r="C91">
        <v>2.342042491191429</v>
      </c>
      <c r="D91">
        <v>0</v>
      </c>
      <c r="E91">
        <v>0</v>
      </c>
      <c r="F91">
        <v>0</v>
      </c>
      <c r="G91">
        <v>4.6613939091437153</v>
      </c>
      <c r="H91">
        <v>0</v>
      </c>
      <c r="I91">
        <v>25.993726415449476</v>
      </c>
    </row>
    <row r="92" spans="1:9" x14ac:dyDescent="0.45">
      <c r="A92" t="s">
        <v>217</v>
      </c>
      <c r="B92">
        <v>91</v>
      </c>
      <c r="C92">
        <v>9.7099149682683128E-2</v>
      </c>
      <c r="D92">
        <v>0</v>
      </c>
      <c r="E92">
        <v>0</v>
      </c>
      <c r="F92">
        <v>0</v>
      </c>
      <c r="G92">
        <v>7.2119674629525427E-2</v>
      </c>
      <c r="H92">
        <v>0</v>
      </c>
      <c r="I92">
        <v>2.034288869630595E-2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0.82275051705099156</v>
      </c>
      <c r="D95">
        <v>0</v>
      </c>
      <c r="E95">
        <v>0</v>
      </c>
      <c r="F95">
        <v>0</v>
      </c>
      <c r="G95">
        <v>0.12978026250490779</v>
      </c>
      <c r="H95">
        <v>0</v>
      </c>
      <c r="I95">
        <v>0.39816308622728153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4.1474045085067983</v>
      </c>
      <c r="D97">
        <v>0</v>
      </c>
      <c r="E97">
        <v>0</v>
      </c>
      <c r="F97">
        <v>0</v>
      </c>
      <c r="G97">
        <v>4.0194697089746096</v>
      </c>
      <c r="H97">
        <v>0</v>
      </c>
      <c r="I97">
        <v>56.65994349431336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0.1604699118212996</v>
      </c>
      <c r="H98">
        <v>0</v>
      </c>
      <c r="I98">
        <v>0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5.6756170357746012E-3</v>
      </c>
      <c r="H100">
        <v>0</v>
      </c>
      <c r="I100">
        <v>6.2240451008273832</v>
      </c>
    </row>
    <row r="101" spans="1:9" x14ac:dyDescent="0.45">
      <c r="A101" t="s">
        <v>208</v>
      </c>
      <c r="B101">
        <v>100</v>
      </c>
      <c r="C101">
        <v>0.19264031872811768</v>
      </c>
      <c r="D101">
        <v>0</v>
      </c>
      <c r="E101">
        <v>0</v>
      </c>
      <c r="F101">
        <v>0</v>
      </c>
      <c r="G101">
        <v>0.45142073603517874</v>
      </c>
      <c r="H101">
        <v>0</v>
      </c>
      <c r="I101">
        <v>2.7099071112532118E-2</v>
      </c>
    </row>
    <row r="102" spans="1:9" x14ac:dyDescent="0.45">
      <c r="A102" t="s">
        <v>207</v>
      </c>
      <c r="B102">
        <v>101</v>
      </c>
      <c r="C102">
        <v>1.1647560312288265</v>
      </c>
      <c r="D102">
        <v>0</v>
      </c>
      <c r="E102">
        <v>0</v>
      </c>
      <c r="F102">
        <v>0</v>
      </c>
      <c r="G102">
        <v>4.1090672584063546</v>
      </c>
      <c r="H102">
        <v>0</v>
      </c>
      <c r="I102">
        <v>149.01233158885617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13.615288054602708</v>
      </c>
      <c r="D104">
        <v>0</v>
      </c>
      <c r="E104">
        <v>0</v>
      </c>
      <c r="F104">
        <v>0</v>
      </c>
      <c r="G104">
        <v>0.2394622500675922</v>
      </c>
      <c r="H104">
        <v>0</v>
      </c>
      <c r="I104">
        <v>1.8469683943413944</v>
      </c>
    </row>
    <row r="105" spans="1:9" x14ac:dyDescent="0.45">
      <c r="A105" t="s">
        <v>205</v>
      </c>
      <c r="B105">
        <v>104</v>
      </c>
      <c r="C105">
        <v>8.8199881668147573E-7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13.515121642863452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0.25594163409404252</v>
      </c>
      <c r="D107">
        <v>0</v>
      </c>
      <c r="E107">
        <v>0</v>
      </c>
      <c r="F107">
        <v>3.3144166954510279E-2</v>
      </c>
      <c r="G107">
        <v>1.5252946917330732E-2</v>
      </c>
      <c r="H107">
        <v>0</v>
      </c>
      <c r="I107">
        <v>0.73863994005139044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0.12930622745499262</v>
      </c>
      <c r="D109">
        <v>0</v>
      </c>
      <c r="E109">
        <v>0</v>
      </c>
      <c r="F109">
        <v>0.21032146833655552</v>
      </c>
      <c r="G109">
        <v>0.99977384504018219</v>
      </c>
      <c r="H109">
        <v>0</v>
      </c>
      <c r="I109">
        <v>19.726897543333425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0.14363283262069196</v>
      </c>
      <c r="G111">
        <v>0.24065160960600579</v>
      </c>
      <c r="H111">
        <v>0</v>
      </c>
      <c r="I111">
        <v>2.3005969354508053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0.10149586191277872</v>
      </c>
      <c r="G113">
        <v>0.36381279369262948</v>
      </c>
      <c r="H113">
        <v>0</v>
      </c>
      <c r="I113">
        <v>17.835795293309079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0.16214356736738597</v>
      </c>
      <c r="D115">
        <v>0</v>
      </c>
      <c r="E115">
        <v>0</v>
      </c>
      <c r="F115">
        <v>0.13913438658610444</v>
      </c>
      <c r="G115">
        <v>3.9246562913181904E-2</v>
      </c>
      <c r="H115">
        <v>0</v>
      </c>
      <c r="I115">
        <v>5.7102970828716473E-2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9.5846596221177448E-4</v>
      </c>
      <c r="D117">
        <v>0</v>
      </c>
      <c r="E117">
        <v>0</v>
      </c>
      <c r="F117">
        <v>5.3817494876915679E-2</v>
      </c>
      <c r="G117">
        <v>3.3974695962300933E-2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7.6904460073303378</v>
      </c>
      <c r="D118">
        <v>0</v>
      </c>
      <c r="E118">
        <v>0</v>
      </c>
      <c r="F118">
        <v>50.999236820536147</v>
      </c>
      <c r="G118">
        <v>2.5132021365194941</v>
      </c>
      <c r="H118">
        <v>0</v>
      </c>
      <c r="I118">
        <v>79.756894239612819</v>
      </c>
    </row>
    <row r="119" spans="1:9" x14ac:dyDescent="0.45">
      <c r="A119" t="s">
        <v>191</v>
      </c>
      <c r="B119">
        <v>118</v>
      </c>
      <c r="C119">
        <v>0</v>
      </c>
      <c r="D119">
        <v>0</v>
      </c>
      <c r="E119">
        <v>0</v>
      </c>
      <c r="F119">
        <v>3.4926676748208174</v>
      </c>
      <c r="G119">
        <v>3.1485202386010775</v>
      </c>
      <c r="H119">
        <v>0</v>
      </c>
      <c r="I119">
        <v>65.911371360724473</v>
      </c>
    </row>
    <row r="120" spans="1:9" x14ac:dyDescent="0.4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45">
      <c r="A121" t="s">
        <v>189</v>
      </c>
      <c r="B121">
        <v>120</v>
      </c>
      <c r="C121">
        <v>0</v>
      </c>
      <c r="D121">
        <v>0</v>
      </c>
      <c r="E121">
        <v>0</v>
      </c>
      <c r="F121">
        <v>1.6673468305982104</v>
      </c>
      <c r="G121">
        <v>0.51660185110390489</v>
      </c>
      <c r="H121">
        <v>0</v>
      </c>
      <c r="I121">
        <v>29.427167526448155</v>
      </c>
    </row>
    <row r="122" spans="1:9" x14ac:dyDescent="0.4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2.7117571297451914E-2</v>
      </c>
      <c r="H122">
        <v>0</v>
      </c>
      <c r="I122">
        <v>12.601540069364345</v>
      </c>
    </row>
    <row r="123" spans="1:9" x14ac:dyDescent="0.45">
      <c r="A123" t="s">
        <v>187</v>
      </c>
      <c r="B123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8.1540679903729689</v>
      </c>
    </row>
    <row r="124" spans="1:9" x14ac:dyDescent="0.4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16.374432864462555</v>
      </c>
    </row>
    <row r="125" spans="1:9" x14ac:dyDescent="0.45">
      <c r="A125" t="s">
        <v>185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1.3084593453763274</v>
      </c>
      <c r="H125">
        <v>0</v>
      </c>
      <c r="I125">
        <v>7.5042961123044503</v>
      </c>
    </row>
    <row r="126" spans="1:9" x14ac:dyDescent="0.45">
      <c r="A126" t="s">
        <v>184</v>
      </c>
      <c r="B126">
        <v>125</v>
      </c>
      <c r="C126">
        <v>51.526804900499705</v>
      </c>
      <c r="D126">
        <v>0</v>
      </c>
      <c r="E126">
        <v>0</v>
      </c>
      <c r="F126">
        <v>56.481032122960755</v>
      </c>
      <c r="G126">
        <v>2.9082443486668698E-2</v>
      </c>
      <c r="H126">
        <v>0</v>
      </c>
      <c r="I126">
        <v>101.53290578724746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2.8071072660680518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4.159837172272824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144.31679837073355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3.5509981168158871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0.73179723938713859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23.058391827851185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114.34799002911841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4.0858562849389868</v>
      </c>
      <c r="D150">
        <v>0</v>
      </c>
      <c r="E150">
        <v>0</v>
      </c>
      <c r="F150">
        <v>0</v>
      </c>
      <c r="G150">
        <v>2.4968576540916549E-3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28.929644647740226</v>
      </c>
      <c r="D151">
        <v>0</v>
      </c>
      <c r="E151">
        <v>1.0253037592109259E-7</v>
      </c>
      <c r="F151">
        <v>1483.5565125311225</v>
      </c>
      <c r="G151">
        <v>0</v>
      </c>
      <c r="H151">
        <v>0</v>
      </c>
      <c r="I151">
        <v>477.87804394769159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94.322628062330395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107.77237085714911</v>
      </c>
    </row>
    <row r="154" spans="1:9" x14ac:dyDescent="0.45">
      <c r="A154" t="s">
        <v>156</v>
      </c>
      <c r="B154">
        <v>153</v>
      </c>
      <c r="C154">
        <v>1.3381128255637282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31.17829751915253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305.34822608271844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374.78695022340128</v>
      </c>
    </row>
    <row r="157" spans="1:9" x14ac:dyDescent="0.45">
      <c r="A157" t="s">
        <v>153</v>
      </c>
      <c r="B157">
        <v>156</v>
      </c>
      <c r="C157">
        <v>1256.2604577769996</v>
      </c>
      <c r="D157">
        <v>0</v>
      </c>
      <c r="E157">
        <v>3.7617985974054705E-2</v>
      </c>
      <c r="F157">
        <v>0</v>
      </c>
      <c r="G157">
        <v>0</v>
      </c>
      <c r="H157">
        <v>0</v>
      </c>
      <c r="I157">
        <v>2216.4033603708854</v>
      </c>
    </row>
    <row r="158" spans="1:9" x14ac:dyDescent="0.45">
      <c r="A158" t="s">
        <v>152</v>
      </c>
      <c r="B158">
        <v>157</v>
      </c>
      <c r="C158">
        <v>23.018324264703086</v>
      </c>
      <c r="D158">
        <v>0</v>
      </c>
      <c r="E158">
        <v>0.15395011862403826</v>
      </c>
      <c r="F158">
        <v>0</v>
      </c>
      <c r="G158">
        <v>0</v>
      </c>
      <c r="H158">
        <v>0</v>
      </c>
      <c r="I158">
        <v>190.05124604463145</v>
      </c>
    </row>
    <row r="159" spans="1:9" x14ac:dyDescent="0.45">
      <c r="A159" t="s">
        <v>151</v>
      </c>
      <c r="B159">
        <v>158</v>
      </c>
      <c r="C159">
        <v>9.2508957944336689</v>
      </c>
      <c r="D159">
        <v>0</v>
      </c>
      <c r="E159">
        <v>2.3130367945642272</v>
      </c>
      <c r="F159">
        <v>0</v>
      </c>
      <c r="G159">
        <v>0</v>
      </c>
      <c r="H159">
        <v>0</v>
      </c>
      <c r="I159">
        <v>244.72285483720444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10.307318945667333</v>
      </c>
    </row>
    <row r="161" spans="1:9" x14ac:dyDescent="0.45">
      <c r="A161" t="s">
        <v>149</v>
      </c>
      <c r="B161">
        <v>160</v>
      </c>
      <c r="C161">
        <v>176.53396515509013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391.80231050977966</v>
      </c>
    </row>
    <row r="162" spans="1:9" x14ac:dyDescent="0.45">
      <c r="A162" t="s">
        <v>148</v>
      </c>
      <c r="B162">
        <v>161</v>
      </c>
      <c r="C162">
        <v>15.145899366031191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14.524296860454342</v>
      </c>
    </row>
    <row r="163" spans="1:9" x14ac:dyDescent="0.45">
      <c r="A163" t="s">
        <v>147</v>
      </c>
      <c r="B163">
        <v>162</v>
      </c>
      <c r="C163">
        <v>167.84486015860901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251.6028439694945</v>
      </c>
    </row>
    <row r="164" spans="1:9" x14ac:dyDescent="0.45">
      <c r="A164" t="s">
        <v>146</v>
      </c>
      <c r="B164">
        <v>163</v>
      </c>
      <c r="C164">
        <v>0.25082012697960571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103.04809004628864</v>
      </c>
    </row>
    <row r="165" spans="1:9" x14ac:dyDescent="0.45">
      <c r="A165" t="s">
        <v>145</v>
      </c>
      <c r="B165">
        <v>164</v>
      </c>
      <c r="C165">
        <v>543.28587525234502</v>
      </c>
      <c r="D165">
        <v>0</v>
      </c>
      <c r="E165">
        <v>0</v>
      </c>
      <c r="F165">
        <v>23.65622814773457</v>
      </c>
      <c r="G165">
        <v>0</v>
      </c>
      <c r="H165">
        <v>0</v>
      </c>
      <c r="I165">
        <v>178.67397464194082</v>
      </c>
    </row>
    <row r="166" spans="1:9" x14ac:dyDescent="0.45">
      <c r="A166" t="s">
        <v>144</v>
      </c>
      <c r="B166">
        <v>165</v>
      </c>
      <c r="C166">
        <v>129.28633118107581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293.74431431283239</v>
      </c>
    </row>
    <row r="167" spans="1:9" x14ac:dyDescent="0.45">
      <c r="A167" t="s">
        <v>143</v>
      </c>
      <c r="B167">
        <v>166</v>
      </c>
      <c r="C167">
        <v>167.30900906062234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65.603900335556986</v>
      </c>
    </row>
    <row r="168" spans="1:9" x14ac:dyDescent="0.4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10.800134034357812</v>
      </c>
    </row>
    <row r="169" spans="1:9" x14ac:dyDescent="0.45">
      <c r="A169" t="s">
        <v>141</v>
      </c>
      <c r="B169">
        <v>168</v>
      </c>
      <c r="C169">
        <v>2543.3507603986372</v>
      </c>
      <c r="D169">
        <v>0</v>
      </c>
      <c r="E169">
        <v>0.11394536294302775</v>
      </c>
      <c r="F169">
        <v>0</v>
      </c>
      <c r="G169">
        <v>0</v>
      </c>
      <c r="H169">
        <v>0</v>
      </c>
      <c r="I169">
        <v>444.20279439388969</v>
      </c>
    </row>
    <row r="170" spans="1:9" x14ac:dyDescent="0.45">
      <c r="A170" t="s">
        <v>140</v>
      </c>
      <c r="B170">
        <v>169</v>
      </c>
      <c r="C170">
        <v>1.7533326628576253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118.25879324001369</v>
      </c>
    </row>
    <row r="171" spans="1:9" x14ac:dyDescent="0.45">
      <c r="A171" t="s">
        <v>139</v>
      </c>
      <c r="B171">
        <v>170</v>
      </c>
      <c r="C171">
        <v>4.6693890120619717E-2</v>
      </c>
      <c r="D171">
        <v>0</v>
      </c>
      <c r="E171">
        <v>4.2139364256070619</v>
      </c>
      <c r="F171">
        <v>0</v>
      </c>
      <c r="G171">
        <v>0</v>
      </c>
      <c r="H171">
        <v>0</v>
      </c>
      <c r="I171">
        <v>128.99101211301868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3.1250004105538731</v>
      </c>
      <c r="F172">
        <v>0</v>
      </c>
      <c r="G172">
        <v>0</v>
      </c>
      <c r="H172">
        <v>0</v>
      </c>
      <c r="I172">
        <v>11.526443289699897</v>
      </c>
    </row>
    <row r="173" spans="1:9" x14ac:dyDescent="0.45">
      <c r="A173" t="s">
        <v>137</v>
      </c>
      <c r="B173">
        <v>172</v>
      </c>
      <c r="C173">
        <v>59.213504441386988</v>
      </c>
      <c r="D173">
        <v>0</v>
      </c>
      <c r="E173">
        <v>14.843039247574129</v>
      </c>
      <c r="F173">
        <v>0</v>
      </c>
      <c r="G173">
        <v>0</v>
      </c>
      <c r="H173">
        <v>0</v>
      </c>
      <c r="I173">
        <v>749.78036497917151</v>
      </c>
    </row>
    <row r="174" spans="1:9" x14ac:dyDescent="0.45">
      <c r="A174" t="s">
        <v>136</v>
      </c>
      <c r="B174">
        <v>173</v>
      </c>
      <c r="C174">
        <v>32.904949404903526</v>
      </c>
      <c r="D174">
        <v>0</v>
      </c>
      <c r="E174">
        <v>1744.019420703316</v>
      </c>
      <c r="F174">
        <v>6.5272673997067621</v>
      </c>
      <c r="G174">
        <v>0</v>
      </c>
      <c r="H174">
        <v>0</v>
      </c>
      <c r="I174">
        <v>323.6908960984174</v>
      </c>
    </row>
    <row r="175" spans="1:9" x14ac:dyDescent="0.45">
      <c r="A175" t="s">
        <v>135</v>
      </c>
      <c r="B175">
        <v>174</v>
      </c>
      <c r="C175">
        <v>406.02173248779184</v>
      </c>
      <c r="D175">
        <v>6.3316377566249074</v>
      </c>
      <c r="E175">
        <v>634.36867442284597</v>
      </c>
      <c r="F175">
        <v>0</v>
      </c>
      <c r="G175">
        <v>0</v>
      </c>
      <c r="H175">
        <v>0</v>
      </c>
      <c r="I175">
        <v>77.872202122519369</v>
      </c>
    </row>
    <row r="176" spans="1:9" x14ac:dyDescent="0.45">
      <c r="A176" t="s">
        <v>134</v>
      </c>
      <c r="B176">
        <v>175</v>
      </c>
      <c r="C176">
        <v>582.4692901823588</v>
      </c>
      <c r="D176">
        <v>405.52699387001849</v>
      </c>
      <c r="E176">
        <v>173.51063236164191</v>
      </c>
      <c r="F176">
        <v>0</v>
      </c>
      <c r="G176">
        <v>0</v>
      </c>
      <c r="H176">
        <v>0</v>
      </c>
      <c r="I176">
        <v>102.85075599180607</v>
      </c>
    </row>
    <row r="177" spans="1:9" x14ac:dyDescent="0.45">
      <c r="A177" t="s">
        <v>133</v>
      </c>
      <c r="B177">
        <v>176</v>
      </c>
      <c r="C177">
        <v>6.1320678923244892E-3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2.3087971246418176E-2</v>
      </c>
    </row>
    <row r="178" spans="1:9" x14ac:dyDescent="0.45">
      <c r="A178" t="s">
        <v>132</v>
      </c>
      <c r="B178">
        <v>177</v>
      </c>
      <c r="C178">
        <v>5.6235010879970839E-3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2.3091239732538217E-2</v>
      </c>
    </row>
    <row r="179" spans="1:9" x14ac:dyDescent="0.45">
      <c r="A179" t="s">
        <v>131</v>
      </c>
      <c r="B179">
        <v>178</v>
      </c>
      <c r="C179">
        <v>7.0594089017220717E-4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4.8509868798952745E-3</v>
      </c>
    </row>
    <row r="180" spans="1:9" x14ac:dyDescent="0.45">
      <c r="A180" t="s">
        <v>130</v>
      </c>
      <c r="B180">
        <v>179</v>
      </c>
      <c r="C180">
        <v>3.5884760996826746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1.6305812063348279</v>
      </c>
    </row>
    <row r="181" spans="1:9" x14ac:dyDescent="0.45">
      <c r="A181" t="s">
        <v>129</v>
      </c>
      <c r="B181">
        <v>180</v>
      </c>
      <c r="C181">
        <v>9.3102839555518288E-4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4.9906502250978025E-3</v>
      </c>
    </row>
    <row r="182" spans="1:9" x14ac:dyDescent="0.45">
      <c r="A182" t="s">
        <v>128</v>
      </c>
      <c r="B182">
        <v>181</v>
      </c>
      <c r="C182">
        <v>9.1929593175064017E-4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5.8199898222750929E-3</v>
      </c>
    </row>
    <row r="183" spans="1:9" x14ac:dyDescent="0.45">
      <c r="A183" t="s">
        <v>127</v>
      </c>
      <c r="B183">
        <v>182</v>
      </c>
      <c r="C183">
        <v>5.4070112910411687E-2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0.20821831380632266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45">
      <c r="A187" t="s">
        <v>123</v>
      </c>
      <c r="B187">
        <v>186</v>
      </c>
      <c r="C187">
        <v>0.69227098451361924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1.8656065983503305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2.4410043123518776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3.9975663876128591</v>
      </c>
    </row>
    <row r="190" spans="1:9" x14ac:dyDescent="0.45">
      <c r="A190" t="s">
        <v>120</v>
      </c>
      <c r="B190">
        <v>189</v>
      </c>
      <c r="C190">
        <v>4.7484140209168331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6.3755632977230237</v>
      </c>
    </row>
    <row r="191" spans="1:9" x14ac:dyDescent="0.45">
      <c r="A191" t="s">
        <v>119</v>
      </c>
      <c r="B191">
        <v>190</v>
      </c>
      <c r="C191">
        <v>9.6684050179874887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26.060214284260365</v>
      </c>
    </row>
    <row r="192" spans="1:9" x14ac:dyDescent="0.45">
      <c r="A192" t="s">
        <v>118</v>
      </c>
      <c r="B192">
        <v>191</v>
      </c>
      <c r="C192">
        <v>4.6159924804397043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12.395556257017342</v>
      </c>
    </row>
    <row r="193" spans="1:9" x14ac:dyDescent="0.45">
      <c r="A193" t="s">
        <v>117</v>
      </c>
      <c r="B193">
        <v>192</v>
      </c>
      <c r="C193">
        <v>0.40391647423148641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1.0326325443510229</v>
      </c>
    </row>
    <row r="194" spans="1:9" x14ac:dyDescent="0.45">
      <c r="A194" t="s">
        <v>116</v>
      </c>
      <c r="B194">
        <v>193</v>
      </c>
      <c r="C194">
        <v>2.5088648389889636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7.3034926072687405</v>
      </c>
    </row>
    <row r="195" spans="1:9" x14ac:dyDescent="0.45">
      <c r="A195" t="s">
        <v>115</v>
      </c>
      <c r="B195">
        <v>194</v>
      </c>
      <c r="C195">
        <v>0.982092088671634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2.5977143511113439</v>
      </c>
    </row>
    <row r="196" spans="1:9" x14ac:dyDescent="0.45">
      <c r="A196" t="s">
        <v>114</v>
      </c>
      <c r="B196">
        <v>195</v>
      </c>
      <c r="C196">
        <v>1.1644757862872896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3.1167771650515128</v>
      </c>
    </row>
    <row r="197" spans="1:9" x14ac:dyDescent="0.45">
      <c r="A197" t="s">
        <v>113</v>
      </c>
      <c r="B197">
        <v>196</v>
      </c>
      <c r="C197">
        <v>5.5726144461095926</v>
      </c>
      <c r="D197">
        <v>194.13361651660651</v>
      </c>
      <c r="E197">
        <v>6.9840624236953881E-7</v>
      </c>
      <c r="F197">
        <v>0</v>
      </c>
      <c r="G197">
        <v>0</v>
      </c>
      <c r="H197">
        <v>0</v>
      </c>
      <c r="I197">
        <v>125.97076300356851</v>
      </c>
    </row>
    <row r="198" spans="1:9" x14ac:dyDescent="0.45">
      <c r="A198" t="s">
        <v>112</v>
      </c>
      <c r="B198">
        <v>197</v>
      </c>
      <c r="C198">
        <v>339.76712238129011</v>
      </c>
      <c r="D198">
        <v>770.61519575586738</v>
      </c>
      <c r="E198">
        <v>24.207787552885073</v>
      </c>
      <c r="F198">
        <v>6.7615064252906958</v>
      </c>
      <c r="G198">
        <v>3.7680296912083133E-2</v>
      </c>
      <c r="H198">
        <v>0</v>
      </c>
      <c r="I198">
        <v>115.43318098834281</v>
      </c>
    </row>
    <row r="199" spans="1:9" x14ac:dyDescent="0.45">
      <c r="A199" t="s">
        <v>111</v>
      </c>
      <c r="B199">
        <v>198</v>
      </c>
      <c r="C199">
        <v>225.39093424717262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18.015507066747787</v>
      </c>
    </row>
    <row r="200" spans="1:9" x14ac:dyDescent="0.45">
      <c r="A200" t="s">
        <v>110</v>
      </c>
      <c r="B200">
        <v>199</v>
      </c>
      <c r="C200">
        <v>212.82079307725903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6.14917039429056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0.40467994011209302</v>
      </c>
      <c r="D2">
        <v>2.0292028544678593E-4</v>
      </c>
      <c r="E2">
        <v>0</v>
      </c>
      <c r="F2">
        <v>0</v>
      </c>
      <c r="G2">
        <v>9.3821985608941866E-4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17.228180707468962</v>
      </c>
      <c r="D3">
        <v>8.1838437409603067E-3</v>
      </c>
      <c r="E3">
        <v>0</v>
      </c>
      <c r="F3">
        <v>0</v>
      </c>
      <c r="G3">
        <v>0.20208374811504493</v>
      </c>
      <c r="H3">
        <v>0</v>
      </c>
      <c r="I3">
        <v>90.980741707021437</v>
      </c>
    </row>
    <row r="4" spans="1:9" x14ac:dyDescent="0.45">
      <c r="A4" t="s">
        <v>304</v>
      </c>
      <c r="B4">
        <v>3</v>
      </c>
      <c r="C4">
        <v>137.02857584058043</v>
      </c>
      <c r="D4">
        <v>4.9117536859210095E-2</v>
      </c>
      <c r="E4">
        <v>0</v>
      </c>
      <c r="F4">
        <v>0</v>
      </c>
      <c r="G4">
        <v>9.052279172209908E-2</v>
      </c>
      <c r="H4">
        <v>0</v>
      </c>
      <c r="I4">
        <v>190.22416282689403</v>
      </c>
    </row>
    <row r="5" spans="1:9" x14ac:dyDescent="0.45">
      <c r="A5" t="s">
        <v>303</v>
      </c>
      <c r="B5">
        <v>4</v>
      </c>
      <c r="C5">
        <v>247.33937381871615</v>
      </c>
      <c r="D5">
        <v>9.9467021264221578E-2</v>
      </c>
      <c r="E5">
        <v>0</v>
      </c>
      <c r="F5">
        <v>0</v>
      </c>
      <c r="G5">
        <v>0.19626064792642148</v>
      </c>
      <c r="H5">
        <v>0</v>
      </c>
      <c r="I5">
        <v>101.11107850224988</v>
      </c>
    </row>
    <row r="6" spans="1:9" x14ac:dyDescent="0.45">
      <c r="A6" t="s">
        <v>302</v>
      </c>
      <c r="B6">
        <v>5</v>
      </c>
      <c r="C6">
        <v>89.64444713900231</v>
      </c>
      <c r="D6">
        <v>3.276842827686971E-2</v>
      </c>
      <c r="E6">
        <v>0</v>
      </c>
      <c r="F6">
        <v>0</v>
      </c>
      <c r="G6">
        <v>0.19954475463983701</v>
      </c>
      <c r="H6">
        <v>0</v>
      </c>
      <c r="I6">
        <v>117.2024539728836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275.49890045631997</v>
      </c>
      <c r="H7">
        <v>0</v>
      </c>
      <c r="I7">
        <v>0.68023970301249426</v>
      </c>
    </row>
    <row r="8" spans="1:9" x14ac:dyDescent="0.45">
      <c r="A8" t="s">
        <v>300</v>
      </c>
      <c r="B8">
        <v>7</v>
      </c>
      <c r="C8">
        <v>11.713093749352744</v>
      </c>
      <c r="D8">
        <v>3.4760591981041439E-3</v>
      </c>
      <c r="E8">
        <v>0</v>
      </c>
      <c r="F8">
        <v>0</v>
      </c>
      <c r="G8">
        <v>4.209292657780435E-3</v>
      </c>
      <c r="H8">
        <v>0</v>
      </c>
      <c r="I8">
        <v>0</v>
      </c>
    </row>
    <row r="9" spans="1:9" x14ac:dyDescent="0.45">
      <c r="A9" t="s">
        <v>299</v>
      </c>
      <c r="B9">
        <v>8</v>
      </c>
      <c r="C9">
        <v>32.419522547080931</v>
      </c>
      <c r="D9">
        <v>3.4330003354177879E-2</v>
      </c>
      <c r="E9">
        <v>0</v>
      </c>
      <c r="F9">
        <v>7.6759416020464437</v>
      </c>
      <c r="G9">
        <v>0.1980086342717281</v>
      </c>
      <c r="H9">
        <v>0</v>
      </c>
      <c r="I9">
        <v>9.2259812814616886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16.91559000360844</v>
      </c>
      <c r="G10">
        <v>0.10493264172565832</v>
      </c>
      <c r="H10">
        <v>0</v>
      </c>
      <c r="I10">
        <v>3.5336002191661033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24.030626527966543</v>
      </c>
      <c r="G11">
        <v>9.6071818848222232E-2</v>
      </c>
      <c r="H11">
        <v>0</v>
      </c>
      <c r="I11">
        <v>3.813283044815758</v>
      </c>
    </row>
    <row r="12" spans="1:9" x14ac:dyDescent="0.45">
      <c r="A12" t="s">
        <v>296</v>
      </c>
      <c r="B12">
        <v>11</v>
      </c>
      <c r="C12">
        <v>15.896107239216795</v>
      </c>
      <c r="D12">
        <v>4.835436120777606E-3</v>
      </c>
      <c r="E12">
        <v>0</v>
      </c>
      <c r="F12">
        <v>4.0074210211514778</v>
      </c>
      <c r="G12">
        <v>5.5751400493964428E-3</v>
      </c>
      <c r="H12">
        <v>0</v>
      </c>
      <c r="I12">
        <v>6.313900084826142</v>
      </c>
    </row>
    <row r="13" spans="1:9" x14ac:dyDescent="0.45">
      <c r="A13" t="s">
        <v>295</v>
      </c>
      <c r="B13">
        <v>12</v>
      </c>
      <c r="C13">
        <v>48.771575514683398</v>
      </c>
      <c r="D13">
        <v>1.4783023809917969E-2</v>
      </c>
      <c r="E13">
        <v>0</v>
      </c>
      <c r="F13">
        <v>91.449018629645408</v>
      </c>
      <c r="G13">
        <v>4.9738594356628987E-2</v>
      </c>
      <c r="H13">
        <v>0</v>
      </c>
      <c r="I13">
        <v>4.7500842699203787</v>
      </c>
    </row>
    <row r="14" spans="1:9" x14ac:dyDescent="0.45">
      <c r="A14" t="s">
        <v>294</v>
      </c>
      <c r="B14">
        <v>13</v>
      </c>
      <c r="C14">
        <v>57.708527315385496</v>
      </c>
      <c r="D14">
        <v>1.9319862331136976E-2</v>
      </c>
      <c r="E14">
        <v>0</v>
      </c>
      <c r="F14">
        <v>0</v>
      </c>
      <c r="G14">
        <v>2.7536887052202093E-3</v>
      </c>
      <c r="H14">
        <v>0</v>
      </c>
      <c r="I14">
        <v>1.1666257258143038</v>
      </c>
    </row>
    <row r="15" spans="1:9" x14ac:dyDescent="0.45">
      <c r="A15" t="s">
        <v>293</v>
      </c>
      <c r="B15">
        <v>14</v>
      </c>
      <c r="C15">
        <v>62.675092705362005</v>
      </c>
      <c r="D15">
        <v>1.8969318696291426E-2</v>
      </c>
      <c r="E15">
        <v>0</v>
      </c>
      <c r="F15">
        <v>0</v>
      </c>
      <c r="G15">
        <v>1.4762494691786764E-2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2.8965179522349332E-4</v>
      </c>
      <c r="H16">
        <v>0</v>
      </c>
      <c r="I16">
        <v>5.4023427709742486E-2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7.8263812529221699</v>
      </c>
      <c r="D19">
        <v>0</v>
      </c>
      <c r="E19">
        <v>0</v>
      </c>
      <c r="F19">
        <v>0</v>
      </c>
      <c r="G19">
        <v>1.9199609836793793E-2</v>
      </c>
      <c r="H19">
        <v>0</v>
      </c>
      <c r="I19">
        <v>2.1311945610656218</v>
      </c>
    </row>
    <row r="20" spans="1:9" x14ac:dyDescent="0.45">
      <c r="A20" t="s">
        <v>288</v>
      </c>
      <c r="B20">
        <v>19</v>
      </c>
      <c r="C20">
        <v>23.082800787041119</v>
      </c>
      <c r="D20">
        <v>0</v>
      </c>
      <c r="E20">
        <v>0</v>
      </c>
      <c r="F20">
        <v>0</v>
      </c>
      <c r="G20">
        <v>0.15071500489734213</v>
      </c>
      <c r="H20">
        <v>0</v>
      </c>
      <c r="I20">
        <v>18.328151665128999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3.4721305040101379E-4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5.2365800703349674E-2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1.6632860548720981E-4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6.191539090517116E-7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0.22754650903906098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1.7507042836840077E-4</v>
      </c>
      <c r="H30">
        <v>0</v>
      </c>
      <c r="I30">
        <v>3.1326149941173798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7.0003788901923077E-4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3.706272467646439E-3</v>
      </c>
      <c r="H32">
        <v>0</v>
      </c>
      <c r="I32">
        <v>1.2170063937531313E-2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0.27439848421210772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4.5212615444655602E-2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1.8397705153973799E-2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1.2967598999600455E-6</v>
      </c>
      <c r="H40">
        <v>0</v>
      </c>
      <c r="I40">
        <v>5.458125113542954E-4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0.16356278879127395</v>
      </c>
      <c r="H41">
        <v>0</v>
      </c>
      <c r="I41">
        <v>0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3.1427691341651678</v>
      </c>
      <c r="H42">
        <v>0</v>
      </c>
      <c r="I42">
        <v>23.633319188216745</v>
      </c>
    </row>
    <row r="43" spans="1:9" x14ac:dyDescent="0.4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0.39439094798643987</v>
      </c>
      <c r="H43">
        <v>0</v>
      </c>
      <c r="I43">
        <v>8.2762554532461348</v>
      </c>
    </row>
    <row r="44" spans="1:9" x14ac:dyDescent="0.45">
      <c r="A44" t="s">
        <v>264</v>
      </c>
      <c r="B44">
        <v>43</v>
      </c>
      <c r="C44">
        <v>91.96637733063713</v>
      </c>
      <c r="D44">
        <v>0</v>
      </c>
      <c r="E44">
        <v>0</v>
      </c>
      <c r="F44">
        <v>0</v>
      </c>
      <c r="G44">
        <v>4.6893486084533538E-2</v>
      </c>
      <c r="H44">
        <v>0</v>
      </c>
      <c r="I44">
        <v>5.3160885876330175</v>
      </c>
    </row>
    <row r="45" spans="1:9" x14ac:dyDescent="0.45">
      <c r="A45" t="s">
        <v>263</v>
      </c>
      <c r="B45">
        <v>44</v>
      </c>
      <c r="C45">
        <v>55.620458283266395</v>
      </c>
      <c r="D45">
        <v>0</v>
      </c>
      <c r="E45">
        <v>0</v>
      </c>
      <c r="F45">
        <v>0</v>
      </c>
      <c r="G45">
        <v>0.11735272256588533</v>
      </c>
      <c r="H45">
        <v>0</v>
      </c>
      <c r="I45">
        <v>14.331762608394648</v>
      </c>
    </row>
    <row r="46" spans="1:9" x14ac:dyDescent="0.45">
      <c r="A46" t="s">
        <v>262</v>
      </c>
      <c r="B46">
        <v>45</v>
      </c>
      <c r="C46">
        <v>299.77521500364287</v>
      </c>
      <c r="D46">
        <v>0</v>
      </c>
      <c r="E46">
        <v>0</v>
      </c>
      <c r="F46">
        <v>0</v>
      </c>
      <c r="G46">
        <v>0.26715591943567824</v>
      </c>
      <c r="H46">
        <v>0</v>
      </c>
      <c r="I46">
        <v>39.887611098558359</v>
      </c>
    </row>
    <row r="47" spans="1:9" x14ac:dyDescent="0.45">
      <c r="A47" t="s">
        <v>261</v>
      </c>
      <c r="B47">
        <v>46</v>
      </c>
      <c r="C47">
        <v>440.74252784071837</v>
      </c>
      <c r="D47">
        <v>0</v>
      </c>
      <c r="E47">
        <v>0</v>
      </c>
      <c r="F47">
        <v>0</v>
      </c>
      <c r="G47">
        <v>0.34227379171878602</v>
      </c>
      <c r="H47">
        <v>0</v>
      </c>
      <c r="I47">
        <v>159.91281579875613</v>
      </c>
    </row>
    <row r="48" spans="1:9" x14ac:dyDescent="0.4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1.061455986174966E-2</v>
      </c>
      <c r="H48">
        <v>0</v>
      </c>
      <c r="I48">
        <v>101.82583762687078</v>
      </c>
    </row>
    <row r="49" spans="1:9" x14ac:dyDescent="0.45">
      <c r="A49" t="s">
        <v>259</v>
      </c>
      <c r="B49">
        <v>48</v>
      </c>
      <c r="C49">
        <v>242.73833257518865</v>
      </c>
      <c r="D49">
        <v>0</v>
      </c>
      <c r="E49">
        <v>0</v>
      </c>
      <c r="F49">
        <v>0</v>
      </c>
      <c r="G49">
        <v>3.1411552689569509</v>
      </c>
      <c r="H49">
        <v>0</v>
      </c>
      <c r="I49">
        <v>132.10170570270273</v>
      </c>
    </row>
    <row r="50" spans="1:9" x14ac:dyDescent="0.45">
      <c r="A50" t="s">
        <v>258</v>
      </c>
      <c r="B50">
        <v>49</v>
      </c>
      <c r="C50">
        <v>1.9659439799315868</v>
      </c>
      <c r="D50">
        <v>0</v>
      </c>
      <c r="E50">
        <v>0</v>
      </c>
      <c r="F50">
        <v>0</v>
      </c>
      <c r="G50">
        <v>6.8279013210194792E-3</v>
      </c>
      <c r="H50">
        <v>0</v>
      </c>
      <c r="I50">
        <v>0.11137662446742323</v>
      </c>
    </row>
    <row r="51" spans="1:9" x14ac:dyDescent="0.45">
      <c r="A51" t="s">
        <v>257</v>
      </c>
      <c r="B51">
        <v>50</v>
      </c>
      <c r="C51">
        <v>22.312479693755289</v>
      </c>
      <c r="D51">
        <v>0</v>
      </c>
      <c r="E51">
        <v>0</v>
      </c>
      <c r="F51">
        <v>0</v>
      </c>
      <c r="G51">
        <v>3.2280851915563763E-2</v>
      </c>
      <c r="H51">
        <v>0</v>
      </c>
      <c r="I51">
        <v>61.093684054693512</v>
      </c>
    </row>
    <row r="52" spans="1:9" x14ac:dyDescent="0.45">
      <c r="A52" t="s">
        <v>256</v>
      </c>
      <c r="B52">
        <v>51</v>
      </c>
      <c r="C52">
        <v>239.84146111303272</v>
      </c>
      <c r="D52">
        <v>0</v>
      </c>
      <c r="E52">
        <v>0</v>
      </c>
      <c r="F52">
        <v>0</v>
      </c>
      <c r="G52">
        <v>9.7639101518072415</v>
      </c>
      <c r="H52">
        <v>0</v>
      </c>
      <c r="I52">
        <v>1233.4188156596349</v>
      </c>
    </row>
    <row r="53" spans="1:9" x14ac:dyDescent="0.45">
      <c r="A53" t="s">
        <v>255</v>
      </c>
      <c r="B53">
        <v>52</v>
      </c>
      <c r="C53">
        <v>55.496037450793146</v>
      </c>
      <c r="D53">
        <v>0</v>
      </c>
      <c r="E53">
        <v>0</v>
      </c>
      <c r="F53">
        <v>0</v>
      </c>
      <c r="G53">
        <v>1.7213612395128737</v>
      </c>
      <c r="H53">
        <v>0</v>
      </c>
      <c r="I53">
        <v>302.02197663077152</v>
      </c>
    </row>
    <row r="54" spans="1:9" x14ac:dyDescent="0.45">
      <c r="A54" t="s">
        <v>254</v>
      </c>
      <c r="B54">
        <v>53</v>
      </c>
      <c r="C54">
        <v>168.32561291326724</v>
      </c>
      <c r="D54">
        <v>0</v>
      </c>
      <c r="E54">
        <v>0</v>
      </c>
      <c r="F54">
        <v>0</v>
      </c>
      <c r="G54">
        <v>3.0148893310252256</v>
      </c>
      <c r="H54">
        <v>0</v>
      </c>
      <c r="I54">
        <v>19.808733972925019</v>
      </c>
    </row>
    <row r="55" spans="1:9" x14ac:dyDescent="0.4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104.28730519807014</v>
      </c>
    </row>
    <row r="56" spans="1:9" x14ac:dyDescent="0.45">
      <c r="A56" t="s">
        <v>252</v>
      </c>
      <c r="B56">
        <v>55</v>
      </c>
      <c r="C56">
        <v>65.310018719922141</v>
      </c>
      <c r="D56">
        <v>0</v>
      </c>
      <c r="E56">
        <v>0</v>
      </c>
      <c r="F56">
        <v>0</v>
      </c>
      <c r="G56">
        <v>0.23637323395194051</v>
      </c>
      <c r="H56">
        <v>0</v>
      </c>
      <c r="I56">
        <v>292.84857182308752</v>
      </c>
    </row>
    <row r="57" spans="1:9" x14ac:dyDescent="0.45">
      <c r="A57" t="s">
        <v>251</v>
      </c>
      <c r="B57">
        <v>56</v>
      </c>
      <c r="C57">
        <v>131.84409616646474</v>
      </c>
      <c r="D57">
        <v>0</v>
      </c>
      <c r="E57">
        <v>0</v>
      </c>
      <c r="F57">
        <v>0</v>
      </c>
      <c r="G57">
        <v>0.61924886975537685</v>
      </c>
      <c r="H57">
        <v>0</v>
      </c>
      <c r="I57">
        <v>358.24140706161865</v>
      </c>
    </row>
    <row r="58" spans="1:9" x14ac:dyDescent="0.45">
      <c r="A58" t="s">
        <v>250</v>
      </c>
      <c r="B58">
        <v>57</v>
      </c>
      <c r="C58">
        <v>32.906636183497262</v>
      </c>
      <c r="D58">
        <v>0</v>
      </c>
      <c r="E58">
        <v>0</v>
      </c>
      <c r="F58">
        <v>0</v>
      </c>
      <c r="G58">
        <v>7.8984947558984026E-2</v>
      </c>
      <c r="H58">
        <v>0</v>
      </c>
      <c r="I58">
        <v>82.844046538843344</v>
      </c>
    </row>
    <row r="59" spans="1:9" x14ac:dyDescent="0.45">
      <c r="A59" t="s">
        <v>249</v>
      </c>
      <c r="B59">
        <v>58</v>
      </c>
      <c r="C59">
        <v>0</v>
      </c>
      <c r="D59">
        <v>0</v>
      </c>
      <c r="E59">
        <v>0</v>
      </c>
      <c r="F59">
        <v>0</v>
      </c>
      <c r="G59">
        <v>0.39496689058563694</v>
      </c>
      <c r="H59">
        <v>0</v>
      </c>
      <c r="I59">
        <v>191.33503744907063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10.801179231564056</v>
      </c>
      <c r="H61">
        <v>0</v>
      </c>
      <c r="I61">
        <v>60.102939939380548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0</v>
      </c>
      <c r="D63">
        <v>0</v>
      </c>
      <c r="E63">
        <v>0</v>
      </c>
      <c r="F63">
        <v>0</v>
      </c>
      <c r="G63">
        <v>0.17496142531017628</v>
      </c>
      <c r="H63">
        <v>0</v>
      </c>
      <c r="I63">
        <v>78.972697958995383</v>
      </c>
    </row>
    <row r="64" spans="1:9" x14ac:dyDescent="0.45">
      <c r="A64" t="s">
        <v>245</v>
      </c>
      <c r="B64">
        <v>63</v>
      </c>
      <c r="C64">
        <v>9.7068842947457146</v>
      </c>
      <c r="D64">
        <v>5.7432452919736647</v>
      </c>
      <c r="E64">
        <v>161.022223376515</v>
      </c>
      <c r="F64">
        <v>0</v>
      </c>
      <c r="G64">
        <v>0.3955214720975983</v>
      </c>
      <c r="H64">
        <v>0</v>
      </c>
      <c r="I64">
        <v>181.37756621779232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0.85086558601193019</v>
      </c>
      <c r="H68">
        <v>0</v>
      </c>
      <c r="I68">
        <v>228.13511660523002</v>
      </c>
    </row>
    <row r="69" spans="1:9" x14ac:dyDescent="0.45">
      <c r="A69" t="s">
        <v>240</v>
      </c>
      <c r="B69">
        <v>68</v>
      </c>
      <c r="C69">
        <v>0.57394537271472279</v>
      </c>
      <c r="D69">
        <v>0</v>
      </c>
      <c r="E69">
        <v>0</v>
      </c>
      <c r="F69">
        <v>0</v>
      </c>
      <c r="G69">
        <v>2.0195374880472871E-3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9.4490478373817073</v>
      </c>
      <c r="H71">
        <v>0</v>
      </c>
      <c r="I71">
        <v>350.88283195540373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6.0425781305851814E-3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78.527166457405329</v>
      </c>
      <c r="D73">
        <v>0</v>
      </c>
      <c r="E73">
        <v>0</v>
      </c>
      <c r="F73">
        <v>0</v>
      </c>
      <c r="G73">
        <v>0.71430095245459468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11.227515946339173</v>
      </c>
      <c r="D74">
        <v>0</v>
      </c>
      <c r="E74">
        <v>0</v>
      </c>
      <c r="F74">
        <v>0</v>
      </c>
      <c r="G74">
        <v>0.43223234417359346</v>
      </c>
      <c r="H74">
        <v>0</v>
      </c>
      <c r="I74">
        <v>748.97495241876413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2.7793700421902865</v>
      </c>
      <c r="H75">
        <v>0</v>
      </c>
      <c r="I75">
        <v>0</v>
      </c>
    </row>
    <row r="76" spans="1:9" x14ac:dyDescent="0.4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0.18564288727379841</v>
      </c>
      <c r="H76">
        <v>0</v>
      </c>
      <c r="I76">
        <v>139.48232789885444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93.004117372886341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0.30509871493602547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5.2460966667473183</v>
      </c>
      <c r="H79">
        <v>0</v>
      </c>
      <c r="I79">
        <v>79.791766979306772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1.3377904288013219E-3</v>
      </c>
      <c r="H80">
        <v>0</v>
      </c>
      <c r="I80">
        <v>0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0.35365070416478933</v>
      </c>
      <c r="H81">
        <v>0</v>
      </c>
      <c r="I81">
        <v>6.4243335064092522E-2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25.30040650722967</v>
      </c>
      <c r="H82">
        <v>0</v>
      </c>
      <c r="I82">
        <v>9.1155902384267904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7.6176848446160876E-3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0.5391049113260199</v>
      </c>
      <c r="H84">
        <v>0</v>
      </c>
      <c r="I84">
        <v>2.6164739562385999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3.3550416601593795E-2</v>
      </c>
      <c r="H85">
        <v>0</v>
      </c>
      <c r="I85">
        <v>0.80446642451059858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1.7644642085944324E-3</v>
      </c>
      <c r="H86">
        <v>0</v>
      </c>
      <c r="I86">
        <v>0.14909609388523126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0.12314438639527479</v>
      </c>
      <c r="H87">
        <v>0</v>
      </c>
      <c r="I87">
        <v>95.281169230360661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4.0965426675883959E-3</v>
      </c>
      <c r="D89">
        <v>0</v>
      </c>
      <c r="E89">
        <v>0</v>
      </c>
      <c r="F89">
        <v>0</v>
      </c>
      <c r="G89">
        <v>1.6967552928194333E-3</v>
      </c>
      <c r="H89">
        <v>0</v>
      </c>
      <c r="I89">
        <v>3.3683573294084468</v>
      </c>
    </row>
    <row r="90" spans="1:9" x14ac:dyDescent="0.45">
      <c r="A90" t="s">
        <v>219</v>
      </c>
      <c r="B90">
        <v>89</v>
      </c>
      <c r="C90">
        <v>0.31778108631629343</v>
      </c>
      <c r="D90">
        <v>0</v>
      </c>
      <c r="E90">
        <v>0</v>
      </c>
      <c r="F90">
        <v>0</v>
      </c>
      <c r="G90">
        <v>3.3691654434935818E-2</v>
      </c>
      <c r="H90">
        <v>0</v>
      </c>
      <c r="I90">
        <v>20.421251802531852</v>
      </c>
    </row>
    <row r="91" spans="1:9" x14ac:dyDescent="0.45">
      <c r="A91" t="s">
        <v>218</v>
      </c>
      <c r="B91">
        <v>90</v>
      </c>
      <c r="C91">
        <v>105.47368169347735</v>
      </c>
      <c r="D91">
        <v>0</v>
      </c>
      <c r="E91">
        <v>0</v>
      </c>
      <c r="F91">
        <v>0</v>
      </c>
      <c r="G91">
        <v>0.20830366074837633</v>
      </c>
      <c r="H91">
        <v>0</v>
      </c>
      <c r="I91">
        <v>149.45719699635364</v>
      </c>
    </row>
    <row r="92" spans="1:9" x14ac:dyDescent="0.45">
      <c r="A92" t="s">
        <v>217</v>
      </c>
      <c r="B92">
        <v>91</v>
      </c>
      <c r="C92">
        <v>0.13927173877165569</v>
      </c>
      <c r="D92">
        <v>0</v>
      </c>
      <c r="E92">
        <v>0</v>
      </c>
      <c r="F92">
        <v>0</v>
      </c>
      <c r="G92">
        <v>5.4767312915378601E-4</v>
      </c>
      <c r="H92">
        <v>0</v>
      </c>
      <c r="I92">
        <v>1.9680079764764393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5.3535549465123511E-3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1.7505929567470657E-4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0.35783077995966356</v>
      </c>
      <c r="D95">
        <v>0</v>
      </c>
      <c r="E95">
        <v>0</v>
      </c>
      <c r="F95">
        <v>0</v>
      </c>
      <c r="G95">
        <v>2.0004422848933583E-3</v>
      </c>
      <c r="H95">
        <v>0</v>
      </c>
      <c r="I95">
        <v>1.9197585702195787</v>
      </c>
    </row>
    <row r="96" spans="1:9" x14ac:dyDescent="0.4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1.9761224968505454E-4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5.6846937052171391</v>
      </c>
      <c r="D97">
        <v>0</v>
      </c>
      <c r="E97">
        <v>0</v>
      </c>
      <c r="F97">
        <v>0</v>
      </c>
      <c r="G97">
        <v>0.51631009043300713</v>
      </c>
      <c r="H97">
        <v>0</v>
      </c>
      <c r="I97">
        <v>376.06345148871424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8.8921455630490212E-2</v>
      </c>
      <c r="H98">
        <v>0</v>
      </c>
      <c r="I98">
        <v>7.306363915392569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0.22052204690929952</v>
      </c>
      <c r="H100">
        <v>0</v>
      </c>
      <c r="I100">
        <v>13.589420394340971</v>
      </c>
    </row>
    <row r="101" spans="1:9" x14ac:dyDescent="0.45">
      <c r="A101" t="s">
        <v>208</v>
      </c>
      <c r="B101">
        <v>100</v>
      </c>
      <c r="C101">
        <v>1.0113375347179514E-6</v>
      </c>
      <c r="D101">
        <v>0</v>
      </c>
      <c r="E101">
        <v>0</v>
      </c>
      <c r="F101">
        <v>0</v>
      </c>
      <c r="G101">
        <v>0.44220404173229017</v>
      </c>
      <c r="H101">
        <v>0</v>
      </c>
      <c r="I101">
        <v>47.940235587397417</v>
      </c>
    </row>
    <row r="102" spans="1:9" x14ac:dyDescent="0.45">
      <c r="A102" t="s">
        <v>207</v>
      </c>
      <c r="B102">
        <v>101</v>
      </c>
      <c r="C102">
        <v>1.5924258492639817E-4</v>
      </c>
      <c r="D102">
        <v>0</v>
      </c>
      <c r="E102">
        <v>0</v>
      </c>
      <c r="F102">
        <v>0</v>
      </c>
      <c r="G102">
        <v>0.1955876302379255</v>
      </c>
      <c r="H102">
        <v>0</v>
      </c>
      <c r="I102">
        <v>484.42298821284066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1.4061158243753091E-2</v>
      </c>
      <c r="D104">
        <v>0</v>
      </c>
      <c r="E104">
        <v>0</v>
      </c>
      <c r="F104">
        <v>0</v>
      </c>
      <c r="G104">
        <v>2.5493107648423594E-2</v>
      </c>
      <c r="H104">
        <v>0</v>
      </c>
      <c r="I104">
        <v>63.640388749304158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0.11898268039668222</v>
      </c>
      <c r="H105">
        <v>0</v>
      </c>
      <c r="I105">
        <v>491.84474593508656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1.8533328574312522E-3</v>
      </c>
      <c r="H107">
        <v>0</v>
      </c>
      <c r="I107">
        <v>2.5929799169763355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3.0355391608528338E-2</v>
      </c>
      <c r="H109">
        <v>0</v>
      </c>
      <c r="I109">
        <v>351.81698867713123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2.796881244030497E-3</v>
      </c>
      <c r="H111">
        <v>0</v>
      </c>
      <c r="I111">
        <v>2.5591222686303805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2.0766797654311966E-2</v>
      </c>
      <c r="H113">
        <v>0</v>
      </c>
      <c r="I113">
        <v>116.07854146989446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5.8968220001315429E-2</v>
      </c>
      <c r="H115">
        <v>0</v>
      </c>
      <c r="I115">
        <v>0.32822462225383148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5.0623707977941797E-3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1.1668817685387678</v>
      </c>
      <c r="D118">
        <v>0</v>
      </c>
      <c r="E118">
        <v>0</v>
      </c>
      <c r="F118">
        <v>7.7182809807972523</v>
      </c>
      <c r="G118">
        <v>0.85404516964911603</v>
      </c>
      <c r="H118">
        <v>0</v>
      </c>
      <c r="I118">
        <v>849.09862017497483</v>
      </c>
    </row>
    <row r="119" spans="1:9" x14ac:dyDescent="0.45">
      <c r="A119" t="s">
        <v>191</v>
      </c>
      <c r="B119">
        <v>118</v>
      </c>
      <c r="C119">
        <v>1.445542945376812</v>
      </c>
      <c r="D119">
        <v>0</v>
      </c>
      <c r="E119">
        <v>0</v>
      </c>
      <c r="F119">
        <v>195.12399657187052</v>
      </c>
      <c r="G119">
        <v>0.45013359604994191</v>
      </c>
      <c r="H119">
        <v>0</v>
      </c>
      <c r="I119">
        <v>356.00502522019428</v>
      </c>
    </row>
    <row r="120" spans="1:9" x14ac:dyDescent="0.45">
      <c r="A120" t="s">
        <v>190</v>
      </c>
      <c r="B120">
        <v>119</v>
      </c>
      <c r="C120">
        <v>12.802008034937391</v>
      </c>
      <c r="D120">
        <v>0</v>
      </c>
      <c r="E120">
        <v>0</v>
      </c>
      <c r="F120">
        <v>2.8661885505294733</v>
      </c>
      <c r="G120">
        <v>4.7677126587694255E-2</v>
      </c>
      <c r="H120">
        <v>0</v>
      </c>
      <c r="I120">
        <v>4.754142763633963</v>
      </c>
    </row>
    <row r="121" spans="1:9" x14ac:dyDescent="0.45">
      <c r="A121" t="s">
        <v>189</v>
      </c>
      <c r="B121">
        <v>120</v>
      </c>
      <c r="C121">
        <v>38.926957305474723</v>
      </c>
      <c r="D121">
        <v>0</v>
      </c>
      <c r="E121">
        <v>0</v>
      </c>
      <c r="F121">
        <v>52.778176532006285</v>
      </c>
      <c r="G121">
        <v>1.5507131318341765</v>
      </c>
      <c r="H121">
        <v>0</v>
      </c>
      <c r="I121">
        <v>315.64110165577586</v>
      </c>
    </row>
    <row r="122" spans="1:9" x14ac:dyDescent="0.45">
      <c r="A122" t="s">
        <v>188</v>
      </c>
      <c r="B122">
        <v>121</v>
      </c>
      <c r="C122">
        <v>38.189629967053357</v>
      </c>
      <c r="D122">
        <v>0</v>
      </c>
      <c r="E122">
        <v>0</v>
      </c>
      <c r="F122">
        <v>7.0244857113006791</v>
      </c>
      <c r="G122">
        <v>0.23520357282675455</v>
      </c>
      <c r="H122">
        <v>0</v>
      </c>
      <c r="I122">
        <v>107.00097363099358</v>
      </c>
    </row>
    <row r="123" spans="1:9" x14ac:dyDescent="0.45">
      <c r="A123" t="s">
        <v>187</v>
      </c>
      <c r="B123">
        <v>122</v>
      </c>
      <c r="C123">
        <v>11.427436926326099</v>
      </c>
      <c r="D123">
        <v>0</v>
      </c>
      <c r="E123">
        <v>0</v>
      </c>
      <c r="F123">
        <v>7.5740794325821783</v>
      </c>
      <c r="G123">
        <v>2.3132191185830049E-2</v>
      </c>
      <c r="H123">
        <v>0</v>
      </c>
      <c r="I123">
        <v>66.731770594834956</v>
      </c>
    </row>
    <row r="124" spans="1:9" x14ac:dyDescent="0.45">
      <c r="A124" t="s">
        <v>186</v>
      </c>
      <c r="B124">
        <v>123</v>
      </c>
      <c r="C124">
        <v>0.88279545487475375</v>
      </c>
      <c r="D124">
        <v>0</v>
      </c>
      <c r="E124">
        <v>0</v>
      </c>
      <c r="F124">
        <v>0.71829094696751261</v>
      </c>
      <c r="G124">
        <v>5.6941551277576606E-3</v>
      </c>
      <c r="H124">
        <v>0</v>
      </c>
      <c r="I124">
        <v>75.081253153968746</v>
      </c>
    </row>
    <row r="125" spans="1:9" x14ac:dyDescent="0.45">
      <c r="A125" t="s">
        <v>185</v>
      </c>
      <c r="B125">
        <v>124</v>
      </c>
      <c r="C125">
        <v>0.58278650921027375</v>
      </c>
      <c r="D125">
        <v>0</v>
      </c>
      <c r="E125">
        <v>0</v>
      </c>
      <c r="F125">
        <v>59.655740250967995</v>
      </c>
      <c r="G125">
        <v>0.37625992321079293</v>
      </c>
      <c r="H125">
        <v>0</v>
      </c>
      <c r="I125">
        <v>287.9005792015634</v>
      </c>
    </row>
    <row r="126" spans="1:9" x14ac:dyDescent="0.45">
      <c r="A126" t="s">
        <v>184</v>
      </c>
      <c r="B126">
        <v>125</v>
      </c>
      <c r="C126">
        <v>315.75725672562351</v>
      </c>
      <c r="D126">
        <v>0</v>
      </c>
      <c r="E126">
        <v>0</v>
      </c>
      <c r="F126">
        <v>4.2847093044416829</v>
      </c>
      <c r="G126">
        <v>6.3119685298435618E-2</v>
      </c>
      <c r="H126">
        <v>0</v>
      </c>
      <c r="I126">
        <v>309.85619133462751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3.6937299658367468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8.2824429178363186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14.804442601704645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0.61709408182668302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1.7981942841452916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8.0067204068910866E-2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5.004299899324919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27.724452122872822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4.8370445374363944E-3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34.470700892632919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6.8202611158273898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131.82922110126688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338.18015030946407</v>
      </c>
      <c r="D151">
        <v>0</v>
      </c>
      <c r="E151">
        <v>0</v>
      </c>
      <c r="F151">
        <v>4926.9399651497733</v>
      </c>
      <c r="G151">
        <v>0</v>
      </c>
      <c r="H151">
        <v>0</v>
      </c>
      <c r="I151">
        <v>638.67390785589214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88.042550232382169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55.277116227556611</v>
      </c>
    </row>
    <row r="154" spans="1:9" x14ac:dyDescent="0.45">
      <c r="A154" t="s">
        <v>156</v>
      </c>
      <c r="B154">
        <v>153</v>
      </c>
      <c r="C154">
        <v>2.308286646430687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9.596721582202079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244.77000216423059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152.48748711991905</v>
      </c>
    </row>
    <row r="157" spans="1:9" x14ac:dyDescent="0.45">
      <c r="A157" t="s">
        <v>153</v>
      </c>
      <c r="B157">
        <v>156</v>
      </c>
      <c r="C157">
        <v>3931.9270085852072</v>
      </c>
      <c r="D157">
        <v>1.3762260700846236</v>
      </c>
      <c r="E157">
        <v>14.535901079237586</v>
      </c>
      <c r="F157">
        <v>0</v>
      </c>
      <c r="G157">
        <v>0</v>
      </c>
      <c r="H157">
        <v>0</v>
      </c>
      <c r="I157">
        <v>3487.2081342634697</v>
      </c>
    </row>
    <row r="158" spans="1:9" x14ac:dyDescent="0.45">
      <c r="A158" t="s">
        <v>152</v>
      </c>
      <c r="B158">
        <v>157</v>
      </c>
      <c r="C158">
        <v>257.96524586102339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222.8368717074126</v>
      </c>
    </row>
    <row r="159" spans="1:9" x14ac:dyDescent="0.45">
      <c r="A159" t="s">
        <v>151</v>
      </c>
      <c r="B159">
        <v>158</v>
      </c>
      <c r="C159">
        <v>478.88931838579475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695.34262263613391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51.171573144016207</v>
      </c>
    </row>
    <row r="161" spans="1:9" x14ac:dyDescent="0.45">
      <c r="A161" t="s">
        <v>149</v>
      </c>
      <c r="B161">
        <v>160</v>
      </c>
      <c r="C161">
        <v>8.0723597367316824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566.42050393036004</v>
      </c>
    </row>
    <row r="162" spans="1:9" x14ac:dyDescent="0.4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75.460862231407447</v>
      </c>
    </row>
    <row r="163" spans="1:9" x14ac:dyDescent="0.45">
      <c r="A163" t="s">
        <v>147</v>
      </c>
      <c r="B163">
        <v>162</v>
      </c>
      <c r="C163">
        <v>44.067862502444164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429.30935681292709</v>
      </c>
    </row>
    <row r="164" spans="1:9" x14ac:dyDescent="0.45">
      <c r="A164" t="s">
        <v>146</v>
      </c>
      <c r="B164">
        <v>163</v>
      </c>
      <c r="C164">
        <v>532.76558969040195</v>
      </c>
      <c r="D164">
        <v>0</v>
      </c>
      <c r="E164">
        <v>627.95724874749521</v>
      </c>
      <c r="F164">
        <v>0</v>
      </c>
      <c r="G164">
        <v>0</v>
      </c>
      <c r="H164">
        <v>0</v>
      </c>
      <c r="I164">
        <v>359.27457291309827</v>
      </c>
    </row>
    <row r="165" spans="1:9" x14ac:dyDescent="0.45">
      <c r="A165" t="s">
        <v>145</v>
      </c>
      <c r="B165">
        <v>164</v>
      </c>
      <c r="C165">
        <v>570.91720373925091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563.35316866810649</v>
      </c>
    </row>
    <row r="166" spans="1:9" x14ac:dyDescent="0.45">
      <c r="A166" t="s">
        <v>144</v>
      </c>
      <c r="B166">
        <v>165</v>
      </c>
      <c r="C166">
        <v>155.08100459959422</v>
      </c>
      <c r="D166">
        <v>0</v>
      </c>
      <c r="E166">
        <v>205.47426513761795</v>
      </c>
      <c r="F166">
        <v>0</v>
      </c>
      <c r="G166">
        <v>0</v>
      </c>
      <c r="H166">
        <v>0</v>
      </c>
      <c r="I166">
        <v>167.49814693765876</v>
      </c>
    </row>
    <row r="167" spans="1:9" x14ac:dyDescent="0.45">
      <c r="A167" t="s">
        <v>143</v>
      </c>
      <c r="B167">
        <v>166</v>
      </c>
      <c r="C167">
        <v>206.9240594415208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64.420480859310544</v>
      </c>
    </row>
    <row r="168" spans="1:9" x14ac:dyDescent="0.4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23.121150498543031</v>
      </c>
    </row>
    <row r="169" spans="1:9" x14ac:dyDescent="0.45">
      <c r="A169" t="s">
        <v>141</v>
      </c>
      <c r="B169">
        <v>168</v>
      </c>
      <c r="C169">
        <v>2090.5753409931863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316.88590717642063</v>
      </c>
    </row>
    <row r="170" spans="1:9" x14ac:dyDescent="0.45">
      <c r="A170" t="s">
        <v>140</v>
      </c>
      <c r="B170">
        <v>169</v>
      </c>
      <c r="C170">
        <v>89.843714689386076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117.32136277104303</v>
      </c>
    </row>
    <row r="171" spans="1:9" x14ac:dyDescent="0.45">
      <c r="A171" t="s">
        <v>139</v>
      </c>
      <c r="B171">
        <v>170</v>
      </c>
      <c r="C171">
        <v>60.54368127503944</v>
      </c>
      <c r="D171">
        <v>0</v>
      </c>
      <c r="E171">
        <v>12.237657939072863</v>
      </c>
      <c r="F171">
        <v>449.09831315687723</v>
      </c>
      <c r="G171">
        <v>0</v>
      </c>
      <c r="H171">
        <v>0</v>
      </c>
      <c r="I171">
        <v>340.61920794807156</v>
      </c>
    </row>
    <row r="172" spans="1:9" x14ac:dyDescent="0.45">
      <c r="A172" t="s">
        <v>138</v>
      </c>
      <c r="B172">
        <v>171</v>
      </c>
      <c r="C172">
        <v>0</v>
      </c>
      <c r="D172">
        <v>0.83962139290061533</v>
      </c>
      <c r="E172">
        <v>178.51468385114637</v>
      </c>
      <c r="F172">
        <v>0</v>
      </c>
      <c r="G172">
        <v>0</v>
      </c>
      <c r="H172">
        <v>0</v>
      </c>
      <c r="I172">
        <v>111.21374792372913</v>
      </c>
    </row>
    <row r="173" spans="1:9" x14ac:dyDescent="0.45">
      <c r="A173" t="s">
        <v>137</v>
      </c>
      <c r="B173">
        <v>172</v>
      </c>
      <c r="C173">
        <v>207.79292245420959</v>
      </c>
      <c r="D173">
        <v>6.2408047402529991</v>
      </c>
      <c r="E173">
        <v>501.04288389420037</v>
      </c>
      <c r="F173">
        <v>0</v>
      </c>
      <c r="G173">
        <v>0</v>
      </c>
      <c r="H173">
        <v>0</v>
      </c>
      <c r="I173">
        <v>1385.6535467310559</v>
      </c>
    </row>
    <row r="174" spans="1:9" x14ac:dyDescent="0.45">
      <c r="A174" t="s">
        <v>136</v>
      </c>
      <c r="B174">
        <v>173</v>
      </c>
      <c r="C174">
        <v>3.3196678627492151</v>
      </c>
      <c r="D174">
        <v>0</v>
      </c>
      <c r="E174">
        <v>4900.6360762823524</v>
      </c>
      <c r="F174">
        <v>0</v>
      </c>
      <c r="G174">
        <v>0</v>
      </c>
      <c r="H174">
        <v>0</v>
      </c>
      <c r="I174">
        <v>215.91858129658854</v>
      </c>
    </row>
    <row r="175" spans="1:9" x14ac:dyDescent="0.45">
      <c r="A175" t="s">
        <v>135</v>
      </c>
      <c r="B175">
        <v>174</v>
      </c>
      <c r="C175">
        <v>1080.7376498590934</v>
      </c>
      <c r="D175">
        <v>335.89563278137018</v>
      </c>
      <c r="E175">
        <v>136.45171649492065</v>
      </c>
      <c r="F175">
        <v>0</v>
      </c>
      <c r="G175">
        <v>0</v>
      </c>
      <c r="H175">
        <v>0</v>
      </c>
      <c r="I175">
        <v>96.391419370216141</v>
      </c>
    </row>
    <row r="176" spans="1:9" x14ac:dyDescent="0.45">
      <c r="A176" t="s">
        <v>134</v>
      </c>
      <c r="B176">
        <v>175</v>
      </c>
      <c r="C176">
        <v>583.47299343142504</v>
      </c>
      <c r="D176">
        <v>791.6511350537852</v>
      </c>
      <c r="E176">
        <v>1504.626004739139</v>
      </c>
      <c r="F176">
        <v>0</v>
      </c>
      <c r="G176">
        <v>0</v>
      </c>
      <c r="H176">
        <v>0</v>
      </c>
      <c r="I176">
        <v>113.7341258602315</v>
      </c>
    </row>
    <row r="177" spans="1:9" x14ac:dyDescent="0.4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45">
      <c r="A178" t="s">
        <v>132</v>
      </c>
      <c r="B178">
        <v>177</v>
      </c>
      <c r="C178">
        <v>2.4358244837774708E-3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45">
      <c r="A179" t="s">
        <v>131</v>
      </c>
      <c r="B179">
        <v>178</v>
      </c>
      <c r="C179">
        <v>0.15069538046368744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45">
      <c r="A180" t="s">
        <v>130</v>
      </c>
      <c r="B180">
        <v>179</v>
      </c>
      <c r="C180">
        <v>44.803582340453893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2.4058716852627011</v>
      </c>
    </row>
    <row r="181" spans="1:9" x14ac:dyDescent="0.4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45">
      <c r="A182" t="s">
        <v>128</v>
      </c>
      <c r="B182">
        <v>181</v>
      </c>
      <c r="C182">
        <v>0.23833601928992543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45">
      <c r="A183" t="s">
        <v>127</v>
      </c>
      <c r="B183">
        <v>182</v>
      </c>
      <c r="C183">
        <v>12.981073043027182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3.8352669519017617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3.6194601763649734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5.7932814098448073</v>
      </c>
    </row>
    <row r="187" spans="1:9" x14ac:dyDescent="0.45">
      <c r="A187" t="s">
        <v>123</v>
      </c>
      <c r="B187">
        <v>186</v>
      </c>
      <c r="C187">
        <v>4.7393660464326137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1.4287963952922109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11.398944563500885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9.6404798930829596</v>
      </c>
    </row>
    <row r="190" spans="1:9" x14ac:dyDescent="0.45">
      <c r="A190" t="s">
        <v>120</v>
      </c>
      <c r="B190">
        <v>189</v>
      </c>
      <c r="C190">
        <v>18.274904416116172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14.513151757601721</v>
      </c>
    </row>
    <row r="191" spans="1:9" x14ac:dyDescent="0.45">
      <c r="A191" t="s">
        <v>119</v>
      </c>
      <c r="B191">
        <v>190</v>
      </c>
      <c r="C191">
        <v>32.175699441804788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24.71954006534536</v>
      </c>
    </row>
    <row r="192" spans="1:9" x14ac:dyDescent="0.45">
      <c r="A192" t="s">
        <v>118</v>
      </c>
      <c r="B192">
        <v>191</v>
      </c>
      <c r="C192">
        <v>22.730619278997249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17.463755647723222</v>
      </c>
    </row>
    <row r="193" spans="1:9" x14ac:dyDescent="0.45">
      <c r="A193" t="s">
        <v>117</v>
      </c>
      <c r="B193">
        <v>192</v>
      </c>
      <c r="C193">
        <v>2.1589554965632569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2.2067177590822347</v>
      </c>
    </row>
    <row r="194" spans="1:9" x14ac:dyDescent="0.45">
      <c r="A194" t="s">
        <v>116</v>
      </c>
      <c r="B194">
        <v>193</v>
      </c>
      <c r="C194">
        <v>35.003027860658769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22.111733581620257</v>
      </c>
    </row>
    <row r="195" spans="1:9" x14ac:dyDescent="0.45">
      <c r="A195" t="s">
        <v>115</v>
      </c>
      <c r="B195">
        <v>194</v>
      </c>
      <c r="C195">
        <v>4.5250803060157327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3.3902328099682864</v>
      </c>
    </row>
    <row r="196" spans="1:9" x14ac:dyDescent="0.45">
      <c r="A196" t="s">
        <v>114</v>
      </c>
      <c r="B196">
        <v>195</v>
      </c>
      <c r="C196">
        <v>5.9307880431784525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4.7475668992251183</v>
      </c>
    </row>
    <row r="197" spans="1:9" x14ac:dyDescent="0.45">
      <c r="A197" t="s">
        <v>113</v>
      </c>
      <c r="B197">
        <v>196</v>
      </c>
      <c r="C197">
        <v>0</v>
      </c>
      <c r="D197">
        <v>630.33467819374698</v>
      </c>
      <c r="E197">
        <v>0</v>
      </c>
      <c r="F197">
        <v>0</v>
      </c>
      <c r="G197">
        <v>0</v>
      </c>
      <c r="H197">
        <v>0</v>
      </c>
      <c r="I197">
        <v>90.798477130201974</v>
      </c>
    </row>
    <row r="198" spans="1:9" x14ac:dyDescent="0.45">
      <c r="A198" t="s">
        <v>112</v>
      </c>
      <c r="B198">
        <v>197</v>
      </c>
      <c r="C198">
        <v>521.47705722940361</v>
      </c>
      <c r="D198">
        <v>2241.9489396171762</v>
      </c>
      <c r="E198">
        <v>84.455590696451509</v>
      </c>
      <c r="F198">
        <v>0</v>
      </c>
      <c r="G198">
        <v>0</v>
      </c>
      <c r="H198">
        <v>0</v>
      </c>
      <c r="I198">
        <v>100.54501112806203</v>
      </c>
    </row>
    <row r="199" spans="1:9" x14ac:dyDescent="0.45">
      <c r="A199" t="s">
        <v>111</v>
      </c>
      <c r="B199">
        <v>198</v>
      </c>
      <c r="C199">
        <v>468.90798527339325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28.435181479840338</v>
      </c>
    </row>
    <row r="200" spans="1:9" x14ac:dyDescent="0.45">
      <c r="A200" t="s">
        <v>110</v>
      </c>
      <c r="B200">
        <v>199</v>
      </c>
      <c r="C200">
        <v>0.82204655824219064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15.173687779858511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10.425084546219937</v>
      </c>
      <c r="D2">
        <v>0</v>
      </c>
      <c r="E2">
        <v>0</v>
      </c>
      <c r="F2">
        <v>0</v>
      </c>
      <c r="G2">
        <v>0.87357938058095919</v>
      </c>
      <c r="H2">
        <v>0</v>
      </c>
      <c r="I2">
        <v>6.5948748302312907</v>
      </c>
    </row>
    <row r="3" spans="1:9" x14ac:dyDescent="0.45">
      <c r="A3" t="s">
        <v>305</v>
      </c>
      <c r="B3">
        <v>2</v>
      </c>
      <c r="C3">
        <v>5.5606355966027667</v>
      </c>
      <c r="D3">
        <v>0</v>
      </c>
      <c r="E3">
        <v>0</v>
      </c>
      <c r="F3">
        <v>0</v>
      </c>
      <c r="G3">
        <v>2.3508370524524245</v>
      </c>
      <c r="H3">
        <v>0</v>
      </c>
      <c r="I3">
        <v>851.54839649283599</v>
      </c>
    </row>
    <row r="4" spans="1:9" x14ac:dyDescent="0.45">
      <c r="A4" t="s">
        <v>304</v>
      </c>
      <c r="B4">
        <v>3</v>
      </c>
      <c r="C4">
        <v>8.8909967948191309</v>
      </c>
      <c r="D4">
        <v>0</v>
      </c>
      <c r="E4">
        <v>0</v>
      </c>
      <c r="F4">
        <v>0</v>
      </c>
      <c r="G4">
        <v>2.2348296442116675</v>
      </c>
      <c r="H4">
        <v>0</v>
      </c>
      <c r="I4">
        <v>597.51733299777231</v>
      </c>
    </row>
    <row r="5" spans="1:9" x14ac:dyDescent="0.45">
      <c r="A5" t="s">
        <v>303</v>
      </c>
      <c r="B5">
        <v>4</v>
      </c>
      <c r="C5">
        <v>96.059667319926973</v>
      </c>
      <c r="D5">
        <v>0</v>
      </c>
      <c r="E5">
        <v>0</v>
      </c>
      <c r="F5">
        <v>0</v>
      </c>
      <c r="G5">
        <v>0.91728475303044776</v>
      </c>
      <c r="H5">
        <v>0</v>
      </c>
      <c r="I5">
        <v>106.28790073514516</v>
      </c>
    </row>
    <row r="6" spans="1:9" x14ac:dyDescent="0.45">
      <c r="A6" t="s">
        <v>302</v>
      </c>
      <c r="B6">
        <v>5</v>
      </c>
      <c r="C6">
        <v>30.647542231986606</v>
      </c>
      <c r="D6">
        <v>0</v>
      </c>
      <c r="E6">
        <v>0</v>
      </c>
      <c r="F6">
        <v>0</v>
      </c>
      <c r="G6">
        <v>10.64047738377597</v>
      </c>
      <c r="H6">
        <v>0</v>
      </c>
      <c r="I6">
        <v>327.08818120360661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4.3385872690694952E-2</v>
      </c>
    </row>
    <row r="8" spans="1:9" x14ac:dyDescent="0.45">
      <c r="A8" t="s">
        <v>300</v>
      </c>
      <c r="B8">
        <v>7</v>
      </c>
      <c r="C8">
        <v>8.8792571250750338E-2</v>
      </c>
      <c r="D8">
        <v>0</v>
      </c>
      <c r="E8">
        <v>0</v>
      </c>
      <c r="F8">
        <v>0</v>
      </c>
      <c r="G8">
        <v>1.463018776881784E-2</v>
      </c>
      <c r="H8">
        <v>0</v>
      </c>
      <c r="I8">
        <v>0.12625718064306163</v>
      </c>
    </row>
    <row r="9" spans="1:9" x14ac:dyDescent="0.45">
      <c r="A9" t="s">
        <v>299</v>
      </c>
      <c r="B9">
        <v>8</v>
      </c>
      <c r="C9">
        <v>18.804106617897926</v>
      </c>
      <c r="D9">
        <v>0</v>
      </c>
      <c r="E9">
        <v>0</v>
      </c>
      <c r="F9">
        <v>1.2338509693678012E-3</v>
      </c>
      <c r="G9">
        <v>0.88436715072935346</v>
      </c>
      <c r="H9">
        <v>0</v>
      </c>
      <c r="I9">
        <v>133.83333158041376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0.11330593829454311</v>
      </c>
      <c r="G10">
        <v>1.0369668845803315</v>
      </c>
      <c r="H10">
        <v>0</v>
      </c>
      <c r="I10">
        <v>1.3079804156377579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3.1569561677353484</v>
      </c>
      <c r="G11">
        <v>0.27673635380557032</v>
      </c>
      <c r="H11">
        <v>0</v>
      </c>
      <c r="I11">
        <v>0.14341705964259865</v>
      </c>
    </row>
    <row r="12" spans="1:9" x14ac:dyDescent="0.45">
      <c r="A12" t="s">
        <v>296</v>
      </c>
      <c r="B12">
        <v>11</v>
      </c>
      <c r="C12">
        <v>86.574193849443873</v>
      </c>
      <c r="D12">
        <v>0</v>
      </c>
      <c r="E12">
        <v>0</v>
      </c>
      <c r="F12">
        <v>9.4730063713498139E-2</v>
      </c>
      <c r="G12">
        <v>0.61960124797218419</v>
      </c>
      <c r="H12">
        <v>0</v>
      </c>
      <c r="I12">
        <v>8.9589364060870142</v>
      </c>
    </row>
    <row r="13" spans="1:9" x14ac:dyDescent="0.45">
      <c r="A13" t="s">
        <v>295</v>
      </c>
      <c r="B13">
        <v>12</v>
      </c>
      <c r="C13">
        <v>67.605297033754894</v>
      </c>
      <c r="D13">
        <v>0</v>
      </c>
      <c r="E13">
        <v>0</v>
      </c>
      <c r="F13">
        <v>0.16661434063741268</v>
      </c>
      <c r="G13">
        <v>0.54531004060816801</v>
      </c>
      <c r="H13">
        <v>0</v>
      </c>
      <c r="I13">
        <v>7.8160925765628333</v>
      </c>
    </row>
    <row r="14" spans="1:9" x14ac:dyDescent="0.45">
      <c r="A14" t="s">
        <v>294</v>
      </c>
      <c r="B14">
        <v>13</v>
      </c>
      <c r="C14">
        <v>12.510437125170665</v>
      </c>
      <c r="D14">
        <v>0</v>
      </c>
      <c r="E14">
        <v>0</v>
      </c>
      <c r="F14">
        <v>0</v>
      </c>
      <c r="G14">
        <v>0.59206474787468621</v>
      </c>
      <c r="H14">
        <v>0</v>
      </c>
      <c r="I14">
        <v>35.119079772642635</v>
      </c>
    </row>
    <row r="15" spans="1:9" x14ac:dyDescent="0.45">
      <c r="A15" t="s">
        <v>293</v>
      </c>
      <c r="B15">
        <v>14</v>
      </c>
      <c r="C15">
        <v>344.68992468014778</v>
      </c>
      <c r="D15">
        <v>0</v>
      </c>
      <c r="E15">
        <v>0</v>
      </c>
      <c r="F15">
        <v>0</v>
      </c>
      <c r="G15">
        <v>0.71474325368811698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3.8424151258730221E-3</v>
      </c>
      <c r="H16">
        <v>0</v>
      </c>
      <c r="I16">
        <v>0.87281548044464008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129.16080389801016</v>
      </c>
      <c r="D19">
        <v>0</v>
      </c>
      <c r="E19">
        <v>0</v>
      </c>
      <c r="F19">
        <v>0</v>
      </c>
      <c r="G19">
        <v>0.38568064047998124</v>
      </c>
      <c r="H19">
        <v>0</v>
      </c>
      <c r="I19">
        <v>48.245741675803096</v>
      </c>
    </row>
    <row r="20" spans="1:9" x14ac:dyDescent="0.45">
      <c r="A20" t="s">
        <v>288</v>
      </c>
      <c r="B20">
        <v>19</v>
      </c>
      <c r="C20">
        <v>4.0640033357257739</v>
      </c>
      <c r="D20">
        <v>0</v>
      </c>
      <c r="E20">
        <v>0</v>
      </c>
      <c r="F20">
        <v>0</v>
      </c>
      <c r="G20">
        <v>1.6136665345924384E-2</v>
      </c>
      <c r="H20">
        <v>0</v>
      </c>
      <c r="I20">
        <v>8.425379529567234</v>
      </c>
    </row>
    <row r="21" spans="1:9" x14ac:dyDescent="0.45">
      <c r="A21" t="s">
        <v>287</v>
      </c>
      <c r="B21">
        <v>20</v>
      </c>
      <c r="C21">
        <v>1.2027271307449126E-2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1.2965318675304343</v>
      </c>
      <c r="D23">
        <v>0</v>
      </c>
      <c r="E23">
        <v>0</v>
      </c>
      <c r="F23">
        <v>0</v>
      </c>
      <c r="G23">
        <v>0</v>
      </c>
      <c r="H23">
        <v>0</v>
      </c>
      <c r="I23">
        <v>1.5250555978128457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5.8514751326941027E-2</v>
      </c>
      <c r="D26">
        <v>0</v>
      </c>
      <c r="E26">
        <v>0</v>
      </c>
      <c r="F26">
        <v>0</v>
      </c>
      <c r="G26">
        <v>0.99297870114383935</v>
      </c>
      <c r="H26">
        <v>0</v>
      </c>
      <c r="I26">
        <v>5.4615847557249024</v>
      </c>
    </row>
    <row r="27" spans="1:9" x14ac:dyDescent="0.45">
      <c r="A27" t="s">
        <v>281</v>
      </c>
      <c r="B27">
        <v>26</v>
      </c>
      <c r="C27">
        <v>0.79976386720674086</v>
      </c>
      <c r="D27">
        <v>0</v>
      </c>
      <c r="E27">
        <v>0</v>
      </c>
      <c r="F27">
        <v>0</v>
      </c>
      <c r="G27">
        <v>0.14905175527324596</v>
      </c>
      <c r="H27">
        <v>0</v>
      </c>
      <c r="I27">
        <v>0.19578192678202569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1.8100895646878763E-4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2.4282381176633495E-2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3.2751010331791452E-2</v>
      </c>
      <c r="H30">
        <v>0</v>
      </c>
      <c r="I30">
        <v>2.0427585102673578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1.7897293294131509E-3</v>
      </c>
      <c r="H32">
        <v>0</v>
      </c>
      <c r="I32">
        <v>0.1309894089434247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27.949867788927659</v>
      </c>
      <c r="H35">
        <v>0</v>
      </c>
      <c r="I35">
        <v>397.8107253841934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5.2544969919633145E-5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1.9382280228475066</v>
      </c>
      <c r="H38">
        <v>0</v>
      </c>
      <c r="I38">
        <v>425.88973389415315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3.1734614660621559E-2</v>
      </c>
      <c r="H39">
        <v>0</v>
      </c>
      <c r="I39">
        <v>34.940169714319318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5.8000893692972989E-4</v>
      </c>
      <c r="H40">
        <v>0</v>
      </c>
      <c r="I40">
        <v>2.2169313686495729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3.1060113099976982E-2</v>
      </c>
      <c r="H41">
        <v>0</v>
      </c>
      <c r="I41">
        <v>15.577952695478196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0.11771167093132916</v>
      </c>
      <c r="H42">
        <v>0</v>
      </c>
      <c r="I42">
        <v>39.327628689269631</v>
      </c>
    </row>
    <row r="43" spans="1:9" x14ac:dyDescent="0.45">
      <c r="A43" t="s">
        <v>265</v>
      </c>
      <c r="B43">
        <v>42</v>
      </c>
      <c r="C43">
        <v>1.1060274003964947</v>
      </c>
      <c r="D43">
        <v>0</v>
      </c>
      <c r="E43">
        <v>0</v>
      </c>
      <c r="F43">
        <v>0</v>
      </c>
      <c r="G43">
        <v>0.53778085734693204</v>
      </c>
      <c r="H43">
        <v>0</v>
      </c>
      <c r="I43">
        <v>12.979406508153653</v>
      </c>
    </row>
    <row r="44" spans="1:9" x14ac:dyDescent="0.45">
      <c r="A44" t="s">
        <v>264</v>
      </c>
      <c r="B44">
        <v>43</v>
      </c>
      <c r="C44">
        <v>104.94828634031097</v>
      </c>
      <c r="D44">
        <v>0</v>
      </c>
      <c r="E44">
        <v>0</v>
      </c>
      <c r="F44">
        <v>1.5083118680781279E-3</v>
      </c>
      <c r="G44">
        <v>0</v>
      </c>
      <c r="H44">
        <v>0</v>
      </c>
      <c r="I44">
        <v>8.0006892772435307</v>
      </c>
    </row>
    <row r="45" spans="1:9" x14ac:dyDescent="0.45">
      <c r="A45" t="s">
        <v>263</v>
      </c>
      <c r="B45">
        <v>44</v>
      </c>
      <c r="C45">
        <v>264.55123484902589</v>
      </c>
      <c r="D45">
        <v>0</v>
      </c>
      <c r="E45">
        <v>0</v>
      </c>
      <c r="F45">
        <v>1.6753388613907128E-3</v>
      </c>
      <c r="G45">
        <v>0.3118179922128998</v>
      </c>
      <c r="H45">
        <v>0</v>
      </c>
      <c r="I45">
        <v>6.5760520234832782</v>
      </c>
    </row>
    <row r="46" spans="1:9" x14ac:dyDescent="0.45">
      <c r="A46" t="s">
        <v>262</v>
      </c>
      <c r="B46">
        <v>45</v>
      </c>
      <c r="C46">
        <v>357.40151162232218</v>
      </c>
      <c r="D46">
        <v>0</v>
      </c>
      <c r="E46">
        <v>0</v>
      </c>
      <c r="F46">
        <v>1.6330898891499118E-3</v>
      </c>
      <c r="G46">
        <v>0.70862126793658475</v>
      </c>
      <c r="H46">
        <v>0</v>
      </c>
      <c r="I46">
        <v>158.10597969362473</v>
      </c>
    </row>
    <row r="47" spans="1:9" x14ac:dyDescent="0.45">
      <c r="A47" t="s">
        <v>261</v>
      </c>
      <c r="B47">
        <v>46</v>
      </c>
      <c r="C47">
        <v>206.50102097891295</v>
      </c>
      <c r="D47">
        <v>0</v>
      </c>
      <c r="E47">
        <v>0</v>
      </c>
      <c r="F47">
        <v>1.8131869997566731E-3</v>
      </c>
      <c r="G47">
        <v>2.3242130564409162E-2</v>
      </c>
      <c r="H47">
        <v>0</v>
      </c>
      <c r="I47">
        <v>41.874498240691061</v>
      </c>
    </row>
    <row r="48" spans="1:9" x14ac:dyDescent="0.45">
      <c r="A48" t="s">
        <v>260</v>
      </c>
      <c r="B48">
        <v>47</v>
      </c>
      <c r="C48">
        <v>140.89469308217315</v>
      </c>
      <c r="D48">
        <v>0</v>
      </c>
      <c r="E48">
        <v>0</v>
      </c>
      <c r="F48">
        <v>1.8991621235918672E-3</v>
      </c>
      <c r="G48">
        <v>9.8272886810177429E-2</v>
      </c>
      <c r="H48">
        <v>0</v>
      </c>
      <c r="I48">
        <v>105.72846389652805</v>
      </c>
    </row>
    <row r="49" spans="1:9" x14ac:dyDescent="0.45">
      <c r="A49" t="s">
        <v>259</v>
      </c>
      <c r="B49">
        <v>48</v>
      </c>
      <c r="C49">
        <v>286.85415393107036</v>
      </c>
      <c r="D49">
        <v>0</v>
      </c>
      <c r="E49">
        <v>0</v>
      </c>
      <c r="F49">
        <v>1.981645670450016E-3</v>
      </c>
      <c r="G49">
        <v>0.69615511017314469</v>
      </c>
      <c r="H49">
        <v>0</v>
      </c>
      <c r="I49">
        <v>163.95288639861565</v>
      </c>
    </row>
    <row r="50" spans="1:9" x14ac:dyDescent="0.45">
      <c r="A50" t="s">
        <v>258</v>
      </c>
      <c r="B50">
        <v>49</v>
      </c>
      <c r="C50">
        <v>4.7457820786088325</v>
      </c>
      <c r="D50">
        <v>0</v>
      </c>
      <c r="E50">
        <v>0</v>
      </c>
      <c r="F50">
        <v>1.6569918543752626E-3</v>
      </c>
      <c r="G50">
        <v>0</v>
      </c>
      <c r="H50">
        <v>0</v>
      </c>
      <c r="I50">
        <v>5.3409505203960901</v>
      </c>
    </row>
    <row r="51" spans="1:9" x14ac:dyDescent="0.45">
      <c r="A51" t="s">
        <v>257</v>
      </c>
      <c r="B51">
        <v>50</v>
      </c>
      <c r="C51">
        <v>94.79244972915302</v>
      </c>
      <c r="D51">
        <v>0</v>
      </c>
      <c r="E51">
        <v>0</v>
      </c>
      <c r="F51">
        <v>1.3528852019464987E-3</v>
      </c>
      <c r="G51">
        <v>5.5874827102033203E-2</v>
      </c>
      <c r="H51">
        <v>0</v>
      </c>
      <c r="I51">
        <v>0.39151263634474875</v>
      </c>
    </row>
    <row r="52" spans="1:9" x14ac:dyDescent="0.45">
      <c r="A52" t="s">
        <v>256</v>
      </c>
      <c r="B52">
        <v>51</v>
      </c>
      <c r="C52">
        <v>560.87062428662784</v>
      </c>
      <c r="D52">
        <v>0</v>
      </c>
      <c r="E52">
        <v>0</v>
      </c>
      <c r="F52">
        <v>2.0295843750348743E-3</v>
      </c>
      <c r="G52">
        <v>0.20088381030616617</v>
      </c>
      <c r="H52">
        <v>0</v>
      </c>
      <c r="I52">
        <v>854.9634528360973</v>
      </c>
    </row>
    <row r="53" spans="1:9" x14ac:dyDescent="0.45">
      <c r="A53" t="s">
        <v>255</v>
      </c>
      <c r="B53">
        <v>52</v>
      </c>
      <c r="C53">
        <v>288.79312620908814</v>
      </c>
      <c r="D53">
        <v>0</v>
      </c>
      <c r="E53">
        <v>0</v>
      </c>
      <c r="F53">
        <v>1.9146592314193086E-3</v>
      </c>
      <c r="G53">
        <v>4.8023494804766954E-2</v>
      </c>
      <c r="H53">
        <v>0</v>
      </c>
      <c r="I53">
        <v>107.7746405030354</v>
      </c>
    </row>
    <row r="54" spans="1:9" x14ac:dyDescent="0.45">
      <c r="A54" t="s">
        <v>254</v>
      </c>
      <c r="B54">
        <v>53</v>
      </c>
      <c r="C54">
        <v>27.875031406574546</v>
      </c>
      <c r="D54">
        <v>0</v>
      </c>
      <c r="E54">
        <v>0</v>
      </c>
      <c r="F54">
        <v>5.6652757407990562E-4</v>
      </c>
      <c r="G54">
        <v>0</v>
      </c>
      <c r="H54">
        <v>0</v>
      </c>
      <c r="I54">
        <v>42.082803810567263</v>
      </c>
    </row>
    <row r="55" spans="1:9" x14ac:dyDescent="0.45">
      <c r="A55" t="s">
        <v>253</v>
      </c>
      <c r="B55">
        <v>54</v>
      </c>
      <c r="C55">
        <v>483.70224644815505</v>
      </c>
      <c r="D55">
        <v>0</v>
      </c>
      <c r="E55">
        <v>0</v>
      </c>
      <c r="F55">
        <v>2.0261995676951351E-3</v>
      </c>
      <c r="G55">
        <v>1.1590659464387301</v>
      </c>
      <c r="H55">
        <v>0</v>
      </c>
      <c r="I55">
        <v>455.34999888553085</v>
      </c>
    </row>
    <row r="56" spans="1:9" x14ac:dyDescent="0.45">
      <c r="A56" t="s">
        <v>252</v>
      </c>
      <c r="B56">
        <v>55</v>
      </c>
      <c r="C56">
        <v>56.966405547138763</v>
      </c>
      <c r="D56">
        <v>0</v>
      </c>
      <c r="E56">
        <v>0</v>
      </c>
      <c r="F56">
        <v>7.3235261542046598E-2</v>
      </c>
      <c r="G56">
        <v>1.8150075054762891</v>
      </c>
      <c r="H56">
        <v>0</v>
      </c>
      <c r="I56">
        <v>733.3354018253608</v>
      </c>
    </row>
    <row r="57" spans="1:9" x14ac:dyDescent="0.45">
      <c r="A57" t="s">
        <v>251</v>
      </c>
      <c r="B57">
        <v>56</v>
      </c>
      <c r="C57">
        <v>293.88786423798609</v>
      </c>
      <c r="D57">
        <v>0</v>
      </c>
      <c r="E57">
        <v>0</v>
      </c>
      <c r="F57">
        <v>8.541666169735275E-2</v>
      </c>
      <c r="G57">
        <v>9.7965063707107589</v>
      </c>
      <c r="H57">
        <v>0</v>
      </c>
      <c r="I57">
        <v>1082.423344371615</v>
      </c>
    </row>
    <row r="58" spans="1:9" x14ac:dyDescent="0.45">
      <c r="A58" t="s">
        <v>250</v>
      </c>
      <c r="B58">
        <v>57</v>
      </c>
      <c r="C58">
        <v>54.671615385047573</v>
      </c>
      <c r="D58">
        <v>0</v>
      </c>
      <c r="E58">
        <v>0</v>
      </c>
      <c r="F58">
        <v>2.1773576910559964E-2</v>
      </c>
      <c r="G58">
        <v>8.5492135691622145E-2</v>
      </c>
      <c r="H58">
        <v>0</v>
      </c>
      <c r="I58">
        <v>204.13724628802134</v>
      </c>
    </row>
    <row r="59" spans="1:9" x14ac:dyDescent="0.45">
      <c r="A59" t="s">
        <v>249</v>
      </c>
      <c r="B59">
        <v>58</v>
      </c>
      <c r="C59">
        <v>5.0069559385064251</v>
      </c>
      <c r="D59">
        <v>0</v>
      </c>
      <c r="E59">
        <v>0</v>
      </c>
      <c r="F59">
        <v>0</v>
      </c>
      <c r="G59">
        <v>0.59799432557705701</v>
      </c>
      <c r="H59">
        <v>0</v>
      </c>
      <c r="I59">
        <v>333.55378032523174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0.44972845565506542</v>
      </c>
      <c r="H61">
        <v>0</v>
      </c>
      <c r="I61">
        <v>61.584692472576521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0.50014183662425538</v>
      </c>
      <c r="D63">
        <v>0</v>
      </c>
      <c r="E63">
        <v>0</v>
      </c>
      <c r="F63">
        <v>0</v>
      </c>
      <c r="G63">
        <v>0.50240681102586449</v>
      </c>
      <c r="H63">
        <v>0</v>
      </c>
      <c r="I63">
        <v>244.68327897103893</v>
      </c>
    </row>
    <row r="64" spans="1:9" x14ac:dyDescent="0.45">
      <c r="A64" t="s">
        <v>245</v>
      </c>
      <c r="B64">
        <v>63</v>
      </c>
      <c r="C64">
        <v>274.83130865369549</v>
      </c>
      <c r="D64">
        <v>0</v>
      </c>
      <c r="E64">
        <v>0.51632858259617131</v>
      </c>
      <c r="F64">
        <v>9.6723299992756431</v>
      </c>
      <c r="G64">
        <v>3.7508405935248255E-2</v>
      </c>
      <c r="H64">
        <v>0</v>
      </c>
      <c r="I64">
        <v>39.54573119762123</v>
      </c>
    </row>
    <row r="65" spans="1:9" x14ac:dyDescent="0.4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3.3993060125833982E-3</v>
      </c>
      <c r="H65">
        <v>0</v>
      </c>
      <c r="I65">
        <v>0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598.86256521642292</v>
      </c>
      <c r="D68">
        <v>0</v>
      </c>
      <c r="E68">
        <v>0</v>
      </c>
      <c r="F68">
        <v>0</v>
      </c>
      <c r="G68">
        <v>0.51765219423114239</v>
      </c>
      <c r="H68">
        <v>0</v>
      </c>
      <c r="I68">
        <v>925.21822428919563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2.6866987461241476</v>
      </c>
      <c r="D71">
        <v>0</v>
      </c>
      <c r="E71">
        <v>0</v>
      </c>
      <c r="F71">
        <v>0</v>
      </c>
      <c r="G71">
        <v>2.1482612151225648</v>
      </c>
      <c r="H71">
        <v>0</v>
      </c>
      <c r="I71">
        <v>68.031502784854581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1.3639285832552307E-3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381.99266860403833</v>
      </c>
      <c r="D73">
        <v>0</v>
      </c>
      <c r="E73">
        <v>0</v>
      </c>
      <c r="F73">
        <v>0</v>
      </c>
      <c r="G73">
        <v>14.827990506079384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2.4318551560914967</v>
      </c>
      <c r="H74">
        <v>0</v>
      </c>
      <c r="I74">
        <v>259.28586961047796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0.1578511680417545</v>
      </c>
    </row>
    <row r="76" spans="1:9" x14ac:dyDescent="0.45">
      <c r="A76" t="s">
        <v>233</v>
      </c>
      <c r="B76">
        <v>75</v>
      </c>
      <c r="C76">
        <v>7.4393953852522223</v>
      </c>
      <c r="D76">
        <v>0</v>
      </c>
      <c r="E76">
        <v>0</v>
      </c>
      <c r="F76">
        <v>0</v>
      </c>
      <c r="G76">
        <v>1.3951977810744867</v>
      </c>
      <c r="H76">
        <v>0</v>
      </c>
      <c r="I76">
        <v>17.899825278180618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3.5341192433185023E-2</v>
      </c>
      <c r="H79">
        <v>0</v>
      </c>
      <c r="I79">
        <v>57.910258389359264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4.1967317831625204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3.6974718636741809E-2</v>
      </c>
      <c r="H82">
        <v>0</v>
      </c>
      <c r="I82">
        <v>3.0720832016892752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0.17863415744317812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1.8127048347078956E-2</v>
      </c>
      <c r="H85">
        <v>0</v>
      </c>
      <c r="I85">
        <v>0.72788975631885156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13.720644571091892</v>
      </c>
      <c r="F87">
        <v>2.4024745391027953E-4</v>
      </c>
      <c r="G87">
        <v>0</v>
      </c>
      <c r="H87">
        <v>0</v>
      </c>
      <c r="I87">
        <v>38.458374107373473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2.3494082590824964E-4</v>
      </c>
      <c r="G89">
        <v>0</v>
      </c>
      <c r="H89">
        <v>0</v>
      </c>
      <c r="I89">
        <v>5.7712155842453566E-2</v>
      </c>
    </row>
    <row r="90" spans="1:9" x14ac:dyDescent="0.45">
      <c r="A90" t="s">
        <v>219</v>
      </c>
      <c r="B90">
        <v>89</v>
      </c>
      <c r="C90">
        <v>2.4331170747485942</v>
      </c>
      <c r="D90">
        <v>0</v>
      </c>
      <c r="E90">
        <v>2.2839642509756022</v>
      </c>
      <c r="F90">
        <v>4.8281940585161143E-4</v>
      </c>
      <c r="G90">
        <v>2.3794693881719828</v>
      </c>
      <c r="H90">
        <v>0</v>
      </c>
      <c r="I90">
        <v>56.123148218814642</v>
      </c>
    </row>
    <row r="91" spans="1:9" x14ac:dyDescent="0.45">
      <c r="A91" t="s">
        <v>218</v>
      </c>
      <c r="B91">
        <v>90</v>
      </c>
      <c r="C91">
        <v>253.73747665771782</v>
      </c>
      <c r="D91">
        <v>0</v>
      </c>
      <c r="E91">
        <v>31.486902628139671</v>
      </c>
      <c r="F91">
        <v>1.5373633513554077E-2</v>
      </c>
      <c r="G91">
        <v>1.4797873315073518</v>
      </c>
      <c r="H91">
        <v>0</v>
      </c>
      <c r="I91">
        <v>1456.5746978544989</v>
      </c>
    </row>
    <row r="92" spans="1:9" x14ac:dyDescent="0.45">
      <c r="A92" t="s">
        <v>217</v>
      </c>
      <c r="B92">
        <v>91</v>
      </c>
      <c r="C92">
        <v>1.3733181464221058</v>
      </c>
      <c r="D92">
        <v>0</v>
      </c>
      <c r="E92">
        <v>6.2262010669162239E-2</v>
      </c>
      <c r="F92">
        <v>8.035756941078014E-5</v>
      </c>
      <c r="G92">
        <v>2.5111185913560177E-2</v>
      </c>
      <c r="H92">
        <v>0</v>
      </c>
      <c r="I92">
        <v>1.9848067114422121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4.8500188968035616E-6</v>
      </c>
      <c r="G93">
        <v>0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1.400695452157424E-6</v>
      </c>
      <c r="G94">
        <v>4.8781778045498648E-4</v>
      </c>
      <c r="H94">
        <v>0</v>
      </c>
      <c r="I94">
        <v>0</v>
      </c>
    </row>
    <row r="95" spans="1:9" x14ac:dyDescent="0.45">
      <c r="A95" t="s">
        <v>214</v>
      </c>
      <c r="B95">
        <v>94</v>
      </c>
      <c r="C95">
        <v>0</v>
      </c>
      <c r="D95">
        <v>0</v>
      </c>
      <c r="E95">
        <v>0</v>
      </c>
      <c r="F95">
        <v>1.8523649394387891E-4</v>
      </c>
      <c r="G95">
        <v>9.1528688881889517E-2</v>
      </c>
      <c r="H95">
        <v>0</v>
      </c>
      <c r="I95">
        <v>0.943898752050782</v>
      </c>
    </row>
    <row r="96" spans="1:9" x14ac:dyDescent="0.45">
      <c r="A96" t="s">
        <v>213</v>
      </c>
      <c r="B96">
        <v>95</v>
      </c>
      <c r="C96">
        <v>1.3830334299353944</v>
      </c>
      <c r="D96">
        <v>0</v>
      </c>
      <c r="E96">
        <v>6.2632687977512147E-2</v>
      </c>
      <c r="F96">
        <v>1.1579345087951087E-4</v>
      </c>
      <c r="G96">
        <v>9.8738252601263219E-5</v>
      </c>
      <c r="H96">
        <v>0</v>
      </c>
      <c r="I96">
        <v>0</v>
      </c>
    </row>
    <row r="97" spans="1:9" x14ac:dyDescent="0.45">
      <c r="A97" t="s">
        <v>212</v>
      </c>
      <c r="B97">
        <v>96</v>
      </c>
      <c r="C97">
        <v>29.81474617177582</v>
      </c>
      <c r="D97">
        <v>0</v>
      </c>
      <c r="E97">
        <v>0</v>
      </c>
      <c r="F97">
        <v>3.3478328226696677E-2</v>
      </c>
      <c r="G97">
        <v>2.481582012939795</v>
      </c>
      <c r="H97">
        <v>0</v>
      </c>
      <c r="I97">
        <v>815.63740307613955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3.9172488067994109E-2</v>
      </c>
      <c r="G98">
        <v>1.2834321429552643E-2</v>
      </c>
      <c r="H98">
        <v>0</v>
      </c>
      <c r="I98">
        <v>162.96385075304133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7.6753347584919096</v>
      </c>
      <c r="D100">
        <v>0</v>
      </c>
      <c r="E100">
        <v>0</v>
      </c>
      <c r="F100">
        <v>2.3637342119536754E-2</v>
      </c>
      <c r="G100">
        <v>0.14832328045452184</v>
      </c>
      <c r="H100">
        <v>0</v>
      </c>
      <c r="I100">
        <v>89.561341071804549</v>
      </c>
    </row>
    <row r="101" spans="1:9" x14ac:dyDescent="0.45">
      <c r="A101" t="s">
        <v>208</v>
      </c>
      <c r="B101">
        <v>100</v>
      </c>
      <c r="C101">
        <v>7.0336804377322301E-2</v>
      </c>
      <c r="D101">
        <v>0</v>
      </c>
      <c r="E101">
        <v>0</v>
      </c>
      <c r="F101">
        <v>2.4865358720938899E-2</v>
      </c>
      <c r="G101">
        <v>6.4845475912694178E-4</v>
      </c>
      <c r="H101">
        <v>0</v>
      </c>
      <c r="I101">
        <v>0.8258649332055622</v>
      </c>
    </row>
    <row r="102" spans="1:9" x14ac:dyDescent="0.45">
      <c r="A102" t="s">
        <v>207</v>
      </c>
      <c r="B102">
        <v>101</v>
      </c>
      <c r="C102">
        <v>1.5469315670028283</v>
      </c>
      <c r="D102">
        <v>0</v>
      </c>
      <c r="E102">
        <v>0</v>
      </c>
      <c r="F102">
        <v>3.3314833068624199E-2</v>
      </c>
      <c r="G102">
        <v>7.0082725814654561</v>
      </c>
      <c r="H102">
        <v>0</v>
      </c>
      <c r="I102">
        <v>77.121782108942782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28.638608080678054</v>
      </c>
      <c r="D104">
        <v>0</v>
      </c>
      <c r="E104">
        <v>0</v>
      </c>
      <c r="F104">
        <v>4.2600842183542639E-2</v>
      </c>
      <c r="G104">
        <v>1.3681915878167089E-2</v>
      </c>
      <c r="H104">
        <v>0</v>
      </c>
      <c r="I104">
        <v>29.064865635400889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4.8178974081624872</v>
      </c>
      <c r="G105">
        <v>7.3497698032655912</v>
      </c>
      <c r="H105">
        <v>0</v>
      </c>
      <c r="I105">
        <v>48.758489562230132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0</v>
      </c>
      <c r="D107">
        <v>0</v>
      </c>
      <c r="E107">
        <v>0</v>
      </c>
      <c r="F107">
        <v>1.1012660997520427</v>
      </c>
      <c r="G107">
        <v>3.2031580984780643E-2</v>
      </c>
      <c r="H107">
        <v>0</v>
      </c>
      <c r="I107">
        <v>3.4827487653929428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0</v>
      </c>
      <c r="D109">
        <v>0</v>
      </c>
      <c r="E109">
        <v>0</v>
      </c>
      <c r="F109">
        <v>1.0257972943161966</v>
      </c>
      <c r="G109">
        <v>6.1964093681578127</v>
      </c>
      <c r="H109">
        <v>0</v>
      </c>
      <c r="I109">
        <v>292.70173272998233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2.1223465210834283</v>
      </c>
      <c r="G111">
        <v>0.2162844444473605</v>
      </c>
      <c r="H111">
        <v>0</v>
      </c>
      <c r="I111">
        <v>200.86582523874446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1.7891975917073468</v>
      </c>
      <c r="G113">
        <v>21.457812462208192</v>
      </c>
      <c r="H113">
        <v>0</v>
      </c>
      <c r="I113">
        <v>2631.5031573701463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0.85533467379379968</v>
      </c>
      <c r="G115">
        <v>0.46356192638055665</v>
      </c>
      <c r="H115">
        <v>0</v>
      </c>
      <c r="I115">
        <v>12.624965789359354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0</v>
      </c>
      <c r="D117">
        <v>0</v>
      </c>
      <c r="E117">
        <v>0</v>
      </c>
      <c r="F117">
        <v>2.2010420704407849</v>
      </c>
      <c r="G117">
        <v>4.5307915788962054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148.80936708548242</v>
      </c>
      <c r="D118">
        <v>0</v>
      </c>
      <c r="E118">
        <v>0</v>
      </c>
      <c r="F118">
        <v>226.51114669840652</v>
      </c>
      <c r="G118">
        <v>6.8385618424418926</v>
      </c>
      <c r="H118">
        <v>0</v>
      </c>
      <c r="I118">
        <v>555.82764768921868</v>
      </c>
    </row>
    <row r="119" spans="1:9" x14ac:dyDescent="0.45">
      <c r="A119" t="s">
        <v>191</v>
      </c>
      <c r="B119">
        <v>118</v>
      </c>
      <c r="C119">
        <v>61.743371627837895</v>
      </c>
      <c r="D119">
        <v>0</v>
      </c>
      <c r="E119">
        <v>0</v>
      </c>
      <c r="F119">
        <v>281.40953707346023</v>
      </c>
      <c r="G119">
        <v>0.43195062654641608</v>
      </c>
      <c r="H119">
        <v>0</v>
      </c>
      <c r="I119">
        <v>1538.5608373843772</v>
      </c>
    </row>
    <row r="120" spans="1:9" x14ac:dyDescent="0.45">
      <c r="A120" t="s">
        <v>190</v>
      </c>
      <c r="B120">
        <v>119</v>
      </c>
      <c r="C120">
        <v>13.672876363690788</v>
      </c>
      <c r="D120">
        <v>0</v>
      </c>
      <c r="E120">
        <v>0</v>
      </c>
      <c r="F120">
        <v>9.4206862924723485</v>
      </c>
      <c r="G120">
        <v>3.2754791044711601E-2</v>
      </c>
      <c r="H120">
        <v>0</v>
      </c>
      <c r="I120">
        <v>161.57877197992565</v>
      </c>
    </row>
    <row r="121" spans="1:9" x14ac:dyDescent="0.45">
      <c r="A121" t="s">
        <v>189</v>
      </c>
      <c r="B121">
        <v>120</v>
      </c>
      <c r="C121">
        <v>28.106152019286558</v>
      </c>
      <c r="D121">
        <v>0</v>
      </c>
      <c r="E121">
        <v>0</v>
      </c>
      <c r="F121">
        <v>75.446140322530184</v>
      </c>
      <c r="G121">
        <v>4.5008495065640995E-2</v>
      </c>
      <c r="H121">
        <v>0</v>
      </c>
      <c r="I121">
        <v>1270.9934422207518</v>
      </c>
    </row>
    <row r="122" spans="1:9" x14ac:dyDescent="0.45">
      <c r="A122" t="s">
        <v>188</v>
      </c>
      <c r="B122">
        <v>121</v>
      </c>
      <c r="C122">
        <v>0</v>
      </c>
      <c r="D122">
        <v>0</v>
      </c>
      <c r="E122">
        <v>0</v>
      </c>
      <c r="F122">
        <v>22.61081525634393</v>
      </c>
      <c r="G122">
        <v>0.52725309524071118</v>
      </c>
      <c r="H122">
        <v>0</v>
      </c>
      <c r="I122">
        <v>358.17793138131265</v>
      </c>
    </row>
    <row r="123" spans="1:9" x14ac:dyDescent="0.45">
      <c r="A123" t="s">
        <v>187</v>
      </c>
      <c r="B123">
        <v>122</v>
      </c>
      <c r="C123">
        <v>25.854546071861591</v>
      </c>
      <c r="D123">
        <v>0</v>
      </c>
      <c r="E123">
        <v>0</v>
      </c>
      <c r="F123">
        <v>41.21877642721973</v>
      </c>
      <c r="G123">
        <v>0.1471318287496565</v>
      </c>
      <c r="H123">
        <v>0</v>
      </c>
      <c r="I123">
        <v>386.82931671424194</v>
      </c>
    </row>
    <row r="124" spans="1:9" x14ac:dyDescent="0.4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461.06770671884914</v>
      </c>
    </row>
    <row r="125" spans="1:9" x14ac:dyDescent="0.45">
      <c r="A125" t="s">
        <v>185</v>
      </c>
      <c r="B125">
        <v>124</v>
      </c>
      <c r="C125">
        <v>37.642918280760043</v>
      </c>
      <c r="D125">
        <v>0</v>
      </c>
      <c r="E125">
        <v>0</v>
      </c>
      <c r="F125">
        <v>4.6034900976194093</v>
      </c>
      <c r="G125">
        <v>4.0416604844113433</v>
      </c>
      <c r="H125">
        <v>0</v>
      </c>
      <c r="I125">
        <v>230.57278036116443</v>
      </c>
    </row>
    <row r="126" spans="1:9" x14ac:dyDescent="0.45">
      <c r="A126" t="s">
        <v>184</v>
      </c>
      <c r="B126">
        <v>125</v>
      </c>
      <c r="C126">
        <v>479.28517490355858</v>
      </c>
      <c r="D126">
        <v>0</v>
      </c>
      <c r="E126">
        <v>0</v>
      </c>
      <c r="F126">
        <v>52.584404677375069</v>
      </c>
      <c r="G126">
        <v>0.10391574723171665</v>
      </c>
      <c r="H126">
        <v>0</v>
      </c>
      <c r="I126">
        <v>539.90913889386729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1.099283291152496E-4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252.33401002263295</v>
      </c>
      <c r="D129">
        <v>0</v>
      </c>
      <c r="E129">
        <v>0.74698847781081634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18.07823895368605</v>
      </c>
      <c r="D130">
        <v>0</v>
      </c>
      <c r="E130">
        <v>5.3956793031362693E-2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146.24542651052786</v>
      </c>
      <c r="D131">
        <v>0</v>
      </c>
      <c r="E131">
        <v>0.43450174435060601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26.619779400700207</v>
      </c>
      <c r="D132">
        <v>0</v>
      </c>
      <c r="E132">
        <v>7.8915606342995576E-2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7.9442103357943861</v>
      </c>
      <c r="D133">
        <v>0</v>
      </c>
      <c r="E133">
        <v>2.3517814542765657E-2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1.4039071162885339</v>
      </c>
      <c r="D134">
        <v>0</v>
      </c>
      <c r="E134">
        <v>4.1017949121912589E-3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0.597338621966918</v>
      </c>
      <c r="D135">
        <v>0</v>
      </c>
      <c r="E135">
        <v>1.737094917368704E-3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1.1747185763595602</v>
      </c>
      <c r="D136">
        <v>0</v>
      </c>
      <c r="E136">
        <v>3.3618893584952043E-3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81.306021119286967</v>
      </c>
      <c r="D141">
        <v>0</v>
      </c>
      <c r="E141">
        <v>0.23504029048754058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326.06401989465667</v>
      </c>
      <c r="D142">
        <v>0</v>
      </c>
      <c r="E142">
        <v>0.94661851973442235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6.200210735131075E-4</v>
      </c>
      <c r="F147">
        <v>0</v>
      </c>
      <c r="G147">
        <v>0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24.629409374082968</v>
      </c>
      <c r="D148">
        <v>0</v>
      </c>
      <c r="E148">
        <v>0.13992179115542466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191.40120711742983</v>
      </c>
      <c r="D149">
        <v>0</v>
      </c>
      <c r="E149">
        <v>0.18095934549534276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72.013112925999778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133.84890467059822</v>
      </c>
      <c r="D151">
        <v>0</v>
      </c>
      <c r="E151">
        <v>73.197912167805271</v>
      </c>
      <c r="F151">
        <v>6607.1550351073984</v>
      </c>
      <c r="G151">
        <v>3.688490627656229</v>
      </c>
      <c r="H151">
        <v>0</v>
      </c>
      <c r="I151">
        <v>142.29107428059302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6.1524904121058919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11.65931810897867</v>
      </c>
    </row>
    <row r="154" spans="1:9" x14ac:dyDescent="0.45">
      <c r="A154" t="s">
        <v>156</v>
      </c>
      <c r="B154">
        <v>153</v>
      </c>
      <c r="C154">
        <v>2.012217172890407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2.5070751571483565</v>
      </c>
    </row>
    <row r="155" spans="1:9" x14ac:dyDescent="0.45">
      <c r="A155" t="s">
        <v>155</v>
      </c>
      <c r="B155">
        <v>154</v>
      </c>
      <c r="C155">
        <v>0.14163458158976266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66.992090493226939</v>
      </c>
    </row>
    <row r="156" spans="1:9" x14ac:dyDescent="0.45">
      <c r="A156" t="s">
        <v>154</v>
      </c>
      <c r="B156">
        <v>155</v>
      </c>
      <c r="C156">
        <v>55.903740044218644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39.321905761758103</v>
      </c>
    </row>
    <row r="157" spans="1:9" x14ac:dyDescent="0.45">
      <c r="A157" t="s">
        <v>153</v>
      </c>
      <c r="B157">
        <v>156</v>
      </c>
      <c r="C157">
        <v>1242.6111819230646</v>
      </c>
      <c r="D157">
        <v>0</v>
      </c>
      <c r="E157">
        <v>86.113753923436278</v>
      </c>
      <c r="F157">
        <v>0</v>
      </c>
      <c r="G157">
        <v>0</v>
      </c>
      <c r="H157">
        <v>0</v>
      </c>
      <c r="I157">
        <v>2972.1128777185463</v>
      </c>
    </row>
    <row r="158" spans="1:9" x14ac:dyDescent="0.45">
      <c r="A158" t="s">
        <v>152</v>
      </c>
      <c r="B158">
        <v>157</v>
      </c>
      <c r="C158">
        <v>486.57065997420398</v>
      </c>
      <c r="D158">
        <v>0</v>
      </c>
      <c r="E158">
        <v>0.50179033025106379</v>
      </c>
      <c r="F158">
        <v>0</v>
      </c>
      <c r="G158">
        <v>0</v>
      </c>
      <c r="H158">
        <v>0</v>
      </c>
      <c r="I158">
        <v>189.21351489454392</v>
      </c>
    </row>
    <row r="159" spans="1:9" x14ac:dyDescent="0.45">
      <c r="A159" t="s">
        <v>151</v>
      </c>
      <c r="B159">
        <v>158</v>
      </c>
      <c r="C159">
        <v>478.20734297823117</v>
      </c>
      <c r="D159">
        <v>0</v>
      </c>
      <c r="E159">
        <v>11.378829166799878</v>
      </c>
      <c r="F159">
        <v>0</v>
      </c>
      <c r="G159">
        <v>0</v>
      </c>
      <c r="H159">
        <v>0</v>
      </c>
      <c r="I159">
        <v>1026.5218697559235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20.299183072370305</v>
      </c>
    </row>
    <row r="161" spans="1:9" x14ac:dyDescent="0.45">
      <c r="A161" t="s">
        <v>149</v>
      </c>
      <c r="B161">
        <v>160</v>
      </c>
      <c r="C161">
        <v>8.5321946430260791</v>
      </c>
      <c r="D161">
        <v>0</v>
      </c>
      <c r="E161">
        <v>12.585038355555502</v>
      </c>
      <c r="F161">
        <v>0</v>
      </c>
      <c r="G161">
        <v>0</v>
      </c>
      <c r="H161">
        <v>0</v>
      </c>
      <c r="I161">
        <v>76.849544661829739</v>
      </c>
    </row>
    <row r="162" spans="1:9" x14ac:dyDescent="0.45">
      <c r="A162" t="s">
        <v>148</v>
      </c>
      <c r="B162">
        <v>161</v>
      </c>
      <c r="C162">
        <v>3.6640890332055038</v>
      </c>
      <c r="D162">
        <v>0</v>
      </c>
      <c r="E162">
        <v>4.2566565900593538E-2</v>
      </c>
      <c r="F162">
        <v>0</v>
      </c>
      <c r="G162">
        <v>0</v>
      </c>
      <c r="H162">
        <v>0</v>
      </c>
      <c r="I162">
        <v>15.180269512892833</v>
      </c>
    </row>
    <row r="163" spans="1:9" x14ac:dyDescent="0.45">
      <c r="A163" t="s">
        <v>147</v>
      </c>
      <c r="B163">
        <v>162</v>
      </c>
      <c r="C163">
        <v>163.7773887691574</v>
      </c>
      <c r="D163">
        <v>0</v>
      </c>
      <c r="E163">
        <v>17.981558189187389</v>
      </c>
      <c r="F163">
        <v>0</v>
      </c>
      <c r="G163">
        <v>0</v>
      </c>
      <c r="H163">
        <v>0</v>
      </c>
      <c r="I163">
        <v>258.32746584375082</v>
      </c>
    </row>
    <row r="164" spans="1:9" x14ac:dyDescent="0.45">
      <c r="A164" t="s">
        <v>146</v>
      </c>
      <c r="B164">
        <v>163</v>
      </c>
      <c r="C164">
        <v>504.92090819146682</v>
      </c>
      <c r="D164">
        <v>0</v>
      </c>
      <c r="E164">
        <v>246.18011604307731</v>
      </c>
      <c r="F164">
        <v>0</v>
      </c>
      <c r="G164">
        <v>0</v>
      </c>
      <c r="H164">
        <v>0</v>
      </c>
      <c r="I164">
        <v>307.56644018538179</v>
      </c>
    </row>
    <row r="165" spans="1:9" x14ac:dyDescent="0.45">
      <c r="A165" t="s">
        <v>145</v>
      </c>
      <c r="B165">
        <v>164</v>
      </c>
      <c r="C165">
        <v>1340.7664443774925</v>
      </c>
      <c r="D165">
        <v>0</v>
      </c>
      <c r="E165">
        <v>19.836025139718256</v>
      </c>
      <c r="F165">
        <v>0</v>
      </c>
      <c r="G165">
        <v>0</v>
      </c>
      <c r="H165">
        <v>0</v>
      </c>
      <c r="I165">
        <v>193.52444550510938</v>
      </c>
    </row>
    <row r="166" spans="1:9" x14ac:dyDescent="0.45">
      <c r="A166" t="s">
        <v>144</v>
      </c>
      <c r="B166">
        <v>165</v>
      </c>
      <c r="C166">
        <v>191.84491429831513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50.434387211335654</v>
      </c>
    </row>
    <row r="167" spans="1:9" x14ac:dyDescent="0.45">
      <c r="A167" t="s">
        <v>143</v>
      </c>
      <c r="B167">
        <v>166</v>
      </c>
      <c r="C167">
        <v>239.51806788543522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205.48164285976242</v>
      </c>
    </row>
    <row r="168" spans="1:9" x14ac:dyDescent="0.45">
      <c r="A168" t="s">
        <v>142</v>
      </c>
      <c r="B168">
        <v>167</v>
      </c>
      <c r="C168">
        <v>12.290452562999521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10.264805669336326</v>
      </c>
    </row>
    <row r="169" spans="1:9" x14ac:dyDescent="0.45">
      <c r="A169" t="s">
        <v>141</v>
      </c>
      <c r="B169">
        <v>168</v>
      </c>
      <c r="C169">
        <v>3187.907457317222</v>
      </c>
      <c r="D169">
        <v>0</v>
      </c>
      <c r="E169">
        <v>6.6356288154507252</v>
      </c>
      <c r="F169">
        <v>139.22193951848817</v>
      </c>
      <c r="G169">
        <v>0</v>
      </c>
      <c r="H169">
        <v>0</v>
      </c>
      <c r="I169">
        <v>135.87573642943264</v>
      </c>
    </row>
    <row r="170" spans="1:9" x14ac:dyDescent="0.45">
      <c r="A170" t="s">
        <v>140</v>
      </c>
      <c r="B170">
        <v>169</v>
      </c>
      <c r="C170">
        <v>3.6994690097746306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11.563586959659325</v>
      </c>
    </row>
    <row r="171" spans="1:9" x14ac:dyDescent="0.45">
      <c r="A171" t="s">
        <v>139</v>
      </c>
      <c r="B171">
        <v>170</v>
      </c>
      <c r="C171">
        <v>197.02065582244765</v>
      </c>
      <c r="D171">
        <v>0</v>
      </c>
      <c r="E171">
        <v>0</v>
      </c>
      <c r="F171">
        <v>39.082644334241749</v>
      </c>
      <c r="G171">
        <v>0</v>
      </c>
      <c r="H171">
        <v>0</v>
      </c>
      <c r="I171">
        <v>420.87034095157935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114.28616789183326</v>
      </c>
      <c r="F172">
        <v>0</v>
      </c>
      <c r="G172">
        <v>0</v>
      </c>
      <c r="H172">
        <v>0</v>
      </c>
      <c r="I172">
        <v>95.438880968056424</v>
      </c>
    </row>
    <row r="173" spans="1:9" x14ac:dyDescent="0.45">
      <c r="A173" t="s">
        <v>137</v>
      </c>
      <c r="B173">
        <v>172</v>
      </c>
      <c r="C173">
        <v>272.70631295076754</v>
      </c>
      <c r="D173">
        <v>0</v>
      </c>
      <c r="E173">
        <v>348.80536860296962</v>
      </c>
      <c r="F173">
        <v>0.81378105950521828</v>
      </c>
      <c r="G173">
        <v>2.6604363846634542</v>
      </c>
      <c r="H173">
        <v>0</v>
      </c>
      <c r="I173">
        <v>2279.8791741672908</v>
      </c>
    </row>
    <row r="174" spans="1:9" x14ac:dyDescent="0.45">
      <c r="A174" t="s">
        <v>136</v>
      </c>
      <c r="B174">
        <v>173</v>
      </c>
      <c r="C174">
        <v>74.421141326758587</v>
      </c>
      <c r="D174">
        <v>0</v>
      </c>
      <c r="E174">
        <v>3027.0743269716722</v>
      </c>
      <c r="F174">
        <v>0</v>
      </c>
      <c r="G174">
        <v>0</v>
      </c>
      <c r="H174">
        <v>0</v>
      </c>
      <c r="I174">
        <v>40.330458350779899</v>
      </c>
    </row>
    <row r="175" spans="1:9" x14ac:dyDescent="0.45">
      <c r="A175" t="s">
        <v>135</v>
      </c>
      <c r="B175">
        <v>174</v>
      </c>
      <c r="C175">
        <v>160.70914351493064</v>
      </c>
      <c r="D175">
        <v>825.51584783685337</v>
      </c>
      <c r="E175">
        <v>1208.5348442883474</v>
      </c>
      <c r="F175">
        <v>6.4690291538081572E-4</v>
      </c>
      <c r="G175">
        <v>0</v>
      </c>
      <c r="H175">
        <v>0</v>
      </c>
      <c r="I175">
        <v>22.4900304052941</v>
      </c>
    </row>
    <row r="176" spans="1:9" x14ac:dyDescent="0.45">
      <c r="A176" t="s">
        <v>134</v>
      </c>
      <c r="B176">
        <v>175</v>
      </c>
      <c r="C176">
        <v>619.80340056832915</v>
      </c>
      <c r="D176">
        <v>932.05578669997954</v>
      </c>
      <c r="E176">
        <v>1316.2530303853216</v>
      </c>
      <c r="F176">
        <v>0</v>
      </c>
      <c r="G176">
        <v>0</v>
      </c>
      <c r="H176">
        <v>0</v>
      </c>
      <c r="I176">
        <v>35.196342742416313</v>
      </c>
    </row>
    <row r="177" spans="1:9" x14ac:dyDescent="0.45">
      <c r="A177" t="s">
        <v>133</v>
      </c>
      <c r="B177">
        <v>176</v>
      </c>
      <c r="C177">
        <v>4.7284983396474103E-3</v>
      </c>
      <c r="D177">
        <v>0</v>
      </c>
      <c r="E177">
        <v>1.5708737475214861E-2</v>
      </c>
      <c r="F177">
        <v>0</v>
      </c>
      <c r="G177">
        <v>1.1890086882443652E-3</v>
      </c>
      <c r="H177">
        <v>0</v>
      </c>
      <c r="I177">
        <v>0.20845161383528377</v>
      </c>
    </row>
    <row r="178" spans="1:9" x14ac:dyDescent="0.45">
      <c r="A178" t="s">
        <v>132</v>
      </c>
      <c r="B178">
        <v>177</v>
      </c>
      <c r="C178">
        <v>6.6312090388847521E-3</v>
      </c>
      <c r="D178">
        <v>0</v>
      </c>
      <c r="E178">
        <v>2.195371446736279E-2</v>
      </c>
      <c r="F178">
        <v>0</v>
      </c>
      <c r="G178">
        <v>1.6297291329653513E-3</v>
      </c>
      <c r="H178">
        <v>0</v>
      </c>
      <c r="I178">
        <v>0.24217526325393629</v>
      </c>
    </row>
    <row r="179" spans="1:9" x14ac:dyDescent="0.45">
      <c r="A179" t="s">
        <v>131</v>
      </c>
      <c r="B179">
        <v>178</v>
      </c>
      <c r="C179">
        <v>2.5031113235284633E-3</v>
      </c>
      <c r="D179">
        <v>0</v>
      </c>
      <c r="E179">
        <v>8.5161645621499374E-3</v>
      </c>
      <c r="F179">
        <v>0</v>
      </c>
      <c r="G179">
        <v>7.6817828478043556E-4</v>
      </c>
      <c r="H179">
        <v>0</v>
      </c>
      <c r="I179">
        <v>0.17041324705477562</v>
      </c>
    </row>
    <row r="180" spans="1:9" x14ac:dyDescent="0.45">
      <c r="A180" t="s">
        <v>130</v>
      </c>
      <c r="B180">
        <v>179</v>
      </c>
      <c r="C180">
        <v>3.1155007667398048E-2</v>
      </c>
      <c r="D180">
        <v>0</v>
      </c>
      <c r="E180">
        <v>0.10303521458319957</v>
      </c>
      <c r="F180">
        <v>0</v>
      </c>
      <c r="G180">
        <v>7.3755364128448532E-3</v>
      </c>
      <c r="H180">
        <v>0</v>
      </c>
      <c r="I180">
        <v>0.78758195660925756</v>
      </c>
    </row>
    <row r="181" spans="1:9" x14ac:dyDescent="0.45">
      <c r="A181" t="s">
        <v>129</v>
      </c>
      <c r="B181">
        <v>180</v>
      </c>
      <c r="C181">
        <v>7.8482454689987634E-4</v>
      </c>
      <c r="D181">
        <v>0</v>
      </c>
      <c r="E181">
        <v>2.5511112810904248E-3</v>
      </c>
      <c r="F181">
        <v>0</v>
      </c>
      <c r="G181">
        <v>4.2369765901653747E-4</v>
      </c>
      <c r="H181">
        <v>0</v>
      </c>
      <c r="I181">
        <v>4.9948257840660384E-2</v>
      </c>
    </row>
    <row r="182" spans="1:9" x14ac:dyDescent="0.45">
      <c r="A182" t="s">
        <v>128</v>
      </c>
      <c r="B182">
        <v>181</v>
      </c>
      <c r="C182">
        <v>1.07499980680425E-3</v>
      </c>
      <c r="D182">
        <v>0</v>
      </c>
      <c r="E182">
        <v>3.7723604234740273E-3</v>
      </c>
      <c r="F182">
        <v>0</v>
      </c>
      <c r="G182">
        <v>4.8313945369130246E-4</v>
      </c>
      <c r="H182">
        <v>0</v>
      </c>
      <c r="I182">
        <v>7.3313329144797573E-2</v>
      </c>
    </row>
    <row r="183" spans="1:9" x14ac:dyDescent="0.45">
      <c r="A183" t="s">
        <v>127</v>
      </c>
      <c r="B183">
        <v>182</v>
      </c>
      <c r="C183">
        <v>4.1653437218699761E-2</v>
      </c>
      <c r="D183">
        <v>0</v>
      </c>
      <c r="E183">
        <v>0.13789319745738809</v>
      </c>
      <c r="F183">
        <v>0</v>
      </c>
      <c r="G183">
        <v>9.435236985110845E-3</v>
      </c>
      <c r="H183">
        <v>0</v>
      </c>
      <c r="I183">
        <v>0.61915279483678098</v>
      </c>
    </row>
    <row r="184" spans="1:9" x14ac:dyDescent="0.4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4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4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3.5310403112719791E-4</v>
      </c>
      <c r="H186">
        <v>0</v>
      </c>
      <c r="I186">
        <v>0</v>
      </c>
    </row>
    <row r="187" spans="1:9" x14ac:dyDescent="0.45">
      <c r="A187" t="s">
        <v>123</v>
      </c>
      <c r="B187">
        <v>186</v>
      </c>
      <c r="C187">
        <v>2.0700487115933214E-4</v>
      </c>
      <c r="D187">
        <v>0</v>
      </c>
      <c r="E187">
        <v>4.7137884292134606E-4</v>
      </c>
      <c r="F187">
        <v>0</v>
      </c>
      <c r="G187">
        <v>3.1793116875385814E-4</v>
      </c>
      <c r="H187">
        <v>0</v>
      </c>
      <c r="I187">
        <v>0.12009985364721797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9.6201720674977911E-2</v>
      </c>
      <c r="D189">
        <v>0</v>
      </c>
      <c r="E189">
        <v>0.31845384598937665</v>
      </c>
      <c r="F189">
        <v>0</v>
      </c>
      <c r="G189">
        <v>2.1102914079764123E-2</v>
      </c>
      <c r="H189">
        <v>0</v>
      </c>
      <c r="I189">
        <v>1.1177827458031553</v>
      </c>
    </row>
    <row r="190" spans="1:9" x14ac:dyDescent="0.45">
      <c r="A190" t="s">
        <v>120</v>
      </c>
      <c r="B190">
        <v>189</v>
      </c>
      <c r="C190">
        <v>0.13035385383601139</v>
      </c>
      <c r="D190">
        <v>0</v>
      </c>
      <c r="E190">
        <v>0.431648278887588</v>
      </c>
      <c r="F190">
        <v>0</v>
      </c>
      <c r="G190">
        <v>2.8806292406310816E-2</v>
      </c>
      <c r="H190">
        <v>0</v>
      </c>
      <c r="I190">
        <v>1.5779396905078933</v>
      </c>
    </row>
    <row r="191" spans="1:9" x14ac:dyDescent="0.45">
      <c r="A191" t="s">
        <v>119</v>
      </c>
      <c r="B191">
        <v>190</v>
      </c>
      <c r="C191">
        <v>0.42386521324318771</v>
      </c>
      <c r="D191">
        <v>0</v>
      </c>
      <c r="E191">
        <v>1.4044172955564127</v>
      </c>
      <c r="F191">
        <v>0</v>
      </c>
      <c r="G191">
        <v>9.7244622045106088E-2</v>
      </c>
      <c r="H191">
        <v>0</v>
      </c>
      <c r="I191">
        <v>4.7201666252582521</v>
      </c>
    </row>
    <row r="192" spans="1:9" x14ac:dyDescent="0.45">
      <c r="A192" t="s">
        <v>118</v>
      </c>
      <c r="B192">
        <v>191</v>
      </c>
      <c r="C192">
        <v>0.26489148679008995</v>
      </c>
      <c r="D192">
        <v>0</v>
      </c>
      <c r="E192">
        <v>0.87777253132831123</v>
      </c>
      <c r="F192">
        <v>0</v>
      </c>
      <c r="G192">
        <v>6.0014297348371513E-2</v>
      </c>
      <c r="H192">
        <v>0</v>
      </c>
      <c r="I192">
        <v>2.9737975530829055</v>
      </c>
    </row>
    <row r="193" spans="1:9" x14ac:dyDescent="0.45">
      <c r="A193" t="s">
        <v>117</v>
      </c>
      <c r="B193">
        <v>192</v>
      </c>
      <c r="C193">
        <v>1.9598123160642293E-2</v>
      </c>
      <c r="D193">
        <v>0</v>
      </c>
      <c r="E193">
        <v>6.4633111653674274E-2</v>
      </c>
      <c r="F193">
        <v>0</v>
      </c>
      <c r="G193">
        <v>5.8262917987789396E-3</v>
      </c>
      <c r="H193">
        <v>0</v>
      </c>
      <c r="I193">
        <v>0.37194088877239279</v>
      </c>
    </row>
    <row r="194" spans="1:9" x14ac:dyDescent="0.45">
      <c r="A194" t="s">
        <v>116</v>
      </c>
      <c r="B194">
        <v>193</v>
      </c>
      <c r="C194">
        <v>0.34789221873769788</v>
      </c>
      <c r="D194">
        <v>0</v>
      </c>
      <c r="E194">
        <v>1.1530318250645011</v>
      </c>
      <c r="F194">
        <v>0</v>
      </c>
      <c r="G194">
        <v>7.7784838118738625E-2</v>
      </c>
      <c r="H194">
        <v>0</v>
      </c>
      <c r="I194">
        <v>3.804411993980251</v>
      </c>
    </row>
    <row r="195" spans="1:9" x14ac:dyDescent="0.45">
      <c r="A195" t="s">
        <v>115</v>
      </c>
      <c r="B195">
        <v>194</v>
      </c>
      <c r="C195">
        <v>5.3092549829254217E-2</v>
      </c>
      <c r="D195">
        <v>0</v>
      </c>
      <c r="E195">
        <v>0.17577996937777809</v>
      </c>
      <c r="F195">
        <v>0</v>
      </c>
      <c r="G195">
        <v>1.2374475630987831E-2</v>
      </c>
      <c r="H195">
        <v>0</v>
      </c>
      <c r="I195">
        <v>0.60589707617165378</v>
      </c>
    </row>
    <row r="196" spans="1:9" x14ac:dyDescent="0.45">
      <c r="A196" t="s">
        <v>114</v>
      </c>
      <c r="B196">
        <v>195</v>
      </c>
      <c r="C196">
        <v>6.4127313390524715E-2</v>
      </c>
      <c r="D196">
        <v>0</v>
      </c>
      <c r="E196">
        <v>0.21231740309680028</v>
      </c>
      <c r="F196">
        <v>0</v>
      </c>
      <c r="G196">
        <v>1.4974333416328624E-2</v>
      </c>
      <c r="H196">
        <v>0</v>
      </c>
      <c r="I196">
        <v>0.75002549415551378</v>
      </c>
    </row>
    <row r="197" spans="1:9" x14ac:dyDescent="0.45">
      <c r="A197" t="s">
        <v>113</v>
      </c>
      <c r="B197">
        <v>196</v>
      </c>
      <c r="C197">
        <v>12.319925402558868</v>
      </c>
      <c r="D197">
        <v>884.70759630018404</v>
      </c>
      <c r="E197">
        <v>0</v>
      </c>
      <c r="F197">
        <v>0</v>
      </c>
      <c r="G197">
        <v>0</v>
      </c>
      <c r="H197">
        <v>0</v>
      </c>
      <c r="I197">
        <v>259.6072045524736</v>
      </c>
    </row>
    <row r="198" spans="1:9" x14ac:dyDescent="0.45">
      <c r="A198" t="s">
        <v>112</v>
      </c>
      <c r="B198">
        <v>197</v>
      </c>
      <c r="C198">
        <v>943.96865895712688</v>
      </c>
      <c r="D198">
        <v>1116.6086362658143</v>
      </c>
      <c r="E198">
        <v>227.84881026484533</v>
      </c>
      <c r="F198">
        <v>105.6580422407829</v>
      </c>
      <c r="G198">
        <v>0.15911035895476119</v>
      </c>
      <c r="H198">
        <v>0</v>
      </c>
      <c r="I198">
        <v>65.116608240701865</v>
      </c>
    </row>
    <row r="199" spans="1:9" x14ac:dyDescent="0.45">
      <c r="A199" t="s">
        <v>111</v>
      </c>
      <c r="B199">
        <v>198</v>
      </c>
      <c r="C199">
        <v>74.472911794574628</v>
      </c>
      <c r="D199">
        <v>0</v>
      </c>
      <c r="E199">
        <v>61.35237069521628</v>
      </c>
      <c r="F199">
        <v>0</v>
      </c>
      <c r="G199">
        <v>0</v>
      </c>
      <c r="H199">
        <v>0</v>
      </c>
      <c r="I199">
        <v>4.1649265336806707</v>
      </c>
    </row>
    <row r="200" spans="1:9" x14ac:dyDescent="0.45">
      <c r="A200" t="s">
        <v>110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2.6159427624252098E-3</v>
      </c>
      <c r="D2">
        <v>0</v>
      </c>
      <c r="E2">
        <v>0</v>
      </c>
      <c r="F2">
        <v>0</v>
      </c>
      <c r="G2">
        <v>3.1631861133931474E-3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64.946276329458385</v>
      </c>
      <c r="D3">
        <v>0</v>
      </c>
      <c r="E3">
        <v>0</v>
      </c>
      <c r="F3">
        <v>0</v>
      </c>
      <c r="G3">
        <v>0.23571963789640304</v>
      </c>
      <c r="H3">
        <v>0</v>
      </c>
      <c r="I3">
        <v>360.75822980013658</v>
      </c>
    </row>
    <row r="4" spans="1:9" x14ac:dyDescent="0.45">
      <c r="A4" t="s">
        <v>304</v>
      </c>
      <c r="B4">
        <v>3</v>
      </c>
      <c r="C4">
        <v>0.77729425513247152</v>
      </c>
      <c r="D4">
        <v>0</v>
      </c>
      <c r="E4">
        <v>0</v>
      </c>
      <c r="F4">
        <v>0</v>
      </c>
      <c r="G4">
        <v>7.6410654479065476E-2</v>
      </c>
      <c r="H4">
        <v>0</v>
      </c>
      <c r="I4">
        <v>225.12653800576066</v>
      </c>
    </row>
    <row r="5" spans="1:9" x14ac:dyDescent="0.45">
      <c r="A5" t="s">
        <v>303</v>
      </c>
      <c r="B5">
        <v>4</v>
      </c>
      <c r="C5">
        <v>621.54053302550903</v>
      </c>
      <c r="D5">
        <v>0</v>
      </c>
      <c r="E5">
        <v>0</v>
      </c>
      <c r="F5">
        <v>0</v>
      </c>
      <c r="G5">
        <v>0.72194140851949951</v>
      </c>
      <c r="H5">
        <v>0</v>
      </c>
      <c r="I5">
        <v>2002.7144734306548</v>
      </c>
    </row>
    <row r="6" spans="1:9" x14ac:dyDescent="0.45">
      <c r="A6" t="s">
        <v>302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11.730039779864272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9.7586071508543398E-2</v>
      </c>
      <c r="H7">
        <v>0</v>
      </c>
      <c r="I7">
        <v>4.0406953781686976</v>
      </c>
    </row>
    <row r="8" spans="1:9" x14ac:dyDescent="0.45">
      <c r="A8" t="s">
        <v>300</v>
      </c>
      <c r="B8">
        <v>7</v>
      </c>
      <c r="C8">
        <v>10.8165327623212</v>
      </c>
      <c r="D8">
        <v>0</v>
      </c>
      <c r="E8">
        <v>0</v>
      </c>
      <c r="F8">
        <v>0</v>
      </c>
      <c r="G8">
        <v>5.8595388019866572E-2</v>
      </c>
      <c r="H8">
        <v>0</v>
      </c>
      <c r="I8">
        <v>6.6406903529221815</v>
      </c>
    </row>
    <row r="9" spans="1:9" x14ac:dyDescent="0.45">
      <c r="A9" t="s">
        <v>299</v>
      </c>
      <c r="B9">
        <v>8</v>
      </c>
      <c r="C9">
        <v>223.91486793995384</v>
      </c>
      <c r="D9">
        <v>0</v>
      </c>
      <c r="E9">
        <v>0</v>
      </c>
      <c r="F9">
        <v>12.70894003703406</v>
      </c>
      <c r="G9">
        <v>0.71382412758583913</v>
      </c>
      <c r="H9">
        <v>0</v>
      </c>
      <c r="I9">
        <v>348.93307469761521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34.248471457928851</v>
      </c>
      <c r="G10">
        <v>0.98685197361293941</v>
      </c>
      <c r="H10">
        <v>0</v>
      </c>
      <c r="I10">
        <v>49.997724427966631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55.06352388480812</v>
      </c>
      <c r="G11">
        <v>0.20046226015626825</v>
      </c>
      <c r="H11">
        <v>0</v>
      </c>
      <c r="I11">
        <v>231.68240236867558</v>
      </c>
    </row>
    <row r="12" spans="1:9" x14ac:dyDescent="0.45">
      <c r="A12" t="s">
        <v>296</v>
      </c>
      <c r="B12">
        <v>11</v>
      </c>
      <c r="C12">
        <v>530.18028475974518</v>
      </c>
      <c r="D12">
        <v>0</v>
      </c>
      <c r="E12">
        <v>0</v>
      </c>
      <c r="F12">
        <v>12.361906684481887</v>
      </c>
      <c r="G12">
        <v>0.84630220572040793</v>
      </c>
      <c r="H12">
        <v>0</v>
      </c>
      <c r="I12">
        <v>149.53768472462374</v>
      </c>
    </row>
    <row r="13" spans="1:9" x14ac:dyDescent="0.45">
      <c r="A13" t="s">
        <v>295</v>
      </c>
      <c r="B13">
        <v>12</v>
      </c>
      <c r="C13">
        <v>6.6755384497281645</v>
      </c>
      <c r="D13">
        <v>0</v>
      </c>
      <c r="E13">
        <v>0</v>
      </c>
      <c r="F13">
        <v>0.16120540190182778</v>
      </c>
      <c r="G13">
        <v>0.20706435599723741</v>
      </c>
      <c r="H13">
        <v>0</v>
      </c>
      <c r="I13">
        <v>12.086215089758424</v>
      </c>
    </row>
    <row r="14" spans="1:9" x14ac:dyDescent="0.45">
      <c r="A14" t="s">
        <v>294</v>
      </c>
      <c r="B14">
        <v>13</v>
      </c>
      <c r="C14">
        <v>1.290168656748244</v>
      </c>
      <c r="D14">
        <v>0</v>
      </c>
      <c r="E14">
        <v>0</v>
      </c>
      <c r="F14">
        <v>0</v>
      </c>
      <c r="G14">
        <v>0</v>
      </c>
      <c r="H14">
        <v>0</v>
      </c>
      <c r="I14">
        <v>4.5834390102371456</v>
      </c>
    </row>
    <row r="15" spans="1:9" x14ac:dyDescent="0.45">
      <c r="A15" t="s">
        <v>293</v>
      </c>
      <c r="B15">
        <v>14</v>
      </c>
      <c r="C15">
        <v>5.0774165751961666</v>
      </c>
      <c r="D15">
        <v>0</v>
      </c>
      <c r="E15">
        <v>0</v>
      </c>
      <c r="F15">
        <v>0</v>
      </c>
      <c r="G15">
        <v>1.0544529566030738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1.0171430505440599E-3</v>
      </c>
      <c r="H16">
        <v>0</v>
      </c>
      <c r="I16">
        <v>0.47490005806390889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15.708756205998265</v>
      </c>
      <c r="D19">
        <v>0</v>
      </c>
      <c r="E19">
        <v>0</v>
      </c>
      <c r="F19">
        <v>11.022877473883769</v>
      </c>
      <c r="G19">
        <v>1.2635271720890946</v>
      </c>
      <c r="H19">
        <v>0</v>
      </c>
      <c r="I19">
        <v>276.59622600377401</v>
      </c>
    </row>
    <row r="20" spans="1:9" x14ac:dyDescent="0.45">
      <c r="A20" t="s">
        <v>288</v>
      </c>
      <c r="B20">
        <v>19</v>
      </c>
      <c r="C20">
        <v>61.223974123245249</v>
      </c>
      <c r="D20">
        <v>0</v>
      </c>
      <c r="E20">
        <v>0</v>
      </c>
      <c r="F20">
        <v>0</v>
      </c>
      <c r="G20">
        <v>1.11679374057338E-2</v>
      </c>
      <c r="H20">
        <v>0</v>
      </c>
      <c r="I20">
        <v>111.20230162383542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5.2677725872107459E-4</v>
      </c>
      <c r="D25">
        <v>0</v>
      </c>
      <c r="E25">
        <v>0</v>
      </c>
      <c r="F25">
        <v>0</v>
      </c>
      <c r="G25">
        <v>6.3721203412802935E-4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5.8839493989196652E-5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1.0902679875749846E-2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2.7888820287854315</v>
      </c>
      <c r="H40">
        <v>0</v>
      </c>
      <c r="I40">
        <v>4.8220821271065502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41.898320781889538</v>
      </c>
      <c r="H41">
        <v>0</v>
      </c>
      <c r="I41">
        <v>75.913480657378813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167.4460146964683</v>
      </c>
    </row>
    <row r="43" spans="1:9" x14ac:dyDescent="0.45">
      <c r="A43" t="s">
        <v>265</v>
      </c>
      <c r="B43">
        <v>42</v>
      </c>
      <c r="C43">
        <v>13.12614757573744</v>
      </c>
      <c r="D43">
        <v>0</v>
      </c>
      <c r="E43">
        <v>0</v>
      </c>
      <c r="F43">
        <v>0</v>
      </c>
      <c r="G43">
        <v>0</v>
      </c>
      <c r="H43">
        <v>0</v>
      </c>
      <c r="I43">
        <v>855.75625681525139</v>
      </c>
    </row>
    <row r="44" spans="1:9" x14ac:dyDescent="0.45">
      <c r="A44" t="s">
        <v>264</v>
      </c>
      <c r="B44">
        <v>43</v>
      </c>
      <c r="C44">
        <v>391.6207059064979</v>
      </c>
      <c r="D44">
        <v>0</v>
      </c>
      <c r="E44">
        <v>0</v>
      </c>
      <c r="F44">
        <v>0</v>
      </c>
      <c r="G44">
        <v>0.94800030108757138</v>
      </c>
      <c r="H44">
        <v>0</v>
      </c>
      <c r="I44">
        <v>1305.7850729415327</v>
      </c>
    </row>
    <row r="45" spans="1:9" x14ac:dyDescent="0.45">
      <c r="A45" t="s">
        <v>263</v>
      </c>
      <c r="B45">
        <v>44</v>
      </c>
      <c r="C45">
        <v>386.41859128172109</v>
      </c>
      <c r="D45">
        <v>0</v>
      </c>
      <c r="E45">
        <v>0</v>
      </c>
      <c r="F45">
        <v>0</v>
      </c>
      <c r="G45">
        <v>1.2540009010098017</v>
      </c>
      <c r="H45">
        <v>0</v>
      </c>
      <c r="I45">
        <v>2363.0331414344732</v>
      </c>
    </row>
    <row r="46" spans="1:9" x14ac:dyDescent="0.45">
      <c r="A46" t="s">
        <v>262</v>
      </c>
      <c r="B46">
        <v>45</v>
      </c>
      <c r="C46">
        <v>309.72494947544175</v>
      </c>
      <c r="D46">
        <v>0</v>
      </c>
      <c r="E46">
        <v>0</v>
      </c>
      <c r="F46">
        <v>0</v>
      </c>
      <c r="G46">
        <v>63.535492504229801</v>
      </c>
      <c r="H46">
        <v>0</v>
      </c>
      <c r="I46">
        <v>389.70892968868583</v>
      </c>
    </row>
    <row r="47" spans="1:9" x14ac:dyDescent="0.45">
      <c r="A47" t="s">
        <v>261</v>
      </c>
      <c r="B47">
        <v>46</v>
      </c>
      <c r="C47">
        <v>1102.5733859540385</v>
      </c>
      <c r="D47">
        <v>0</v>
      </c>
      <c r="E47">
        <v>0</v>
      </c>
      <c r="F47">
        <v>0</v>
      </c>
      <c r="G47">
        <v>3.4489971107905304</v>
      </c>
      <c r="H47">
        <v>0</v>
      </c>
      <c r="I47">
        <v>28.426446092062147</v>
      </c>
    </row>
    <row r="48" spans="1:9" x14ac:dyDescent="0.45">
      <c r="A48" t="s">
        <v>260</v>
      </c>
      <c r="B48">
        <v>47</v>
      </c>
      <c r="C48">
        <v>30.827217020404138</v>
      </c>
      <c r="D48">
        <v>0</v>
      </c>
      <c r="E48">
        <v>0</v>
      </c>
      <c r="F48">
        <v>0</v>
      </c>
      <c r="G48">
        <v>0</v>
      </c>
      <c r="H48">
        <v>0</v>
      </c>
      <c r="I48">
        <v>507.30046525133383</v>
      </c>
    </row>
    <row r="49" spans="1:9" x14ac:dyDescent="0.45">
      <c r="A49" t="s">
        <v>259</v>
      </c>
      <c r="B49">
        <v>48</v>
      </c>
      <c r="C49">
        <v>2158.6937530350151</v>
      </c>
      <c r="D49">
        <v>0</v>
      </c>
      <c r="E49">
        <v>0</v>
      </c>
      <c r="F49">
        <v>0</v>
      </c>
      <c r="G49">
        <v>8.3317301200363758</v>
      </c>
      <c r="H49">
        <v>0</v>
      </c>
      <c r="I49">
        <v>6525.2865543394255</v>
      </c>
    </row>
    <row r="50" spans="1:9" x14ac:dyDescent="0.45">
      <c r="A50" t="s">
        <v>258</v>
      </c>
      <c r="B50">
        <v>49</v>
      </c>
      <c r="C50">
        <v>2.0777878174999365</v>
      </c>
      <c r="D50">
        <v>0</v>
      </c>
      <c r="E50">
        <v>0</v>
      </c>
      <c r="F50">
        <v>0</v>
      </c>
      <c r="G50">
        <v>5.9116008858924915E-2</v>
      </c>
      <c r="H50">
        <v>0</v>
      </c>
      <c r="I50">
        <v>73.95892675298991</v>
      </c>
    </row>
    <row r="51" spans="1:9" x14ac:dyDescent="0.45">
      <c r="A51" t="s">
        <v>257</v>
      </c>
      <c r="B51">
        <v>50</v>
      </c>
      <c r="C51">
        <v>267.33435825097348</v>
      </c>
      <c r="D51">
        <v>0</v>
      </c>
      <c r="E51">
        <v>0</v>
      </c>
      <c r="F51">
        <v>0</v>
      </c>
      <c r="G51">
        <v>0.95982502629364286</v>
      </c>
      <c r="H51">
        <v>0</v>
      </c>
      <c r="I51">
        <v>583.47516138387448</v>
      </c>
    </row>
    <row r="52" spans="1:9" x14ac:dyDescent="0.45">
      <c r="A52" t="s">
        <v>256</v>
      </c>
      <c r="B52">
        <v>51</v>
      </c>
      <c r="C52">
        <v>6948.7223555022611</v>
      </c>
      <c r="D52">
        <v>0</v>
      </c>
      <c r="E52">
        <v>0</v>
      </c>
      <c r="F52">
        <v>0</v>
      </c>
      <c r="G52">
        <v>16.238106595587201</v>
      </c>
      <c r="H52">
        <v>0</v>
      </c>
      <c r="I52">
        <v>17036.298974507627</v>
      </c>
    </row>
    <row r="53" spans="1:9" x14ac:dyDescent="0.45">
      <c r="A53" t="s">
        <v>255</v>
      </c>
      <c r="B53">
        <v>52</v>
      </c>
      <c r="C53">
        <v>460.03253633828382</v>
      </c>
      <c r="D53">
        <v>0</v>
      </c>
      <c r="E53">
        <v>0</v>
      </c>
      <c r="F53">
        <v>0</v>
      </c>
      <c r="G53">
        <v>1.2697334135750371</v>
      </c>
      <c r="H53">
        <v>0</v>
      </c>
      <c r="I53">
        <v>2476.0752715554572</v>
      </c>
    </row>
    <row r="54" spans="1:9" x14ac:dyDescent="0.45">
      <c r="A54" t="s">
        <v>254</v>
      </c>
      <c r="B54">
        <v>53</v>
      </c>
      <c r="C54">
        <v>473.43102111528935</v>
      </c>
      <c r="D54">
        <v>0</v>
      </c>
      <c r="E54">
        <v>0</v>
      </c>
      <c r="F54">
        <v>0</v>
      </c>
      <c r="G54">
        <v>0</v>
      </c>
      <c r="H54">
        <v>0</v>
      </c>
      <c r="I54">
        <v>583.44859182485061</v>
      </c>
    </row>
    <row r="55" spans="1:9" x14ac:dyDescent="0.45">
      <c r="A55" t="s">
        <v>253</v>
      </c>
      <c r="B55">
        <v>54</v>
      </c>
      <c r="C55">
        <v>855.89681286144139</v>
      </c>
      <c r="D55">
        <v>0</v>
      </c>
      <c r="E55">
        <v>0</v>
      </c>
      <c r="F55">
        <v>0</v>
      </c>
      <c r="G55">
        <v>0.55305285206723476</v>
      </c>
      <c r="H55">
        <v>0</v>
      </c>
      <c r="I55">
        <v>884.92680125053369</v>
      </c>
    </row>
    <row r="56" spans="1:9" x14ac:dyDescent="0.45">
      <c r="A56" t="s">
        <v>252</v>
      </c>
      <c r="B56">
        <v>55</v>
      </c>
      <c r="C56">
        <v>775.29805744250882</v>
      </c>
      <c r="D56">
        <v>0</v>
      </c>
      <c r="E56">
        <v>0</v>
      </c>
      <c r="F56">
        <v>0</v>
      </c>
      <c r="G56">
        <v>14.676252928400281</v>
      </c>
      <c r="H56">
        <v>0</v>
      </c>
      <c r="I56">
        <v>5504.143052812974</v>
      </c>
    </row>
    <row r="57" spans="1:9" x14ac:dyDescent="0.45">
      <c r="A57" t="s">
        <v>251</v>
      </c>
      <c r="B57">
        <v>56</v>
      </c>
      <c r="C57">
        <v>628.91848335523832</v>
      </c>
      <c r="D57">
        <v>0</v>
      </c>
      <c r="E57">
        <v>0</v>
      </c>
      <c r="F57">
        <v>0</v>
      </c>
      <c r="G57">
        <v>0.78356190712205076</v>
      </c>
      <c r="H57">
        <v>0</v>
      </c>
      <c r="I57">
        <v>1295.9820703041783</v>
      </c>
    </row>
    <row r="58" spans="1:9" x14ac:dyDescent="0.45">
      <c r="A58" t="s">
        <v>250</v>
      </c>
      <c r="B58">
        <v>57</v>
      </c>
      <c r="C58">
        <v>38.791005311855521</v>
      </c>
      <c r="D58">
        <v>0</v>
      </c>
      <c r="E58">
        <v>0</v>
      </c>
      <c r="F58">
        <v>0</v>
      </c>
      <c r="G58">
        <v>0.22112760541019019</v>
      </c>
      <c r="H58">
        <v>0</v>
      </c>
      <c r="I58">
        <v>239.75657866010377</v>
      </c>
    </row>
    <row r="59" spans="1:9" x14ac:dyDescent="0.45">
      <c r="A59" t="s">
        <v>249</v>
      </c>
      <c r="B59">
        <v>58</v>
      </c>
      <c r="C59">
        <v>98.362587659468886</v>
      </c>
      <c r="D59">
        <v>0</v>
      </c>
      <c r="E59">
        <v>0</v>
      </c>
      <c r="F59">
        <v>46.572458640689916</v>
      </c>
      <c r="G59">
        <v>131.75503968477722</v>
      </c>
      <c r="H59">
        <v>0</v>
      </c>
      <c r="I59">
        <v>3234.8356502798201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62.605699686686513</v>
      </c>
      <c r="H61">
        <v>0</v>
      </c>
      <c r="I61">
        <v>646.94510415791558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256.61286779660384</v>
      </c>
      <c r="D63">
        <v>0</v>
      </c>
      <c r="E63">
        <v>0</v>
      </c>
      <c r="F63">
        <v>0</v>
      </c>
      <c r="G63">
        <v>0</v>
      </c>
      <c r="H63">
        <v>0</v>
      </c>
      <c r="I63">
        <v>1348.1564410198303</v>
      </c>
    </row>
    <row r="64" spans="1:9" x14ac:dyDescent="0.45">
      <c r="A64" t="s">
        <v>245</v>
      </c>
      <c r="B64">
        <v>63</v>
      </c>
      <c r="C64">
        <v>1692.9260107575576</v>
      </c>
      <c r="D64">
        <v>0</v>
      </c>
      <c r="E64">
        <v>0</v>
      </c>
      <c r="F64">
        <v>3062.3517329452211</v>
      </c>
      <c r="G64">
        <v>0.66055892491696067</v>
      </c>
      <c r="H64">
        <v>0</v>
      </c>
      <c r="I64">
        <v>2114.9779089000554</v>
      </c>
    </row>
    <row r="65" spans="1:9" x14ac:dyDescent="0.45">
      <c r="A65" t="s">
        <v>244</v>
      </c>
      <c r="B65">
        <v>64</v>
      </c>
      <c r="C65">
        <v>1.2903943523822994</v>
      </c>
      <c r="D65">
        <v>0</v>
      </c>
      <c r="E65">
        <v>0</v>
      </c>
      <c r="F65">
        <v>0</v>
      </c>
      <c r="G65">
        <v>1.3063275051903978</v>
      </c>
      <c r="H65">
        <v>0</v>
      </c>
      <c r="I65">
        <v>61.216015882172776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6.4308188043958034E-2</v>
      </c>
      <c r="H67">
        <v>0</v>
      </c>
      <c r="I67">
        <v>0</v>
      </c>
    </row>
    <row r="68" spans="1:9" x14ac:dyDescent="0.45">
      <c r="A68" t="s">
        <v>241</v>
      </c>
      <c r="B68">
        <v>67</v>
      </c>
      <c r="C68">
        <v>1385.9773540991616</v>
      </c>
      <c r="D68">
        <v>0</v>
      </c>
      <c r="E68">
        <v>0</v>
      </c>
      <c r="F68">
        <v>0</v>
      </c>
      <c r="G68">
        <v>1.4247073531710981</v>
      </c>
      <c r="H68">
        <v>0</v>
      </c>
      <c r="I68">
        <v>2760.1961923232316</v>
      </c>
    </row>
    <row r="69" spans="1:9" x14ac:dyDescent="0.45">
      <c r="A69" t="s">
        <v>240</v>
      </c>
      <c r="B69">
        <v>68</v>
      </c>
      <c r="C69">
        <v>4.474398449781631E-2</v>
      </c>
      <c r="D69">
        <v>0</v>
      </c>
      <c r="E69">
        <v>0</v>
      </c>
      <c r="F69">
        <v>0</v>
      </c>
      <c r="G69">
        <v>1.2675704730530618E-3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16.769550137891663</v>
      </c>
      <c r="D71">
        <v>0</v>
      </c>
      <c r="E71">
        <v>0</v>
      </c>
      <c r="F71">
        <v>0</v>
      </c>
      <c r="G71">
        <v>3.016903184359002</v>
      </c>
      <c r="H71">
        <v>0</v>
      </c>
      <c r="I71">
        <v>599.96722004590708</v>
      </c>
    </row>
    <row r="72" spans="1:9" x14ac:dyDescent="0.45">
      <c r="A72" t="s">
        <v>237</v>
      </c>
      <c r="B72">
        <v>71</v>
      </c>
      <c r="C72">
        <v>1.0698197570180603</v>
      </c>
      <c r="D72">
        <v>0</v>
      </c>
      <c r="E72">
        <v>0</v>
      </c>
      <c r="F72">
        <v>0</v>
      </c>
      <c r="G72">
        <v>0.15767292069252775</v>
      </c>
      <c r="H72">
        <v>0</v>
      </c>
      <c r="I72">
        <v>15.408609121366869</v>
      </c>
    </row>
    <row r="73" spans="1:9" x14ac:dyDescent="0.45">
      <c r="A73" t="s">
        <v>236</v>
      </c>
      <c r="B73">
        <v>72</v>
      </c>
      <c r="C73">
        <v>1636.4812364609718</v>
      </c>
      <c r="D73">
        <v>0</v>
      </c>
      <c r="E73">
        <v>0</v>
      </c>
      <c r="F73">
        <v>0</v>
      </c>
      <c r="G73">
        <v>30.631534340866274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3.8226907002565302</v>
      </c>
      <c r="H74">
        <v>0</v>
      </c>
      <c r="I74">
        <v>1405.3498102891983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3.3761710955369964E-2</v>
      </c>
      <c r="H75">
        <v>0</v>
      </c>
      <c r="I75">
        <v>0.32512404154688546</v>
      </c>
    </row>
    <row r="76" spans="1:9" x14ac:dyDescent="0.45">
      <c r="A76" t="s">
        <v>233</v>
      </c>
      <c r="B76">
        <v>75</v>
      </c>
      <c r="C76">
        <v>32.892620543410814</v>
      </c>
      <c r="D76">
        <v>0</v>
      </c>
      <c r="E76">
        <v>0</v>
      </c>
      <c r="F76">
        <v>0</v>
      </c>
      <c r="G76">
        <v>1.8815385610684889</v>
      </c>
      <c r="H76">
        <v>0</v>
      </c>
      <c r="I76">
        <v>186.08771907372733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1.0545677294574052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1.8893427522243433</v>
      </c>
      <c r="H79">
        <v>0</v>
      </c>
      <c r="I79">
        <v>484.20254221484578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0.14317688624324809</v>
      </c>
      <c r="H80">
        <v>0</v>
      </c>
      <c r="I80">
        <v>85.947605397009553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3.7047944630733021E-2</v>
      </c>
      <c r="H81">
        <v>0</v>
      </c>
      <c r="I81">
        <v>0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0.35085416607315156</v>
      </c>
      <c r="H82">
        <v>0</v>
      </c>
      <c r="I82">
        <v>155.37516672418388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4.2505508420298717E-2</v>
      </c>
      <c r="H84">
        <v>0</v>
      </c>
      <c r="I84">
        <v>8.6651953566380371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0.69160059516363104</v>
      </c>
      <c r="H85">
        <v>0</v>
      </c>
      <c r="I85">
        <v>216.33683019085149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1.7892075667100009</v>
      </c>
      <c r="H86">
        <v>0</v>
      </c>
      <c r="I86">
        <v>11.801689886205237</v>
      </c>
    </row>
    <row r="87" spans="1:9" x14ac:dyDescent="0.45">
      <c r="A87" t="s">
        <v>222</v>
      </c>
      <c r="B87">
        <v>86</v>
      </c>
      <c r="C87">
        <v>0</v>
      </c>
      <c r="D87">
        <v>1.3667455101252484</v>
      </c>
      <c r="E87">
        <v>1860.2787462484257</v>
      </c>
      <c r="F87">
        <v>2.0399972563757842</v>
      </c>
      <c r="G87">
        <v>306.21409962316386</v>
      </c>
      <c r="H87">
        <v>0</v>
      </c>
      <c r="I87">
        <v>3376.6711391096237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0</v>
      </c>
      <c r="D89">
        <v>0</v>
      </c>
      <c r="E89">
        <v>0</v>
      </c>
      <c r="F89">
        <v>0.29992624175369764</v>
      </c>
      <c r="G89">
        <v>0</v>
      </c>
      <c r="H89">
        <v>0</v>
      </c>
      <c r="I89">
        <v>29.02350998860631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</v>
      </c>
      <c r="F90">
        <v>0.92239792888328997</v>
      </c>
      <c r="G90">
        <v>0</v>
      </c>
      <c r="H90">
        <v>0</v>
      </c>
      <c r="I90">
        <v>126.04486462520235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129.40302025867729</v>
      </c>
      <c r="G91">
        <v>0</v>
      </c>
      <c r="H91">
        <v>0</v>
      </c>
      <c r="I91">
        <v>3234.4117248740108</v>
      </c>
    </row>
    <row r="92" spans="1:9" x14ac:dyDescent="0.45">
      <c r="A92" t="s">
        <v>217</v>
      </c>
      <c r="B92">
        <v>91</v>
      </c>
      <c r="C92">
        <v>2.2247501777739533E-5</v>
      </c>
      <c r="D92">
        <v>2.3106847488796722E-5</v>
      </c>
      <c r="E92">
        <v>0.1430765344283875</v>
      </c>
      <c r="F92">
        <v>1.1591281938642718E-2</v>
      </c>
      <c r="G92">
        <v>7.2169381217508243E-4</v>
      </c>
      <c r="H92">
        <v>0</v>
      </c>
      <c r="I92">
        <v>0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0.3872208061014642</v>
      </c>
      <c r="G93">
        <v>0.27081758745816259</v>
      </c>
      <c r="H93">
        <v>0</v>
      </c>
      <c r="I93">
        <v>229.67646838139646</v>
      </c>
    </row>
    <row r="94" spans="1:9" x14ac:dyDescent="0.45">
      <c r="A94" t="s">
        <v>215</v>
      </c>
      <c r="B94">
        <v>93</v>
      </c>
      <c r="C94">
        <v>0</v>
      </c>
      <c r="D94">
        <v>0</v>
      </c>
      <c r="E94">
        <v>0</v>
      </c>
      <c r="F94">
        <v>0.34005788459108593</v>
      </c>
      <c r="G94">
        <v>0.12830239499931936</v>
      </c>
      <c r="H94">
        <v>0</v>
      </c>
      <c r="I94">
        <v>229.41909313171504</v>
      </c>
    </row>
    <row r="95" spans="1:9" x14ac:dyDescent="0.45">
      <c r="A95" t="s">
        <v>214</v>
      </c>
      <c r="B95">
        <v>94</v>
      </c>
      <c r="C95">
        <v>3.3673471969044662</v>
      </c>
      <c r="D95">
        <v>1.9282750322218148E-3</v>
      </c>
      <c r="E95">
        <v>0.50856872543060483</v>
      </c>
      <c r="F95">
        <v>0.68767222024640262</v>
      </c>
      <c r="G95">
        <v>0.56178186312926792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7.0359902588965886</v>
      </c>
      <c r="D96">
        <v>0</v>
      </c>
      <c r="E96">
        <v>0.84472722192440597</v>
      </c>
      <c r="F96">
        <v>1.1262138165449922</v>
      </c>
      <c r="G96">
        <v>0.17582234501577967</v>
      </c>
      <c r="H96">
        <v>0</v>
      </c>
      <c r="I96">
        <v>5.0195024822514949</v>
      </c>
    </row>
    <row r="97" spans="1:9" x14ac:dyDescent="0.45">
      <c r="A97" t="s">
        <v>212</v>
      </c>
      <c r="B97">
        <v>96</v>
      </c>
      <c r="C97">
        <v>142.34807443971474</v>
      </c>
      <c r="D97">
        <v>0</v>
      </c>
      <c r="E97">
        <v>0</v>
      </c>
      <c r="F97">
        <v>15.912673560414893</v>
      </c>
      <c r="G97">
        <v>20.094304545472006</v>
      </c>
      <c r="H97">
        <v>0</v>
      </c>
      <c r="I97">
        <v>7312.5520410841664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2.5940646383166932</v>
      </c>
      <c r="G98">
        <v>1.3009991271687462</v>
      </c>
      <c r="H98">
        <v>0</v>
      </c>
      <c r="I98">
        <v>1773.7377664657395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1.4170161559623777</v>
      </c>
      <c r="G100">
        <v>0</v>
      </c>
      <c r="H100">
        <v>0</v>
      </c>
      <c r="I100">
        <v>248.83216545450455</v>
      </c>
    </row>
    <row r="101" spans="1:9" x14ac:dyDescent="0.45">
      <c r="A101" t="s">
        <v>208</v>
      </c>
      <c r="B101">
        <v>100</v>
      </c>
      <c r="C101">
        <v>1.2668967956372215</v>
      </c>
      <c r="D101">
        <v>0</v>
      </c>
      <c r="E101">
        <v>0</v>
      </c>
      <c r="F101">
        <v>1.3418933799157773</v>
      </c>
      <c r="G101">
        <v>5.0314152460756922</v>
      </c>
      <c r="H101">
        <v>0</v>
      </c>
      <c r="I101">
        <v>222.27464838908199</v>
      </c>
    </row>
    <row r="102" spans="1:9" x14ac:dyDescent="0.45">
      <c r="A102" t="s">
        <v>207</v>
      </c>
      <c r="B102">
        <v>101</v>
      </c>
      <c r="C102">
        <v>7.4298709667825333</v>
      </c>
      <c r="D102">
        <v>0</v>
      </c>
      <c r="E102">
        <v>0</v>
      </c>
      <c r="F102">
        <v>1.7710395366129588</v>
      </c>
      <c r="G102">
        <v>9.3107706660010283</v>
      </c>
      <c r="H102">
        <v>0</v>
      </c>
      <c r="I102">
        <v>1435.5568519704468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292.89970920357291</v>
      </c>
      <c r="D104">
        <v>0</v>
      </c>
      <c r="E104">
        <v>0</v>
      </c>
      <c r="F104">
        <v>2.4430881023087458</v>
      </c>
      <c r="G104">
        <v>0.46637481117642654</v>
      </c>
      <c r="H104">
        <v>0</v>
      </c>
      <c r="I104">
        <v>1115.9645357291497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7265.9135356237502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8.2706617270801264</v>
      </c>
      <c r="D107">
        <v>0</v>
      </c>
      <c r="E107">
        <v>0</v>
      </c>
      <c r="F107">
        <v>0</v>
      </c>
      <c r="G107">
        <v>54.959493761940962</v>
      </c>
      <c r="H107">
        <v>0</v>
      </c>
      <c r="I107">
        <v>4953.4105111224189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1.2244274892528613</v>
      </c>
      <c r="D109">
        <v>0</v>
      </c>
      <c r="E109">
        <v>0</v>
      </c>
      <c r="F109">
        <v>0</v>
      </c>
      <c r="G109">
        <v>32.750881620250972</v>
      </c>
      <c r="H109">
        <v>0</v>
      </c>
      <c r="I109">
        <v>3397.994297219705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453.11060324295738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159.69228275401633</v>
      </c>
      <c r="H113">
        <v>0</v>
      </c>
      <c r="I113">
        <v>9189.015768125777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4.3422433305081549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662.19576969398634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8.1124041176770911E-2</v>
      </c>
      <c r="D117">
        <v>0</v>
      </c>
      <c r="E117">
        <v>0</v>
      </c>
      <c r="F117">
        <v>0</v>
      </c>
      <c r="G117">
        <v>6.8253217807842432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249.33241487684379</v>
      </c>
      <c r="D118">
        <v>0</v>
      </c>
      <c r="E118">
        <v>0</v>
      </c>
      <c r="F118">
        <v>2382.526520844187</v>
      </c>
      <c r="G118">
        <v>11.157113001040702</v>
      </c>
      <c r="H118">
        <v>0</v>
      </c>
      <c r="I118">
        <v>11307.992850084112</v>
      </c>
    </row>
    <row r="119" spans="1:9" x14ac:dyDescent="0.45">
      <c r="A119" t="s">
        <v>191</v>
      </c>
      <c r="B119">
        <v>118</v>
      </c>
      <c r="C119">
        <v>14.458518553755578</v>
      </c>
      <c r="D119">
        <v>0</v>
      </c>
      <c r="E119">
        <v>0</v>
      </c>
      <c r="F119">
        <v>2389.7327586926181</v>
      </c>
      <c r="G119">
        <v>5.8674609943401608</v>
      </c>
      <c r="H119">
        <v>0</v>
      </c>
      <c r="I119">
        <v>12237.250424543783</v>
      </c>
    </row>
    <row r="120" spans="1:9" x14ac:dyDescent="0.45">
      <c r="A120" t="s">
        <v>190</v>
      </c>
      <c r="B120">
        <v>119</v>
      </c>
      <c r="C120">
        <v>326.18241211663474</v>
      </c>
      <c r="D120">
        <v>0</v>
      </c>
      <c r="E120">
        <v>0</v>
      </c>
      <c r="F120">
        <v>1048.0390916830261</v>
      </c>
      <c r="G120">
        <v>0.73947097546629015</v>
      </c>
      <c r="H120">
        <v>0</v>
      </c>
      <c r="I120">
        <v>1118.2305645554143</v>
      </c>
    </row>
    <row r="121" spans="1:9" x14ac:dyDescent="0.45">
      <c r="A121" t="s">
        <v>189</v>
      </c>
      <c r="B121">
        <v>120</v>
      </c>
      <c r="C121">
        <v>453.16854582987531</v>
      </c>
      <c r="D121">
        <v>0</v>
      </c>
      <c r="E121">
        <v>0</v>
      </c>
      <c r="F121">
        <v>1187.1869620097684</v>
      </c>
      <c r="G121">
        <v>36.807240359377381</v>
      </c>
      <c r="H121">
        <v>0</v>
      </c>
      <c r="I121">
        <v>10435.294934911732</v>
      </c>
    </row>
    <row r="122" spans="1:9" x14ac:dyDescent="0.45">
      <c r="A122" t="s">
        <v>188</v>
      </c>
      <c r="B122">
        <v>121</v>
      </c>
      <c r="C122">
        <v>411.97614725105115</v>
      </c>
      <c r="D122">
        <v>0</v>
      </c>
      <c r="E122">
        <v>0</v>
      </c>
      <c r="F122">
        <v>85.038937620284301</v>
      </c>
      <c r="G122">
        <v>4.8824995870454613</v>
      </c>
      <c r="H122">
        <v>0</v>
      </c>
      <c r="I122">
        <v>3226.6078184004637</v>
      </c>
    </row>
    <row r="123" spans="1:9" x14ac:dyDescent="0.45">
      <c r="A123" t="s">
        <v>187</v>
      </c>
      <c r="B123">
        <v>122</v>
      </c>
      <c r="C123">
        <v>627.51051428145627</v>
      </c>
      <c r="D123">
        <v>8.2669246050635419</v>
      </c>
      <c r="E123">
        <v>79.532978929707596</v>
      </c>
      <c r="F123">
        <v>196.14041839276427</v>
      </c>
      <c r="G123">
        <v>2.3647438715712044</v>
      </c>
      <c r="H123">
        <v>0</v>
      </c>
      <c r="I123">
        <v>3180.3042465788544</v>
      </c>
    </row>
    <row r="124" spans="1:9" x14ac:dyDescent="0.45">
      <c r="A124" t="s">
        <v>186</v>
      </c>
      <c r="B124">
        <v>123</v>
      </c>
      <c r="C124">
        <v>378.42576930946831</v>
      </c>
      <c r="D124">
        <v>0</v>
      </c>
      <c r="E124">
        <v>0</v>
      </c>
      <c r="F124">
        <v>715.10628607538274</v>
      </c>
      <c r="G124">
        <v>35.698594826605053</v>
      </c>
      <c r="H124">
        <v>0</v>
      </c>
      <c r="I124">
        <v>18791.256006876301</v>
      </c>
    </row>
    <row r="125" spans="1:9" x14ac:dyDescent="0.45">
      <c r="A125" t="s">
        <v>185</v>
      </c>
      <c r="B125">
        <v>124</v>
      </c>
      <c r="C125">
        <v>92.171057255817431</v>
      </c>
      <c r="D125">
        <v>0</v>
      </c>
      <c r="E125">
        <v>0</v>
      </c>
      <c r="F125">
        <v>101.07418108939972</v>
      </c>
      <c r="G125">
        <v>5.4292891543961987</v>
      </c>
      <c r="H125">
        <v>0</v>
      </c>
      <c r="I125">
        <v>1755.7181512671164</v>
      </c>
    </row>
    <row r="126" spans="1:9" x14ac:dyDescent="0.45">
      <c r="A126" t="s">
        <v>184</v>
      </c>
      <c r="B126">
        <v>125</v>
      </c>
      <c r="C126">
        <v>2544.2967914678243</v>
      </c>
      <c r="D126">
        <v>0</v>
      </c>
      <c r="E126">
        <v>0</v>
      </c>
      <c r="F126">
        <v>1730.4867843602274</v>
      </c>
      <c r="G126">
        <v>12.73691480483078</v>
      </c>
      <c r="H126">
        <v>0</v>
      </c>
      <c r="I126">
        <v>4408.0448702988051</v>
      </c>
    </row>
    <row r="127" spans="1:9" x14ac:dyDescent="0.4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76.885478043811204</v>
      </c>
      <c r="D129">
        <v>0</v>
      </c>
      <c r="E129">
        <v>3.6006218994855561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491.52113598802936</v>
      </c>
      <c r="D130">
        <v>0</v>
      </c>
      <c r="E130">
        <v>23.972965073653594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955.91286991928064</v>
      </c>
      <c r="D131">
        <v>0</v>
      </c>
      <c r="E131">
        <v>46.269515010277104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4.2830509417005347</v>
      </c>
      <c r="D132">
        <v>0</v>
      </c>
      <c r="E132">
        <v>0.19895532807584412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44.615979128315217</v>
      </c>
      <c r="D133">
        <v>0</v>
      </c>
      <c r="E133">
        <v>2.1768145607601794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6.3296831282165806</v>
      </c>
      <c r="D134">
        <v>0</v>
      </c>
      <c r="E134">
        <v>0.29808252173075006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124.52575337968472</v>
      </c>
      <c r="D135">
        <v>0</v>
      </c>
      <c r="E135">
        <v>5.9311001632670859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23.511365171179765</v>
      </c>
      <c r="D136">
        <v>0</v>
      </c>
      <c r="E136">
        <v>1.1336887013773773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39.106653090013431</v>
      </c>
      <c r="D140">
        <v>0</v>
      </c>
      <c r="E140">
        <v>1.8928099243822445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450.37467851897543</v>
      </c>
      <c r="D141">
        <v>0</v>
      </c>
      <c r="E141">
        <v>21.874984698912581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1826.4732962369567</v>
      </c>
      <c r="D142">
        <v>0</v>
      </c>
      <c r="E142">
        <v>85.344795109740886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0.27513644393612346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0.43113848839082658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</v>
      </c>
      <c r="D147">
        <v>0</v>
      </c>
      <c r="E147">
        <v>8.844209857678903E-2</v>
      </c>
      <c r="F147">
        <v>0</v>
      </c>
      <c r="G147">
        <v>0</v>
      </c>
      <c r="H147">
        <v>0</v>
      </c>
      <c r="I147">
        <v>0.45435226470558376</v>
      </c>
    </row>
    <row r="148" spans="1:9" x14ac:dyDescent="0.45">
      <c r="A148" t="s">
        <v>162</v>
      </c>
      <c r="B148">
        <v>147</v>
      </c>
      <c r="C148">
        <v>1579.5176786852107</v>
      </c>
      <c r="D148">
        <v>0</v>
      </c>
      <c r="E148">
        <v>46.271746190010433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771.33983332371122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516.45406490883124</v>
      </c>
      <c r="D151">
        <v>0</v>
      </c>
      <c r="E151">
        <v>0</v>
      </c>
      <c r="F151">
        <v>41516.986313076704</v>
      </c>
      <c r="G151">
        <v>0</v>
      </c>
      <c r="H151">
        <v>0</v>
      </c>
      <c r="I151">
        <v>6165.2664743177393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2284.7003944211374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1005.0946702367698</v>
      </c>
    </row>
    <row r="154" spans="1:9" x14ac:dyDescent="0.45">
      <c r="A154" t="s">
        <v>156</v>
      </c>
      <c r="B154">
        <v>153</v>
      </c>
      <c r="C154">
        <v>21.020563405093242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71.613028394933977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5364.6471871047152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576.22865564761992</v>
      </c>
    </row>
    <row r="157" spans="1:9" x14ac:dyDescent="0.45">
      <c r="A157" t="s">
        <v>153</v>
      </c>
      <c r="B157">
        <v>156</v>
      </c>
      <c r="C157">
        <v>6093.8634319609646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16713.982427087562</v>
      </c>
    </row>
    <row r="158" spans="1:9" x14ac:dyDescent="0.45">
      <c r="A158" t="s">
        <v>152</v>
      </c>
      <c r="B158">
        <v>157</v>
      </c>
      <c r="C158">
        <v>723.0313337303578</v>
      </c>
      <c r="D158">
        <v>0</v>
      </c>
      <c r="E158">
        <v>77.756794297865653</v>
      </c>
      <c r="F158">
        <v>0</v>
      </c>
      <c r="G158">
        <v>0</v>
      </c>
      <c r="H158">
        <v>0</v>
      </c>
      <c r="I158">
        <v>2607.2299140929763</v>
      </c>
    </row>
    <row r="159" spans="1:9" x14ac:dyDescent="0.45">
      <c r="A159" t="s">
        <v>151</v>
      </c>
      <c r="B159">
        <v>158</v>
      </c>
      <c r="C159">
        <v>643.54100034859937</v>
      </c>
      <c r="D159">
        <v>0</v>
      </c>
      <c r="E159">
        <v>2688.2614545828578</v>
      </c>
      <c r="F159">
        <v>0</v>
      </c>
      <c r="G159">
        <v>0</v>
      </c>
      <c r="H159">
        <v>0</v>
      </c>
      <c r="I159">
        <v>11297.707434229476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208.32400611944934</v>
      </c>
    </row>
    <row r="161" spans="1:9" x14ac:dyDescent="0.45">
      <c r="A161" t="s">
        <v>149</v>
      </c>
      <c r="B161">
        <v>160</v>
      </c>
      <c r="C161">
        <v>1.5939428184728732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6125.2292639361967</v>
      </c>
    </row>
    <row r="162" spans="1:9" x14ac:dyDescent="0.45">
      <c r="A162" t="s">
        <v>148</v>
      </c>
      <c r="B162">
        <v>161</v>
      </c>
      <c r="C162">
        <v>3.4471246329328022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627.06632432707261</v>
      </c>
    </row>
    <row r="163" spans="1:9" x14ac:dyDescent="0.45">
      <c r="A163" t="s">
        <v>147</v>
      </c>
      <c r="B163">
        <v>162</v>
      </c>
      <c r="C163">
        <v>341.17260760830601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4459.3443345484966</v>
      </c>
    </row>
    <row r="164" spans="1:9" x14ac:dyDescent="0.45">
      <c r="A164" t="s">
        <v>146</v>
      </c>
      <c r="B164">
        <v>163</v>
      </c>
      <c r="C164">
        <v>2441.525027444025</v>
      </c>
      <c r="D164">
        <v>0</v>
      </c>
      <c r="E164">
        <v>6593.2438009839634</v>
      </c>
      <c r="F164">
        <v>0</v>
      </c>
      <c r="G164">
        <v>0</v>
      </c>
      <c r="H164">
        <v>0</v>
      </c>
      <c r="I164">
        <v>8095.8066850775585</v>
      </c>
    </row>
    <row r="165" spans="1:9" x14ac:dyDescent="0.45">
      <c r="A165" t="s">
        <v>145</v>
      </c>
      <c r="B165">
        <v>164</v>
      </c>
      <c r="C165">
        <v>4947.3226063260317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7049.2029769226374</v>
      </c>
    </row>
    <row r="166" spans="1:9" x14ac:dyDescent="0.45">
      <c r="A166" t="s">
        <v>144</v>
      </c>
      <c r="B166">
        <v>165</v>
      </c>
      <c r="C166">
        <v>4708.5754158608961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6324.0282325750823</v>
      </c>
    </row>
    <row r="167" spans="1:9" x14ac:dyDescent="0.45">
      <c r="A167" t="s">
        <v>143</v>
      </c>
      <c r="B167">
        <v>166</v>
      </c>
      <c r="C167">
        <v>4439.8235478329207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1713.8939699307068</v>
      </c>
    </row>
    <row r="168" spans="1:9" x14ac:dyDescent="0.45">
      <c r="A168" t="s">
        <v>142</v>
      </c>
      <c r="B168">
        <v>167</v>
      </c>
      <c r="C168">
        <v>1874.759366482436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1621.9433345550235</v>
      </c>
    </row>
    <row r="169" spans="1:9" x14ac:dyDescent="0.45">
      <c r="A169" t="s">
        <v>141</v>
      </c>
      <c r="B169">
        <v>168</v>
      </c>
      <c r="C169">
        <v>28551.582643164456</v>
      </c>
      <c r="D169">
        <v>0</v>
      </c>
      <c r="E169">
        <v>37.805827531715515</v>
      </c>
      <c r="F169">
        <v>119.77120007138218</v>
      </c>
      <c r="G169">
        <v>0</v>
      </c>
      <c r="H169">
        <v>0</v>
      </c>
      <c r="I169">
        <v>6733.3268503743448</v>
      </c>
    </row>
    <row r="170" spans="1:9" x14ac:dyDescent="0.45">
      <c r="A170" t="s">
        <v>140</v>
      </c>
      <c r="B170">
        <v>169</v>
      </c>
      <c r="C170">
        <v>3616.8151477788924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2497.6573116295635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0</v>
      </c>
      <c r="F171">
        <v>3647.8692283264286</v>
      </c>
      <c r="G171">
        <v>0</v>
      </c>
      <c r="H171">
        <v>0</v>
      </c>
      <c r="I171">
        <v>6177.8878744861013</v>
      </c>
    </row>
    <row r="172" spans="1:9" x14ac:dyDescent="0.45">
      <c r="A172" t="s">
        <v>138</v>
      </c>
      <c r="B172">
        <v>171</v>
      </c>
      <c r="C172">
        <v>0</v>
      </c>
      <c r="D172">
        <v>2763.9148304047249</v>
      </c>
      <c r="E172">
        <v>2104.129505954093</v>
      </c>
      <c r="F172">
        <v>0</v>
      </c>
      <c r="G172">
        <v>0</v>
      </c>
      <c r="H172">
        <v>0</v>
      </c>
      <c r="I172">
        <v>4205.5520435993876</v>
      </c>
    </row>
    <row r="173" spans="1:9" x14ac:dyDescent="0.45">
      <c r="A173" t="s">
        <v>137</v>
      </c>
      <c r="B173">
        <v>172</v>
      </c>
      <c r="C173">
        <v>3785.1949056383846</v>
      </c>
      <c r="D173">
        <v>0</v>
      </c>
      <c r="E173">
        <v>0</v>
      </c>
      <c r="F173">
        <v>6175.3384053203199</v>
      </c>
      <c r="G173">
        <v>0</v>
      </c>
      <c r="H173">
        <v>0</v>
      </c>
      <c r="I173">
        <v>27752.143633402073</v>
      </c>
    </row>
    <row r="174" spans="1:9" x14ac:dyDescent="0.45">
      <c r="A174" t="s">
        <v>136</v>
      </c>
      <c r="B174">
        <v>173</v>
      </c>
      <c r="C174">
        <v>1054.1143674485179</v>
      </c>
      <c r="D174">
        <v>0</v>
      </c>
      <c r="E174">
        <v>28049.953340036096</v>
      </c>
      <c r="F174">
        <v>0</v>
      </c>
      <c r="G174">
        <v>0</v>
      </c>
      <c r="H174">
        <v>0</v>
      </c>
      <c r="I174">
        <v>2921.1455160539913</v>
      </c>
    </row>
    <row r="175" spans="1:9" x14ac:dyDescent="0.45">
      <c r="A175" t="s">
        <v>135</v>
      </c>
      <c r="B175">
        <v>174</v>
      </c>
      <c r="C175">
        <v>1010.1206918278374</v>
      </c>
      <c r="D175">
        <v>4849.8424205446208</v>
      </c>
      <c r="E175">
        <v>21116.146303801583</v>
      </c>
      <c r="F175">
        <v>0</v>
      </c>
      <c r="G175">
        <v>0</v>
      </c>
      <c r="H175">
        <v>0</v>
      </c>
      <c r="I175">
        <v>1314.3826757353368</v>
      </c>
    </row>
    <row r="176" spans="1:9" x14ac:dyDescent="0.45">
      <c r="A176" t="s">
        <v>134</v>
      </c>
      <c r="B176">
        <v>175</v>
      </c>
      <c r="C176">
        <v>6892.4476011679335</v>
      </c>
      <c r="D176">
        <v>25100.612683445062</v>
      </c>
      <c r="E176">
        <v>25073.779498205382</v>
      </c>
      <c r="F176">
        <v>0</v>
      </c>
      <c r="G176">
        <v>0</v>
      </c>
      <c r="H176">
        <v>0</v>
      </c>
      <c r="I176">
        <v>2583.7746927715848</v>
      </c>
    </row>
    <row r="177" spans="1:9" x14ac:dyDescent="0.45">
      <c r="A177" t="s">
        <v>133</v>
      </c>
      <c r="B177">
        <v>176</v>
      </c>
      <c r="C177">
        <v>41.363735248666799</v>
      </c>
      <c r="D177">
        <v>0</v>
      </c>
      <c r="E177">
        <v>19.018816855041184</v>
      </c>
      <c r="F177">
        <v>0</v>
      </c>
      <c r="G177">
        <v>4.7431418566869876</v>
      </c>
      <c r="H177">
        <v>0</v>
      </c>
      <c r="I177">
        <v>465.15229511535773</v>
      </c>
    </row>
    <row r="178" spans="1:9" x14ac:dyDescent="0.45">
      <c r="A178" t="s">
        <v>132</v>
      </c>
      <c r="B178">
        <v>177</v>
      </c>
      <c r="C178">
        <v>44.646065519018698</v>
      </c>
      <c r="D178">
        <v>0</v>
      </c>
      <c r="E178">
        <v>19.341380851750692</v>
      </c>
      <c r="F178">
        <v>0</v>
      </c>
      <c r="G178">
        <v>5.1661814425169048</v>
      </c>
      <c r="H178">
        <v>0</v>
      </c>
      <c r="I178">
        <v>487.24636631917252</v>
      </c>
    </row>
    <row r="179" spans="1:9" x14ac:dyDescent="0.45">
      <c r="A179" t="s">
        <v>131</v>
      </c>
      <c r="B179">
        <v>178</v>
      </c>
      <c r="C179">
        <v>41.819999616344823</v>
      </c>
      <c r="D179">
        <v>0</v>
      </c>
      <c r="E179">
        <v>5.2855412723436261</v>
      </c>
      <c r="F179">
        <v>0</v>
      </c>
      <c r="G179">
        <v>4.8779243861756303</v>
      </c>
      <c r="H179">
        <v>0</v>
      </c>
      <c r="I179">
        <v>438.23475637980721</v>
      </c>
    </row>
    <row r="180" spans="1:9" x14ac:dyDescent="0.45">
      <c r="A180" t="s">
        <v>130</v>
      </c>
      <c r="B180">
        <v>179</v>
      </c>
      <c r="C180">
        <v>131.77496994349562</v>
      </c>
      <c r="D180">
        <v>0</v>
      </c>
      <c r="E180">
        <v>8.9723147528330909</v>
      </c>
      <c r="F180">
        <v>0</v>
      </c>
      <c r="G180">
        <v>15.283675073924782</v>
      </c>
      <c r="H180">
        <v>0</v>
      </c>
      <c r="I180">
        <v>1426.2946475655328</v>
      </c>
    </row>
    <row r="181" spans="1:9" x14ac:dyDescent="0.45">
      <c r="A181" t="s">
        <v>129</v>
      </c>
      <c r="B181">
        <v>180</v>
      </c>
      <c r="C181">
        <v>9.26126453299951</v>
      </c>
      <c r="D181">
        <v>0</v>
      </c>
      <c r="E181">
        <v>4.3125768793645465</v>
      </c>
      <c r="F181">
        <v>0</v>
      </c>
      <c r="G181">
        <v>1.1016586497605998</v>
      </c>
      <c r="H181">
        <v>0</v>
      </c>
      <c r="I181">
        <v>104.69740436315588</v>
      </c>
    </row>
    <row r="182" spans="1:9" x14ac:dyDescent="0.45">
      <c r="A182" t="s">
        <v>128</v>
      </c>
      <c r="B182">
        <v>181</v>
      </c>
      <c r="C182">
        <v>15.961866253479272</v>
      </c>
      <c r="D182">
        <v>0</v>
      </c>
      <c r="E182">
        <v>5.2676061088963637</v>
      </c>
      <c r="F182">
        <v>0</v>
      </c>
      <c r="G182">
        <v>1.8825223857535192</v>
      </c>
      <c r="H182">
        <v>0</v>
      </c>
      <c r="I182">
        <v>177.55763996040992</v>
      </c>
    </row>
    <row r="183" spans="1:9" x14ac:dyDescent="0.45">
      <c r="A183" t="s">
        <v>127</v>
      </c>
      <c r="B183">
        <v>182</v>
      </c>
      <c r="C183">
        <v>67.250198096102096</v>
      </c>
      <c r="D183">
        <v>0</v>
      </c>
      <c r="E183">
        <v>8.3610130418665936</v>
      </c>
      <c r="F183">
        <v>0</v>
      </c>
      <c r="G183">
        <v>7.5722979225754257</v>
      </c>
      <c r="H183">
        <v>0</v>
      </c>
      <c r="I183">
        <v>726.85600169407553</v>
      </c>
    </row>
    <row r="184" spans="1:9" x14ac:dyDescent="0.45">
      <c r="A184" t="s">
        <v>126</v>
      </c>
      <c r="B184">
        <v>183</v>
      </c>
      <c r="C184">
        <v>11.095595062816873</v>
      </c>
      <c r="D184">
        <v>0</v>
      </c>
      <c r="E184">
        <v>2.6769483285427071</v>
      </c>
      <c r="F184">
        <v>0</v>
      </c>
      <c r="G184">
        <v>1.2689119497352082</v>
      </c>
      <c r="H184">
        <v>0</v>
      </c>
      <c r="I184">
        <v>180.32305677936276</v>
      </c>
    </row>
    <row r="185" spans="1:9" x14ac:dyDescent="0.45">
      <c r="A185" t="s">
        <v>125</v>
      </c>
      <c r="B185">
        <v>184</v>
      </c>
      <c r="C185">
        <v>1.2894337451483375</v>
      </c>
      <c r="D185">
        <v>0</v>
      </c>
      <c r="E185">
        <v>0.31258436681592011</v>
      </c>
      <c r="F185">
        <v>0</v>
      </c>
      <c r="G185">
        <v>0.1553076064751536</v>
      </c>
      <c r="H185">
        <v>0</v>
      </c>
      <c r="I185">
        <v>21.97718156546858</v>
      </c>
    </row>
    <row r="186" spans="1:9" x14ac:dyDescent="0.45">
      <c r="A186" t="s">
        <v>124</v>
      </c>
      <c r="B186">
        <v>185</v>
      </c>
      <c r="C186">
        <v>26.650181867691497</v>
      </c>
      <c r="D186">
        <v>0</v>
      </c>
      <c r="E186">
        <v>9.7333558835100256</v>
      </c>
      <c r="F186">
        <v>0</v>
      </c>
      <c r="G186">
        <v>3.4967167245979924</v>
      </c>
      <c r="H186">
        <v>0</v>
      </c>
      <c r="I186">
        <v>313.31348471327323</v>
      </c>
    </row>
    <row r="187" spans="1:9" x14ac:dyDescent="0.45">
      <c r="A187" t="s">
        <v>123</v>
      </c>
      <c r="B187">
        <v>186</v>
      </c>
      <c r="C187">
        <v>60.642687844265971</v>
      </c>
      <c r="D187">
        <v>0</v>
      </c>
      <c r="E187">
        <v>20.68466120392625</v>
      </c>
      <c r="F187">
        <v>0</v>
      </c>
      <c r="G187">
        <v>7.4300200971481818</v>
      </c>
      <c r="H187">
        <v>0</v>
      </c>
      <c r="I187">
        <v>681.70713885409793</v>
      </c>
    </row>
    <row r="188" spans="1:9" x14ac:dyDescent="0.45">
      <c r="A188" t="s">
        <v>122</v>
      </c>
      <c r="B188">
        <v>187</v>
      </c>
      <c r="C188">
        <v>0</v>
      </c>
      <c r="D188">
        <v>0</v>
      </c>
      <c r="E188">
        <v>0.37671853053521775</v>
      </c>
      <c r="F188">
        <v>0</v>
      </c>
      <c r="G188">
        <v>5.9425580900851011E-2</v>
      </c>
      <c r="H188">
        <v>0</v>
      </c>
      <c r="I188">
        <v>0</v>
      </c>
    </row>
    <row r="189" spans="1:9" x14ac:dyDescent="0.45">
      <c r="A189" t="s">
        <v>121</v>
      </c>
      <c r="B189">
        <v>188</v>
      </c>
      <c r="C189">
        <v>15.054977250933547</v>
      </c>
      <c r="D189">
        <v>0</v>
      </c>
      <c r="E189">
        <v>43.534054484949571</v>
      </c>
      <c r="F189">
        <v>0</v>
      </c>
      <c r="G189">
        <v>4.0307919521598388</v>
      </c>
      <c r="H189">
        <v>0</v>
      </c>
      <c r="I189">
        <v>143.75088342635036</v>
      </c>
    </row>
    <row r="190" spans="1:9" x14ac:dyDescent="0.45">
      <c r="A190" t="s">
        <v>120</v>
      </c>
      <c r="B190">
        <v>189</v>
      </c>
      <c r="C190">
        <v>29.636449840810375</v>
      </c>
      <c r="D190">
        <v>0</v>
      </c>
      <c r="E190">
        <v>78.462351598279128</v>
      </c>
      <c r="F190">
        <v>0</v>
      </c>
      <c r="G190">
        <v>6.5309760454320962</v>
      </c>
      <c r="H190">
        <v>0</v>
      </c>
      <c r="I190">
        <v>281.31601734906269</v>
      </c>
    </row>
    <row r="191" spans="1:9" x14ac:dyDescent="0.45">
      <c r="A191" t="s">
        <v>119</v>
      </c>
      <c r="B191">
        <v>190</v>
      </c>
      <c r="C191">
        <v>12.006465411353769</v>
      </c>
      <c r="D191">
        <v>0</v>
      </c>
      <c r="E191">
        <v>40.464078048942092</v>
      </c>
      <c r="F191">
        <v>0</v>
      </c>
      <c r="G191">
        <v>2.2947357280974616</v>
      </c>
      <c r="H191">
        <v>0</v>
      </c>
      <c r="I191">
        <v>145.92895622096827</v>
      </c>
    </row>
    <row r="192" spans="1:9" x14ac:dyDescent="0.45">
      <c r="A192" t="s">
        <v>118</v>
      </c>
      <c r="B192">
        <v>191</v>
      </c>
      <c r="C192">
        <v>10.628635337255506</v>
      </c>
      <c r="D192">
        <v>0</v>
      </c>
      <c r="E192">
        <v>21.943945423602127</v>
      </c>
      <c r="F192">
        <v>0</v>
      </c>
      <c r="G192">
        <v>1.7894467209908094</v>
      </c>
      <c r="H192">
        <v>0</v>
      </c>
      <c r="I192">
        <v>127.10118643829625</v>
      </c>
    </row>
    <row r="193" spans="1:9" x14ac:dyDescent="0.45">
      <c r="A193" t="s">
        <v>117</v>
      </c>
      <c r="B193">
        <v>192</v>
      </c>
      <c r="C193">
        <v>9.7262433069545597</v>
      </c>
      <c r="D193">
        <v>0</v>
      </c>
      <c r="E193">
        <v>11.57121352143594</v>
      </c>
      <c r="F193">
        <v>0</v>
      </c>
      <c r="G193">
        <v>1.2203430403498616</v>
      </c>
      <c r="H193">
        <v>0</v>
      </c>
      <c r="I193">
        <v>106.61882150937151</v>
      </c>
    </row>
    <row r="194" spans="1:9" x14ac:dyDescent="0.45">
      <c r="A194" t="s">
        <v>116</v>
      </c>
      <c r="B194">
        <v>193</v>
      </c>
      <c r="C194">
        <v>19.598443980039473</v>
      </c>
      <c r="D194">
        <v>0</v>
      </c>
      <c r="E194">
        <v>21.255173638207591</v>
      </c>
      <c r="F194">
        <v>0</v>
      </c>
      <c r="G194">
        <v>3.0582278636466413</v>
      </c>
      <c r="H194">
        <v>0</v>
      </c>
      <c r="I194">
        <v>226.70457924188992</v>
      </c>
    </row>
    <row r="195" spans="1:9" x14ac:dyDescent="0.45">
      <c r="A195" t="s">
        <v>115</v>
      </c>
      <c r="B195">
        <v>194</v>
      </c>
      <c r="C195">
        <v>1.2058660588254564</v>
      </c>
      <c r="D195">
        <v>0</v>
      </c>
      <c r="E195">
        <v>5.9259698302386346</v>
      </c>
      <c r="F195">
        <v>0</v>
      </c>
      <c r="G195">
        <v>0.28136675096011377</v>
      </c>
      <c r="H195">
        <v>0</v>
      </c>
      <c r="I195">
        <v>16.641229573287401</v>
      </c>
    </row>
    <row r="196" spans="1:9" x14ac:dyDescent="0.45">
      <c r="A196" t="s">
        <v>114</v>
      </c>
      <c r="B196">
        <v>195</v>
      </c>
      <c r="C196">
        <v>1.477048815679618</v>
      </c>
      <c r="D196">
        <v>0</v>
      </c>
      <c r="E196">
        <v>8.0071774908384032</v>
      </c>
      <c r="F196">
        <v>0</v>
      </c>
      <c r="G196">
        <v>0.37174930641948117</v>
      </c>
      <c r="H196">
        <v>0</v>
      </c>
      <c r="I196">
        <v>21.138241687291082</v>
      </c>
    </row>
    <row r="197" spans="1:9" x14ac:dyDescent="0.45">
      <c r="A197" t="s">
        <v>113</v>
      </c>
      <c r="B197">
        <v>196</v>
      </c>
      <c r="C197">
        <v>114.18904121466731</v>
      </c>
      <c r="D197">
        <v>6478.4954618451675</v>
      </c>
      <c r="E197">
        <v>0</v>
      </c>
      <c r="F197">
        <v>0</v>
      </c>
      <c r="G197">
        <v>0</v>
      </c>
      <c r="H197">
        <v>0</v>
      </c>
      <c r="I197">
        <v>4144.6092885836833</v>
      </c>
    </row>
    <row r="198" spans="1:9" x14ac:dyDescent="0.45">
      <c r="A198" t="s">
        <v>112</v>
      </c>
      <c r="B198">
        <v>197</v>
      </c>
      <c r="C198">
        <v>2868.4322808484021</v>
      </c>
      <c r="D198">
        <v>4133.5626485282019</v>
      </c>
      <c r="E198">
        <v>2658.6542195080915</v>
      </c>
      <c r="F198">
        <v>534.79878748898182</v>
      </c>
      <c r="G198">
        <v>0</v>
      </c>
      <c r="H198">
        <v>0</v>
      </c>
      <c r="I198">
        <v>1236.976168781234</v>
      </c>
    </row>
    <row r="199" spans="1:9" x14ac:dyDescent="0.45">
      <c r="A199" t="s">
        <v>111</v>
      </c>
      <c r="B199">
        <v>198</v>
      </c>
      <c r="C199">
        <v>2524.5395424920048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275.88766169686312</v>
      </c>
    </row>
    <row r="200" spans="1:9" x14ac:dyDescent="0.45">
      <c r="A200" t="s">
        <v>110</v>
      </c>
      <c r="B200">
        <v>199</v>
      </c>
      <c r="C200">
        <v>16.93784442957142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63.023122435338223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201"/>
  <sheetViews>
    <sheetView workbookViewId="0">
      <selection activeCell="E8" sqref="E8"/>
    </sheetView>
  </sheetViews>
  <sheetFormatPr defaultRowHeight="14.25" x14ac:dyDescent="0.45"/>
  <sheetData>
    <row r="1" spans="1:9" x14ac:dyDescent="0.4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4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 t="s">
        <v>305</v>
      </c>
      <c r="B3">
        <v>2</v>
      </c>
      <c r="C3">
        <v>33.303057008847638</v>
      </c>
      <c r="D3">
        <v>0</v>
      </c>
      <c r="E3">
        <v>0</v>
      </c>
      <c r="F3">
        <v>0</v>
      </c>
      <c r="G3">
        <v>3.1888320854947523</v>
      </c>
      <c r="H3">
        <v>0</v>
      </c>
      <c r="I3">
        <v>231.45399989789573</v>
      </c>
    </row>
    <row r="4" spans="1:9" x14ac:dyDescent="0.45">
      <c r="A4" t="s">
        <v>304</v>
      </c>
      <c r="B4">
        <v>3</v>
      </c>
      <c r="C4">
        <v>115.32499636971758</v>
      </c>
      <c r="D4">
        <v>0</v>
      </c>
      <c r="E4">
        <v>0</v>
      </c>
      <c r="F4">
        <v>0</v>
      </c>
      <c r="G4">
        <v>7.3966393671385884</v>
      </c>
      <c r="H4">
        <v>0</v>
      </c>
      <c r="I4">
        <v>230.72654439576138</v>
      </c>
    </row>
    <row r="5" spans="1:9" x14ac:dyDescent="0.45">
      <c r="A5" t="s">
        <v>303</v>
      </c>
      <c r="B5">
        <v>4</v>
      </c>
      <c r="C5">
        <v>902.4432447522131</v>
      </c>
      <c r="D5">
        <v>0</v>
      </c>
      <c r="E5">
        <v>0</v>
      </c>
      <c r="F5">
        <v>0</v>
      </c>
      <c r="G5">
        <v>25.401289656848761</v>
      </c>
      <c r="H5">
        <v>0</v>
      </c>
      <c r="I5">
        <v>319.02869994021182</v>
      </c>
    </row>
    <row r="6" spans="1:9" x14ac:dyDescent="0.45">
      <c r="A6" t="s">
        <v>302</v>
      </c>
      <c r="B6">
        <v>5</v>
      </c>
      <c r="C6">
        <v>38.03274773107379</v>
      </c>
      <c r="D6">
        <v>0</v>
      </c>
      <c r="E6">
        <v>0</v>
      </c>
      <c r="F6">
        <v>0</v>
      </c>
      <c r="G6">
        <v>2.425085194690431</v>
      </c>
      <c r="H6">
        <v>0</v>
      </c>
      <c r="I6">
        <v>239.19199867550248</v>
      </c>
    </row>
    <row r="7" spans="1:9" x14ac:dyDescent="0.4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3.4619054698242664</v>
      </c>
      <c r="H7">
        <v>0</v>
      </c>
      <c r="I7">
        <v>9.1442775765995474</v>
      </c>
    </row>
    <row r="8" spans="1:9" x14ac:dyDescent="0.45">
      <c r="A8" t="s">
        <v>300</v>
      </c>
      <c r="B8">
        <v>7</v>
      </c>
      <c r="C8">
        <v>0.35402760591477039</v>
      </c>
      <c r="D8">
        <v>0</v>
      </c>
      <c r="E8">
        <v>0</v>
      </c>
      <c r="F8">
        <v>0</v>
      </c>
      <c r="G8">
        <v>1.6916993025247535E-2</v>
      </c>
      <c r="H8">
        <v>0</v>
      </c>
      <c r="I8">
        <v>0.7276152227124546</v>
      </c>
    </row>
    <row r="9" spans="1:9" x14ac:dyDescent="0.4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3.7770735254568137</v>
      </c>
    </row>
    <row r="10" spans="1:9" x14ac:dyDescent="0.45">
      <c r="A10" t="s">
        <v>298</v>
      </c>
      <c r="B10">
        <v>9</v>
      </c>
      <c r="C10">
        <v>0</v>
      </c>
      <c r="D10">
        <v>0</v>
      </c>
      <c r="E10">
        <v>0</v>
      </c>
      <c r="F10">
        <v>39.383860692493414</v>
      </c>
      <c r="G10">
        <v>12.160823296483205</v>
      </c>
      <c r="H10">
        <v>0</v>
      </c>
      <c r="I10">
        <v>107.4696091518902</v>
      </c>
    </row>
    <row r="11" spans="1:9" x14ac:dyDescent="0.45">
      <c r="A11" t="s">
        <v>297</v>
      </c>
      <c r="B11">
        <v>10</v>
      </c>
      <c r="C11">
        <v>0</v>
      </c>
      <c r="D11">
        <v>0</v>
      </c>
      <c r="E11">
        <v>0</v>
      </c>
      <c r="F11">
        <v>124.66654344079929</v>
      </c>
      <c r="G11">
        <v>18.430681709879273</v>
      </c>
      <c r="H11">
        <v>0</v>
      </c>
      <c r="I11">
        <v>8.802584419021338</v>
      </c>
    </row>
    <row r="12" spans="1:9" x14ac:dyDescent="0.45">
      <c r="A12" t="s">
        <v>296</v>
      </c>
      <c r="B12">
        <v>11</v>
      </c>
      <c r="C12">
        <v>276.90139586431428</v>
      </c>
      <c r="D12">
        <v>0</v>
      </c>
      <c r="E12">
        <v>0</v>
      </c>
      <c r="F12">
        <v>12.197036237322866</v>
      </c>
      <c r="G12">
        <v>6.7415275948226139</v>
      </c>
      <c r="H12">
        <v>0</v>
      </c>
      <c r="I12">
        <v>55.380139080829771</v>
      </c>
    </row>
    <row r="13" spans="1:9" x14ac:dyDescent="0.45">
      <c r="A13" t="s">
        <v>295</v>
      </c>
      <c r="B13">
        <v>12</v>
      </c>
      <c r="C13">
        <v>76.161250859141816</v>
      </c>
      <c r="D13">
        <v>0</v>
      </c>
      <c r="E13">
        <v>0</v>
      </c>
      <c r="F13">
        <v>1.279367215488765</v>
      </c>
      <c r="G13">
        <v>1.4397221488012533</v>
      </c>
      <c r="H13">
        <v>0</v>
      </c>
      <c r="I13">
        <v>9.5249871911502453</v>
      </c>
    </row>
    <row r="14" spans="1:9" x14ac:dyDescent="0.45">
      <c r="A14" t="s">
        <v>294</v>
      </c>
      <c r="B14">
        <v>13</v>
      </c>
      <c r="C14">
        <v>68.27519276006322</v>
      </c>
      <c r="D14">
        <v>0</v>
      </c>
      <c r="E14">
        <v>0</v>
      </c>
      <c r="F14">
        <v>0</v>
      </c>
      <c r="G14">
        <v>1.0919721073370054</v>
      </c>
      <c r="H14">
        <v>0</v>
      </c>
      <c r="I14">
        <v>28.052901250209526</v>
      </c>
    </row>
    <row r="15" spans="1:9" x14ac:dyDescent="0.45">
      <c r="A15" t="s">
        <v>293</v>
      </c>
      <c r="B15">
        <v>14</v>
      </c>
      <c r="C15">
        <v>33.275504439422043</v>
      </c>
      <c r="D15">
        <v>0</v>
      </c>
      <c r="E15">
        <v>0</v>
      </c>
      <c r="F15">
        <v>0</v>
      </c>
      <c r="G15">
        <v>14.939708808375277</v>
      </c>
      <c r="H15">
        <v>0</v>
      </c>
      <c r="I15">
        <v>0</v>
      </c>
    </row>
    <row r="16" spans="1:9" x14ac:dyDescent="0.4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0.1152618376313307</v>
      </c>
    </row>
    <row r="17" spans="1:9" x14ac:dyDescent="0.4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4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45">
      <c r="A19" t="s">
        <v>289</v>
      </c>
      <c r="B19">
        <v>18</v>
      </c>
      <c r="C19">
        <v>319.35455044141668</v>
      </c>
      <c r="D19">
        <v>0</v>
      </c>
      <c r="E19">
        <v>0</v>
      </c>
      <c r="F19">
        <v>0</v>
      </c>
      <c r="G19">
        <v>21.903663543275734</v>
      </c>
      <c r="H19">
        <v>0</v>
      </c>
      <c r="I19">
        <v>123.36881539879845</v>
      </c>
    </row>
    <row r="20" spans="1:9" x14ac:dyDescent="0.45">
      <c r="A20" t="s">
        <v>288</v>
      </c>
      <c r="B20">
        <v>19</v>
      </c>
      <c r="C20">
        <v>17.622788646773788</v>
      </c>
      <c r="D20">
        <v>0</v>
      </c>
      <c r="E20">
        <v>0</v>
      </c>
      <c r="F20">
        <v>0</v>
      </c>
      <c r="G20">
        <v>0.20184783676049395</v>
      </c>
      <c r="H20">
        <v>0</v>
      </c>
      <c r="I20">
        <v>5.7866205542500317</v>
      </c>
    </row>
    <row r="21" spans="1:9" x14ac:dyDescent="0.4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4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4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4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4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4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45">
      <c r="A28" t="s">
        <v>280</v>
      </c>
      <c r="B28">
        <v>27</v>
      </c>
      <c r="C28">
        <v>1.8875660183615601E-2</v>
      </c>
      <c r="D28">
        <v>0</v>
      </c>
      <c r="E28">
        <v>0</v>
      </c>
      <c r="F28">
        <v>0</v>
      </c>
      <c r="G28">
        <v>2.265671996288068E-3</v>
      </c>
      <c r="H28">
        <v>0</v>
      </c>
      <c r="I28">
        <v>2.6871347711070195</v>
      </c>
    </row>
    <row r="29" spans="1:9" x14ac:dyDescent="0.4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0.71505840971817025</v>
      </c>
      <c r="H29">
        <v>0</v>
      </c>
      <c r="I29">
        <v>0</v>
      </c>
    </row>
    <row r="30" spans="1:9" x14ac:dyDescent="0.4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291.59121872631806</v>
      </c>
    </row>
    <row r="31" spans="1:9" x14ac:dyDescent="0.4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4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4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2.3018098649805792</v>
      </c>
      <c r="H34">
        <v>0</v>
      </c>
      <c r="I34">
        <v>43.485028948023157</v>
      </c>
    </row>
    <row r="35" spans="1:9" x14ac:dyDescent="0.4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3.4153467646832469E-2</v>
      </c>
      <c r="H35">
        <v>0</v>
      </c>
      <c r="I35">
        <v>0</v>
      </c>
    </row>
    <row r="36" spans="1:9" x14ac:dyDescent="0.4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4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4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2.0920303538927553E-2</v>
      </c>
      <c r="H38">
        <v>0</v>
      </c>
      <c r="I38">
        <v>0</v>
      </c>
    </row>
    <row r="39" spans="1:9" x14ac:dyDescent="0.4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3.6078876262426826E-2</v>
      </c>
      <c r="H39">
        <v>0</v>
      </c>
      <c r="I39">
        <v>0</v>
      </c>
    </row>
    <row r="40" spans="1:9" x14ac:dyDescent="0.4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11.389652558877181</v>
      </c>
      <c r="H40">
        <v>0</v>
      </c>
      <c r="I40">
        <v>18.481574022782581</v>
      </c>
    </row>
    <row r="41" spans="1:9" x14ac:dyDescent="0.45">
      <c r="A41" t="s">
        <v>267</v>
      </c>
      <c r="B41">
        <v>40</v>
      </c>
      <c r="C41">
        <v>0</v>
      </c>
      <c r="D41">
        <v>0</v>
      </c>
      <c r="E41">
        <v>0</v>
      </c>
      <c r="F41">
        <v>48.99657055822837</v>
      </c>
      <c r="G41">
        <v>55.140933590079612</v>
      </c>
      <c r="H41">
        <v>0</v>
      </c>
      <c r="I41">
        <v>19.990246445530399</v>
      </c>
    </row>
    <row r="42" spans="1:9" x14ac:dyDescent="0.45">
      <c r="A42" t="s">
        <v>266</v>
      </c>
      <c r="B42">
        <v>41</v>
      </c>
      <c r="C42">
        <v>0</v>
      </c>
      <c r="D42">
        <v>0</v>
      </c>
      <c r="E42">
        <v>0</v>
      </c>
      <c r="F42">
        <v>57.499647789796455</v>
      </c>
      <c r="G42">
        <v>27.5289370473457</v>
      </c>
      <c r="H42">
        <v>0</v>
      </c>
      <c r="I42">
        <v>146.39966868766913</v>
      </c>
    </row>
    <row r="43" spans="1:9" x14ac:dyDescent="0.45">
      <c r="A43" t="s">
        <v>265</v>
      </c>
      <c r="B43">
        <v>42</v>
      </c>
      <c r="C43">
        <v>5.2733331797698533</v>
      </c>
      <c r="D43">
        <v>0</v>
      </c>
      <c r="E43">
        <v>0</v>
      </c>
      <c r="F43">
        <v>25.113307512333037</v>
      </c>
      <c r="G43">
        <v>6.720744200242561</v>
      </c>
      <c r="H43">
        <v>0</v>
      </c>
      <c r="I43">
        <v>238.48619496831654</v>
      </c>
    </row>
    <row r="44" spans="1:9" x14ac:dyDescent="0.45">
      <c r="A44" t="s">
        <v>264</v>
      </c>
      <c r="B44">
        <v>43</v>
      </c>
      <c r="C44">
        <v>339.36875375485471</v>
      </c>
      <c r="D44">
        <v>0</v>
      </c>
      <c r="E44">
        <v>2.8571649278134582E-3</v>
      </c>
      <c r="F44">
        <v>0</v>
      </c>
      <c r="G44">
        <v>2.2648908783489281</v>
      </c>
      <c r="H44">
        <v>0</v>
      </c>
      <c r="I44">
        <v>542.25233565509495</v>
      </c>
    </row>
    <row r="45" spans="1:9" x14ac:dyDescent="0.45">
      <c r="A45" t="s">
        <v>263</v>
      </c>
      <c r="B45">
        <v>44</v>
      </c>
      <c r="C45">
        <v>477.43680478069314</v>
      </c>
      <c r="D45">
        <v>0</v>
      </c>
      <c r="E45">
        <v>4.0577579529724843E-3</v>
      </c>
      <c r="F45">
        <v>0</v>
      </c>
      <c r="G45">
        <v>3.1517648479219829</v>
      </c>
      <c r="H45">
        <v>0</v>
      </c>
      <c r="I45">
        <v>578.00906402557951</v>
      </c>
    </row>
    <row r="46" spans="1:9" x14ac:dyDescent="0.45">
      <c r="A46" t="s">
        <v>262</v>
      </c>
      <c r="B46">
        <v>45</v>
      </c>
      <c r="C46">
        <v>812.67229846378893</v>
      </c>
      <c r="D46">
        <v>0</v>
      </c>
      <c r="E46">
        <v>6.2418959885175815E-4</v>
      </c>
      <c r="F46">
        <v>0</v>
      </c>
      <c r="G46">
        <v>0</v>
      </c>
      <c r="H46">
        <v>0</v>
      </c>
      <c r="I46">
        <v>266.42358919625963</v>
      </c>
    </row>
    <row r="47" spans="1:9" x14ac:dyDescent="0.45">
      <c r="A47" t="s">
        <v>261</v>
      </c>
      <c r="B47">
        <v>46</v>
      </c>
      <c r="C47">
        <v>1144.6976238751165</v>
      </c>
      <c r="D47">
        <v>0</v>
      </c>
      <c r="E47">
        <v>5.2486865563683611E-4</v>
      </c>
      <c r="F47">
        <v>0</v>
      </c>
      <c r="G47">
        <v>10.961626052989841</v>
      </c>
      <c r="H47">
        <v>0</v>
      </c>
      <c r="I47">
        <v>90.263534954370471</v>
      </c>
    </row>
    <row r="48" spans="1:9" x14ac:dyDescent="0.45">
      <c r="A48" t="s">
        <v>260</v>
      </c>
      <c r="B48">
        <v>47</v>
      </c>
      <c r="C48">
        <v>11.17005761522779</v>
      </c>
      <c r="D48">
        <v>0</v>
      </c>
      <c r="E48">
        <v>2.4522231209563462E-4</v>
      </c>
      <c r="F48">
        <v>0</v>
      </c>
      <c r="G48">
        <v>0.50743164155963705</v>
      </c>
      <c r="H48">
        <v>0</v>
      </c>
      <c r="I48">
        <v>105.15674253003883</v>
      </c>
    </row>
    <row r="49" spans="1:9" x14ac:dyDescent="0.45">
      <c r="A49" t="s">
        <v>259</v>
      </c>
      <c r="B49">
        <v>48</v>
      </c>
      <c r="C49">
        <v>1134.3993730863115</v>
      </c>
      <c r="D49">
        <v>0</v>
      </c>
      <c r="E49">
        <v>9.1447564880887313E-3</v>
      </c>
      <c r="F49">
        <v>0</v>
      </c>
      <c r="G49">
        <v>11.85274165097978</v>
      </c>
      <c r="H49">
        <v>0</v>
      </c>
      <c r="I49">
        <v>1601.7453044306264</v>
      </c>
    </row>
    <row r="50" spans="1:9" x14ac:dyDescent="0.45">
      <c r="A50" t="s">
        <v>258</v>
      </c>
      <c r="B50">
        <v>49</v>
      </c>
      <c r="C50">
        <v>1.2219605143277705</v>
      </c>
      <c r="D50">
        <v>0</v>
      </c>
      <c r="E50">
        <v>2.1638491885370687E-4</v>
      </c>
      <c r="F50">
        <v>0</v>
      </c>
      <c r="G50">
        <v>0</v>
      </c>
      <c r="H50">
        <v>0</v>
      </c>
      <c r="I50">
        <v>4.1801610896357753</v>
      </c>
    </row>
    <row r="51" spans="1:9" x14ac:dyDescent="0.45">
      <c r="A51" t="s">
        <v>257</v>
      </c>
      <c r="B51">
        <v>50</v>
      </c>
      <c r="C51">
        <v>77.452820637791405</v>
      </c>
      <c r="D51">
        <v>0</v>
      </c>
      <c r="E51">
        <v>1.0053220364187607E-3</v>
      </c>
      <c r="F51">
        <v>0</v>
      </c>
      <c r="G51">
        <v>0.2518418052786946</v>
      </c>
      <c r="H51">
        <v>0</v>
      </c>
      <c r="I51">
        <v>235.2158025300248</v>
      </c>
    </row>
    <row r="52" spans="1:9" x14ac:dyDescent="0.45">
      <c r="A52" t="s">
        <v>256</v>
      </c>
      <c r="B52">
        <v>51</v>
      </c>
      <c r="C52">
        <v>3379.180789254553</v>
      </c>
      <c r="D52">
        <v>0</v>
      </c>
      <c r="E52">
        <v>3.7475979347449624E-2</v>
      </c>
      <c r="F52">
        <v>0</v>
      </c>
      <c r="G52">
        <v>34.8038163920979</v>
      </c>
      <c r="H52">
        <v>0</v>
      </c>
      <c r="I52">
        <v>4662.7878754463982</v>
      </c>
    </row>
    <row r="53" spans="1:9" x14ac:dyDescent="0.45">
      <c r="A53" t="s">
        <v>255</v>
      </c>
      <c r="B53">
        <v>52</v>
      </c>
      <c r="C53">
        <v>1042.3396396344137</v>
      </c>
      <c r="D53">
        <v>0</v>
      </c>
      <c r="E53">
        <v>7.150931986095046E-3</v>
      </c>
      <c r="F53">
        <v>0</v>
      </c>
      <c r="G53">
        <v>6.7264197022480143</v>
      </c>
      <c r="H53">
        <v>0</v>
      </c>
      <c r="I53">
        <v>2765.0524603907111</v>
      </c>
    </row>
    <row r="54" spans="1:9" x14ac:dyDescent="0.45">
      <c r="A54" t="s">
        <v>254</v>
      </c>
      <c r="B54">
        <v>53</v>
      </c>
      <c r="C54">
        <v>138.82796682017241</v>
      </c>
      <c r="D54">
        <v>0</v>
      </c>
      <c r="E54">
        <v>8.2241341117886765E-3</v>
      </c>
      <c r="F54">
        <v>0</v>
      </c>
      <c r="G54">
        <v>0.2940389154470035</v>
      </c>
      <c r="H54">
        <v>0</v>
      </c>
      <c r="I54">
        <v>42.949116905387278</v>
      </c>
    </row>
    <row r="55" spans="1:9" x14ac:dyDescent="0.45">
      <c r="A55" t="s">
        <v>253</v>
      </c>
      <c r="B55">
        <v>54</v>
      </c>
      <c r="C55">
        <v>449.39642737847726</v>
      </c>
      <c r="D55">
        <v>0</v>
      </c>
      <c r="E55">
        <v>0</v>
      </c>
      <c r="F55">
        <v>0</v>
      </c>
      <c r="G55">
        <v>1.0460866775587503</v>
      </c>
      <c r="H55">
        <v>0</v>
      </c>
      <c r="I55">
        <v>6.4975557388880825</v>
      </c>
    </row>
    <row r="56" spans="1:9" x14ac:dyDescent="0.45">
      <c r="A56" t="s">
        <v>252</v>
      </c>
      <c r="B56">
        <v>55</v>
      </c>
      <c r="C56">
        <v>299.93719835472689</v>
      </c>
      <c r="D56">
        <v>0</v>
      </c>
      <c r="E56">
        <v>0</v>
      </c>
      <c r="F56">
        <v>31.223255616999992</v>
      </c>
      <c r="G56">
        <v>0.27938497887789437</v>
      </c>
      <c r="H56">
        <v>0</v>
      </c>
      <c r="I56">
        <v>1979.6432023297941</v>
      </c>
    </row>
    <row r="57" spans="1:9" x14ac:dyDescent="0.4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829.28436060696833</v>
      </c>
    </row>
    <row r="58" spans="1:9" x14ac:dyDescent="0.4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22.240325153657967</v>
      </c>
      <c r="H58">
        <v>0</v>
      </c>
      <c r="I58">
        <v>706.4319552370963</v>
      </c>
    </row>
    <row r="59" spans="1:9" x14ac:dyDescent="0.45">
      <c r="A59" t="s">
        <v>249</v>
      </c>
      <c r="B59">
        <v>58</v>
      </c>
      <c r="C59">
        <v>20.306196109976518</v>
      </c>
      <c r="D59">
        <v>0</v>
      </c>
      <c r="E59">
        <v>0</v>
      </c>
      <c r="F59">
        <v>1679.0906502032553</v>
      </c>
      <c r="G59">
        <v>72.689688280941866</v>
      </c>
      <c r="H59">
        <v>0</v>
      </c>
      <c r="I59">
        <v>4183.8465837754293</v>
      </c>
    </row>
    <row r="60" spans="1:9" x14ac:dyDescent="0.4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4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147.7236475204399</v>
      </c>
      <c r="H61">
        <v>0</v>
      </c>
      <c r="I61">
        <v>283.24762326819103</v>
      </c>
    </row>
    <row r="62" spans="1:9" x14ac:dyDescent="0.4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 t="s">
        <v>101</v>
      </c>
      <c r="B63">
        <v>62</v>
      </c>
      <c r="C63">
        <v>62.916405430448187</v>
      </c>
      <c r="D63">
        <v>0</v>
      </c>
      <c r="E63">
        <v>0</v>
      </c>
      <c r="F63">
        <v>0</v>
      </c>
      <c r="G63">
        <v>9.1194667993636802</v>
      </c>
      <c r="H63">
        <v>0</v>
      </c>
      <c r="I63">
        <v>1903.0227701296815</v>
      </c>
    </row>
    <row r="64" spans="1:9" x14ac:dyDescent="0.45">
      <c r="A64" t="s">
        <v>245</v>
      </c>
      <c r="B64">
        <v>63</v>
      </c>
      <c r="C64">
        <v>1240.7966521256626</v>
      </c>
      <c r="D64">
        <v>0</v>
      </c>
      <c r="E64">
        <v>90.657787334680052</v>
      </c>
      <c r="F64">
        <v>837.53503673645719</v>
      </c>
      <c r="G64">
        <v>13.091929519089058</v>
      </c>
      <c r="H64">
        <v>0</v>
      </c>
      <c r="I64">
        <v>1715.7032131314006</v>
      </c>
    </row>
    <row r="65" spans="1:9" x14ac:dyDescent="0.45">
      <c r="A65" t="s">
        <v>244</v>
      </c>
      <c r="B65">
        <v>64</v>
      </c>
      <c r="C65">
        <v>2.6138918031583613</v>
      </c>
      <c r="D65">
        <v>0</v>
      </c>
      <c r="E65">
        <v>0</v>
      </c>
      <c r="F65">
        <v>0</v>
      </c>
      <c r="G65">
        <v>0</v>
      </c>
      <c r="H65">
        <v>0</v>
      </c>
      <c r="I65">
        <v>10.994937457580134</v>
      </c>
    </row>
    <row r="66" spans="1:9" x14ac:dyDescent="0.4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4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6.3688102383687752E-3</v>
      </c>
      <c r="H67">
        <v>0</v>
      </c>
      <c r="I67">
        <v>0.79142704272960718</v>
      </c>
    </row>
    <row r="68" spans="1:9" x14ac:dyDescent="0.45">
      <c r="A68" t="s">
        <v>241</v>
      </c>
      <c r="B68">
        <v>67</v>
      </c>
      <c r="C68">
        <v>559.28496702974678</v>
      </c>
      <c r="D68">
        <v>0</v>
      </c>
      <c r="E68">
        <v>0</v>
      </c>
      <c r="F68">
        <v>0</v>
      </c>
      <c r="G68">
        <v>1.459237080369667</v>
      </c>
      <c r="H68">
        <v>0</v>
      </c>
      <c r="I68">
        <v>756.96868658056167</v>
      </c>
    </row>
    <row r="69" spans="1:9" x14ac:dyDescent="0.4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 t="s">
        <v>239</v>
      </c>
      <c r="B70">
        <v>69</v>
      </c>
      <c r="C70">
        <v>0.64796792012086402</v>
      </c>
      <c r="D70">
        <v>0</v>
      </c>
      <c r="E70">
        <v>0</v>
      </c>
      <c r="F70">
        <v>0</v>
      </c>
      <c r="G70">
        <v>8.9990058790250348E-5</v>
      </c>
      <c r="H70">
        <v>0</v>
      </c>
      <c r="I70">
        <v>0</v>
      </c>
    </row>
    <row r="71" spans="1:9" x14ac:dyDescent="0.45">
      <c r="A71" t="s">
        <v>238</v>
      </c>
      <c r="B71">
        <v>70</v>
      </c>
      <c r="C71">
        <v>10.196319778548444</v>
      </c>
      <c r="D71">
        <v>0</v>
      </c>
      <c r="E71">
        <v>0</v>
      </c>
      <c r="F71">
        <v>0</v>
      </c>
      <c r="G71">
        <v>0.43811206816757492</v>
      </c>
      <c r="H71">
        <v>0</v>
      </c>
      <c r="I71">
        <v>168.29254848384895</v>
      </c>
    </row>
    <row r="72" spans="1:9" x14ac:dyDescent="0.4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45">
      <c r="A73" t="s">
        <v>236</v>
      </c>
      <c r="B73">
        <v>72</v>
      </c>
      <c r="C73">
        <v>1089.5714376169824</v>
      </c>
      <c r="D73">
        <v>0</v>
      </c>
      <c r="E73">
        <v>0</v>
      </c>
      <c r="F73">
        <v>0</v>
      </c>
      <c r="G73">
        <v>0.60706087401672881</v>
      </c>
      <c r="H73">
        <v>0</v>
      </c>
      <c r="I73">
        <v>0</v>
      </c>
    </row>
    <row r="74" spans="1:9" x14ac:dyDescent="0.45">
      <c r="A74" t="s">
        <v>235</v>
      </c>
      <c r="B74">
        <v>73</v>
      </c>
      <c r="C74">
        <v>4.5567079240762247</v>
      </c>
      <c r="D74">
        <v>0</v>
      </c>
      <c r="E74">
        <v>0</v>
      </c>
      <c r="F74">
        <v>0</v>
      </c>
      <c r="G74">
        <v>0</v>
      </c>
      <c r="H74">
        <v>0</v>
      </c>
      <c r="I74">
        <v>96.696978832248689</v>
      </c>
    </row>
    <row r="75" spans="1:9" x14ac:dyDescent="0.4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8.1835812791926157E-3</v>
      </c>
      <c r="H75">
        <v>0</v>
      </c>
      <c r="I75">
        <v>4.3587244890096243E-4</v>
      </c>
    </row>
    <row r="76" spans="1:9" x14ac:dyDescent="0.45">
      <c r="A76" t="s">
        <v>233</v>
      </c>
      <c r="B76">
        <v>75</v>
      </c>
      <c r="C76">
        <v>21.413649099617924</v>
      </c>
      <c r="D76">
        <v>0</v>
      </c>
      <c r="E76">
        <v>0</v>
      </c>
      <c r="F76">
        <v>0</v>
      </c>
      <c r="G76">
        <v>0</v>
      </c>
      <c r="H76">
        <v>0</v>
      </c>
      <c r="I76">
        <v>26.00863093738289</v>
      </c>
    </row>
    <row r="77" spans="1:9" x14ac:dyDescent="0.4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1.1358244428039614E-2</v>
      </c>
      <c r="H77">
        <v>0</v>
      </c>
      <c r="I77">
        <v>0</v>
      </c>
    </row>
    <row r="78" spans="1:9" x14ac:dyDescent="0.4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4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0.32985501883650253</v>
      </c>
      <c r="H79">
        <v>0</v>
      </c>
      <c r="I79">
        <v>99.279284504493532</v>
      </c>
    </row>
    <row r="80" spans="1:9" x14ac:dyDescent="0.4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142.46920577907869</v>
      </c>
    </row>
    <row r="81" spans="1:9" x14ac:dyDescent="0.4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0.18515971144790955</v>
      </c>
      <c r="H81">
        <v>0</v>
      </c>
      <c r="I81">
        <v>0.28035158638323798</v>
      </c>
    </row>
    <row r="82" spans="1:9" x14ac:dyDescent="0.4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3.7492381572344205E-6</v>
      </c>
      <c r="H82">
        <v>0</v>
      </c>
      <c r="I82">
        <v>18.487843053876198</v>
      </c>
    </row>
    <row r="83" spans="1:9" x14ac:dyDescent="0.4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4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3.2695628597183991E-3</v>
      </c>
      <c r="H84">
        <v>0</v>
      </c>
      <c r="I84">
        <v>0.90911226435485448</v>
      </c>
    </row>
    <row r="85" spans="1:9" x14ac:dyDescent="0.4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3.3504721660453871E-5</v>
      </c>
      <c r="H85">
        <v>0</v>
      </c>
      <c r="I85">
        <v>1.219081292565912</v>
      </c>
    </row>
    <row r="86" spans="1:9" x14ac:dyDescent="0.4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0.81192760041722956</v>
      </c>
    </row>
    <row r="87" spans="1:9" x14ac:dyDescent="0.45">
      <c r="A87" t="s">
        <v>222</v>
      </c>
      <c r="B87">
        <v>86</v>
      </c>
      <c r="C87">
        <v>0</v>
      </c>
      <c r="D87">
        <v>0</v>
      </c>
      <c r="E87">
        <v>1739.9541973268788</v>
      </c>
      <c r="F87">
        <v>3.5859660283231367</v>
      </c>
      <c r="G87">
        <v>23.483203505707081</v>
      </c>
      <c r="H87">
        <v>0</v>
      </c>
      <c r="I87">
        <v>946.38105881684737</v>
      </c>
    </row>
    <row r="88" spans="1:9" x14ac:dyDescent="0.4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45">
      <c r="A89" t="s">
        <v>220</v>
      </c>
      <c r="B89">
        <v>88</v>
      </c>
      <c r="C89">
        <v>6.167396683937663</v>
      </c>
      <c r="D89">
        <v>0</v>
      </c>
      <c r="E89">
        <v>3.0481597264111757</v>
      </c>
      <c r="F89">
        <v>1.851867175705789</v>
      </c>
      <c r="G89">
        <v>5.3910050053993606E-3</v>
      </c>
      <c r="H89">
        <v>0</v>
      </c>
      <c r="I89">
        <v>31.954393019251093</v>
      </c>
    </row>
    <row r="90" spans="1:9" x14ac:dyDescent="0.4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76.804373743310748</v>
      </c>
    </row>
    <row r="91" spans="1:9" x14ac:dyDescent="0.4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1833.7341093979066</v>
      </c>
    </row>
    <row r="92" spans="1:9" x14ac:dyDescent="0.45">
      <c r="A92" t="s">
        <v>217</v>
      </c>
      <c r="B92">
        <v>91</v>
      </c>
      <c r="C92">
        <v>2.9370881766450699E-6</v>
      </c>
      <c r="D92">
        <v>0</v>
      </c>
      <c r="E92">
        <v>0.61391037512223634</v>
      </c>
      <c r="F92">
        <v>4.1913594145262562E-6</v>
      </c>
      <c r="G92">
        <v>6.6981899561761037E-7</v>
      </c>
      <c r="H92">
        <v>0</v>
      </c>
      <c r="I92">
        <v>3.4665640689920833E-2</v>
      </c>
    </row>
    <row r="93" spans="1:9" x14ac:dyDescent="0.45">
      <c r="A93" t="s">
        <v>216</v>
      </c>
      <c r="B93">
        <v>92</v>
      </c>
      <c r="C93">
        <v>0</v>
      </c>
      <c r="D93">
        <v>0</v>
      </c>
      <c r="E93">
        <v>0</v>
      </c>
      <c r="F93">
        <v>1.4151800346857715E-2</v>
      </c>
      <c r="G93">
        <v>2.7947182235721793E-3</v>
      </c>
      <c r="H93">
        <v>0</v>
      </c>
      <c r="I93">
        <v>0</v>
      </c>
    </row>
    <row r="94" spans="1:9" x14ac:dyDescent="0.45">
      <c r="A94" t="s">
        <v>215</v>
      </c>
      <c r="B94">
        <v>93</v>
      </c>
      <c r="C94">
        <v>31.926008623005963</v>
      </c>
      <c r="D94">
        <v>0</v>
      </c>
      <c r="E94">
        <v>0.66475978026791105</v>
      </c>
      <c r="F94">
        <v>4.1848645252243521</v>
      </c>
      <c r="G94">
        <v>0.14773333902849592</v>
      </c>
      <c r="H94">
        <v>0</v>
      </c>
      <c r="I94">
        <v>7.3329647827908939</v>
      </c>
    </row>
    <row r="95" spans="1:9" x14ac:dyDescent="0.45">
      <c r="A95" t="s">
        <v>214</v>
      </c>
      <c r="B95">
        <v>94</v>
      </c>
      <c r="C95">
        <v>12.847054417261521</v>
      </c>
      <c r="D95">
        <v>0</v>
      </c>
      <c r="E95">
        <v>2.7530618975772807</v>
      </c>
      <c r="F95">
        <v>5.0022226715851765</v>
      </c>
      <c r="G95">
        <v>0.12036867433436893</v>
      </c>
      <c r="H95">
        <v>0</v>
      </c>
      <c r="I95">
        <v>0</v>
      </c>
    </row>
    <row r="96" spans="1:9" x14ac:dyDescent="0.45">
      <c r="A96" t="s">
        <v>213</v>
      </c>
      <c r="B96">
        <v>95</v>
      </c>
      <c r="C96">
        <v>6.0497245150272665</v>
      </c>
      <c r="D96">
        <v>0</v>
      </c>
      <c r="E96">
        <v>0.99728518500371399</v>
      </c>
      <c r="F96">
        <v>4.7049235208153437</v>
      </c>
      <c r="G96">
        <v>0.14602300302180993</v>
      </c>
      <c r="H96">
        <v>0</v>
      </c>
      <c r="I96">
        <v>13.960324951524644</v>
      </c>
    </row>
    <row r="97" spans="1:9" x14ac:dyDescent="0.45">
      <c r="A97" t="s">
        <v>212</v>
      </c>
      <c r="B97">
        <v>96</v>
      </c>
      <c r="C97">
        <v>251.45023424059303</v>
      </c>
      <c r="D97">
        <v>0</v>
      </c>
      <c r="E97">
        <v>0</v>
      </c>
      <c r="F97">
        <v>354.48586463252713</v>
      </c>
      <c r="G97">
        <v>37.247231283261527</v>
      </c>
      <c r="H97">
        <v>0</v>
      </c>
      <c r="I97">
        <v>5091.7888381201974</v>
      </c>
    </row>
    <row r="98" spans="1:9" x14ac:dyDescent="0.4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210.3650142478055</v>
      </c>
    </row>
    <row r="99" spans="1:9" x14ac:dyDescent="0.4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45">
      <c r="A100" t="s">
        <v>209</v>
      </c>
      <c r="B100">
        <v>99</v>
      </c>
      <c r="C100">
        <v>0</v>
      </c>
      <c r="D100">
        <v>0</v>
      </c>
      <c r="E100">
        <v>0</v>
      </c>
      <c r="F100">
        <v>22.927107293983113</v>
      </c>
      <c r="G100">
        <v>0.37646092993112462</v>
      </c>
      <c r="H100">
        <v>0</v>
      </c>
      <c r="I100">
        <v>276.94304981373318</v>
      </c>
    </row>
    <row r="101" spans="1:9" x14ac:dyDescent="0.45">
      <c r="A101" t="s">
        <v>208</v>
      </c>
      <c r="B101">
        <v>100</v>
      </c>
      <c r="C101">
        <v>0.53150619152729717</v>
      </c>
      <c r="D101">
        <v>0</v>
      </c>
      <c r="E101">
        <v>0</v>
      </c>
      <c r="F101">
        <v>73.121696374981227</v>
      </c>
      <c r="G101">
        <v>0.80021385715852089</v>
      </c>
      <c r="H101">
        <v>0</v>
      </c>
      <c r="I101">
        <v>17.996654477703412</v>
      </c>
    </row>
    <row r="102" spans="1:9" x14ac:dyDescent="0.45">
      <c r="A102" t="s">
        <v>207</v>
      </c>
      <c r="B102">
        <v>101</v>
      </c>
      <c r="C102">
        <v>8.6016437783161219</v>
      </c>
      <c r="D102">
        <v>0</v>
      </c>
      <c r="E102">
        <v>0</v>
      </c>
      <c r="F102">
        <v>174.88036280785332</v>
      </c>
      <c r="G102">
        <v>25.275189638012321</v>
      </c>
      <c r="H102">
        <v>0</v>
      </c>
      <c r="I102">
        <v>282.52931421503393</v>
      </c>
    </row>
    <row r="103" spans="1:9" x14ac:dyDescent="0.4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45">
      <c r="A104" t="s">
        <v>102</v>
      </c>
      <c r="B104">
        <v>103</v>
      </c>
      <c r="C104">
        <v>99.565517529659388</v>
      </c>
      <c r="D104">
        <v>0</v>
      </c>
      <c r="E104">
        <v>0</v>
      </c>
      <c r="F104">
        <v>44.273954207766586</v>
      </c>
      <c r="G104">
        <v>1.6550563049459972</v>
      </c>
      <c r="H104">
        <v>0</v>
      </c>
      <c r="I104">
        <v>809.67826066470491</v>
      </c>
    </row>
    <row r="105" spans="1:9" x14ac:dyDescent="0.45">
      <c r="A105" t="s">
        <v>205</v>
      </c>
      <c r="B105">
        <v>104</v>
      </c>
      <c r="C105">
        <v>0</v>
      </c>
      <c r="D105">
        <v>0</v>
      </c>
      <c r="E105">
        <v>0</v>
      </c>
      <c r="F105">
        <v>198.51929922281673</v>
      </c>
      <c r="G105">
        <v>0</v>
      </c>
      <c r="H105">
        <v>0</v>
      </c>
      <c r="I105">
        <v>3259.9257900924636</v>
      </c>
    </row>
    <row r="106" spans="1:9" x14ac:dyDescent="0.4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45">
      <c r="A107" t="s">
        <v>203</v>
      </c>
      <c r="B107">
        <v>106</v>
      </c>
      <c r="C107">
        <v>2.5949464691857972E-2</v>
      </c>
      <c r="D107">
        <v>0</v>
      </c>
      <c r="E107">
        <v>0</v>
      </c>
      <c r="F107">
        <v>41.948249249451884</v>
      </c>
      <c r="G107">
        <v>0.29482195710569742</v>
      </c>
      <c r="H107">
        <v>0</v>
      </c>
      <c r="I107">
        <v>316.36076940854122</v>
      </c>
    </row>
    <row r="108" spans="1:9" x14ac:dyDescent="0.4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45">
      <c r="A109" t="s">
        <v>201</v>
      </c>
      <c r="B109">
        <v>108</v>
      </c>
      <c r="C109">
        <v>4.522805714402426E-2</v>
      </c>
      <c r="D109">
        <v>0</v>
      </c>
      <c r="E109">
        <v>0</v>
      </c>
      <c r="F109">
        <v>40.340878713618409</v>
      </c>
      <c r="G109">
        <v>9.6293970062474159</v>
      </c>
      <c r="H109">
        <v>0</v>
      </c>
      <c r="I109">
        <v>2073.9632316552629</v>
      </c>
    </row>
    <row r="110" spans="1:9" x14ac:dyDescent="0.4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 t="s">
        <v>199</v>
      </c>
      <c r="B111">
        <v>110</v>
      </c>
      <c r="C111">
        <v>0</v>
      </c>
      <c r="D111">
        <v>0</v>
      </c>
      <c r="E111">
        <v>0</v>
      </c>
      <c r="F111">
        <v>75.653804279037473</v>
      </c>
      <c r="G111">
        <v>0</v>
      </c>
      <c r="H111">
        <v>0</v>
      </c>
      <c r="I111">
        <v>71.040784192059135</v>
      </c>
    </row>
    <row r="112" spans="1:9" x14ac:dyDescent="0.4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45">
      <c r="A113" t="s">
        <v>197</v>
      </c>
      <c r="B113">
        <v>112</v>
      </c>
      <c r="C113">
        <v>0</v>
      </c>
      <c r="D113">
        <v>0</v>
      </c>
      <c r="E113">
        <v>0</v>
      </c>
      <c r="F113">
        <v>52.646488037118694</v>
      </c>
      <c r="G113">
        <v>9.4948391363066946</v>
      </c>
      <c r="H113">
        <v>0</v>
      </c>
      <c r="I113">
        <v>1191.2262087173322</v>
      </c>
    </row>
    <row r="114" spans="1:9" x14ac:dyDescent="0.4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45">
      <c r="A115" t="s">
        <v>195</v>
      </c>
      <c r="B115">
        <v>114</v>
      </c>
      <c r="C115">
        <v>0.17138723045165075</v>
      </c>
      <c r="D115">
        <v>0</v>
      </c>
      <c r="E115">
        <v>0</v>
      </c>
      <c r="F115">
        <v>37.892914496880948</v>
      </c>
      <c r="G115">
        <v>7.2319079660010859</v>
      </c>
      <c r="H115">
        <v>0</v>
      </c>
      <c r="I115">
        <v>772.84873044887729</v>
      </c>
    </row>
    <row r="116" spans="1:9" x14ac:dyDescent="0.4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45">
      <c r="A117" t="s">
        <v>193</v>
      </c>
      <c r="B117">
        <v>116</v>
      </c>
      <c r="C117">
        <v>6.195404965215652E-3</v>
      </c>
      <c r="D117">
        <v>0</v>
      </c>
      <c r="E117">
        <v>0</v>
      </c>
      <c r="F117">
        <v>79.851882704432185</v>
      </c>
      <c r="G117">
        <v>4.2322692228224046</v>
      </c>
      <c r="H117">
        <v>0</v>
      </c>
      <c r="I117">
        <v>0</v>
      </c>
    </row>
    <row r="118" spans="1:9" x14ac:dyDescent="0.45">
      <c r="A118" t="s">
        <v>192</v>
      </c>
      <c r="B118">
        <v>117</v>
      </c>
      <c r="C118">
        <v>395.13987653084382</v>
      </c>
      <c r="D118">
        <v>0</v>
      </c>
      <c r="E118">
        <v>0</v>
      </c>
      <c r="F118">
        <v>732.47055178199355</v>
      </c>
      <c r="G118">
        <v>83.510736170255996</v>
      </c>
      <c r="H118">
        <v>0</v>
      </c>
      <c r="I118">
        <v>7436.4223374716448</v>
      </c>
    </row>
    <row r="119" spans="1:9" x14ac:dyDescent="0.45">
      <c r="A119" t="s">
        <v>191</v>
      </c>
      <c r="B119">
        <v>118</v>
      </c>
      <c r="C119">
        <v>41.740612917654772</v>
      </c>
      <c r="D119">
        <v>0</v>
      </c>
      <c r="E119">
        <v>0</v>
      </c>
      <c r="F119">
        <v>2736.1107682566417</v>
      </c>
      <c r="G119">
        <v>48.601424561827322</v>
      </c>
      <c r="H119">
        <v>0</v>
      </c>
      <c r="I119">
        <v>18623.953568946024</v>
      </c>
    </row>
    <row r="120" spans="1:9" x14ac:dyDescent="0.45">
      <c r="A120" t="s">
        <v>190</v>
      </c>
      <c r="B120">
        <v>119</v>
      </c>
      <c r="C120">
        <v>0</v>
      </c>
      <c r="D120">
        <v>0</v>
      </c>
      <c r="E120">
        <v>0</v>
      </c>
      <c r="F120">
        <v>79.812079723927582</v>
      </c>
      <c r="G120">
        <v>1.522151544061555</v>
      </c>
      <c r="H120">
        <v>0</v>
      </c>
      <c r="I120">
        <v>356.6834365244203</v>
      </c>
    </row>
    <row r="121" spans="1:9" x14ac:dyDescent="0.45">
      <c r="A121" t="s">
        <v>189</v>
      </c>
      <c r="B121">
        <v>120</v>
      </c>
      <c r="C121">
        <v>260.94510521540684</v>
      </c>
      <c r="D121">
        <v>0</v>
      </c>
      <c r="E121">
        <v>0</v>
      </c>
      <c r="F121">
        <v>1118.4066450145945</v>
      </c>
      <c r="G121">
        <v>116.09845934506954</v>
      </c>
      <c r="H121">
        <v>0</v>
      </c>
      <c r="I121">
        <v>9310.997109790751</v>
      </c>
    </row>
    <row r="122" spans="1:9" x14ac:dyDescent="0.45">
      <c r="A122" t="s">
        <v>188</v>
      </c>
      <c r="B122">
        <v>121</v>
      </c>
      <c r="C122">
        <v>298.92164531464323</v>
      </c>
      <c r="D122">
        <v>0</v>
      </c>
      <c r="E122">
        <v>0</v>
      </c>
      <c r="F122">
        <v>429.94776558389327</v>
      </c>
      <c r="G122">
        <v>41.98240673800894</v>
      </c>
      <c r="H122">
        <v>0</v>
      </c>
      <c r="I122">
        <v>4330.7887025321807</v>
      </c>
    </row>
    <row r="123" spans="1:9" x14ac:dyDescent="0.45">
      <c r="A123" t="s">
        <v>187</v>
      </c>
      <c r="B123">
        <v>122</v>
      </c>
      <c r="C123">
        <v>492.35347561750388</v>
      </c>
      <c r="D123">
        <v>0</v>
      </c>
      <c r="E123">
        <v>364.97247745476494</v>
      </c>
      <c r="F123">
        <v>1003.6408902610609</v>
      </c>
      <c r="G123">
        <v>17.60621029190709</v>
      </c>
      <c r="H123">
        <v>0</v>
      </c>
      <c r="I123">
        <v>5215.8403803945466</v>
      </c>
    </row>
    <row r="124" spans="1:9" x14ac:dyDescent="0.45">
      <c r="A124" t="s">
        <v>186</v>
      </c>
      <c r="B124">
        <v>123</v>
      </c>
      <c r="C124">
        <v>682.93166538140952</v>
      </c>
      <c r="D124">
        <v>0</v>
      </c>
      <c r="E124">
        <v>0</v>
      </c>
      <c r="F124">
        <v>1193.4006438385554</v>
      </c>
      <c r="G124">
        <v>24.745706187000998</v>
      </c>
      <c r="H124">
        <v>0</v>
      </c>
      <c r="I124">
        <v>15158.135922296935</v>
      </c>
    </row>
    <row r="125" spans="1:9" x14ac:dyDescent="0.45">
      <c r="A125" t="s">
        <v>185</v>
      </c>
      <c r="B125">
        <v>124</v>
      </c>
      <c r="C125">
        <v>136.25393105076449</v>
      </c>
      <c r="D125">
        <v>0</v>
      </c>
      <c r="E125">
        <v>48.075309741458994</v>
      </c>
      <c r="F125">
        <v>448.21096493418889</v>
      </c>
      <c r="G125">
        <v>71.585341245239007</v>
      </c>
      <c r="H125">
        <v>0</v>
      </c>
      <c r="I125">
        <v>1703.8410982005357</v>
      </c>
    </row>
    <row r="126" spans="1:9" x14ac:dyDescent="0.45">
      <c r="A126" t="s">
        <v>184</v>
      </c>
      <c r="B126">
        <v>125</v>
      </c>
      <c r="C126">
        <v>3656.0624499112814</v>
      </c>
      <c r="D126">
        <v>0</v>
      </c>
      <c r="E126">
        <v>0</v>
      </c>
      <c r="F126">
        <v>1633.5921311161862</v>
      </c>
      <c r="G126">
        <v>5.8036621682216829</v>
      </c>
      <c r="H126">
        <v>0</v>
      </c>
      <c r="I126">
        <v>3722.9638766886019</v>
      </c>
    </row>
    <row r="127" spans="1:9" x14ac:dyDescent="0.45">
      <c r="A127" t="s">
        <v>183</v>
      </c>
      <c r="B127">
        <v>126</v>
      </c>
      <c r="C127">
        <v>17.422361508356914</v>
      </c>
      <c r="D127">
        <v>0</v>
      </c>
      <c r="E127">
        <v>0</v>
      </c>
      <c r="F127">
        <v>0</v>
      </c>
      <c r="G127">
        <v>0.17689569783076109</v>
      </c>
      <c r="H127">
        <v>0</v>
      </c>
      <c r="I127">
        <v>0</v>
      </c>
    </row>
    <row r="128" spans="1:9" x14ac:dyDescent="0.4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45">
      <c r="A129" t="s">
        <v>181</v>
      </c>
      <c r="B129">
        <v>128</v>
      </c>
      <c r="C129">
        <v>76.674664078310755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45">
      <c r="A130" t="s">
        <v>180</v>
      </c>
      <c r="B130">
        <v>129</v>
      </c>
      <c r="C130">
        <v>176.39033668582115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4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45">
      <c r="A132" t="s">
        <v>178</v>
      </c>
      <c r="B132">
        <v>131</v>
      </c>
      <c r="C132">
        <v>477.16869963006786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45">
      <c r="A133" t="s">
        <v>177</v>
      </c>
      <c r="B133">
        <v>132</v>
      </c>
      <c r="C133">
        <v>26.514996025963118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45">
      <c r="A134" t="s">
        <v>176</v>
      </c>
      <c r="B134">
        <v>133</v>
      </c>
      <c r="C134">
        <v>14.106407033868408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45">
      <c r="A135" t="s">
        <v>175</v>
      </c>
      <c r="B135">
        <v>134</v>
      </c>
      <c r="C135">
        <v>72.281452575138218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45">
      <c r="A136" t="s">
        <v>174</v>
      </c>
      <c r="B136">
        <v>135</v>
      </c>
      <c r="C136">
        <v>2.37540473380301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4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4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45">
      <c r="A139" t="s">
        <v>171</v>
      </c>
      <c r="B139">
        <v>138</v>
      </c>
      <c r="C139">
        <v>1.2853618443297257E-2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45">
      <c r="A140" t="s">
        <v>170</v>
      </c>
      <c r="B140">
        <v>139</v>
      </c>
      <c r="C140">
        <v>26.460252897123389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45">
      <c r="A141" t="s">
        <v>169</v>
      </c>
      <c r="B141">
        <v>140</v>
      </c>
      <c r="C141">
        <v>471.43506746842678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45">
      <c r="A142" t="s">
        <v>168</v>
      </c>
      <c r="B142">
        <v>141</v>
      </c>
      <c r="C142">
        <v>1919.0039874819533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4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0.30260137747907462</v>
      </c>
      <c r="H143">
        <v>0</v>
      </c>
      <c r="I143">
        <v>0</v>
      </c>
    </row>
    <row r="144" spans="1:9" x14ac:dyDescent="0.4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0.38374726320861513</v>
      </c>
      <c r="H144">
        <v>0</v>
      </c>
      <c r="I144">
        <v>0</v>
      </c>
    </row>
    <row r="145" spans="1:9" x14ac:dyDescent="0.4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4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45">
      <c r="A147" t="s">
        <v>163</v>
      </c>
      <c r="B147">
        <v>146</v>
      </c>
      <c r="C147">
        <v>0.14822890847651171</v>
      </c>
      <c r="D147">
        <v>0</v>
      </c>
      <c r="E147">
        <v>0</v>
      </c>
      <c r="F147">
        <v>0</v>
      </c>
      <c r="G147">
        <v>0.46036594731006025</v>
      </c>
      <c r="H147">
        <v>0</v>
      </c>
      <c r="I147">
        <v>0</v>
      </c>
    </row>
    <row r="148" spans="1:9" x14ac:dyDescent="0.45">
      <c r="A148" t="s">
        <v>162</v>
      </c>
      <c r="B148">
        <v>147</v>
      </c>
      <c r="C148">
        <v>1354.2522184751497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45">
      <c r="A149" t="s">
        <v>161</v>
      </c>
      <c r="B149">
        <v>148</v>
      </c>
      <c r="C149">
        <v>216.84169139899228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45">
      <c r="A150" t="s">
        <v>160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45">
      <c r="A151" t="s">
        <v>159</v>
      </c>
      <c r="B151">
        <v>150</v>
      </c>
      <c r="C151">
        <v>1861.4967513924014</v>
      </c>
      <c r="D151">
        <v>0</v>
      </c>
      <c r="E151">
        <v>0</v>
      </c>
      <c r="F151">
        <v>29723.776516422382</v>
      </c>
      <c r="G151">
        <v>4.5509977940762951</v>
      </c>
      <c r="H151">
        <v>0</v>
      </c>
      <c r="I151">
        <v>1587.9306185959113</v>
      </c>
    </row>
    <row r="152" spans="1:9" x14ac:dyDescent="0.4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45">
      <c r="A153" t="s">
        <v>157</v>
      </c>
      <c r="B153">
        <v>152</v>
      </c>
      <c r="C153">
        <v>3286.4753266646599</v>
      </c>
      <c r="D153">
        <v>0</v>
      </c>
      <c r="E153">
        <v>0</v>
      </c>
      <c r="F153">
        <v>123.44280288833609</v>
      </c>
      <c r="G153">
        <v>0</v>
      </c>
      <c r="H153">
        <v>0</v>
      </c>
      <c r="I153">
        <v>504.56331685460231</v>
      </c>
    </row>
    <row r="154" spans="1:9" x14ac:dyDescent="0.45">
      <c r="A154" t="s">
        <v>156</v>
      </c>
      <c r="B154">
        <v>153</v>
      </c>
      <c r="C154">
        <v>86.240474669698443</v>
      </c>
      <c r="D154">
        <v>0</v>
      </c>
      <c r="E154">
        <v>0</v>
      </c>
      <c r="F154">
        <v>20.372978828768101</v>
      </c>
      <c r="G154">
        <v>0</v>
      </c>
      <c r="H154">
        <v>0</v>
      </c>
      <c r="I154">
        <v>47.965895444268781</v>
      </c>
    </row>
    <row r="155" spans="1:9" x14ac:dyDescent="0.4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2352.5926393500304</v>
      </c>
    </row>
    <row r="156" spans="1:9" x14ac:dyDescent="0.4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1434.8198986582768</v>
      </c>
    </row>
    <row r="157" spans="1:9" x14ac:dyDescent="0.45">
      <c r="A157" t="s">
        <v>153</v>
      </c>
      <c r="B157">
        <v>156</v>
      </c>
      <c r="C157">
        <v>13328.096890806231</v>
      </c>
      <c r="D157">
        <v>0</v>
      </c>
      <c r="E157">
        <v>10.418158365328312</v>
      </c>
      <c r="F157">
        <v>0</v>
      </c>
      <c r="G157">
        <v>0</v>
      </c>
      <c r="H157">
        <v>0</v>
      </c>
      <c r="I157">
        <v>19070.586464934142</v>
      </c>
    </row>
    <row r="158" spans="1:9" x14ac:dyDescent="0.45">
      <c r="A158" t="s">
        <v>152</v>
      </c>
      <c r="B158">
        <v>157</v>
      </c>
      <c r="C158">
        <v>1650.5814610984874</v>
      </c>
      <c r="D158">
        <v>0</v>
      </c>
      <c r="E158">
        <v>9.4324350508595511</v>
      </c>
      <c r="F158">
        <v>0</v>
      </c>
      <c r="G158">
        <v>0</v>
      </c>
      <c r="H158">
        <v>0</v>
      </c>
      <c r="I158">
        <v>1525.1009182867899</v>
      </c>
    </row>
    <row r="159" spans="1:9" x14ac:dyDescent="0.45">
      <c r="A159" t="s">
        <v>151</v>
      </c>
      <c r="B159">
        <v>158</v>
      </c>
      <c r="C159">
        <v>2118.7875002677515</v>
      </c>
      <c r="D159">
        <v>0</v>
      </c>
      <c r="E159">
        <v>464.77825943526119</v>
      </c>
      <c r="F159">
        <v>0</v>
      </c>
      <c r="G159">
        <v>0</v>
      </c>
      <c r="H159">
        <v>0</v>
      </c>
      <c r="I159">
        <v>4910.5216098098344</v>
      </c>
    </row>
    <row r="160" spans="1:9" x14ac:dyDescent="0.4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51.746077505296974</v>
      </c>
    </row>
    <row r="161" spans="1:9" x14ac:dyDescent="0.45">
      <c r="A161" t="s">
        <v>149</v>
      </c>
      <c r="B161">
        <v>160</v>
      </c>
      <c r="C161">
        <v>3.3677359373505955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22.232415537399874</v>
      </c>
    </row>
    <row r="162" spans="1:9" x14ac:dyDescent="0.45">
      <c r="A162" t="s">
        <v>148</v>
      </c>
      <c r="B162">
        <v>161</v>
      </c>
      <c r="C162">
        <v>4.1196371252454123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30.03893194986782</v>
      </c>
    </row>
    <row r="163" spans="1:9" x14ac:dyDescent="0.45">
      <c r="A163" t="s">
        <v>147</v>
      </c>
      <c r="B163">
        <v>162</v>
      </c>
      <c r="C163">
        <v>1528.430314928851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1194.2784453394841</v>
      </c>
    </row>
    <row r="164" spans="1:9" x14ac:dyDescent="0.45">
      <c r="A164" t="s">
        <v>146</v>
      </c>
      <c r="B164">
        <v>163</v>
      </c>
      <c r="C164">
        <v>1787.3971013123455</v>
      </c>
      <c r="D164">
        <v>0</v>
      </c>
      <c r="E164">
        <v>216.1638507553717</v>
      </c>
      <c r="F164">
        <v>0</v>
      </c>
      <c r="G164">
        <v>0</v>
      </c>
      <c r="H164">
        <v>0</v>
      </c>
      <c r="I164">
        <v>3001.166839093773</v>
      </c>
    </row>
    <row r="165" spans="1:9" x14ac:dyDescent="0.45">
      <c r="A165" t="s">
        <v>145</v>
      </c>
      <c r="B165">
        <v>164</v>
      </c>
      <c r="C165">
        <v>3185.3792242918889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1417.7782702449865</v>
      </c>
    </row>
    <row r="166" spans="1:9" x14ac:dyDescent="0.45">
      <c r="A166" t="s">
        <v>144</v>
      </c>
      <c r="B166">
        <v>165</v>
      </c>
      <c r="C166">
        <v>3294.5942265816593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1080.2056975117664</v>
      </c>
    </row>
    <row r="167" spans="1:9" x14ac:dyDescent="0.45">
      <c r="A167" t="s">
        <v>143</v>
      </c>
      <c r="B167">
        <v>166</v>
      </c>
      <c r="C167">
        <v>3844.9896609298426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934.06416330684954</v>
      </c>
    </row>
    <row r="168" spans="1:9" x14ac:dyDescent="0.45">
      <c r="A168" t="s">
        <v>142</v>
      </c>
      <c r="B168">
        <v>167</v>
      </c>
      <c r="C168">
        <v>440.45814037256747</v>
      </c>
      <c r="D168">
        <v>0</v>
      </c>
      <c r="E168">
        <v>4.7179817528606076</v>
      </c>
      <c r="F168">
        <v>0</v>
      </c>
      <c r="G168">
        <v>0</v>
      </c>
      <c r="H168">
        <v>0</v>
      </c>
      <c r="I168">
        <v>122.25057322982352</v>
      </c>
    </row>
    <row r="169" spans="1:9" x14ac:dyDescent="0.45">
      <c r="A169" t="s">
        <v>141</v>
      </c>
      <c r="B169">
        <v>168</v>
      </c>
      <c r="C169">
        <v>28712.927435021233</v>
      </c>
      <c r="D169">
        <v>0</v>
      </c>
      <c r="E169">
        <v>421.55537911611589</v>
      </c>
      <c r="F169">
        <v>1702.1587175470518</v>
      </c>
      <c r="G169">
        <v>0</v>
      </c>
      <c r="H169">
        <v>0</v>
      </c>
      <c r="I169">
        <v>1303.7782672632081</v>
      </c>
    </row>
    <row r="170" spans="1:9" x14ac:dyDescent="0.45">
      <c r="A170" t="s">
        <v>140</v>
      </c>
      <c r="B170">
        <v>169</v>
      </c>
      <c r="C170">
        <v>1906.685099597998</v>
      </c>
      <c r="D170">
        <v>0</v>
      </c>
      <c r="E170">
        <v>85.434009828927046</v>
      </c>
      <c r="F170">
        <v>0</v>
      </c>
      <c r="G170">
        <v>0</v>
      </c>
      <c r="H170">
        <v>0</v>
      </c>
      <c r="I170">
        <v>738.67401136225874</v>
      </c>
    </row>
    <row r="171" spans="1:9" x14ac:dyDescent="0.45">
      <c r="A171" t="s">
        <v>139</v>
      </c>
      <c r="B171">
        <v>170</v>
      </c>
      <c r="C171">
        <v>0</v>
      </c>
      <c r="D171">
        <v>0</v>
      </c>
      <c r="E171">
        <v>0</v>
      </c>
      <c r="F171">
        <v>5964.704399973949</v>
      </c>
      <c r="G171">
        <v>36.872610650015702</v>
      </c>
      <c r="H171">
        <v>0</v>
      </c>
      <c r="I171">
        <v>2456.0797348115084</v>
      </c>
    </row>
    <row r="172" spans="1:9" x14ac:dyDescent="0.45">
      <c r="A172" t="s">
        <v>138</v>
      </c>
      <c r="B172">
        <v>171</v>
      </c>
      <c r="C172">
        <v>0</v>
      </c>
      <c r="D172">
        <v>0</v>
      </c>
      <c r="E172">
        <v>396.9935651011196</v>
      </c>
      <c r="F172">
        <v>0</v>
      </c>
      <c r="G172">
        <v>15.093766401998201</v>
      </c>
      <c r="H172">
        <v>0</v>
      </c>
      <c r="I172">
        <v>1607.4307435340922</v>
      </c>
    </row>
    <row r="173" spans="1:9" x14ac:dyDescent="0.45">
      <c r="A173" t="s">
        <v>137</v>
      </c>
      <c r="B173">
        <v>172</v>
      </c>
      <c r="C173">
        <v>1982.7713727115167</v>
      </c>
      <c r="D173">
        <v>0</v>
      </c>
      <c r="E173">
        <v>1236.6664164856249</v>
      </c>
      <c r="F173">
        <v>3270.299522810019</v>
      </c>
      <c r="G173">
        <v>248.68944501871181</v>
      </c>
      <c r="H173">
        <v>0</v>
      </c>
      <c r="I173">
        <v>9722.0487859806508</v>
      </c>
    </row>
    <row r="174" spans="1:9" x14ac:dyDescent="0.45">
      <c r="A174" t="s">
        <v>136</v>
      </c>
      <c r="B174">
        <v>173</v>
      </c>
      <c r="C174">
        <v>58.770971300298029</v>
      </c>
      <c r="D174">
        <v>0</v>
      </c>
      <c r="E174">
        <v>25397.293930426924</v>
      </c>
      <c r="F174">
        <v>0</v>
      </c>
      <c r="G174">
        <v>0</v>
      </c>
      <c r="H174">
        <v>0</v>
      </c>
      <c r="I174">
        <v>374.83516937170612</v>
      </c>
    </row>
    <row r="175" spans="1:9" x14ac:dyDescent="0.45">
      <c r="A175" t="s">
        <v>135</v>
      </c>
      <c r="B175">
        <v>174</v>
      </c>
      <c r="C175">
        <v>1007.7815686233661</v>
      </c>
      <c r="D175">
        <v>7874.4832458038354</v>
      </c>
      <c r="E175">
        <v>14875.122830497567</v>
      </c>
      <c r="F175">
        <v>0</v>
      </c>
      <c r="G175">
        <v>0</v>
      </c>
      <c r="H175">
        <v>0</v>
      </c>
      <c r="I175">
        <v>210.89800210245122</v>
      </c>
    </row>
    <row r="176" spans="1:9" x14ac:dyDescent="0.45">
      <c r="A176" t="s">
        <v>134</v>
      </c>
      <c r="B176">
        <v>175</v>
      </c>
      <c r="C176">
        <v>4212.6893810826477</v>
      </c>
      <c r="D176">
        <v>16919.458059788496</v>
      </c>
      <c r="E176">
        <v>15031.384225328407</v>
      </c>
      <c r="F176">
        <v>0</v>
      </c>
      <c r="G176">
        <v>0</v>
      </c>
      <c r="H176">
        <v>0</v>
      </c>
      <c r="I176">
        <v>449.9155401548345</v>
      </c>
    </row>
    <row r="177" spans="1:9" x14ac:dyDescent="0.45">
      <c r="A177" t="s">
        <v>133</v>
      </c>
      <c r="B177">
        <v>176</v>
      </c>
      <c r="C177">
        <v>6.8887805510488382</v>
      </c>
      <c r="D177">
        <v>0</v>
      </c>
      <c r="E177">
        <v>0</v>
      </c>
      <c r="F177">
        <v>0</v>
      </c>
      <c r="G177">
        <v>7.2023092562248814E-2</v>
      </c>
      <c r="H177">
        <v>0</v>
      </c>
      <c r="I177">
        <v>6.737189112684888</v>
      </c>
    </row>
    <row r="178" spans="1:9" x14ac:dyDescent="0.45">
      <c r="A178" t="s">
        <v>132</v>
      </c>
      <c r="B178">
        <v>177</v>
      </c>
      <c r="C178">
        <v>7.9896345650504985</v>
      </c>
      <c r="D178">
        <v>0</v>
      </c>
      <c r="E178">
        <v>0</v>
      </c>
      <c r="F178">
        <v>0</v>
      </c>
      <c r="G178">
        <v>9.7853132961568418E-2</v>
      </c>
      <c r="H178">
        <v>0</v>
      </c>
      <c r="I178">
        <v>8.5647521820494497</v>
      </c>
    </row>
    <row r="179" spans="1:9" x14ac:dyDescent="0.45">
      <c r="A179" t="s">
        <v>131</v>
      </c>
      <c r="B179">
        <v>178</v>
      </c>
      <c r="C179">
        <v>5.5417542606061705</v>
      </c>
      <c r="D179">
        <v>0</v>
      </c>
      <c r="E179">
        <v>0</v>
      </c>
      <c r="F179">
        <v>0</v>
      </c>
      <c r="G179">
        <v>0.17158555240943268</v>
      </c>
      <c r="H179">
        <v>0</v>
      </c>
      <c r="I179">
        <v>12.070877719095066</v>
      </c>
    </row>
    <row r="180" spans="1:9" x14ac:dyDescent="0.45">
      <c r="A180" t="s">
        <v>130</v>
      </c>
      <c r="B180">
        <v>179</v>
      </c>
      <c r="C180">
        <v>6.3433237407791641</v>
      </c>
      <c r="D180">
        <v>0</v>
      </c>
      <c r="E180">
        <v>0</v>
      </c>
      <c r="F180">
        <v>0</v>
      </c>
      <c r="G180">
        <v>0.52139958625173266</v>
      </c>
      <c r="H180">
        <v>0</v>
      </c>
      <c r="I180">
        <v>39.656832677615469</v>
      </c>
    </row>
    <row r="181" spans="1:9" x14ac:dyDescent="0.45">
      <c r="A181" t="s">
        <v>129</v>
      </c>
      <c r="B181">
        <v>180</v>
      </c>
      <c r="C181">
        <v>1.6537726334526288</v>
      </c>
      <c r="D181">
        <v>0</v>
      </c>
      <c r="E181">
        <v>0</v>
      </c>
      <c r="F181">
        <v>0</v>
      </c>
      <c r="G181">
        <v>1.564082506763664E-2</v>
      </c>
      <c r="H181">
        <v>0</v>
      </c>
      <c r="I181">
        <v>1.5217239516581098</v>
      </c>
    </row>
    <row r="182" spans="1:9" x14ac:dyDescent="0.45">
      <c r="A182" t="s">
        <v>128</v>
      </c>
      <c r="B182">
        <v>181</v>
      </c>
      <c r="C182">
        <v>2.9509294537423441</v>
      </c>
      <c r="D182">
        <v>0</v>
      </c>
      <c r="E182">
        <v>0</v>
      </c>
      <c r="F182">
        <v>0</v>
      </c>
      <c r="G182">
        <v>3.2061087202868169E-2</v>
      </c>
      <c r="H182">
        <v>0</v>
      </c>
      <c r="I182">
        <v>3.7466868392151991</v>
      </c>
    </row>
    <row r="183" spans="1:9" x14ac:dyDescent="0.45">
      <c r="A183" t="s">
        <v>127</v>
      </c>
      <c r="B183">
        <v>182</v>
      </c>
      <c r="C183">
        <v>5.2585384918681166</v>
      </c>
      <c r="D183">
        <v>0</v>
      </c>
      <c r="E183">
        <v>0</v>
      </c>
      <c r="F183">
        <v>0</v>
      </c>
      <c r="G183">
        <v>0.10594433711213709</v>
      </c>
      <c r="H183">
        <v>0</v>
      </c>
      <c r="I183">
        <v>10.322929374358861</v>
      </c>
    </row>
    <row r="184" spans="1:9" x14ac:dyDescent="0.45">
      <c r="A184" t="s">
        <v>126</v>
      </c>
      <c r="B184">
        <v>183</v>
      </c>
      <c r="C184">
        <v>1.0778741656359905</v>
      </c>
      <c r="D184">
        <v>0</v>
      </c>
      <c r="E184">
        <v>0</v>
      </c>
      <c r="F184">
        <v>0</v>
      </c>
      <c r="G184">
        <v>1.2482556130236752E-2</v>
      </c>
      <c r="H184">
        <v>0</v>
      </c>
      <c r="I184">
        <v>1.2498429982805928</v>
      </c>
    </row>
    <row r="185" spans="1:9" x14ac:dyDescent="0.45">
      <c r="A185" t="s">
        <v>125</v>
      </c>
      <c r="B185">
        <v>184</v>
      </c>
      <c r="C185">
        <v>0.12612645936394309</v>
      </c>
      <c r="D185">
        <v>0</v>
      </c>
      <c r="E185">
        <v>0</v>
      </c>
      <c r="F185">
        <v>0</v>
      </c>
      <c r="G185">
        <v>1.50563378056317E-3</v>
      </c>
      <c r="H185">
        <v>0</v>
      </c>
      <c r="I185">
        <v>0.14871037620085276</v>
      </c>
    </row>
    <row r="186" spans="1:9" x14ac:dyDescent="0.45">
      <c r="A186" t="s">
        <v>124</v>
      </c>
      <c r="B186">
        <v>185</v>
      </c>
      <c r="C186">
        <v>7.879069283650928</v>
      </c>
      <c r="D186">
        <v>0</v>
      </c>
      <c r="E186">
        <v>0</v>
      </c>
      <c r="F186">
        <v>0</v>
      </c>
      <c r="G186">
        <v>1.223005602249747E-2</v>
      </c>
      <c r="H186">
        <v>0</v>
      </c>
      <c r="I186">
        <v>4.9434117563870101</v>
      </c>
    </row>
    <row r="187" spans="1:9" x14ac:dyDescent="0.45">
      <c r="A187" t="s">
        <v>123</v>
      </c>
      <c r="B187">
        <v>186</v>
      </c>
      <c r="C187">
        <v>6.4314565498790452</v>
      </c>
      <c r="D187">
        <v>0</v>
      </c>
      <c r="E187">
        <v>0</v>
      </c>
      <c r="F187">
        <v>0</v>
      </c>
      <c r="G187">
        <v>0.4209903723008892</v>
      </c>
      <c r="H187">
        <v>0</v>
      </c>
      <c r="I187">
        <v>27.357793809328218</v>
      </c>
    </row>
    <row r="188" spans="1:9" x14ac:dyDescent="0.45">
      <c r="A188" t="s">
        <v>122</v>
      </c>
      <c r="B188">
        <v>187</v>
      </c>
      <c r="C188">
        <v>1.1897988201714251</v>
      </c>
      <c r="D188">
        <v>0</v>
      </c>
      <c r="E188">
        <v>0</v>
      </c>
      <c r="F188">
        <v>0</v>
      </c>
      <c r="G188">
        <v>4.3085128377187405E-5</v>
      </c>
      <c r="H188">
        <v>0</v>
      </c>
      <c r="I188">
        <v>2.1105267859730274E-2</v>
      </c>
    </row>
    <row r="189" spans="1:9" x14ac:dyDescent="0.45">
      <c r="A189" t="s">
        <v>121</v>
      </c>
      <c r="B189">
        <v>188</v>
      </c>
      <c r="C189">
        <v>22.695356354179875</v>
      </c>
      <c r="D189">
        <v>0</v>
      </c>
      <c r="E189">
        <v>0</v>
      </c>
      <c r="F189">
        <v>0</v>
      </c>
      <c r="G189">
        <v>3.7791044182174535E-2</v>
      </c>
      <c r="H189">
        <v>0</v>
      </c>
      <c r="I189">
        <v>4.1645715738977183</v>
      </c>
    </row>
    <row r="190" spans="1:9" x14ac:dyDescent="0.45">
      <c r="A190" t="s">
        <v>120</v>
      </c>
      <c r="B190">
        <v>189</v>
      </c>
      <c r="C190">
        <v>28.650471553400813</v>
      </c>
      <c r="D190">
        <v>0</v>
      </c>
      <c r="E190">
        <v>0</v>
      </c>
      <c r="F190">
        <v>0</v>
      </c>
      <c r="G190">
        <v>7.62114455593801E-2</v>
      </c>
      <c r="H190">
        <v>0</v>
      </c>
      <c r="I190">
        <v>7.7888260400132117</v>
      </c>
    </row>
    <row r="191" spans="1:9" x14ac:dyDescent="0.45">
      <c r="A191" t="s">
        <v>119</v>
      </c>
      <c r="B191">
        <v>190</v>
      </c>
      <c r="C191">
        <v>22.970511024515126</v>
      </c>
      <c r="D191">
        <v>0</v>
      </c>
      <c r="E191">
        <v>0</v>
      </c>
      <c r="F191">
        <v>0</v>
      </c>
      <c r="G191">
        <v>1.1617307628558312E-2</v>
      </c>
      <c r="H191">
        <v>0</v>
      </c>
      <c r="I191">
        <v>6.1277047709413877</v>
      </c>
    </row>
    <row r="192" spans="1:9" x14ac:dyDescent="0.45">
      <c r="A192" t="s">
        <v>118</v>
      </c>
      <c r="B192">
        <v>191</v>
      </c>
      <c r="C192">
        <v>12.338988201141087</v>
      </c>
      <c r="D192">
        <v>0</v>
      </c>
      <c r="E192">
        <v>0</v>
      </c>
      <c r="F192">
        <v>0</v>
      </c>
      <c r="G192">
        <v>1.4846729459341425E-2</v>
      </c>
      <c r="H192">
        <v>0</v>
      </c>
      <c r="I192">
        <v>4.7661401996823347</v>
      </c>
    </row>
    <row r="193" spans="1:9" x14ac:dyDescent="0.45">
      <c r="A193" t="s">
        <v>117</v>
      </c>
      <c r="B193">
        <v>192</v>
      </c>
      <c r="C193">
        <v>7.7671585692263125</v>
      </c>
      <c r="D193">
        <v>0</v>
      </c>
      <c r="E193">
        <v>0</v>
      </c>
      <c r="F193">
        <v>0</v>
      </c>
      <c r="G193">
        <v>3.6001318795709264E-3</v>
      </c>
      <c r="H193">
        <v>0</v>
      </c>
      <c r="I193">
        <v>0.94094626606449383</v>
      </c>
    </row>
    <row r="194" spans="1:9" x14ac:dyDescent="0.45">
      <c r="A194" t="s">
        <v>116</v>
      </c>
      <c r="B194">
        <v>193</v>
      </c>
      <c r="C194">
        <v>13.038426193303904</v>
      </c>
      <c r="D194">
        <v>0</v>
      </c>
      <c r="E194">
        <v>0</v>
      </c>
      <c r="F194">
        <v>0</v>
      </c>
      <c r="G194">
        <v>3.3829615941552142E-2</v>
      </c>
      <c r="H194">
        <v>0</v>
      </c>
      <c r="I194">
        <v>6.6156062278773522</v>
      </c>
    </row>
    <row r="195" spans="1:9" x14ac:dyDescent="0.45">
      <c r="A195" t="s">
        <v>115</v>
      </c>
      <c r="B195">
        <v>194</v>
      </c>
      <c r="C195">
        <v>3.5259203515796389</v>
      </c>
      <c r="D195">
        <v>0</v>
      </c>
      <c r="E195">
        <v>0</v>
      </c>
      <c r="F195">
        <v>0</v>
      </c>
      <c r="G195">
        <v>1.6911495045089115E-3</v>
      </c>
      <c r="H195">
        <v>0</v>
      </c>
      <c r="I195">
        <v>0.85549514528552673</v>
      </c>
    </row>
    <row r="196" spans="1:9" x14ac:dyDescent="0.45">
      <c r="A196" t="s">
        <v>114</v>
      </c>
      <c r="B196">
        <v>195</v>
      </c>
      <c r="C196">
        <v>4.6539450083449942</v>
      </c>
      <c r="D196">
        <v>0</v>
      </c>
      <c r="E196">
        <v>0</v>
      </c>
      <c r="F196">
        <v>0</v>
      </c>
      <c r="G196">
        <v>6.5288654080945642E-3</v>
      </c>
      <c r="H196">
        <v>0</v>
      </c>
      <c r="I196">
        <v>1.4391520522180001</v>
      </c>
    </row>
    <row r="197" spans="1:9" x14ac:dyDescent="0.45">
      <c r="A197" t="s">
        <v>113</v>
      </c>
      <c r="B197">
        <v>196</v>
      </c>
      <c r="C197">
        <v>43.775977261583989</v>
      </c>
      <c r="D197">
        <v>6085.9325392442779</v>
      </c>
      <c r="E197">
        <v>794.88471355433023</v>
      </c>
      <c r="F197">
        <v>0</v>
      </c>
      <c r="G197">
        <v>0</v>
      </c>
      <c r="H197">
        <v>0</v>
      </c>
      <c r="I197">
        <v>251.39864463550967</v>
      </c>
    </row>
    <row r="198" spans="1:9" x14ac:dyDescent="0.45">
      <c r="A198" t="s">
        <v>112</v>
      </c>
      <c r="B198">
        <v>197</v>
      </c>
      <c r="C198">
        <v>4542.5737623964069</v>
      </c>
      <c r="D198">
        <v>1927.7537658407211</v>
      </c>
      <c r="E198">
        <v>1269.1720126836722</v>
      </c>
      <c r="F198">
        <v>234.6466829248923</v>
      </c>
      <c r="G198">
        <v>0.97402531640937795</v>
      </c>
      <c r="H198">
        <v>0</v>
      </c>
      <c r="I198">
        <v>269.88993675543219</v>
      </c>
    </row>
    <row r="199" spans="1:9" x14ac:dyDescent="0.45">
      <c r="A199" t="s">
        <v>111</v>
      </c>
      <c r="B199">
        <v>198</v>
      </c>
      <c r="C199">
        <v>2796.2522252759941</v>
      </c>
      <c r="D199">
        <v>0</v>
      </c>
      <c r="E199">
        <v>216.79735348623819</v>
      </c>
      <c r="F199">
        <v>0</v>
      </c>
      <c r="G199">
        <v>0</v>
      </c>
      <c r="H199">
        <v>0</v>
      </c>
      <c r="I199">
        <v>44.920574082125185</v>
      </c>
    </row>
    <row r="200" spans="1:9" x14ac:dyDescent="0.45">
      <c r="A200" t="s">
        <v>110</v>
      </c>
      <c r="B200">
        <v>199</v>
      </c>
      <c r="C200">
        <v>64.268370617240492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6.8604991109145885</v>
      </c>
    </row>
    <row r="201" spans="1:9" x14ac:dyDescent="0.4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About</vt:lpstr>
      <vt:lpstr>US GaHEbIC-government</vt:lpstr>
      <vt:lpstr>US GaHEbIC-household</vt:lpstr>
      <vt:lpstr>ISIC Code Mapping</vt:lpstr>
      <vt:lpstr>EU28 EXIOBASE Final demnd matrx</vt:lpstr>
      <vt:lpstr>Eurostat data 2015</vt:lpstr>
      <vt:lpstr>Correspondance tables</vt:lpstr>
      <vt:lpstr>Pre ISIC Consolidation</vt:lpstr>
      <vt:lpstr>GaHEbIC-government</vt:lpstr>
      <vt:lpstr>GaHEbIC-household</vt:lpstr>
      <vt:lpstr>GBR</vt:lpstr>
      <vt:lpstr>SWE</vt:lpstr>
      <vt:lpstr>ESP</vt:lpstr>
      <vt:lpstr>SVN</vt:lpstr>
      <vt:lpstr>SVK</vt:lpstr>
      <vt:lpstr>ROU</vt:lpstr>
      <vt:lpstr>PRT</vt:lpstr>
      <vt:lpstr>POL</vt:lpstr>
      <vt:lpstr>NLD</vt:lpstr>
      <vt:lpstr>MLT</vt:lpstr>
      <vt:lpstr>LUX</vt:lpstr>
      <vt:lpstr>LTU</vt:lpstr>
      <vt:lpstr>LVA</vt:lpstr>
      <vt:lpstr>ITA</vt:lpstr>
      <vt:lpstr>IRL</vt:lpstr>
      <vt:lpstr>HUN</vt:lpstr>
      <vt:lpstr>GRC</vt:lpstr>
      <vt:lpstr>DEU</vt:lpstr>
      <vt:lpstr>FRA</vt:lpstr>
      <vt:lpstr>FIN</vt:lpstr>
      <vt:lpstr>EST</vt:lpstr>
      <vt:lpstr>DNK</vt:lpstr>
      <vt:lpstr>CZE</vt:lpstr>
      <vt:lpstr>CYP</vt:lpstr>
      <vt:lpstr>HRV</vt:lpstr>
      <vt:lpstr>BGR</vt:lpstr>
      <vt:lpstr>BEL</vt:lpstr>
      <vt:lpstr>AUT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2019-12-02T22:49:06Z</dcterms:created>
  <dcterms:modified xsi:type="dcterms:W3CDTF">2021-05-12T20:07:01Z</dcterms:modified>
</cp:coreProperties>
</file>