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EU EPS\InputData\elec\GBSC (new)\"/>
    </mc:Choice>
  </mc:AlternateContent>
  <xr:revisionPtr revIDLastSave="0" documentId="13_ncr:1_{DA82F6B7-E1EB-4206-816C-04E463075F12}" xr6:coauthVersionLast="46" xr6:coauthVersionMax="46" xr10:uidLastSave="{00000000-0000-0000-0000-000000000000}"/>
  <bookViews>
    <workbookView xWindow="38280" yWindow="3675" windowWidth="29040" windowHeight="17265" tabRatio="698" xr2:uid="{00000000-000D-0000-FFFF-FFFF00000000}"/>
  </bookViews>
  <sheets>
    <sheet name="About" sheetId="1" r:id="rId1"/>
    <sheet name="Figure 2, JRC" sheetId="10" r:id="rId2"/>
    <sheet name="EU ODP_Facilities Data" sheetId="12" r:id="rId3"/>
    <sheet name="EC_2030 potential" sheetId="13" r:id="rId4"/>
    <sheet name="Calculations" sheetId="11" r:id="rId5"/>
    <sheet name="BGBSC" sheetId="3" r:id="rId6"/>
    <sheet name="PAGBSC" sheetId="5" r:id="rId7"/>
    <sheet name="SYGBSC" sheetId="9" r:id="rId8"/>
  </sheets>
  <definedNames>
    <definedName name="_xlnm._FilterDatabase" localSheetId="2" hidden="1">'EU ODP_Facilities Data'!$A$1:$M$970</definedName>
    <definedName name="gigwatts_to_megawatts">About!$A$46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5" l="1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C42" i="11"/>
  <c r="B41" i="11"/>
  <c r="B42" i="11" s="1"/>
  <c r="B8" i="13"/>
  <c r="B9" i="11"/>
  <c r="H240" i="12"/>
  <c r="H239" i="12"/>
  <c r="B29" i="11"/>
  <c r="B30" i="11" s="1"/>
  <c r="B31" i="11" s="1"/>
  <c r="B32" i="11" s="1"/>
  <c r="B24" i="11"/>
  <c r="B25" i="11" s="1"/>
  <c r="B26" i="11" s="1"/>
  <c r="B27" i="11" s="1"/>
  <c r="B19" i="11"/>
  <c r="B20" i="11" s="1"/>
  <c r="B21" i="11" s="1"/>
  <c r="B22" i="11" s="1"/>
  <c r="B14" i="11"/>
  <c r="B15" i="11" s="1"/>
  <c r="B16" i="11" s="1"/>
  <c r="B17" i="11" s="1"/>
  <c r="B10" i="11" l="1"/>
  <c r="B11" i="11" s="1"/>
  <c r="B12" i="11" s="1"/>
  <c r="AG46" i="11" a="1"/>
  <c r="AG46" i="11" s="1"/>
  <c r="AF46" i="11" a="1"/>
  <c r="AF46" i="11" s="1"/>
  <c r="X46" i="11" a="1"/>
  <c r="X46" i="11" s="1"/>
  <c r="P46" i="11" a="1"/>
  <c r="P46" i="11" s="1"/>
  <c r="H46" i="11" a="1"/>
  <c r="H46" i="11" s="1"/>
  <c r="AE46" i="11" a="1"/>
  <c r="AE46" i="11" s="1"/>
  <c r="W46" i="11" a="1"/>
  <c r="W46" i="11" s="1"/>
  <c r="O46" i="11" a="1"/>
  <c r="O46" i="11" s="1"/>
  <c r="G46" i="11" a="1"/>
  <c r="G46" i="11" s="1"/>
  <c r="AB46" i="11" a="1"/>
  <c r="AB46" i="11" s="1"/>
  <c r="D46" i="11" a="1"/>
  <c r="D46" i="11" s="1"/>
  <c r="J46" i="11" a="1"/>
  <c r="J46" i="11" s="1"/>
  <c r="Q46" i="11" a="1"/>
  <c r="Q46" i="11" s="1"/>
  <c r="AD46" i="11" a="1"/>
  <c r="AD46" i="11" s="1"/>
  <c r="V46" i="11" a="1"/>
  <c r="V46" i="11" s="1"/>
  <c r="N46" i="11" a="1"/>
  <c r="N46" i="11" s="1"/>
  <c r="F46" i="11" a="1"/>
  <c r="F46" i="11" s="1"/>
  <c r="L46" i="11" a="1"/>
  <c r="L46" i="11" s="1"/>
  <c r="I46" i="11" a="1"/>
  <c r="I46" i="11" s="1"/>
  <c r="AC46" i="11" a="1"/>
  <c r="AC46" i="11" s="1"/>
  <c r="U46" i="11" a="1"/>
  <c r="U46" i="11" s="1"/>
  <c r="M46" i="11" a="1"/>
  <c r="M46" i="11" s="1"/>
  <c r="E46" i="11" a="1"/>
  <c r="E46" i="11" s="1"/>
  <c r="T46" i="11" a="1"/>
  <c r="T46" i="11" s="1"/>
  <c r="R46" i="11" a="1"/>
  <c r="R46" i="11" s="1"/>
  <c r="Y46" i="11" a="1"/>
  <c r="Y46" i="11" s="1"/>
  <c r="AA46" i="11" a="1"/>
  <c r="AA46" i="11" s="1"/>
  <c r="S46" i="11" a="1"/>
  <c r="S46" i="11" s="1"/>
  <c r="K46" i="11" a="1"/>
  <c r="K46" i="11" s="1"/>
  <c r="C46" i="11" a="1"/>
  <c r="C46" i="11" s="1"/>
  <c r="Z46" i="11" a="1"/>
  <c r="Z46" i="11" s="1"/>
  <c r="B46" i="11" a="1"/>
  <c r="B46" i="11" s="1"/>
  <c r="B2" i="3" l="1" a="1"/>
  <c r="B45" i="11" a="1"/>
  <c r="B45" i="11" l="1"/>
  <c r="B47" i="11" s="1"/>
  <c r="P45" i="11"/>
  <c r="P47" i="11" s="1"/>
  <c r="E45" i="11"/>
  <c r="E47" i="11" s="1"/>
  <c r="M45" i="11"/>
  <c r="M47" i="11" s="1"/>
  <c r="R45" i="11"/>
  <c r="R47" i="11" s="1"/>
  <c r="X45" i="11"/>
  <c r="X47" i="11" s="1"/>
  <c r="AE45" i="11"/>
  <c r="AE47" i="11" s="1"/>
  <c r="D45" i="11"/>
  <c r="D47" i="11" s="1"/>
  <c r="AB45" i="11"/>
  <c r="AB47" i="11" s="1"/>
  <c r="J45" i="11"/>
  <c r="J47" i="11" s="1"/>
  <c r="U45" i="11"/>
  <c r="U47" i="11" s="1"/>
  <c r="W45" i="11"/>
  <c r="W47" i="11" s="1"/>
  <c r="C45" i="11"/>
  <c r="C47" i="11" s="1"/>
  <c r="T45" i="11"/>
  <c r="T47" i="11" s="1"/>
  <c r="F45" i="11"/>
  <c r="F47" i="11" s="1"/>
  <c r="Z45" i="11"/>
  <c r="Z47" i="11" s="1"/>
  <c r="H45" i="11"/>
  <c r="H47" i="11" s="1"/>
  <c r="O45" i="11"/>
  <c r="O47" i="11" s="1"/>
  <c r="Q45" i="11"/>
  <c r="Q47" i="11" s="1"/>
  <c r="L45" i="11"/>
  <c r="L47" i="11" s="1"/>
  <c r="AG45" i="11"/>
  <c r="AG47" i="11" s="1"/>
  <c r="G45" i="11"/>
  <c r="G47" i="11" s="1"/>
  <c r="AD45" i="11"/>
  <c r="AD47" i="11" s="1"/>
  <c r="AA45" i="11"/>
  <c r="AA47" i="11" s="1"/>
  <c r="I45" i="11"/>
  <c r="I47" i="11" s="1"/>
  <c r="Y45" i="11"/>
  <c r="Y47" i="11" s="1"/>
  <c r="V45" i="11"/>
  <c r="V47" i="11" s="1"/>
  <c r="S45" i="11"/>
  <c r="S47" i="11" s="1"/>
  <c r="AF45" i="11"/>
  <c r="AF47" i="11" s="1"/>
  <c r="N45" i="11"/>
  <c r="N47" i="11" s="1"/>
  <c r="AC45" i="11"/>
  <c r="AC47" i="11" s="1"/>
  <c r="K45" i="11"/>
  <c r="K47" i="11" s="1"/>
  <c r="B2" i="3"/>
  <c r="AE2" i="3"/>
  <c r="F2" i="3"/>
  <c r="L2" i="3"/>
  <c r="J2" i="3"/>
  <c r="Q2" i="3"/>
  <c r="R2" i="3"/>
  <c r="W2" i="3"/>
  <c r="Y2" i="3"/>
  <c r="D2" i="3"/>
  <c r="N2" i="3"/>
  <c r="I2" i="3"/>
  <c r="O2" i="3"/>
  <c r="AC2" i="3"/>
  <c r="AA2" i="3"/>
  <c r="T2" i="3"/>
  <c r="AF2" i="3"/>
  <c r="G2" i="3"/>
  <c r="U2" i="3"/>
  <c r="S2" i="3"/>
  <c r="X2" i="3"/>
  <c r="AG2" i="3"/>
  <c r="M2" i="3"/>
  <c r="K2" i="3"/>
  <c r="P2" i="3"/>
  <c r="AD2" i="3"/>
  <c r="E2" i="3"/>
  <c r="C2" i="3"/>
  <c r="H2" i="3"/>
  <c r="V2" i="3"/>
  <c r="AB2" i="3"/>
  <c r="Z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<sst xmlns="http://schemas.openxmlformats.org/spreadsheetml/2006/main" count="8111" uniqueCount="2048">
  <si>
    <t>Source:</t>
  </si>
  <si>
    <t>Notes</t>
  </si>
  <si>
    <t/>
  </si>
  <si>
    <t>We assume BAU diurnal storage is all battery storage</t>
  </si>
  <si>
    <t>gigawatts to megawatts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</si>
  <si>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</si>
  <si>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</si>
  <si>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</si>
  <si>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</si>
  <si>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</si>
  <si>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</si>
  <si>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GW</t>
  </si>
  <si>
    <t>Battery Storage Capacity</t>
  </si>
  <si>
    <t>Additional Potential</t>
  </si>
  <si>
    <t>Unit Conversion</t>
  </si>
  <si>
    <t>Start Year</t>
  </si>
  <si>
    <t>Start Year Battery Storage Capacity</t>
  </si>
  <si>
    <t>The "Start Year" is the year prior to the first simulated year.</t>
  </si>
  <si>
    <t>GBSC Start Year Grid Battery Storage Capacity</t>
  </si>
  <si>
    <t>Assessing the role of electricity storage in EU28 until 2050</t>
  </si>
  <si>
    <t>JRC</t>
  </si>
  <si>
    <t>IEEE Conference Publications - 11th Conference on the European Energy Markets p. Paper 339</t>
  </si>
  <si>
    <t>https://publications.jrc.ec.europa.eu/repository/handle/JRC90267</t>
  </si>
  <si>
    <t>Figure 2 (page 4)</t>
  </si>
  <si>
    <t>EU Open data portal</t>
  </si>
  <si>
    <t>https://data.europa.eu/euodp/data/dataset/database-of-the-european-energy-storage-technologies-and-facilities</t>
  </si>
  <si>
    <t>Tab "Facilities Data", filtered to "Eletrochemical"</t>
  </si>
  <si>
    <t>Database of the European energy storage technologies and facilities</t>
  </si>
  <si>
    <t>For numbers further in the future we use the JRC publication listed above.</t>
  </si>
  <si>
    <t xml:space="preserve">There is no distinction between battery and compressed air storages for the JRC publication. </t>
  </si>
  <si>
    <t>We use the numbers for the current policy (CPI) scenario.</t>
  </si>
  <si>
    <t>The numbers were extracted using a plot digitizer.</t>
  </si>
  <si>
    <t>For current numbers through 2025 we use the Database of the European energy storage technologies and facilities.</t>
  </si>
  <si>
    <t>Country</t>
  </si>
  <si>
    <t>City</t>
  </si>
  <si>
    <t>Facility Name</t>
  </si>
  <si>
    <t>Facility Status</t>
  </si>
  <si>
    <t>Technology type</t>
  </si>
  <si>
    <t>Sub-technology</t>
  </si>
  <si>
    <t>Power installed capacity (MW)</t>
  </si>
  <si>
    <t>Energy Capacity (MWh)</t>
  </si>
  <si>
    <t>Grid connection level</t>
  </si>
  <si>
    <t xml:space="preserve">Grid Operator </t>
  </si>
  <si>
    <t>Date of commisionning</t>
  </si>
  <si>
    <t>Operator</t>
  </si>
  <si>
    <t>Source</t>
  </si>
  <si>
    <t>Austria</t>
  </si>
  <si>
    <t>Mallnitz</t>
  </si>
  <si>
    <t>Feldsee-1</t>
  </si>
  <si>
    <t>Operational</t>
  </si>
  <si>
    <t>Mechanical</t>
  </si>
  <si>
    <t>PHS</t>
  </si>
  <si>
    <t>Kelag</t>
  </si>
  <si>
    <t>Power Plant Tracker</t>
  </si>
  <si>
    <t>Feldsee-2</t>
  </si>
  <si>
    <t>Fragant</t>
  </si>
  <si>
    <t>Häusling</t>
  </si>
  <si>
    <t>Verbund</t>
  </si>
  <si>
    <t>Berg</t>
  </si>
  <si>
    <t>Hintermuhr</t>
  </si>
  <si>
    <t>Salzburg AG</t>
  </si>
  <si>
    <t>Kaprun</t>
  </si>
  <si>
    <t>Kaprun-Oberstufe</t>
  </si>
  <si>
    <t>Kaunertal</t>
  </si>
  <si>
    <t>Kaunertal-2</t>
  </si>
  <si>
    <t>Announced</t>
  </si>
  <si>
    <t>Tiwag</t>
  </si>
  <si>
    <t>https://tyndp.entsoe.eu/tyndp2018/projects/storage_projects</t>
  </si>
  <si>
    <t>Partenen</t>
  </si>
  <si>
    <t>Kopswerk-1</t>
  </si>
  <si>
    <t>EnBW</t>
  </si>
  <si>
    <t>Kopswerk-2.1</t>
  </si>
  <si>
    <t>Kopswerk-2.2</t>
  </si>
  <si>
    <t>Kopswerk-2.3</t>
  </si>
  <si>
    <t>Koralpe</t>
  </si>
  <si>
    <t>Kühtai</t>
  </si>
  <si>
    <t>Kühtai-2</t>
  </si>
  <si>
    <t>Limberg-2</t>
  </si>
  <si>
    <t>Limberg-3</t>
  </si>
  <si>
    <t>Authorized</t>
  </si>
  <si>
    <t>Lünersee</t>
  </si>
  <si>
    <t>Vorarlberger Illwerke</t>
  </si>
  <si>
    <t>Klagenfurt</t>
  </si>
  <si>
    <t>Malta-Hauptstufe</t>
  </si>
  <si>
    <t>Brandstatt</t>
  </si>
  <si>
    <t>Malta-Oberstufe</t>
  </si>
  <si>
    <t>Vermunt</t>
  </si>
  <si>
    <t>Obervermunt-2</t>
  </si>
  <si>
    <t>Rastenfeld</t>
  </si>
  <si>
    <t>Ottenstein TU</t>
  </si>
  <si>
    <t>EVN Group</t>
  </si>
  <si>
    <t>Molln</t>
  </si>
  <si>
    <t>Pfaffenboden</t>
  </si>
  <si>
    <t>Under Construction</t>
  </si>
  <si>
    <t>Wien Energie</t>
  </si>
  <si>
    <t>Prottes</t>
  </si>
  <si>
    <t>Electrochemical</t>
  </si>
  <si>
    <t>Li-ion</t>
  </si>
  <si>
    <t>http://www.webdisclosure.com/finance/stocks/evn-ag/news/752143.html</t>
  </si>
  <si>
    <t>Pfarrkirschen im muhlkreis</t>
  </si>
  <si>
    <t>Ranna</t>
  </si>
  <si>
    <t>Energie AG</t>
  </si>
  <si>
    <t>Kollnitz</t>
  </si>
  <si>
    <t>Reisseck-2</t>
  </si>
  <si>
    <t>Vandans</t>
  </si>
  <si>
    <t>Rodundwerk-1</t>
  </si>
  <si>
    <t>Rodundwerk-2</t>
  </si>
  <si>
    <t>Ginzling</t>
  </si>
  <si>
    <t>Roßhag</t>
  </si>
  <si>
    <t>Stubachtal</t>
  </si>
  <si>
    <t>Tauernmoos</t>
  </si>
  <si>
    <t>Bidding process</t>
  </si>
  <si>
    <t>OEBB</t>
  </si>
  <si>
    <t>Belgium</t>
  </si>
  <si>
    <t>Trois ponts</t>
  </si>
  <si>
    <t>Coo-I-1</t>
  </si>
  <si>
    <t>Electrabel</t>
  </si>
  <si>
    <t>Coo-I-2</t>
  </si>
  <si>
    <t>Coo-I-3</t>
  </si>
  <si>
    <t>Coo-II-4</t>
  </si>
  <si>
    <t>Coo-II-5</t>
  </si>
  <si>
    <t>Coo-II-6</t>
  </si>
  <si>
    <t>Drogenbos</t>
  </si>
  <si>
    <t>Engie</t>
  </si>
  <si>
    <t>https://www.energy-storage.news/news/alfen-follows-czech-milestone-with-belgiums-first-grid-stabilising-battery</t>
  </si>
  <si>
    <t>Iland</t>
  </si>
  <si>
    <t>THV iLand</t>
  </si>
  <si>
    <t>https://tyndp.entsoe.eu/tyndp2018/projects/storage_projects/1002</t>
  </si>
  <si>
    <t xml:space="preserve">Seraing </t>
  </si>
  <si>
    <t>MiRIS</t>
  </si>
  <si>
    <t>Li-ion / Flow</t>
  </si>
  <si>
    <t>CMI Energy</t>
  </si>
  <si>
    <t>https://www.nsenergybusiness.com/news/cmi-energy-energy-storage-plant-belgium/c</t>
  </si>
  <si>
    <t>Flow (Zn?)</t>
  </si>
  <si>
    <t>http://www.energystoragejournal.com/pilot-project-utilizes-best-of-three-ess-technologies-in-one-system/</t>
  </si>
  <si>
    <t>Sodium Sulphur</t>
  </si>
  <si>
    <t>Olen</t>
  </si>
  <si>
    <t>Olen Umicore BAT</t>
  </si>
  <si>
    <t xml:space="preserve">https://innovation.engie.com/fr/news/actus/stockage-d-energie/un-systeme-de-batteries-industrielles-de-deuxieme-vie/12866 </t>
  </si>
  <si>
    <t>Puurs</t>
  </si>
  <si>
    <t>Peleman Industries</t>
  </si>
  <si>
    <t>Eneco</t>
  </si>
  <si>
    <t>https://eneco.be/peleman ; https://www.hln.be/in-de-buurt/puurs/belgische-primeur-voor-peleman-industries~a762e1a9/</t>
  </si>
  <si>
    <t>Froidchapelle</t>
  </si>
  <si>
    <t>Plate Taille</t>
  </si>
  <si>
    <t>Lampiris</t>
  </si>
  <si>
    <t>Ruien</t>
  </si>
  <si>
    <t>Ruien Energy Storage</t>
  </si>
  <si>
    <t>EVN AG</t>
  </si>
  <si>
    <t>http://www.res-nv.be/</t>
  </si>
  <si>
    <t>Terhills</t>
  </si>
  <si>
    <t>Tesla</t>
  </si>
  <si>
    <t>https://reneweconomy.com.au/tesla-unveils-18-2mw-big-battery-in-belgium-77858/</t>
  </si>
  <si>
    <t>Kraftwerke</t>
  </si>
  <si>
    <t xml:space="preserve">TheBattery </t>
  </si>
  <si>
    <t>Peleman</t>
  </si>
  <si>
    <t>http://www.energystoragejournal.com/2018/07/26/partnership-installs-belgiums-biggest-duel-purpose-battery-ess/</t>
  </si>
  <si>
    <t>Bulgaria</t>
  </si>
  <si>
    <t>Sestrimo</t>
  </si>
  <si>
    <t>Belmeken</t>
  </si>
  <si>
    <t>NEK</t>
  </si>
  <si>
    <t>Chaira</t>
  </si>
  <si>
    <t>1995 - 1999</t>
  </si>
  <si>
    <t>Krichim</t>
  </si>
  <si>
    <t>Orpheus</t>
  </si>
  <si>
    <t>Yadenitsa</t>
  </si>
  <si>
    <t>2025 - 2030</t>
  </si>
  <si>
    <t>Croatia</t>
  </si>
  <si>
    <t>Blato</t>
  </si>
  <si>
    <t>HOPS</t>
  </si>
  <si>
    <t>HEP</t>
  </si>
  <si>
    <t>Busco</t>
  </si>
  <si>
    <t>Dubrovnik II</t>
  </si>
  <si>
    <t>2022 - 2028</t>
  </si>
  <si>
    <t>Fuzine</t>
  </si>
  <si>
    <t>Kosinj</t>
  </si>
  <si>
    <t>110 kV/220 kV</t>
  </si>
  <si>
    <t>2021-2026</t>
  </si>
  <si>
    <t>Orlovac</t>
  </si>
  <si>
    <t>Obrovac</t>
  </si>
  <si>
    <t>Velebit</t>
  </si>
  <si>
    <t>Tribalj</t>
  </si>
  <si>
    <t>Vinodol-1</t>
  </si>
  <si>
    <t>Vinodol-2</t>
  </si>
  <si>
    <t>110 kV</t>
  </si>
  <si>
    <t>2023-2027</t>
  </si>
  <si>
    <t>Split-Dalmatia</t>
  </si>
  <si>
    <t>Vrdovo PHSP</t>
  </si>
  <si>
    <t>Cyprus</t>
  </si>
  <si>
    <t>Nicosie</t>
  </si>
  <si>
    <t>Unknown</t>
  </si>
  <si>
    <t>https://www.pv-magazine.com/2019/03/27/cyprus-set-to-install-its-first-battery-storage-and-blockchain-systems/</t>
  </si>
  <si>
    <t>Czech Republic</t>
  </si>
  <si>
    <t>Dalesice</t>
  </si>
  <si>
    <t>Dalesice-1</t>
  </si>
  <si>
    <t>CEZ</t>
  </si>
  <si>
    <t>Dalesice-2</t>
  </si>
  <si>
    <t>Dalesice-3</t>
  </si>
  <si>
    <t>Dalesice-4</t>
  </si>
  <si>
    <t>Jesenik</t>
  </si>
  <si>
    <t>Dlouhe Strane-1</t>
  </si>
  <si>
    <t>Dlouhe Strane-2</t>
  </si>
  <si>
    <t xml:space="preserve">Mydlovary </t>
  </si>
  <si>
    <t>Not connected</t>
  </si>
  <si>
    <t>Akubat</t>
  </si>
  <si>
    <t xml:space="preserve">Obořiště </t>
  </si>
  <si>
    <t>Ochoz</t>
  </si>
  <si>
    <t>https://alfen.com/en/news/grand-opening-alfen%E2%80%99s-mega-energy-storage-system-czech-republic</t>
  </si>
  <si>
    <t>Prakšice</t>
  </si>
  <si>
    <t>Alfen / Solar Global</t>
  </si>
  <si>
    <t>Stechovice</t>
  </si>
  <si>
    <t>Stechovice-2</t>
  </si>
  <si>
    <t>Denmark</t>
  </si>
  <si>
    <t>Bornholm</t>
  </si>
  <si>
    <t>BOSS</t>
  </si>
  <si>
    <t>https://www.cee.elektro.dtu.dk/news/2019/03/largest-battery-in-denmark-to-be-installed-on-bornholm?id=b1cafaa9-a836-4643-9f3f-9113b47842c1</t>
  </si>
  <si>
    <t>HyBalance - Air Liquide Advanced Business </t>
  </si>
  <si>
    <t>Hobro</t>
  </si>
  <si>
    <t>Chemical</t>
  </si>
  <si>
    <t>P2G</t>
  </si>
  <si>
    <t>Air liquide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</si>
  <si>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</t>
  </si>
  <si>
    <t xml:space="preserve">Vestas Lem Kær ESS Demo 400 kW </t>
  </si>
  <si>
    <t xml:space="preserve">Lem Kær </t>
  </si>
  <si>
    <t>Vestas</t>
  </si>
  <si>
    <t>Lem Kær 1.2 MW ESS Demo - Vestas Wind Systems </t>
  </si>
  <si>
    <t>Estonia</t>
  </si>
  <si>
    <t>Alutaguse</t>
  </si>
  <si>
    <t>Estonia PSPP</t>
  </si>
  <si>
    <t>Elering AS</t>
  </si>
  <si>
    <t>Eesti Energia AS</t>
  </si>
  <si>
    <t>Paldiski</t>
  </si>
  <si>
    <t>Paldiski Hydro</t>
  </si>
  <si>
    <t>Energiasalv Pakri OU</t>
  </si>
  <si>
    <t>Finland</t>
  </si>
  <si>
    <t>Kuru</t>
  </si>
  <si>
    <t>DSO</t>
  </si>
  <si>
    <t>Owner: Fortum Oyj; Operator: Fortum Oyj / Elenia Oy ; Battery provider: SAFT; Power electronics and grid connection: ZHS (mostly ABB's components)</t>
  </si>
  <si>
    <t>Energy Authority / Fortum Oyj</t>
  </si>
  <si>
    <t>Lempäälä</t>
  </si>
  <si>
    <t>LEMENE</t>
  </si>
  <si>
    <t>Under construction</t>
  </si>
  <si>
    <t>Local micro-grid (?)</t>
  </si>
  <si>
    <t>Siemens</t>
  </si>
  <si>
    <t>https://www.businessfinland.fi/en/whats-new/news/invest-in-finland/2018/finnish-lemene-smart-energy-system/ &amp; https://www.esitteemme.fi/lemene/WebView/</t>
  </si>
  <si>
    <t>Järvenpää</t>
  </si>
  <si>
    <t>LIDL Distribution Centre</t>
  </si>
  <si>
    <t>Building's internal grid</t>
  </si>
  <si>
    <t>LIDL / Merus Power</t>
  </si>
  <si>
    <t>https://www.meruspower.fi/news/merus-power-deliver-energy-storage-system-lidl/ &amp; http://www.sahkoala.fi/ammattilaiset/artikkelit/energiatehokkuus/fi_FI/Teollinen_mikroverkko_energianhallintajarjestelman_osana/</t>
  </si>
  <si>
    <t>Espoo</t>
  </si>
  <si>
    <t>Sello Shopping Centre</t>
  </si>
  <si>
    <t>LiNiMnCoO2</t>
  </si>
  <si>
    <t>1/2019</t>
  </si>
  <si>
    <t>Operator: Siemens; Battery provider: Siemens</t>
  </si>
  <si>
    <t>Energy Authority / Siemens</t>
  </si>
  <si>
    <t>Simo</t>
  </si>
  <si>
    <t>Viinamäki (wind farm)</t>
  </si>
  <si>
    <t>TSO</t>
  </si>
  <si>
    <t>12/2019</t>
  </si>
  <si>
    <t>Owner and operator: TuuliWatti Oy; Battery provider: SAFT S.A.S; Power electronics provider: Merus Power Dynamics Oy</t>
  </si>
  <si>
    <t>Energy Authority / Tuuliwatti Oy</t>
  </si>
  <si>
    <t xml:space="preserve">Finland </t>
  </si>
  <si>
    <t>Järvenpää Batcave</t>
  </si>
  <si>
    <t>Owner and operator: Fortum Oyj; Battery provider:Saft</t>
  </si>
  <si>
    <t>Helsinki</t>
  </si>
  <si>
    <t>Suvilahti</t>
  </si>
  <si>
    <t>Owner and operator: Helen Oy; Battery provider: Toshiba Group</t>
  </si>
  <si>
    <t>Energy Authority / Helen Oy</t>
  </si>
  <si>
    <t>France</t>
  </si>
  <si>
    <t>Carbonne</t>
  </si>
  <si>
    <t>EDF DPIH CARBONNE</t>
  </si>
  <si>
    <t>RTE</t>
  </si>
  <si>
    <t>Aime</t>
  </si>
  <si>
    <t>CENTRALE DE PONT THIERET</t>
  </si>
  <si>
    <t>Ham-sur-Meuse</t>
  </si>
  <si>
    <t>BARRAGE HYDRAULIQUE DE HAM</t>
  </si>
  <si>
    <t>EDF R&amp;D Les Renardières Concept Grid ESS </t>
  </si>
  <si>
    <t>Les renardières</t>
  </si>
  <si>
    <t>Saft</t>
  </si>
  <si>
    <t>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</t>
  </si>
  <si>
    <t>Reunion Island Pegase Project </t>
  </si>
  <si>
    <t>Saint Andre</t>
  </si>
  <si>
    <t>NaS</t>
  </si>
  <si>
    <t>EDF</t>
  </si>
  <si>
    <t>Carros NICE GRID Primary Substation Battery (PSB) Project </t>
  </si>
  <si>
    <t>Carros</t>
  </si>
  <si>
    <t>Alstom Grid</t>
  </si>
  <si>
    <t>Corsica 2 MW Storage by Saft and Schneider </t>
  </si>
  <si>
    <t>Corte</t>
  </si>
  <si>
    <t>EDF SEI</t>
  </si>
  <si>
    <t>Schneider Electric</t>
  </si>
  <si>
    <t>Corse</t>
  </si>
  <si>
    <t>Alata</t>
  </si>
  <si>
    <t>https://www.lemoniteur.fr/article/corse-la-centrale-photovoltaique-d-alata-a-la-pointe-de-la-technologie.870864</t>
  </si>
  <si>
    <t xml:space="preserve">Guyane </t>
  </si>
  <si>
    <t>Savane des pères</t>
  </si>
  <si>
    <t>https://www.zonebourse.com/VOLTALIA-16860996/actualite/Voltalia-lance-la-construction-du-plus-grand-systeme-de-stockage-par-batteries-de-France-28569558/</t>
  </si>
  <si>
    <t>Sainte-Agnès</t>
  </si>
  <si>
    <t>SNC DE LA GORGE</t>
  </si>
  <si>
    <t xml:space="preserve">ADEME Intelligent Electricity Networks - Industrial Area Demonstration </t>
  </si>
  <si>
    <t>Toulouse</t>
  </si>
  <si>
    <t xml:space="preserve">Bardzour Solar Farm and Storage Project </t>
  </si>
  <si>
    <t>Le Port</t>
  </si>
  <si>
    <t>Ingeteam</t>
  </si>
  <si>
    <t>Llo</t>
  </si>
  <si>
    <t>eLLO Solar Thermal Project</t>
  </si>
  <si>
    <t>Thermal</t>
  </si>
  <si>
    <t>Molten salts</t>
  </si>
  <si>
    <t>SUNCNIM</t>
  </si>
  <si>
    <t>https://solarpaces.nrel.gov/by-country/FR</t>
  </si>
  <si>
    <t>Vieux Pre</t>
  </si>
  <si>
    <t xml:space="preserve">Alba Nova 1 Solar Power Plant </t>
  </si>
  <si>
    <t>Ghisonaccia</t>
  </si>
  <si>
    <t>STES</t>
  </si>
  <si>
    <t>Solar Euromed</t>
  </si>
  <si>
    <t>Bissorte</t>
  </si>
  <si>
    <t>Super Bissorte TU-1</t>
  </si>
  <si>
    <t>Super Bissorte TU-2</t>
  </si>
  <si>
    <t>Super Bissorte TU-3</t>
  </si>
  <si>
    <t>Super Bissorte TU-4</t>
  </si>
  <si>
    <t>Revin Saint Nicolas</t>
  </si>
  <si>
    <t>Revin-1</t>
  </si>
  <si>
    <t>Revin-2</t>
  </si>
  <si>
    <t>Revin-3</t>
  </si>
  <si>
    <t>Revin-4</t>
  </si>
  <si>
    <t>Valon</t>
  </si>
  <si>
    <t>Montezic-1</t>
  </si>
  <si>
    <t>Montezic-2</t>
  </si>
  <si>
    <t>Montezic-3</t>
  </si>
  <si>
    <t>Montezic-4</t>
  </si>
  <si>
    <t>Cheylas</t>
  </si>
  <si>
    <t>Le Cheylas-1</t>
  </si>
  <si>
    <t>Le Cheylas-2</t>
  </si>
  <si>
    <t>Moutiers</t>
  </si>
  <si>
    <t>La Coche 1 2 3 4</t>
  </si>
  <si>
    <t>Vaujany</t>
  </si>
  <si>
    <t>Grand Maison-2</t>
  </si>
  <si>
    <t>Mana</t>
  </si>
  <si>
    <t>Mana EC</t>
  </si>
  <si>
    <t>HDF Energy</t>
  </si>
  <si>
    <t>https://www.futura-sciences.com/planete/actualites/energie-renouvelable-plus-grande-batterie-stockage-electrique-monde-installe-guyane-71488/</t>
  </si>
  <si>
    <t>Mana H</t>
  </si>
  <si>
    <t>Azur</t>
  </si>
  <si>
    <t>Azur Stockage</t>
  </si>
  <si>
    <t>Neoen</t>
  </si>
  <si>
    <t>https://tecsol.blogs.com/mon_weblog/2018/12/neoen-construit-la-plus-grande-centrale-de-stockage-stationnaire-d%C3%A9lectricit%C3%A9-en-france-m%C3%A9tropolitai.html</t>
  </si>
  <si>
    <t>Jonzac</t>
  </si>
  <si>
    <t>NWJ Box</t>
  </si>
  <si>
    <t>ENEDIS</t>
  </si>
  <si>
    <t>NW Energy</t>
  </si>
  <si>
    <t>http://nw-groupe.fr/nwj-box-stockage-denergie/</t>
  </si>
  <si>
    <t>Arce</t>
  </si>
  <si>
    <t>Stockage de l’Arce</t>
  </si>
  <si>
    <t>Boralex</t>
  </si>
  <si>
    <t>https://blog.boralex.com/un-premier-projet-de-stockage-pour-boralex/</t>
  </si>
  <si>
    <t>Douai, Cleon</t>
  </si>
  <si>
    <t>Advanced Battery Storage</t>
  </si>
  <si>
    <t>Renault</t>
  </si>
  <si>
    <t>https://media.group.renault.com/global/en-gb/groupe-renault/media/pressreleases/21216357/le-groupe-renault-lance-advanced-battery-storage-le-plus-grand-dispositif-de-stockage-stationnaire-d</t>
  </si>
  <si>
    <t>Prato</t>
  </si>
  <si>
    <t>Corsica Sole</t>
  </si>
  <si>
    <t>https://www.cre.fr/Documents/Deliberations/Decision/Compensation-des-projets-de-stockage-centralise-dans-les-zones-non-interconnectees-dans-le-cadre-du-guichet-d-octobre-2017</t>
  </si>
  <si>
    <t>Guadeloupe</t>
  </si>
  <si>
    <t>Gua 1 - St François</t>
  </si>
  <si>
    <t>NWE</t>
  </si>
  <si>
    <t>Gua 2 - St François</t>
  </si>
  <si>
    <t>Batterie Baie-Mahault</t>
  </si>
  <si>
    <t>Guy 1 - Remire-Montjoly</t>
  </si>
  <si>
    <t>Mana Reservce OSS2</t>
  </si>
  <si>
    <t>Voltalia</t>
  </si>
  <si>
    <t>Mana report OSS1</t>
  </si>
  <si>
    <t>Martinique</t>
  </si>
  <si>
    <t>Le Lamantin</t>
  </si>
  <si>
    <t>Madinina 1</t>
  </si>
  <si>
    <t>Akuo</t>
  </si>
  <si>
    <t>Réunion</t>
  </si>
  <si>
    <t>Batterie Saint Leu</t>
  </si>
  <si>
    <t>Cratere</t>
  </si>
  <si>
    <t>Mayotte</t>
  </si>
  <si>
    <t>Longoni Stockage I</t>
  </si>
  <si>
    <t>EDM</t>
  </si>
  <si>
    <t>Total Solar</t>
  </si>
  <si>
    <t>https://www.cre.fr/Documents/Deliberations/Decision/compensation-des-projets-de-stockage-centralise-a-mayotte-dans-le-cadre-du-guichet-d-avril-2019</t>
  </si>
  <si>
    <t>ASR Mayotte RC</t>
  </si>
  <si>
    <t>Albioma Services Réseau</t>
  </si>
  <si>
    <t>Ile de Sein</t>
  </si>
  <si>
    <t>HABITAT29</t>
  </si>
  <si>
    <t>https://www.statistiques.developpement-durable.gouv.fr/donnees-locales-relatives-aux-installations-de-production-delectricite-renouvelable-beneficiant-0</t>
  </si>
  <si>
    <t>BattGrid</t>
  </si>
  <si>
    <t>https://www.engie.com/wp-content/uploads/2016/09/cp_service_reglage_frequence_battgrid.pdf</t>
  </si>
  <si>
    <t>Vingeanne</t>
  </si>
  <si>
    <t>Ringo</t>
  </si>
  <si>
    <t>RTE during 3 years after commissionning</t>
  </si>
  <si>
    <t>https://www.cre.fr/content/download/16730/206315</t>
  </si>
  <si>
    <t>Bellac</t>
  </si>
  <si>
    <t>Ventavon</t>
  </si>
  <si>
    <t xml:space="preserve">Ringo </t>
  </si>
  <si>
    <t>Lithium-Metal-Polymer</t>
  </si>
  <si>
    <t>100 (100 x 1 MW)</t>
  </si>
  <si>
    <t>NW Groupe</t>
  </si>
  <si>
    <t>Possible</t>
  </si>
  <si>
    <t>50 to 100</t>
  </si>
  <si>
    <t xml:space="preserve">Projects not confirmed and not announced but possible according to TSO (RTE) in the forthcoming months/years </t>
  </si>
  <si>
    <t>Germany</t>
  </si>
  <si>
    <t xml:space="preserve"> Aachen</t>
  </si>
  <si>
    <t>RWTH Aachen</t>
  </si>
  <si>
    <t>Mittelstand Global - Energy Storage Technology - Business Models - Trends</t>
  </si>
  <si>
    <t xml:space="preserve"> Alt dabër</t>
  </si>
  <si>
    <t>Lead acid</t>
  </si>
  <si>
    <t>Upside/Vattenfall</t>
  </si>
  <si>
    <t xml:space="preserve"> Aub</t>
  </si>
  <si>
    <t>Pfenning</t>
  </si>
  <si>
    <t xml:space="preserve"> Bad hindelang</t>
  </si>
  <si>
    <t>ads-tec</t>
  </si>
  <si>
    <t xml:space="preserve"> Bautzen</t>
  </si>
  <si>
    <t xml:space="preserve"> Berlin</t>
  </si>
  <si>
    <t>NaS/Li-ion</t>
  </si>
  <si>
    <t>Vattenfall, Younicos</t>
  </si>
  <si>
    <t xml:space="preserve"> Bexbach </t>
  </si>
  <si>
    <t>STEAG</t>
  </si>
  <si>
    <t xml:space="preserve"> Bordersholm</t>
  </si>
  <si>
    <t>VBB, RES</t>
  </si>
  <si>
    <t xml:space="preserve"> Braderup</t>
  </si>
  <si>
    <t xml:space="preserve">Energiespeicher Nord </t>
  </si>
  <si>
    <t xml:space="preserve"> Bremen</t>
  </si>
  <si>
    <t>Leclanché/SWB</t>
  </si>
  <si>
    <t xml:space="preserve"> Brilon</t>
  </si>
  <si>
    <t>RWE</t>
  </si>
  <si>
    <t xml:space="preserve"> Chemnitz</t>
  </si>
  <si>
    <t>Eins</t>
  </si>
  <si>
    <t xml:space="preserve"> Cottbus</t>
  </si>
  <si>
    <t>Leag</t>
  </si>
  <si>
    <t xml:space="preserve"> Cremzow</t>
  </si>
  <si>
    <t>Enel/Leclanche</t>
  </si>
  <si>
    <t>Mittelstand Global - Energy Storage Technology - Business Models - Trends ; https://www.omexom.com/31-6-mwh-battery-storage-at-cremzow-substation/</t>
  </si>
  <si>
    <t xml:space="preserve"> Dörverden</t>
  </si>
  <si>
    <t>Statkraft/ads-tec</t>
  </si>
  <si>
    <t xml:space="preserve"> Dresden</t>
  </si>
  <si>
    <t>Drewag</t>
  </si>
  <si>
    <t xml:space="preserve"> Feldheim</t>
  </si>
  <si>
    <t>Energiequelle</t>
  </si>
  <si>
    <t xml:space="preserve"> Garching</t>
  </si>
  <si>
    <t>Smart Power</t>
  </si>
  <si>
    <t xml:space="preserve"> Hamburg</t>
  </si>
  <si>
    <t>Vattenfall</t>
  </si>
  <si>
    <t xml:space="preserve"> Hannover</t>
  </si>
  <si>
    <t>Enercity, Daimle</t>
  </si>
  <si>
    <t xml:space="preserve"> Heilbronn</t>
  </si>
  <si>
    <t xml:space="preserve">EnBW/Bosch </t>
  </si>
  <si>
    <t xml:space="preserve"> Herdecke</t>
  </si>
  <si>
    <t xml:space="preserve"> Herne</t>
  </si>
  <si>
    <t xml:space="preserve"> Huntorf</t>
  </si>
  <si>
    <t>CAES</t>
  </si>
  <si>
    <t>Uniper centrales</t>
  </si>
  <si>
    <t>IRENA - ES and renewables : costs and markets to 2030</t>
  </si>
  <si>
    <t xml:space="preserve"> Jardelund</t>
  </si>
  <si>
    <t>Eneco, Mitsubishi</t>
  </si>
  <si>
    <t xml:space="preserve"> Jülich</t>
  </si>
  <si>
    <t xml:space="preserve"> Jülich Solar Tower</t>
  </si>
  <si>
    <t>DLR</t>
  </si>
  <si>
    <t>https://solarpaces.nrel.gov/by-country/DE</t>
  </si>
  <si>
    <t xml:space="preserve"> Langenreichbach</t>
  </si>
  <si>
    <t>Mitnetz, Upside</t>
  </si>
  <si>
    <t xml:space="preserve"> Leipzig</t>
  </si>
  <si>
    <t>BMW</t>
  </si>
  <si>
    <t xml:space="preserve"> Ludwigshafen</t>
  </si>
  <si>
    <t>TWL</t>
  </si>
  <si>
    <t xml:space="preserve"> Lünen</t>
  </si>
  <si>
    <t>Coulomb/Daimler et al.</t>
  </si>
  <si>
    <t xml:space="preserve"> Magdeburg</t>
  </si>
  <si>
    <t>Frauenhofer IFF</t>
  </si>
  <si>
    <t xml:space="preserve"> München</t>
  </si>
  <si>
    <t xml:space="preserve"> Neuhardenberg</t>
  </si>
  <si>
    <t>Upside/Pfenning</t>
  </si>
  <si>
    <t xml:space="preserve"> Nuremberg</t>
  </si>
  <si>
    <t>Caterva</t>
  </si>
  <si>
    <t xml:space="preserve"> Pellworm</t>
  </si>
  <si>
    <t>E.ON &amp; SH Netz AG</t>
  </si>
  <si>
    <t xml:space="preserve"> Pfinztal</t>
  </si>
  <si>
    <t xml:space="preserve"> Pfreimd</t>
  </si>
  <si>
    <t>ENGIE</t>
  </si>
  <si>
    <t xml:space="preserve"> Schwäbisch Hall</t>
  </si>
  <si>
    <t>SW Schwäbisch Hall</t>
  </si>
  <si>
    <t xml:space="preserve"> Schwerin</t>
  </si>
  <si>
    <t>WEMAG</t>
  </si>
  <si>
    <t xml:space="preserve"> Varel</t>
  </si>
  <si>
    <t>Li-ion/NaS</t>
  </si>
  <si>
    <t>EWE</t>
  </si>
  <si>
    <t xml:space="preserve"> Völklingen</t>
  </si>
  <si>
    <t xml:space="preserve"> Völklingen-Fenne</t>
  </si>
  <si>
    <t xml:space="preserve"> Walsum</t>
  </si>
  <si>
    <t xml:space="preserve"> Weiter</t>
  </si>
  <si>
    <t xml:space="preserve"> Wundesiedel</t>
  </si>
  <si>
    <t>SV Wunsiedel</t>
  </si>
  <si>
    <t>Atdorf</t>
  </si>
  <si>
    <t>Schluchseewerke</t>
  </si>
  <si>
    <t>Blautal</t>
  </si>
  <si>
    <t>Stadtwerke Ulm (SWU)</t>
  </si>
  <si>
    <t>Schleiz</t>
  </si>
  <si>
    <t>Bleiloch</t>
  </si>
  <si>
    <t>Kreiensen</t>
  </si>
  <si>
    <t>Erzhausen</t>
  </si>
  <si>
    <t>Statkraft</t>
  </si>
  <si>
    <t>Forbach</t>
  </si>
  <si>
    <t>Forbach-expansion</t>
  </si>
  <si>
    <t>Geesthacht</t>
  </si>
  <si>
    <t>Metzingen-Glems</t>
  </si>
  <si>
    <t>Glems</t>
  </si>
  <si>
    <t>Goldisthal</t>
  </si>
  <si>
    <t>Goldisthal-A</t>
  </si>
  <si>
    <t>Goldisthal-B</t>
  </si>
  <si>
    <t>Goldisthal-C</t>
  </si>
  <si>
    <t>Goldisthal-D</t>
  </si>
  <si>
    <t>Hamburg-Altenwerder</t>
  </si>
  <si>
    <t xml:space="preserve">Synchronized </t>
  </si>
  <si>
    <t>PCM</t>
  </si>
  <si>
    <t>Siemens Gamesa</t>
  </si>
  <si>
    <t>https://www.powermag.com/volcanic-rock-offers-new-take-on-energy-storage/?utm_source=Subscribers&amp;utm_campaign=9a457f9bd7-Email_Power_Turbine_Markets_08_2019&amp;utm_medium=email&amp;utm_term=0_1eeab54b7d-9a457f9bd7-124462181</t>
  </si>
  <si>
    <t>Happurg</t>
  </si>
  <si>
    <t>Happurg-1-2-3-4</t>
  </si>
  <si>
    <t>Uniper</t>
  </si>
  <si>
    <t>Häusern</t>
  </si>
  <si>
    <t>Häusern-1-2-3-4</t>
  </si>
  <si>
    <t>Schluchseewerk</t>
  </si>
  <si>
    <t>Heimbach II</t>
  </si>
  <si>
    <t>Stadtwerke Mainz</t>
  </si>
  <si>
    <t>Herdecke</t>
  </si>
  <si>
    <t>Herdecke-1</t>
  </si>
  <si>
    <t>RWE Power</t>
  </si>
  <si>
    <t>Lügde</t>
  </si>
  <si>
    <t>Hochtief Lügde</t>
  </si>
  <si>
    <t>Hochtief</t>
  </si>
  <si>
    <t>Hohenwarte</t>
  </si>
  <si>
    <t>Hohenwarte-1</t>
  </si>
  <si>
    <t>Hohenwarte-2</t>
  </si>
  <si>
    <t>Jochberg</t>
  </si>
  <si>
    <t>Jochberg/Walchensee</t>
  </si>
  <si>
    <t>Energieallianz Bayern</t>
  </si>
  <si>
    <t>Jochenstein</t>
  </si>
  <si>
    <t>Jochenstein / Energiespeicher Riedl</t>
  </si>
  <si>
    <t>Donaukraftwerk/Jochenstein AG</t>
  </si>
  <si>
    <t>Koepchenwerk / Ruhr</t>
  </si>
  <si>
    <t>Landkreis Gotha/ Talsperre Schmalwasser</t>
  </si>
  <si>
    <t>Trianel</t>
  </si>
  <si>
    <t>Gemünden</t>
  </si>
  <si>
    <t>Langenprozelten</t>
  </si>
  <si>
    <t>Donau-Wasserkraft AG</t>
  </si>
  <si>
    <t>Markersbach</t>
  </si>
  <si>
    <t>Markersbach-A</t>
  </si>
  <si>
    <t>Markersbach-B</t>
  </si>
  <si>
    <t>Markersbach-C</t>
  </si>
  <si>
    <t>Markersbach-D</t>
  </si>
  <si>
    <t>Markersbach-E</t>
  </si>
  <si>
    <t>Markersbach-F</t>
  </si>
  <si>
    <t>Nethe/Höxter</t>
  </si>
  <si>
    <t>Niederwartha</t>
  </si>
  <si>
    <t>Trausnitz</t>
  </si>
  <si>
    <t>Pfreimd I</t>
  </si>
  <si>
    <t>Pfreimd II</t>
  </si>
  <si>
    <t>Landshut</t>
  </si>
  <si>
    <t>Reisach</t>
  </si>
  <si>
    <t>Trier</t>
  </si>
  <si>
    <t>Rio</t>
  </si>
  <si>
    <t>Stadtwerke Trier</t>
  </si>
  <si>
    <t>Finnentrop-Rönkhausen</t>
  </si>
  <si>
    <t>Rönkhausen-1-2-Glingetal</t>
  </si>
  <si>
    <t>Mark-E</t>
  </si>
  <si>
    <t>Rudolf-Fettweis-2</t>
  </si>
  <si>
    <t>Bad Säckingen</t>
  </si>
  <si>
    <t>Säckingen-1-2</t>
  </si>
  <si>
    <t>Säckingen-3-4</t>
  </si>
  <si>
    <t>Schweich</t>
  </si>
  <si>
    <t>Trier utility</t>
  </si>
  <si>
    <t>Leipzig</t>
  </si>
  <si>
    <t>Speicherfarm Leipzig</t>
  </si>
  <si>
    <t>Bnetza</t>
  </si>
  <si>
    <t>Sulzberg-Graben</t>
  </si>
  <si>
    <t>Speicherkraftwerk</t>
  </si>
  <si>
    <t>Allgäuer Überlandwerk GmbH</t>
  </si>
  <si>
    <t>Tanzmühle</t>
  </si>
  <si>
    <t>Vagen</t>
  </si>
  <si>
    <t>Vagen 1</t>
  </si>
  <si>
    <t>Stadtwerke München GmbH</t>
  </si>
  <si>
    <t>Vagen 2</t>
  </si>
  <si>
    <t>Edertal Hemfurth-Edersee</t>
  </si>
  <si>
    <t>Waldeck-1</t>
  </si>
  <si>
    <t>Waldeck-2-expansion</t>
  </si>
  <si>
    <t>Waldeck-2-M5</t>
  </si>
  <si>
    <t>Waldeck-2-M6</t>
  </si>
  <si>
    <t>Waldshut-Tiengen</t>
  </si>
  <si>
    <t>Waldshut-1-2-3-4</t>
  </si>
  <si>
    <t>Wehr</t>
  </si>
  <si>
    <t>Wehr-1-2</t>
  </si>
  <si>
    <t>Wehr-3-4</t>
  </si>
  <si>
    <t>Wendefurth</t>
  </si>
  <si>
    <t>Witznau</t>
  </si>
  <si>
    <t>Witznau-1-2</t>
  </si>
  <si>
    <t>Witznau-3-4</t>
  </si>
  <si>
    <t>Hybridge</t>
  </si>
  <si>
    <t>Amprion, Open Grid Europe</t>
  </si>
  <si>
    <t>https://www.windpowermonthly.com/article/1525509/new-100mw-power-to-gas-project-planned</t>
  </si>
  <si>
    <t>Brunsbüttel</t>
  </si>
  <si>
    <t>HySynGas</t>
  </si>
  <si>
    <t>ARGE Netz, MAN Energy Solutions, Vattenfall</t>
  </si>
  <si>
    <t>https://www.pv-magazine.com/2019/04/04/vattenfall-led-consortium-plans-50-mw-power-to-gas-project-in-germany/</t>
  </si>
  <si>
    <t xml:space="preserve">Germany </t>
  </si>
  <si>
    <t xml:space="preserve"> München Sungrow</t>
  </si>
  <si>
    <t>Sungrow</t>
  </si>
  <si>
    <t>https://www.eqmagpro.com/sungrow-bags-supply-contract-with-smart-power-for-a-30mw-30mwh-energy-storage-project-in-germany/</t>
  </si>
  <si>
    <t>AEG Battery Storage Project</t>
  </si>
  <si>
    <t>SWB</t>
  </si>
  <si>
    <t>Daimler Battery</t>
  </si>
  <si>
    <t>Daimler AG</t>
  </si>
  <si>
    <t>Heilbronn battery</t>
  </si>
  <si>
    <t>Batteriespeicher Schwerin</t>
  </si>
  <si>
    <t>Redox Wind</t>
  </si>
  <si>
    <t>Fraunhofer ICT</t>
  </si>
  <si>
    <t>Tanzmühle battery Storage</t>
  </si>
  <si>
    <t>VBB Battery Storage Project</t>
  </si>
  <si>
    <t>Werdohl - Elverlingsen</t>
  </si>
  <si>
    <t>Werdohl - Elverlingsen (Coulomb Storage Project)</t>
  </si>
  <si>
    <t>Audi</t>
  </si>
  <si>
    <t>https://www.pv-magazine.com/2019/05/27/belectric-installs-1-9-mwh-of-battery-storage-for-audi-in-germany/</t>
  </si>
  <si>
    <t>Diele</t>
  </si>
  <si>
    <t>Element One</t>
  </si>
  <si>
    <t>Tennet, Gasunie, Thyssengas</t>
  </si>
  <si>
    <t>https://www.tennet.eu/news/detail/gasunie-tennet-and-thyssengas-reveal-detailed-green-sector-coupling-plans-using-power-to-gas-tec/ ; https://www.tennet.eu/de/news/news/power-to-gas-projekt-element-eins-fasst-standort-diele-ins-auge/</t>
  </si>
  <si>
    <t>Greece</t>
  </si>
  <si>
    <t>Amfilochia</t>
  </si>
  <si>
    <t>Agios Georgios HPP</t>
  </si>
  <si>
    <t>Terna Energy</t>
  </si>
  <si>
    <t>Crete Island – Lasithi – Sitia Makri Yalou Municipality</t>
  </si>
  <si>
    <t>Askordialia</t>
  </si>
  <si>
    <t>Skala Energeias SA</t>
  </si>
  <si>
    <t xml:space="preserve">http://www.rae.gr/site/system/docs/ape_files/ape_registry/2019/0519.csp?viewMode=normal </t>
  </si>
  <si>
    <t>Crete Island – Chania – Kantanou Municipality</t>
  </si>
  <si>
    <t>Distrata</t>
  </si>
  <si>
    <t>LEONTIO AIOLOS SA</t>
  </si>
  <si>
    <t>Crete Island – Lasithis &amp; Rethymna – Itanou, Lefkis, Sitia Municipality</t>
  </si>
  <si>
    <t>Fro;ydia, Ligias, Plativolo Troula Halkias Korfi Potamon Dam</t>
  </si>
  <si>
    <t>Terna Energy SA</t>
  </si>
  <si>
    <t>Crete Island – Rethymna – Foinika, Nikiforou Foka, Lappaion Municipality</t>
  </si>
  <si>
    <t>Kefala, Mavri, Krioneritis</t>
  </si>
  <si>
    <t>RISIORI AIOLOS SA</t>
  </si>
  <si>
    <t>Crete Island – Herakleion &amp; Rethymna – Finika, Lampi, Malia Municipality</t>
  </si>
  <si>
    <t>Koutroulia, Ano Limni, Kali Sikia, Lambini</t>
  </si>
  <si>
    <t>Idroaioliki Aigaiou SA</t>
  </si>
  <si>
    <t>Crete Island – Chania &amp; Lasithi – Voukolion, Mousouron Siteia Municipality</t>
  </si>
  <si>
    <t>Makrikambos, Drimias, Psarou Lagadi, Fonia Detis</t>
  </si>
  <si>
    <t>ARIES AIOLOS Energy SA</t>
  </si>
  <si>
    <t>Atherinolakos</t>
  </si>
  <si>
    <t>MINOS</t>
  </si>
  <si>
    <t>NUR Energie</t>
  </si>
  <si>
    <t>https://solarpaces.nrel.gov/by-country/GR</t>
  </si>
  <si>
    <t>Crete Island – Lasithi – Sitias, Makri Yalou Municipality</t>
  </si>
  <si>
    <t>Monokara Kefales</t>
  </si>
  <si>
    <t>Aioliki Theodoron SA</t>
  </si>
  <si>
    <t xml:space="preserve">Thisavros Hydro Power Plant (Φράγμα Θησαυρού) </t>
  </si>
  <si>
    <t>Paranesti</t>
  </si>
  <si>
    <t>DEH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</si>
  <si>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</t>
  </si>
  <si>
    <t>Piskopiani</t>
  </si>
  <si>
    <t>LEKKA AIOLOS SA</t>
  </si>
  <si>
    <t>Crete island – Chania – Innachoriou Municipality</t>
  </si>
  <si>
    <t>Profitis Ilias</t>
  </si>
  <si>
    <t>Pyrgos</t>
  </si>
  <si>
    <t xml:space="preserve">Amari Pumped Hydro Hybrid Project </t>
  </si>
  <si>
    <t>Rethymnon</t>
  </si>
  <si>
    <t xml:space="preserve">Sfikia Pumped Hydro Power Station </t>
  </si>
  <si>
    <t>Sfikia-Veria</t>
  </si>
  <si>
    <t>Crete Island – Chania – Inachoriou &amp; Kissamou Municilpality</t>
  </si>
  <si>
    <t>Stavros</t>
  </si>
  <si>
    <t>SFINARI DYTIKOS HYBRID SA</t>
  </si>
  <si>
    <t>Ikaria Island – Ikaria Municipality</t>
  </si>
  <si>
    <t>Stravokountouras, Proesperas, Kato Proesperas</t>
  </si>
  <si>
    <t>PPC Renewables SA</t>
  </si>
  <si>
    <t>Crete Island – Chania – Mousouron Municipality</t>
  </si>
  <si>
    <t>Strogili Korifi</t>
  </si>
  <si>
    <t>Aioliki Mousouron SA</t>
  </si>
  <si>
    <t>Crete Island – Chania – Voukolion, Mousouron Municipality</t>
  </si>
  <si>
    <t>Strogili Korifi Agios Ioannis</t>
  </si>
  <si>
    <t>DYTIKOS HYBRID SA</t>
  </si>
  <si>
    <t>TILOS (Technology Innovation for the Local Scale Optimum Integration of Battery Energy Storage) </t>
  </si>
  <si>
    <t>Tilos island</t>
  </si>
  <si>
    <t>NaNiCl</t>
  </si>
  <si>
    <t>TILOS consortium partners</t>
  </si>
  <si>
    <t>Lesvos island – Eressos Antissis Municipality</t>
  </si>
  <si>
    <t>Vigla Plakes, Aetos, Eressos Dam</t>
  </si>
  <si>
    <t>Aioliki Olympou Evoias SA</t>
  </si>
  <si>
    <t>Crete island – Chania, Heraklion, Lasithi – Arkalochoriou, Viannou, Lefkis, Itanou, Sitias, Makri Yalou, Sivritou, Georgioupolis  Municipality</t>
  </si>
  <si>
    <t>Vitsilokoumi, Agios Charalampos, Pirgos, Vigla, Amygdalokefala, Romanati</t>
  </si>
  <si>
    <t>Crete Renewables SA</t>
  </si>
  <si>
    <t>Crete Island – Herakleion – Krousonas Municipality</t>
  </si>
  <si>
    <t>Voskero Voukolia</t>
  </si>
  <si>
    <t>ENEL GREEN POWER HELLAS SA</t>
  </si>
  <si>
    <t>Rhodes island – Atavirou, South Rhodes Municipality</t>
  </si>
  <si>
    <t>Vouni, Xelorimi, Pelekanos, Mavro Bouno, Voukolies</t>
  </si>
  <si>
    <t>Aioliki Energeiaki Lakonias SA</t>
  </si>
  <si>
    <t>Rhodes island – Lindion &amp; South Rhodes Municipality</t>
  </si>
  <si>
    <t>Xera Xila, Stavros, Sholiou Chorafi, Emnio</t>
  </si>
  <si>
    <t>ARGOLIDA AIOLOS SA</t>
  </si>
  <si>
    <t>Rhodes island – Atavirou, Archangellou, Kameirou Municipality</t>
  </si>
  <si>
    <t>Xoxlakonos, Palaiokastro, Thalassies</t>
  </si>
  <si>
    <t>Aioliki Lira SA</t>
  </si>
  <si>
    <t>Hungary</t>
  </si>
  <si>
    <t>IntelliStore 1000 - 1MWh Power Plant Balancing Power Optimization </t>
  </si>
  <si>
    <t>Tiszaújváros</t>
  </si>
  <si>
    <t>Energen Power Holding AB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</si>
  <si>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</t>
  </si>
  <si>
    <t>Budapest</t>
  </si>
  <si>
    <t>Wärtsilä</t>
  </si>
  <si>
    <t>Alteo</t>
  </si>
  <si>
    <t>https://www.pv-magazine.com/2018/08/23/wartsila-completes-its-first-european-energy-storage-project/</t>
  </si>
  <si>
    <t>Ireland</t>
  </si>
  <si>
    <t>Dublin</t>
  </si>
  <si>
    <t>Gaelectric, Tesla - 1 MW BESS </t>
  </si>
  <si>
    <t>ESB</t>
  </si>
  <si>
    <t>Gaelectric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</si>
  <si>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</t>
  </si>
  <si>
    <t>Dundalk</t>
  </si>
  <si>
    <t>Dundalk Institute of Technology (DkIT) Wind Turbine Energy Storage - CALMAC k</t>
  </si>
  <si>
    <t>Calmac</t>
  </si>
  <si>
    <t>Turlough</t>
  </si>
  <si>
    <t>Turlough Hill-1</t>
  </si>
  <si>
    <t>EirGrid</t>
  </si>
  <si>
    <t>Electricity Supply Board (ESB)</t>
  </si>
  <si>
    <t>Turlough Hill-2</t>
  </si>
  <si>
    <t>Turlough Hill-3</t>
  </si>
  <si>
    <t>Turlough Hill-4</t>
  </si>
  <si>
    <t>Tipperary</t>
  </si>
  <si>
    <t>Silvermines</t>
  </si>
  <si>
    <t>Siga Hydro</t>
  </si>
  <si>
    <t>Mayo</t>
  </si>
  <si>
    <t>MAREX</t>
  </si>
  <si>
    <t>Organic Power</t>
  </si>
  <si>
    <t>Longpoint</t>
  </si>
  <si>
    <t>Aghada BESS</t>
  </si>
  <si>
    <t>Meath Hill</t>
  </si>
  <si>
    <t>Ardagh South Energy Storage Facility</t>
  </si>
  <si>
    <t>Innogy Renewables Ireland Limited</t>
  </si>
  <si>
    <t>Crane</t>
  </si>
  <si>
    <t>Avonbeg BESS</t>
  </si>
  <si>
    <t>Submitted</t>
  </si>
  <si>
    <t>RES Storage Ireland Ltd.</t>
  </si>
  <si>
    <t>Athea</t>
  </si>
  <si>
    <t>Beenanaspock &amp; Tobertoreen BESS</t>
  </si>
  <si>
    <t>Stakraft Asset Management Limited</t>
  </si>
  <si>
    <t>Stephenstown</t>
  </si>
  <si>
    <t>Gardnershill FGS</t>
  </si>
  <si>
    <t>Innogy Renewables Ireland Ltd</t>
  </si>
  <si>
    <t>Kilpaddoge</t>
  </si>
  <si>
    <t>Glencloosagh Phase 3</t>
  </si>
  <si>
    <t>Glencloosagh Energy
Limited</t>
  </si>
  <si>
    <t>Banoge</t>
  </si>
  <si>
    <t>Gorey BESS</t>
  </si>
  <si>
    <t>RES Storage Ireland Ltd</t>
  </si>
  <si>
    <t>Gorman</t>
  </si>
  <si>
    <t>Gorman ESS &amp; Extension</t>
  </si>
  <si>
    <t>Bidding Process</t>
  </si>
  <si>
    <t>Corduff</t>
  </si>
  <si>
    <t>Huntstown BESS</t>
  </si>
  <si>
    <t>Inchicore</t>
  </si>
  <si>
    <t>Inchicore BESS</t>
  </si>
  <si>
    <t>Kellis</t>
  </si>
  <si>
    <t>Kellistown Energy Storage</t>
  </si>
  <si>
    <t>Kelwin Power Plant - Phase 2</t>
  </si>
  <si>
    <t>Great Island</t>
  </si>
  <si>
    <t>Kilmannock Battery Storage Facility</t>
  </si>
  <si>
    <t>Grid System Services
Limited</t>
  </si>
  <si>
    <t>Lisdrum</t>
  </si>
  <si>
    <t>Lisdrumdoagh Energy Storage Facility</t>
  </si>
  <si>
    <t>Highfield Storage
Limited</t>
  </si>
  <si>
    <t>Derrycarney</t>
  </si>
  <si>
    <t>Lumcloon BESS</t>
  </si>
  <si>
    <t>Hanwha Energy Corporation</t>
  </si>
  <si>
    <t>Moneypoint</t>
  </si>
  <si>
    <t>Moneypoint Battery Energy Storage</t>
  </si>
  <si>
    <t>Poolbeg</t>
  </si>
  <si>
    <t>Poolbeg BESS</t>
  </si>
  <si>
    <t>Kilteel</t>
  </si>
  <si>
    <t>Porterstown Battery Storage Facility</t>
  </si>
  <si>
    <t>Derryiron</t>
  </si>
  <si>
    <t>Rhode 20MW ESS</t>
  </si>
  <si>
    <t>Electrochemical + flywheel</t>
  </si>
  <si>
    <t>Schwungrad Energie Ltd</t>
  </si>
  <si>
    <t>Shannonbridge ESS B</t>
  </si>
  <si>
    <t>Irishtown</t>
  </si>
  <si>
    <t>South Wall BESS</t>
  </si>
  <si>
    <t>Laois</t>
  </si>
  <si>
    <t xml:space="preserve">Clonminam Energy
Storage Facility </t>
  </si>
  <si>
    <t>Kildare</t>
  </si>
  <si>
    <t>Moatstown Battery
Energy Storage</t>
  </si>
  <si>
    <t>Kerry</t>
  </si>
  <si>
    <t>Knocknagoum Battery
Storage</t>
  </si>
  <si>
    <t>Shranakilla Energy Park</t>
  </si>
  <si>
    <t>ESB SOLAR (IRELAND)
LIMITED</t>
  </si>
  <si>
    <t>MCB Battery Storage</t>
  </si>
  <si>
    <t>PWWP Developments
Ltd.</t>
  </si>
  <si>
    <t>Kilkenny</t>
  </si>
  <si>
    <t>Sionhermitage (prev Nore Power G&amp;S)</t>
  </si>
  <si>
    <t>Greener Ideas</t>
  </si>
  <si>
    <t>Waterford</t>
  </si>
  <si>
    <t>Ballymac Storage</t>
  </si>
  <si>
    <t>Power Capital
Renewable Energy Ltd.</t>
  </si>
  <si>
    <t>Carigona Battery Storage Facility</t>
  </si>
  <si>
    <t>Offaly</t>
  </si>
  <si>
    <t>Ballydaly Battery Storage Facility</t>
  </si>
  <si>
    <t>Sillogue Battery Storage Facility</t>
  </si>
  <si>
    <t>Galway</t>
  </si>
  <si>
    <t>Athenry ADC</t>
  </si>
  <si>
    <t>Cork</t>
  </si>
  <si>
    <t>Killaveenoge Battery Storage</t>
  </si>
  <si>
    <t>Leitrim</t>
  </si>
  <si>
    <t>Jamestown Battery Energy Storage System</t>
  </si>
  <si>
    <t>Clare</t>
  </si>
  <si>
    <t>Ballykeelaun Battery Energy Storage System</t>
  </si>
  <si>
    <t>Polefield Battery Energy Storage System</t>
  </si>
  <si>
    <t>Faha Battery Energy Storage System</t>
  </si>
  <si>
    <t>Lisnawully Battery Storage</t>
  </si>
  <si>
    <t>Mishells Cross Battery Storage</t>
  </si>
  <si>
    <t>Limerick</t>
  </si>
  <si>
    <t>Bawnmore Battery Storage</t>
  </si>
  <si>
    <t>Kealkill Battery Storage</t>
  </si>
  <si>
    <t>Glenmore Battery Storage</t>
  </si>
  <si>
    <t>Adora Energy</t>
  </si>
  <si>
    <t>Oldtown Battery</t>
  </si>
  <si>
    <t>Booltaigh Energy Storage Facility</t>
  </si>
  <si>
    <t>Camlin Multi Technology Site</t>
  </si>
  <si>
    <t>Barnahely Energy Storage System</t>
  </si>
  <si>
    <t>Kilpadogue Bess</t>
  </si>
  <si>
    <t>Lisbrien B.E.S.S.</t>
  </si>
  <si>
    <t>Lisduff B.E.S.S</t>
  </si>
  <si>
    <t>Barnaderg B.E.S.S.</t>
  </si>
  <si>
    <t>Kilathmoy B.E.S.S.</t>
  </si>
  <si>
    <t>https://www.energylivenews.com/2020/01/09/statkraft-charges-ahead-with-11mw-battery-storage-unit-in-ireland/</t>
  </si>
  <si>
    <t>Italy</t>
  </si>
  <si>
    <t xml:space="preserve">Enel Ventotene Project - Siemens </t>
  </si>
  <si>
    <t>Ventotene</t>
  </si>
  <si>
    <t>Enel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</si>
  <si>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</t>
  </si>
  <si>
    <t xml:space="preserve">Dal Molin Thermal Energy Storage </t>
  </si>
  <si>
    <t>Vicenza</t>
  </si>
  <si>
    <t>Terna Storage Lab 2 (6)</t>
  </si>
  <si>
    <t>Ciminna</t>
  </si>
  <si>
    <t>Redox flow Vanadium</t>
  </si>
  <si>
    <t>TERNA SPA</t>
  </si>
  <si>
    <t>Terna Storage Lab 2 (2)</t>
  </si>
  <si>
    <t>Terna Storage Lab 1 (7)</t>
  </si>
  <si>
    <t>Codrongianos</t>
  </si>
  <si>
    <t>NANiCl</t>
  </si>
  <si>
    <t>Terna Storage Lab 1 (8)</t>
  </si>
  <si>
    <t xml:space="preserve">Enel Isernia Smart Grid Project </t>
  </si>
  <si>
    <t>Carpinone</t>
  </si>
  <si>
    <t>Terna Storage Lab 2 (4)</t>
  </si>
  <si>
    <t xml:space="preserve">GRID4EU Demo 4 : Enel Rcube </t>
  </si>
  <si>
    <t>Forli-Cesena</t>
  </si>
  <si>
    <t>Terna Storage Lab 1 (1)</t>
  </si>
  <si>
    <t>Terna Storage Lab 1 (3)</t>
  </si>
  <si>
    <t>Terna Storage Lab 1 (4)</t>
  </si>
  <si>
    <t>Terna Storage Lab 1 (5)</t>
  </si>
  <si>
    <t>Terna Storage Lab 1 (9)</t>
  </si>
  <si>
    <t xml:space="preserve">Announced </t>
  </si>
  <si>
    <t>Electrochemical Capacitors</t>
  </si>
  <si>
    <t>Terna Storage Lab 2 (1)</t>
  </si>
  <si>
    <t>Terna Storage Lab 2 (3)</t>
  </si>
  <si>
    <t xml:space="preserve">INGRID Hydrogen Demonstration Project </t>
  </si>
  <si>
    <t>Troia</t>
  </si>
  <si>
    <t>Terna Storage Lab 1 (6)</t>
  </si>
  <si>
    <t>Terna Storage Lab 1 (2)</t>
  </si>
  <si>
    <t>Terna Storage Lab 2 (5)</t>
  </si>
  <si>
    <t xml:space="preserve">Enel Chiaravalle Substation </t>
  </si>
  <si>
    <t>Chiaravalle</t>
  </si>
  <si>
    <t xml:space="preserve">Enel Dirillo Substation BESS Project </t>
  </si>
  <si>
    <t>Ragusa</t>
  </si>
  <si>
    <t>Enel Puglia ESS</t>
  </si>
  <si>
    <t>Foggia</t>
  </si>
  <si>
    <t>Terna Grid Defense Plan Phase II (2)</t>
  </si>
  <si>
    <t>Codronigianos</t>
  </si>
  <si>
    <t>Priolo Gargallo</t>
  </si>
  <si>
    <t>Archimede</t>
  </si>
  <si>
    <t>ENEL</t>
  </si>
  <si>
    <t>https://solarpaces.nrel.gov/by-country/IT</t>
  </si>
  <si>
    <t>Terna SANC project (3)</t>
  </si>
  <si>
    <t>Scampitella</t>
  </si>
  <si>
    <t>Terna SANC project (1)</t>
  </si>
  <si>
    <t>Flumeri</t>
  </si>
  <si>
    <t>Terna SANC project (2)</t>
  </si>
  <si>
    <t>Miscano</t>
  </si>
  <si>
    <t>Terna Grid Defense Plan Phase II (1)</t>
  </si>
  <si>
    <t>Pont Ventoux-3</t>
  </si>
  <si>
    <t>IREN Energia</t>
  </si>
  <si>
    <t>Piana degli Albanesi</t>
  </si>
  <si>
    <t>Guadalami</t>
  </si>
  <si>
    <t>Capriati a Volturno</t>
  </si>
  <si>
    <t>Capriati</t>
  </si>
  <si>
    <t>BKW</t>
  </si>
  <si>
    <t>Riva del Garda</t>
  </si>
  <si>
    <t>Anapo Solarino - 1</t>
  </si>
  <si>
    <t>Anapo Solarino - 2</t>
  </si>
  <si>
    <t>Anapo Solarino - 3</t>
  </si>
  <si>
    <t>Anapo Solarino - 4</t>
  </si>
  <si>
    <t>Gargnano</t>
  </si>
  <si>
    <t>L'Aquila</t>
  </si>
  <si>
    <t>Provvidenza</t>
  </si>
  <si>
    <t>Vittorio Veneto</t>
  </si>
  <si>
    <t>Fadalto</t>
  </si>
  <si>
    <t>Ovodda</t>
  </si>
  <si>
    <t>Taloro</t>
  </si>
  <si>
    <t>1972 - 1978</t>
  </si>
  <si>
    <t>Rovina Piastra</t>
  </si>
  <si>
    <t>Sellero</t>
  </si>
  <si>
    <t>San Fiorano-1</t>
  </si>
  <si>
    <t>Camugnano</t>
  </si>
  <si>
    <t>Bargi</t>
  </si>
  <si>
    <t>Vezzano</t>
  </si>
  <si>
    <t>San Massenza</t>
  </si>
  <si>
    <t>Fano Adriano</t>
  </si>
  <si>
    <t>San Giacomo al Vomano</t>
  </si>
  <si>
    <t>1947 - 1998</t>
  </si>
  <si>
    <t>Entracque</t>
  </si>
  <si>
    <t>Chiotas Piastra-1-2-3-4-5-6</t>
  </si>
  <si>
    <t>Edolo</t>
  </si>
  <si>
    <t>Edolo-1-2-3-4-5-6</t>
  </si>
  <si>
    <t>Maccagno</t>
  </si>
  <si>
    <t>Ronco Valgrande</t>
  </si>
  <si>
    <t>Presenzano</t>
  </si>
  <si>
    <t>Presenzano-1</t>
  </si>
  <si>
    <t>ULTIMO</t>
  </si>
  <si>
    <t>PRACOMUNE</t>
  </si>
  <si>
    <t>ALPERIA GREENPOWER SRL</t>
  </si>
  <si>
    <t>LOCANA</t>
  </si>
  <si>
    <t>TELESSIO</t>
  </si>
  <si>
    <t>IREN ENERGIA SPA</t>
  </si>
  <si>
    <t>CODIGORO</t>
  </si>
  <si>
    <t>C.A.D.F. S.p.A.</t>
  </si>
  <si>
    <t>E-DISTRIBUZIONE SPA</t>
  </si>
  <si>
    <t>C.A.D.F. SPA</t>
  </si>
  <si>
    <t>APRILIA</t>
  </si>
  <si>
    <t>IMPIANTO IDROELETTRICO DA 45 KW</t>
  </si>
  <si>
    <t>E-DISTRIBUZIONE S.P.A.</t>
  </si>
  <si>
    <t>ABBVIE S.R.L.</t>
  </si>
  <si>
    <t>LANZADA</t>
  </si>
  <si>
    <t>UP_VALMALENCO_1 (350 MW) - Campo Moro</t>
  </si>
  <si>
    <t>ENEL PRODUZIONE SPA</t>
  </si>
  <si>
    <t>PIATEDA</t>
  </si>
  <si>
    <t>UP_ALTOADDA_1 (327 MW) - Zappello</t>
  </si>
  <si>
    <t>EDISON SPA</t>
  </si>
  <si>
    <t>Lithuania</t>
  </si>
  <si>
    <t>Kruonis</t>
  </si>
  <si>
    <t>Kruonis-1</t>
  </si>
  <si>
    <t>1992 - 1998</t>
  </si>
  <si>
    <t>Lietuvos Energija</t>
  </si>
  <si>
    <t>Kruonis-2</t>
  </si>
  <si>
    <t>Kruonis-3</t>
  </si>
  <si>
    <t>Kruonis-4</t>
  </si>
  <si>
    <t>Kruonis-5</t>
  </si>
  <si>
    <t>Vulinius</t>
  </si>
  <si>
    <t>Litgrid AB</t>
  </si>
  <si>
    <t>https://www.ceep.be/www/wp-content/uploads/2019/07/CEEP_Report_Q2_2019_final_03.pdf</t>
  </si>
  <si>
    <t>Luxembourg</t>
  </si>
  <si>
    <t>Vianden</t>
  </si>
  <si>
    <t>Vianden 1</t>
  </si>
  <si>
    <t>Société Electrique de l'Our</t>
  </si>
  <si>
    <t>Vianden 10</t>
  </si>
  <si>
    <t>Vianden 11</t>
  </si>
  <si>
    <t>Vianden 2</t>
  </si>
  <si>
    <t>Vianden 3</t>
  </si>
  <si>
    <t>Vianden 4</t>
  </si>
  <si>
    <t>Vianden 5</t>
  </si>
  <si>
    <t>Vianden 6</t>
  </si>
  <si>
    <t>Vianden 7</t>
  </si>
  <si>
    <t>Vianden 8</t>
  </si>
  <si>
    <t>Vianden 9</t>
  </si>
  <si>
    <t>Netherlands</t>
  </si>
  <si>
    <t>Amsterdam</t>
  </si>
  <si>
    <t>Amsterdam Energy Arena </t>
  </si>
  <si>
    <t>Nissan</t>
  </si>
  <si>
    <t>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</t>
  </si>
  <si>
    <t>Bonaire</t>
  </si>
  <si>
    <t>Contourglobal Bonaire</t>
  </si>
  <si>
    <t>https://www.pv-magazine.com/2019/06/21/wartsila-doubles-renewable-energy-penetration-by-adding-storage-in-holiday-paradise/</t>
  </si>
  <si>
    <t>Kranlendijk</t>
  </si>
  <si>
    <t xml:space="preserve">Bonaire Wind-Diesel Hybrid </t>
  </si>
  <si>
    <t>Nickel Cadmium</t>
  </si>
  <si>
    <t>Zuidwending</t>
  </si>
  <si>
    <t>CAES Zuidwending</t>
  </si>
  <si>
    <t>Corre Energy Storage BV</t>
  </si>
  <si>
    <t>https://tyndp.entsoe.eu/tyndp2018/projects/storage_projects/1013</t>
  </si>
  <si>
    <t>Etten-Leur</t>
  </si>
  <si>
    <t xml:space="preserve">Etten-Leur Smart Storage - Enexis </t>
  </si>
  <si>
    <t>TBI Alfen</t>
  </si>
  <si>
    <t>Zeewolde</t>
  </si>
  <si>
    <t>FCR Storage</t>
  </si>
  <si>
    <t>Nuon-Vattenfall</t>
  </si>
  <si>
    <t>https://alfen.com/en/projects/3mw-energy-storage-nuon</t>
  </si>
  <si>
    <t>Gissenburg</t>
  </si>
  <si>
    <t xml:space="preserve">Johan Cruyff ArenA Storage - The Mobility House </t>
  </si>
  <si>
    <t>The Mobility House</t>
  </si>
  <si>
    <t>Rotterdam</t>
  </si>
  <si>
    <t>https://www.eqmagpro.com/large-scale-battery-prevents-dutch-wind-farms-power-from-being-wasted/</t>
  </si>
  <si>
    <t>Vlissingen</t>
  </si>
  <si>
    <t xml:space="preserve">Vlissingen Advancion Energy Storage - AES </t>
  </si>
  <si>
    <t>AES</t>
  </si>
  <si>
    <t>Norway</t>
  </si>
  <si>
    <t>Raggovidda</t>
  </si>
  <si>
    <t>Haeolus Wind-to-Hydrogen</t>
  </si>
  <si>
    <t>Hydrogenics Corporation</t>
  </si>
  <si>
    <t>https://www.hydrogenics.com/2018/09/19/hydrogenics-to-supply-2-5mw-energy-storage-solution-for-haeolus-wind-to-hydrogen-project-in-norway/</t>
  </si>
  <si>
    <t>Duge</t>
  </si>
  <si>
    <t>Stølsdal</t>
  </si>
  <si>
    <t>Saurdal</t>
  </si>
  <si>
    <t>Jukla</t>
  </si>
  <si>
    <t>Nygard</t>
  </si>
  <si>
    <t>Aurland III</t>
  </si>
  <si>
    <t>Øljusjøen</t>
  </si>
  <si>
    <t>Herva</t>
  </si>
  <si>
    <t>Tevla</t>
  </si>
  <si>
    <t>Brattingfoss</t>
  </si>
  <si>
    <t>Gudvangen</t>
  </si>
  <si>
    <t>Powerdock</t>
  </si>
  <si>
    <t>Electro-chemical</t>
  </si>
  <si>
    <t>The Fjords</t>
  </si>
  <si>
    <t>Norway Ministry</t>
  </si>
  <si>
    <t>Flåm</t>
  </si>
  <si>
    <t>Skien</t>
  </si>
  <si>
    <t>Skagerak Energilab</t>
  </si>
  <si>
    <t>Skagerag Energi</t>
  </si>
  <si>
    <t>Sandnes</t>
  </si>
  <si>
    <t>Rema 1000 Vagle</t>
  </si>
  <si>
    <t>Lavik</t>
  </si>
  <si>
    <t>Kai 1 MF Ampere</t>
  </si>
  <si>
    <t>Oppedal</t>
  </si>
  <si>
    <t>Kai 2 MF Ampere</t>
  </si>
  <si>
    <t>Trondheim</t>
  </si>
  <si>
    <t>Postens logistikksenter</t>
  </si>
  <si>
    <t>Lead-acid (AGM)</t>
  </si>
  <si>
    <t>Evenstad</t>
  </si>
  <si>
    <t>Campus Evenstad</t>
  </si>
  <si>
    <t>Bergen</t>
  </si>
  <si>
    <t>Brushytten</t>
  </si>
  <si>
    <t>Oslo</t>
  </si>
  <si>
    <t>Bislett stadion</t>
  </si>
  <si>
    <t>Li-ion (second life)</t>
  </si>
  <si>
    <t>Poland</t>
  </si>
  <si>
    <t>Dychów</t>
  </si>
  <si>
    <t>Dychow H1</t>
  </si>
  <si>
    <t>PGE (Polska Grupa Energetyczna)</t>
  </si>
  <si>
    <t>Dychow H2</t>
  </si>
  <si>
    <t>Dychow H3</t>
  </si>
  <si>
    <t>Miedzybrodzie Zywieckie</t>
  </si>
  <si>
    <t>Porabka Zar H1</t>
  </si>
  <si>
    <t>Porabka Zar H2</t>
  </si>
  <si>
    <t>Porabka Zar H3</t>
  </si>
  <si>
    <t>Porabka Zar H4</t>
  </si>
  <si>
    <t>Zabrodzie</t>
  </si>
  <si>
    <t>Solina Hydrozespol H1</t>
  </si>
  <si>
    <t>Solina Hydrozespol H2</t>
  </si>
  <si>
    <t>Solina Hydrozespol H3</t>
  </si>
  <si>
    <t>Solina Hydrozespol H4</t>
  </si>
  <si>
    <t>Tresna</t>
  </si>
  <si>
    <t>Zarnowiec</t>
  </si>
  <si>
    <t>Zarnowiec H1</t>
  </si>
  <si>
    <t>Zarnowiec H2</t>
  </si>
  <si>
    <t>Zarnowiec H3</t>
  </si>
  <si>
    <t>Zarnowiec H4</t>
  </si>
  <si>
    <t>Zydowo</t>
  </si>
  <si>
    <t>Zydowo H1</t>
  </si>
  <si>
    <t>ENERGA OZE</t>
  </si>
  <si>
    <t>http://www.energa-wytwarzanie.pl/obiekty/lista-obiektow/zydowo,51,obiekt.html</t>
  </si>
  <si>
    <t>Zydowo H2</t>
  </si>
  <si>
    <t>Zydowo H3</t>
  </si>
  <si>
    <t>BYD</t>
  </si>
  <si>
    <t>https://cleantechnica.com/2018/10/22/byds-first-energy-storage-project-in-poland-begins-operations/</t>
  </si>
  <si>
    <t>Portugal</t>
  </si>
  <si>
    <t xml:space="preserve">Graciosa </t>
  </si>
  <si>
    <t xml:space="preserve">Graciosa Project - Younicos &amp; Recharge </t>
  </si>
  <si>
    <t>younicos</t>
  </si>
  <si>
    <t>https://www.energystorageexchange.org/projects/1034</t>
  </si>
  <si>
    <t>Baixo Sabor-3</t>
  </si>
  <si>
    <t>-</t>
  </si>
  <si>
    <t>EDP</t>
  </si>
  <si>
    <t>Baixo Sabor-4</t>
  </si>
  <si>
    <t>Pisões</t>
  </si>
  <si>
    <t>Alto Rabagão 1</t>
  </si>
  <si>
    <t>Alto Rabagão 2</t>
  </si>
  <si>
    <t>DGEG</t>
  </si>
  <si>
    <t>Vilarinho das Furnas</t>
  </si>
  <si>
    <t>Vilarinho Furnas-1</t>
  </si>
  <si>
    <t>Baixo Sabor-1</t>
  </si>
  <si>
    <t>Baixo Sabor-2</t>
  </si>
  <si>
    <t>Venda Nova-2 (Frades)-1</t>
  </si>
  <si>
    <t>Venda Nova-2 (Frades)-2</t>
  </si>
  <si>
    <t>Aguieira</t>
  </si>
  <si>
    <t>Aguieira-1</t>
  </si>
  <si>
    <t>Aguieira-2</t>
  </si>
  <si>
    <t>Aguieira-3</t>
  </si>
  <si>
    <t>Alqueva</t>
  </si>
  <si>
    <t>Alqueva-2-G3</t>
  </si>
  <si>
    <t>Alqueva-2-G4</t>
  </si>
  <si>
    <t>Alqueva-G1</t>
  </si>
  <si>
    <t>Alqueva-G2</t>
  </si>
  <si>
    <t>Gouvaes-Padroselos (Alto Tamega) 1</t>
  </si>
  <si>
    <t>Iberdrola</t>
  </si>
  <si>
    <t>Gouvaes-Padroselos (Alto Tamega) 2</t>
  </si>
  <si>
    <t>Gouvaes-Padroselos (Alto Tamega) 3</t>
  </si>
  <si>
    <t>Gouvaes-Padroselos (Alto Tamega) 4</t>
  </si>
  <si>
    <t>Salamonde</t>
  </si>
  <si>
    <t>Salamonde-2</t>
  </si>
  <si>
    <t>Foz Tua 1</t>
  </si>
  <si>
    <t>Foz Tua 2</t>
  </si>
  <si>
    <t>Carvão-Ribeira</t>
  </si>
  <si>
    <t>Torrão</t>
  </si>
  <si>
    <t>Madeira</t>
  </si>
  <si>
    <t>Inverno dos Socorridos</t>
  </si>
  <si>
    <t>EEM</t>
  </si>
  <si>
    <t>Romania</t>
  </si>
  <si>
    <t>Islaz (Izbiceni – Danube)</t>
  </si>
  <si>
    <t>Hidroelectrica</t>
  </si>
  <si>
    <t>Jidoaia</t>
  </si>
  <si>
    <t>Lotru</t>
  </si>
  <si>
    <t>Petrimanu</t>
  </si>
  <si>
    <t>Secuieu (Dragan lake)</t>
  </si>
  <si>
    <t>Cugir (Oasa lake)</t>
  </si>
  <si>
    <t xml:space="preserve">Stocare project </t>
  </si>
  <si>
    <t>EDPR</t>
  </si>
  <si>
    <t>https://energyindustryreview.com/renewables/edpr-opens-pioneering-battery-based-energy-storage-facility-in-romania/</t>
  </si>
  <si>
    <t>Tarnita</t>
  </si>
  <si>
    <t>Tarnita-Lapustesti-1-2</t>
  </si>
  <si>
    <t>Tarnita-Lapustesti-3-4</t>
  </si>
  <si>
    <t>Slovakia</t>
  </si>
  <si>
    <t>Trencin</t>
  </si>
  <si>
    <t>Cierny Vah-1</t>
  </si>
  <si>
    <t>400 kV</t>
  </si>
  <si>
    <t>SEPS</t>
  </si>
  <si>
    <t>Slovenské Elektrarne</t>
  </si>
  <si>
    <t>Cierny Vah-2</t>
  </si>
  <si>
    <t>Cierny Vah-3</t>
  </si>
  <si>
    <t>Cierny Vah-4</t>
  </si>
  <si>
    <t>Cierny Vah-5</t>
  </si>
  <si>
    <t>Cierny Vah-6</t>
  </si>
  <si>
    <t>Dobsina</t>
  </si>
  <si>
    <t>VSD, a.s.</t>
  </si>
  <si>
    <t>Dobsina III</t>
  </si>
  <si>
    <t>22 kV</t>
  </si>
  <si>
    <t>Liptovská Mara</t>
  </si>
  <si>
    <t>SSD, a.s.</t>
  </si>
  <si>
    <t>Ruzin</t>
  </si>
  <si>
    <t>Zdiar, reg. Poprad</t>
  </si>
  <si>
    <t>Zdiar - Bachledova dolina</t>
  </si>
  <si>
    <t>VSD, a.s. (regional DSO)</t>
  </si>
  <si>
    <t xml:space="preserve">VSD, a.s. </t>
  </si>
  <si>
    <t>Slovenia</t>
  </si>
  <si>
    <t>Avče</t>
  </si>
  <si>
    <t>ELES</t>
  </si>
  <si>
    <t>SENG</t>
  </si>
  <si>
    <t>Idrija</t>
  </si>
  <si>
    <t>BESS NEDO Idrija</t>
  </si>
  <si>
    <t>Lead acid + Li-ion</t>
  </si>
  <si>
    <t>20 kV</t>
  </si>
  <si>
    <t>SODO</t>
  </si>
  <si>
    <t>ELES, Elektro Primorska</t>
  </si>
  <si>
    <t>Ljubljana</t>
  </si>
  <si>
    <t>BESS NEDO Ljubljana</t>
  </si>
  <si>
    <t>ELES, Elektro Ljubljana</t>
  </si>
  <si>
    <t>Okroglo</t>
  </si>
  <si>
    <t>BESS Okroglo</t>
  </si>
  <si>
    <t>Pekre</t>
  </si>
  <si>
    <t>BESS Pekre</t>
  </si>
  <si>
    <t>Jelenice</t>
  </si>
  <si>
    <t>NGEN</t>
  </si>
  <si>
    <t>https://www.energy-storage.news/news/slovenia-becomes-first-balkan-state-to-install-grid-scale-tesla-ess</t>
  </si>
  <si>
    <t>Kozjak-HSE</t>
  </si>
  <si>
    <t>after 2030</t>
  </si>
  <si>
    <t>DEM</t>
  </si>
  <si>
    <t>Spain</t>
  </si>
  <si>
    <t>Vélez de Benaudalla, El Pinar, El Valle y Órgiva.</t>
  </si>
  <si>
    <t xml:space="preserve"> “Los Guajares”,</t>
  </si>
  <si>
    <t>VM Energía</t>
  </si>
  <si>
    <t>Volariño de Cons</t>
  </si>
  <si>
    <t xml:space="preserve"> Conso II</t>
  </si>
  <si>
    <t xml:space="preserve">Iberderola Generación </t>
  </si>
  <si>
    <t>Tudela</t>
  </si>
  <si>
    <t xml:space="preserve">Acciona Energia Innovative Lithium-Ion System (ILIS) Project </t>
  </si>
  <si>
    <t>Stopped</t>
  </si>
  <si>
    <t>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</t>
  </si>
  <si>
    <t>San Miguel de Aguayo</t>
  </si>
  <si>
    <t>Aguayo 1</t>
  </si>
  <si>
    <t>Viesgo</t>
  </si>
  <si>
    <t>Aguayo 2</t>
  </si>
  <si>
    <t>Aguayo 3</t>
  </si>
  <si>
    <t>Aguayo 4</t>
  </si>
  <si>
    <t>Cantabria/Palencia</t>
  </si>
  <si>
    <t>Aguayo-Aguilar (expansion)</t>
  </si>
  <si>
    <t>Repsol</t>
  </si>
  <si>
    <t>Aguilar de Campoo</t>
  </si>
  <si>
    <t>Aguilar 1</t>
  </si>
  <si>
    <t>Aguilar 2</t>
  </si>
  <si>
    <t>Aldeire Granada</t>
  </si>
  <si>
    <t>Andasol-1</t>
  </si>
  <si>
    <t>Endesa</t>
  </si>
  <si>
    <t>Cobra O&amp;M</t>
  </si>
  <si>
    <t>https://solarpaces.nrel.gov/by-country/ES ; https://web.archive.org/web/20090222183058/http://www.solarmillennium.de/upload/Download/Technologie/eng/Andasol1-3engl.pdf</t>
  </si>
  <si>
    <t>Andasol-2</t>
  </si>
  <si>
    <t>https://solarpaces.nrel.gov/by-country/ES</t>
  </si>
  <si>
    <t>Andasol-3</t>
  </si>
  <si>
    <t>Ferrostaall AG</t>
  </si>
  <si>
    <t>San josé del Valle Cadiz</t>
  </si>
  <si>
    <t>Arcosol 50 (Valle 1)</t>
  </si>
  <si>
    <t>Torresol</t>
  </si>
  <si>
    <t>Morón de la Frontera Sevilla</t>
  </si>
  <si>
    <t>Arenales</t>
  </si>
  <si>
    <t>OHL</t>
  </si>
  <si>
    <t>Alcázar de San Juan Ciudad Real</t>
  </si>
  <si>
    <t>Aste 1A</t>
  </si>
  <si>
    <t>Elecnor</t>
  </si>
  <si>
    <t>Aste 2A</t>
  </si>
  <si>
    <t>Olivenza Badajoz</t>
  </si>
  <si>
    <t>Astexol II</t>
  </si>
  <si>
    <t>Barasoain</t>
  </si>
  <si>
    <t>Barasoain BESS</t>
  </si>
  <si>
    <t>ACCIONA windpower</t>
  </si>
  <si>
    <t>https://www.engerati.com/article/spain-gets-its-first-hybrid-wind-power-battery-storage-plant</t>
  </si>
  <si>
    <t>Navarra</t>
  </si>
  <si>
    <t>Barasoain Experimental Wind Farm I</t>
  </si>
  <si>
    <t>Acciona</t>
  </si>
  <si>
    <t>European Commission</t>
  </si>
  <si>
    <t>Barasoain Experimental Wind Farm II</t>
  </si>
  <si>
    <t>Pastrana</t>
  </si>
  <si>
    <t>Bolarque I GR 1</t>
  </si>
  <si>
    <t>Naturgy</t>
  </si>
  <si>
    <t>Bolarque I GR 2</t>
  </si>
  <si>
    <t>Bolarque II GR 1</t>
  </si>
  <si>
    <t>Bolarque II GR 2</t>
  </si>
  <si>
    <t>Bolarque II GR 3</t>
  </si>
  <si>
    <t>Bolarque II GR 4</t>
  </si>
  <si>
    <t>Valdeobispo, Caceres</t>
  </si>
  <si>
    <t>Caceres Solar Power Plant</t>
  </si>
  <si>
    <t>ACS - COBRA group</t>
  </si>
  <si>
    <t>https://www.energystorageexchange.org/projects</t>
  </si>
  <si>
    <t>Carboneras</t>
  </si>
  <si>
    <t xml:space="preserve">Carboneras BESS </t>
  </si>
  <si>
    <t>https://www.iea-coal.org/spain-enel-coal-plant-battery-projects-taking-shape/</t>
  </si>
  <si>
    <t>Almacena Lithium Ion Battery</t>
  </si>
  <si>
    <t>Carmona</t>
  </si>
  <si>
    <t>REE</t>
  </si>
  <si>
    <t>Talarrubias Badajoz</t>
  </si>
  <si>
    <t>Casablanca</t>
  </si>
  <si>
    <t>Velilla del Río Carrión y Guardo (Palencia) y Valderrueda (León)</t>
  </si>
  <si>
    <t>CDR Velilla del Rio Carrión</t>
  </si>
  <si>
    <t>CDR Carrión, S.L.</t>
  </si>
  <si>
    <t>Huesca</t>
  </si>
  <si>
    <t>Central Hidroelectrica de IP Bombeo</t>
  </si>
  <si>
    <t>Gran Canaria</t>
  </si>
  <si>
    <t>Chira Soria</t>
  </si>
  <si>
    <t>2025 - 2026</t>
  </si>
  <si>
    <t>Torre de Miguel Sesmero Badajoz</t>
  </si>
  <si>
    <t>Extresol-1</t>
  </si>
  <si>
    <t>Extresol-2</t>
  </si>
  <si>
    <t>Extresol-3</t>
  </si>
  <si>
    <t>Guijo de Granadilla</t>
  </si>
  <si>
    <t>Gabriel y Galán Alagón</t>
  </si>
  <si>
    <t>Fuentes de Andalucía</t>
  </si>
  <si>
    <t>Gemasolar</t>
  </si>
  <si>
    <t xml:space="preserve">Girones </t>
  </si>
  <si>
    <t>Grupo Romero Polo</t>
  </si>
  <si>
    <t>https://tyndp.entsoe.eu/tyndp2018/projects/storage_projects/1019</t>
  </si>
  <si>
    <t>Posadas Córdoba</t>
  </si>
  <si>
    <t>La africana</t>
  </si>
  <si>
    <t xml:space="preserve">Ortiz/TSK/Magtel </t>
  </si>
  <si>
    <t>La Garrovilla Badajoz</t>
  </si>
  <si>
    <t>La Dehesa</t>
  </si>
  <si>
    <t>Renovables SAMCA</t>
  </si>
  <si>
    <t>Badajoz Badajoz</t>
  </si>
  <si>
    <t>La Florida</t>
  </si>
  <si>
    <t>Cortes de Pallas</t>
  </si>
  <si>
    <t>La Muela de Cortes Jucar-1.1</t>
  </si>
  <si>
    <t>La Muela de Cortes Jucar-1.2</t>
  </si>
  <si>
    <t>La Muela de Cortes Jucar-1.3</t>
  </si>
  <si>
    <t>La Muela de Cortes Jucar-2 GR 4</t>
  </si>
  <si>
    <t>La Muela de Cortes Jucar-2 GR 5</t>
  </si>
  <si>
    <t>La Muela de Cortes Jucar-2 GR 6</t>
  </si>
  <si>
    <t>La Muela de Cortes Jucar-2 GR 7</t>
  </si>
  <si>
    <t xml:space="preserve">Endesa STORE: La Palma Project - Ingeteam </t>
  </si>
  <si>
    <t>La Palma</t>
  </si>
  <si>
    <t>Navaleo</t>
  </si>
  <si>
    <t>Leon</t>
  </si>
  <si>
    <t>CDR TREMOR, S.L</t>
  </si>
  <si>
    <t>https://tyndp.entsoe.eu/tyndp2018/projects/storage_projects/1012</t>
  </si>
  <si>
    <t>Alcazar de San Juan Ciudad Real</t>
  </si>
  <si>
    <t>Manchasol-1</t>
  </si>
  <si>
    <t>Union Fenosa</t>
  </si>
  <si>
    <t>Manchasol-2</t>
  </si>
  <si>
    <t xml:space="preserve">Mont-Negre </t>
  </si>
  <si>
    <t>Mequinenza</t>
  </si>
  <si>
    <t>INGENIERIA PONTIFICIA S.L.</t>
  </si>
  <si>
    <t>https://tyndp.entsoe.eu/tyndp2018/projects/storage_projects/1011</t>
  </si>
  <si>
    <t>Lladorre</t>
  </si>
  <si>
    <t>Montamara 1</t>
  </si>
  <si>
    <t>Montamara 2</t>
  </si>
  <si>
    <t>Montes del Cierzo PV</t>
  </si>
  <si>
    <t>Montanuy</t>
  </si>
  <si>
    <t>Moralets 1</t>
  </si>
  <si>
    <t>Moralets 2</t>
  </si>
  <si>
    <t>Moralets 3</t>
  </si>
  <si>
    <t>Sevilla</t>
  </si>
  <si>
    <t>Planta solar 10</t>
  </si>
  <si>
    <t>Elerctric market /Endesa</t>
  </si>
  <si>
    <t>Abengoa Solar</t>
  </si>
  <si>
    <t>Planta solar 20</t>
  </si>
  <si>
    <t>P-PHES CUA</t>
  </si>
  <si>
    <t>CENTRAL DEPURADORA REVERSIBLE DEL RIO CUA, S.L.</t>
  </si>
  <si>
    <t>https://tyndp.entsoe.eu/tyndp2018/projects/storage_projects/1027</t>
  </si>
  <si>
    <t>Manzaneda</t>
  </si>
  <si>
    <t>Puente Bibey 1</t>
  </si>
  <si>
    <t>Puente Bibey 2</t>
  </si>
  <si>
    <t>Puente Bibey 3</t>
  </si>
  <si>
    <t>Puente Bibey 4</t>
  </si>
  <si>
    <t>Puente Bibey 5</t>
  </si>
  <si>
    <t>Calasparra Murcia</t>
  </si>
  <si>
    <t>Puerto Errado 2</t>
  </si>
  <si>
    <t>REE / Iberdrola</t>
  </si>
  <si>
    <t>Novatec Biosol AG</t>
  </si>
  <si>
    <t>Puertollano</t>
  </si>
  <si>
    <t>https://www.pv-tech.org/news/51221</t>
  </si>
  <si>
    <t>Raimats</t>
  </si>
  <si>
    <t xml:space="preserve">Seville BESS </t>
  </si>
  <si>
    <t xml:space="preserve">Seville </t>
  </si>
  <si>
    <t xml:space="preserve">Abengoa </t>
  </si>
  <si>
    <t>Vilarino de Conso</t>
  </si>
  <si>
    <t>Soutelo Cenza 1</t>
  </si>
  <si>
    <t>Soutelo Cenza 2</t>
  </si>
  <si>
    <t>Ardales </t>
  </si>
  <si>
    <t>Tajo de la encantada 1</t>
  </si>
  <si>
    <t>Tajo de la encantada 2</t>
  </si>
  <si>
    <t>Tajo de la encantada 3</t>
  </si>
  <si>
    <t>Tajo de la encantada 4</t>
  </si>
  <si>
    <t>Sobrescobio</t>
  </si>
  <si>
    <t>Tanes 1</t>
  </si>
  <si>
    <t>HC Energia</t>
  </si>
  <si>
    <t>Tanes 2</t>
  </si>
  <si>
    <t>Tavascan superior 1</t>
  </si>
  <si>
    <t>Tavascan superior 2</t>
  </si>
  <si>
    <t>San José del Valle Cádiz</t>
  </si>
  <si>
    <t>Termesol 50 (Valle 2)</t>
  </si>
  <si>
    <t>Navalvillar de Pela Badajoz</t>
  </si>
  <si>
    <t>Termosol 1</t>
  </si>
  <si>
    <t>NextEra, FPL</t>
  </si>
  <si>
    <t>Behind the meter facility</t>
  </si>
  <si>
    <t>Termosol 2</t>
  </si>
  <si>
    <t>Villacampo</t>
  </si>
  <si>
    <t>Villalcampo I Duero 1</t>
  </si>
  <si>
    <t>Villalcampo I Duero 2</t>
  </si>
  <si>
    <t>Villalcampo I Duero 3</t>
  </si>
  <si>
    <t>Villarino de los Aires</t>
  </si>
  <si>
    <t>Villarino Tormes 1</t>
  </si>
  <si>
    <t>Villarino Tormes 2</t>
  </si>
  <si>
    <t>Villarino Tormes 3</t>
  </si>
  <si>
    <t>Villarino Tormes 4</t>
  </si>
  <si>
    <t>Villarino Tormes 5</t>
  </si>
  <si>
    <t>Villarino Tormes 6</t>
  </si>
  <si>
    <t>Sweden</t>
  </si>
  <si>
    <t xml:space="preserve">Arlanda Airport Aquifer Thermal Energy Storage </t>
  </si>
  <si>
    <t>Arlanda</t>
  </si>
  <si>
    <t>Arlanda energi AB</t>
  </si>
  <si>
    <t>https://www.energystorageexchange.org/projects/1207</t>
  </si>
  <si>
    <t>Borlänge</t>
  </si>
  <si>
    <t>Forschuvud</t>
  </si>
  <si>
    <t>Fortum</t>
  </si>
  <si>
    <t>https://www.fortum.com/media/2019/05/new-fortum-batteries-enhance-renewable-energy-capacity</t>
  </si>
  <si>
    <t>Torsby</t>
  </si>
  <si>
    <t>Letten</t>
  </si>
  <si>
    <t>https://www.fortum.se/vara-vattenkraftverk/klaralven/lettens-kraftverk</t>
  </si>
  <si>
    <t>Sunne</t>
  </si>
  <si>
    <t>Kymmen</t>
  </si>
  <si>
    <t>https://www.fortum.se/vara-vattenkraftverk/norsalven/kymmens-kraftverk</t>
  </si>
  <si>
    <t>Switzerland</t>
  </si>
  <si>
    <t>Volketswil</t>
  </si>
  <si>
    <t>Elektrizitätswerke des Kantons Zürich (EKZ)</t>
  </si>
  <si>
    <t>https://www.energy-storage.news/news/nec-installs-switzerlands-largest-battery (Batteries provided by NEC, use : Primary frequence regulation)</t>
  </si>
  <si>
    <t>Dietikon</t>
  </si>
  <si>
    <t>http://www.abb.no/cawp/seitp202/0b80d94850f2df5ac1257a4c002d4430.aspx (Batteries provided by LG, use : Primary frequence regulation)</t>
  </si>
  <si>
    <t>Ried-Brig</t>
  </si>
  <si>
    <t>Bortelalp</t>
  </si>
  <si>
    <t>31/12/1990</t>
  </si>
  <si>
    <t>Le Chatelard</t>
  </si>
  <si>
    <t>Chatelard-Barberine-1 +-2</t>
  </si>
  <si>
    <t>01/01/1923 - 31/12/1977</t>
  </si>
  <si>
    <t>Schaffhausen</t>
  </si>
  <si>
    <t>Engeweiher</t>
  </si>
  <si>
    <t>01/01/1909 - 31/12/1993</t>
  </si>
  <si>
    <t>Altendorf</t>
  </si>
  <si>
    <t>Etzelwerk Altendorf</t>
  </si>
  <si>
    <t>01/01/1937 - 31/12/1992</t>
  </si>
  <si>
    <t>Ausserferrera</t>
  </si>
  <si>
    <t>Ferrera-1</t>
  </si>
  <si>
    <t>01/01/1962 - 31/12/2017</t>
  </si>
  <si>
    <t>Grimsel</t>
  </si>
  <si>
    <t>Grimsel-2</t>
  </si>
  <si>
    <t>31/12/1981</t>
  </si>
  <si>
    <t>Handegg</t>
  </si>
  <si>
    <t>Handeck-3 (Isogyre)</t>
  </si>
  <si>
    <t>31/12/1976</t>
  </si>
  <si>
    <t>Linthal</t>
  </si>
  <si>
    <t>Limmern-1</t>
  </si>
  <si>
    <t>31/12/2016</t>
  </si>
  <si>
    <t>Limmern-2</t>
  </si>
  <si>
    <t>Limmern-3</t>
  </si>
  <si>
    <t>31/12/2017</t>
  </si>
  <si>
    <t>Limmern-4</t>
  </si>
  <si>
    <t>Vadura</t>
  </si>
  <si>
    <t>Mapragg</t>
  </si>
  <si>
    <t>31/12/1977</t>
  </si>
  <si>
    <t>Ayer</t>
  </si>
  <si>
    <t>Mottec</t>
  </si>
  <si>
    <t>31/12/1958</t>
  </si>
  <si>
    <t>Finhaut</t>
  </si>
  <si>
    <t>Nant de Drance</t>
  </si>
  <si>
    <t>31/12/2020</t>
  </si>
  <si>
    <t>Oberems</t>
  </si>
  <si>
    <t>Oberems (Argessa)</t>
  </si>
  <si>
    <t>Zernez</t>
  </si>
  <si>
    <t>Ova Spin</t>
  </si>
  <si>
    <t>31/12/1970</t>
  </si>
  <si>
    <t>Piano di Peccia</t>
  </si>
  <si>
    <t>Peccia (Sambuco)</t>
  </si>
  <si>
    <t>31/12/1955</t>
  </si>
  <si>
    <t>Vorderthal</t>
  </si>
  <si>
    <t>Rempen</t>
  </si>
  <si>
    <t>Robiei</t>
  </si>
  <si>
    <t>Tierfehd (Umwalzwerk)</t>
  </si>
  <si>
    <t>31/12/2010</t>
  </si>
  <si>
    <t>Veytaux</t>
  </si>
  <si>
    <t>Veytaux-1 (FMHL+)</t>
  </si>
  <si>
    <t>31/12/1972</t>
  </si>
  <si>
    <t>Veytaux-2 (FMHL+)</t>
  </si>
  <si>
    <t>Saas Almagell</t>
  </si>
  <si>
    <t>Zermeiggern</t>
  </si>
  <si>
    <t>31/12/1966</t>
  </si>
  <si>
    <t>United-Kingdom</t>
  </si>
  <si>
    <t xml:space="preserve"> Broxburn</t>
  </si>
  <si>
    <t>National Grid</t>
  </si>
  <si>
    <t>RES</t>
  </si>
  <si>
    <t>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</t>
  </si>
  <si>
    <t xml:space="preserve"> Carrickfergus</t>
  </si>
  <si>
    <t>SONI</t>
  </si>
  <si>
    <t>AES Energy Storage</t>
  </si>
  <si>
    <t xml:space="preserve"> Darlington</t>
  </si>
  <si>
    <t xml:space="preserve">National Grid </t>
  </si>
  <si>
    <t>NEC energy soluions</t>
  </si>
  <si>
    <t xml:space="preserve"> Kirkwall</t>
  </si>
  <si>
    <t>Mitsubishi Power Systems Europe</t>
  </si>
  <si>
    <t xml:space="preserve"> Leighton Buzzard</t>
  </si>
  <si>
    <t>Younicos</t>
  </si>
  <si>
    <t xml:space="preserve"> Lerwick</t>
  </si>
  <si>
    <t>NGK</t>
  </si>
  <si>
    <t xml:space="preserve"> Peterhead</t>
  </si>
  <si>
    <t>National grid</t>
  </si>
  <si>
    <t>Equinor</t>
  </si>
  <si>
    <t xml:space="preserve"> Toton</t>
  </si>
  <si>
    <t>Isentropic Ltd</t>
  </si>
  <si>
    <t xml:space="preserve"> Wolverhampton</t>
  </si>
  <si>
    <t xml:space="preserve">Li-ion </t>
  </si>
  <si>
    <t>ABB</t>
  </si>
  <si>
    <t>Norfolk</t>
  </si>
  <si>
    <t>ABB &amp; UK Power Networks Energy Storage Installation</t>
  </si>
  <si>
    <t>https://www.gov.uk/government/publications/renewable-energy-planning-database-monthly-extract#history</t>
  </si>
  <si>
    <t>County Durham</t>
  </si>
  <si>
    <t>Addison Road</t>
  </si>
  <si>
    <t>Cancelled</t>
  </si>
  <si>
    <t>Anesco</t>
  </si>
  <si>
    <t>Co. Antrim</t>
  </si>
  <si>
    <t>AES Kilroot Station Battery Storage Array</t>
  </si>
  <si>
    <t>AES Kilroot Power (AES KPL)</t>
  </si>
  <si>
    <t>East Lothian</t>
  </si>
  <si>
    <t>Aikengall II Community Wind Farm Battery</t>
  </si>
  <si>
    <t>Community Windpower</t>
  </si>
  <si>
    <t>Shropshire</t>
  </si>
  <si>
    <t>Albrighton Solar farm</t>
  </si>
  <si>
    <t>Big60Million/Belectric</t>
  </si>
  <si>
    <t>Lancashire</t>
  </si>
  <si>
    <t>Aldon Road</t>
  </si>
  <si>
    <t>STOR Power</t>
  </si>
  <si>
    <t>Gloucestershire</t>
  </si>
  <si>
    <t>All Alone Lane</t>
  </si>
  <si>
    <t>Broadfield Farm Ess</t>
  </si>
  <si>
    <t>West Midlands</t>
  </si>
  <si>
    <t>Anchor Lane Energy Centre</t>
  </si>
  <si>
    <t xml:space="preserve">Suncredit </t>
  </si>
  <si>
    <t>Armoy Wind Farm</t>
  </si>
  <si>
    <t>ABO Wind</t>
  </si>
  <si>
    <t>Leicestershire</t>
  </si>
  <si>
    <t>Asfordby Business Park (1)</t>
  </si>
  <si>
    <t>UK Power Reserve</t>
  </si>
  <si>
    <t>https://www.gov.uk/government/publications/renewable-energy-planning-database-monthly-extract#history ; https://www.energy-storage.news/news/critical-role-on-the-grid-fluence-and-sembcorp-switch-on-another-60mw-of-uk</t>
  </si>
  <si>
    <t>South Yorkshire</t>
  </si>
  <si>
    <t>Aven Industrial Estate</t>
  </si>
  <si>
    <t>Max Design Consultancy</t>
  </si>
  <si>
    <t>Balle Street</t>
  </si>
  <si>
    <t>West Yorkshire</t>
  </si>
  <si>
    <t>Barnsdale Road</t>
  </si>
  <si>
    <t>Flexygen</t>
  </si>
  <si>
    <t>Derbyshire</t>
  </si>
  <si>
    <t>Batham Gate Battery Storage Development</t>
  </si>
  <si>
    <t>Astra Ventures</t>
  </si>
  <si>
    <t>Merseyside</t>
  </si>
  <si>
    <t>Beaufort Road</t>
  </si>
  <si>
    <t>Inverclyde</t>
  </si>
  <si>
    <t>Berfern Farm</t>
  </si>
  <si>
    <t>Capbal</t>
  </si>
  <si>
    <t>Hampshire</t>
  </si>
  <si>
    <t>Berry Court Solar Farm - energy storage</t>
  </si>
  <si>
    <t>Beveridge Lane Battery Storage</t>
  </si>
  <si>
    <t>Amazon UK</t>
  </si>
  <si>
    <t xml:space="preserve">Blackburn Meadows </t>
  </si>
  <si>
    <t>E.ON</t>
  </si>
  <si>
    <t>Cumbria</t>
  </si>
  <si>
    <t>Blackdyke Farm Battery Storage Project</t>
  </si>
  <si>
    <t>Low Carbon</t>
  </si>
  <si>
    <t>Highland</t>
  </si>
  <si>
    <t xml:space="preserve">Blackpark Farm </t>
  </si>
  <si>
    <t xml:space="preserve">Shires Hamilton </t>
  </si>
  <si>
    <t>Bochum Parkway</t>
  </si>
  <si>
    <t>Tiger Energy</t>
  </si>
  <si>
    <t>North Yorkshire</t>
  </si>
  <si>
    <t>Boscar Grange Farm</t>
  </si>
  <si>
    <t>Gridserve</t>
  </si>
  <si>
    <t>Essex</t>
  </si>
  <si>
    <t>Braintree Road Substation</t>
  </si>
  <si>
    <t>Pivot Power</t>
  </si>
  <si>
    <t>Humberside</t>
  </si>
  <si>
    <t>Bransholme, Hull</t>
  </si>
  <si>
    <t>Aura Power</t>
  </si>
  <si>
    <t>Breach Farm</t>
  </si>
  <si>
    <t>Green Hedge Energy Barn</t>
  </si>
  <si>
    <t>Breach Farm - Energy Barn</t>
  </si>
  <si>
    <t>Anesco/ Green Hedge Energy UK</t>
  </si>
  <si>
    <t>Bristol Road</t>
  </si>
  <si>
    <t>Buckinghamshire</t>
  </si>
  <si>
    <t xml:space="preserve">Bumpers Lane Solar Farm </t>
  </si>
  <si>
    <t>Burbo Bank Energy Storage</t>
  </si>
  <si>
    <t>Orsted</t>
  </si>
  <si>
    <t>Burnley Road</t>
  </si>
  <si>
    <t>Burtonhead Road</t>
  </si>
  <si>
    <t>Cambridgeshire</t>
  </si>
  <si>
    <t>Burwell Main Sub-Station</t>
  </si>
  <si>
    <t>Callywhite Lane Commercial Estate</t>
  </si>
  <si>
    <t>Volta Energy Storage</t>
  </si>
  <si>
    <t>Calow Green Farm</t>
  </si>
  <si>
    <t>Enso Energy</t>
  </si>
  <si>
    <t>Middlewich</t>
  </si>
  <si>
    <t>CARES</t>
  </si>
  <si>
    <t>ACAES</t>
  </si>
  <si>
    <t>Storelectric</t>
  </si>
  <si>
    <t>https://tyndp.entsoe.eu/tyndp2018/projects/storage_projects/1022</t>
  </si>
  <si>
    <t>Cornwall</t>
  </si>
  <si>
    <t>Carland Cross Wind Farm - Storage</t>
  </si>
  <si>
    <t>Scottish Power</t>
  </si>
  <si>
    <t>Carnegie Road (Phase 2)</t>
  </si>
  <si>
    <t>Powys</t>
  </si>
  <si>
    <t>Cefn y Maes Community Renewable Energy Park</t>
  </si>
  <si>
    <t xml:space="preserve">Cefn y Maes Community / REG Power Management </t>
  </si>
  <si>
    <t>Bedfordshire</t>
  </si>
  <si>
    <t>Chapel Farm</t>
  </si>
  <si>
    <t>Harmony Energy</t>
  </si>
  <si>
    <t>Charleywood Road, Knowsley Industrial Park</t>
  </si>
  <si>
    <t>Northamptonshire</t>
  </si>
  <si>
    <t>Chelveston Renewable Energy Park</t>
  </si>
  <si>
    <t>Federal Estates</t>
  </si>
  <si>
    <t>Cheshire Gas CAES</t>
  </si>
  <si>
    <t>https://tyndp.entsoe.eu/tyndp2018/projects/storage_projects/1023</t>
  </si>
  <si>
    <t>Chineham Battery Energy Storage Facility</t>
  </si>
  <si>
    <t>Camborne Energy Storage</t>
  </si>
  <si>
    <t>Avon</t>
  </si>
  <si>
    <t>Chittening Road</t>
  </si>
  <si>
    <t>Church Farm</t>
  </si>
  <si>
    <t>Lightsource BP</t>
  </si>
  <si>
    <t>Claredown Farm</t>
  </si>
  <si>
    <t>Energy Reservoir 15</t>
  </si>
  <si>
    <t>Co. Fermanagh</t>
  </si>
  <si>
    <t>Classic Marble Showers Site</t>
  </si>
  <si>
    <t>Engie Developments Ireland</t>
  </si>
  <si>
    <t>Clayhill</t>
  </si>
  <si>
    <t>Cleator</t>
  </si>
  <si>
    <t>Cleveland Potash</t>
  </si>
  <si>
    <t>Kiwi Power</t>
  </si>
  <si>
    <t>Loch a' Choire Ghlais</t>
  </si>
  <si>
    <t>Coire Glas-1</t>
  </si>
  <si>
    <t>SSE</t>
  </si>
  <si>
    <t>Coire Glas-2</t>
  </si>
  <si>
    <t>Somerset</t>
  </si>
  <si>
    <t>Coombe Farm</t>
  </si>
  <si>
    <t>KWTN Solar</t>
  </si>
  <si>
    <t>Nottinghamshire</t>
  </si>
  <si>
    <t>Cotgrave Solar Farm Battery</t>
  </si>
  <si>
    <t>Cottam Power Station</t>
  </si>
  <si>
    <t>Creyke Beck</t>
  </si>
  <si>
    <t>Statera Energy</t>
  </si>
  <si>
    <t>Creyke Beck Substation</t>
  </si>
  <si>
    <t>Creyke Substation</t>
  </si>
  <si>
    <t>Harmony Energy Storage</t>
  </si>
  <si>
    <t>Oban</t>
  </si>
  <si>
    <t>Cruachan-1</t>
  </si>
  <si>
    <t>1965 - 1966</t>
  </si>
  <si>
    <t>Drax Group</t>
  </si>
  <si>
    <t>Cruachan-2</t>
  </si>
  <si>
    <t>Cruachan-3</t>
  </si>
  <si>
    <t>Cruachan-4</t>
  </si>
  <si>
    <t>Cruachan-extension</t>
  </si>
  <si>
    <t>Oxfordshire</t>
  </si>
  <si>
    <t>Culham Science Centre</t>
  </si>
  <si>
    <t>CESL UK Atomic Energy Authority</t>
  </si>
  <si>
    <t>Dc1 Boscombe Road</t>
  </si>
  <si>
    <t>Dinorwig</t>
  </si>
  <si>
    <t>Dinorwig-1</t>
  </si>
  <si>
    <t>First Hydro Company</t>
  </si>
  <si>
    <t>Dinorwig-2</t>
  </si>
  <si>
    <t>Dinorwig-3</t>
  </si>
  <si>
    <t>Dinorwig-4</t>
  </si>
  <si>
    <t>Dinorwig-5</t>
  </si>
  <si>
    <t>Dinorwig-6</t>
  </si>
  <si>
    <t>Greater Manchester</t>
  </si>
  <si>
    <t>Ditchers Farm</t>
  </si>
  <si>
    <t>Asta Ventures</t>
  </si>
  <si>
    <t>Conwy</t>
  </si>
  <si>
    <t>Dolgarrog Hydro Power Station</t>
  </si>
  <si>
    <t>RWE Innogy</t>
  </si>
  <si>
    <t>Dollymans Storage</t>
  </si>
  <si>
    <t>Surrey</t>
  </si>
  <si>
    <t>Dorking Battery Energy Storage System</t>
  </si>
  <si>
    <t>Grid Battery Storage  (GBSL)</t>
  </si>
  <si>
    <t>Strathclyde</t>
  </si>
  <si>
    <t>Douglas West Wind Farm (extension)</t>
  </si>
  <si>
    <t>Cleveland</t>
  </si>
  <si>
    <t>Drax Re-Power</t>
  </si>
  <si>
    <t>Argyll and Bute</t>
  </si>
  <si>
    <t>Drumfad Wood</t>
  </si>
  <si>
    <t>Co. Tyrone</t>
  </si>
  <si>
    <t>Dungannon Energy Storage System</t>
  </si>
  <si>
    <t>Angus</t>
  </si>
  <si>
    <t xml:space="preserve">East of Crudie Acre Cottage
</t>
  </si>
  <si>
    <t>Coronation Power / Persimmon Homes</t>
  </si>
  <si>
    <t>Perth and Kinross</t>
  </si>
  <si>
    <t>Easter Parkhead Farm</t>
  </si>
  <si>
    <t>Farmcare Trading</t>
  </si>
  <si>
    <t>Eastham Balacing Services Plant</t>
  </si>
  <si>
    <t>Peel Land and Property</t>
  </si>
  <si>
    <t>Eden Project</t>
  </si>
  <si>
    <t xml:space="preserve">Good Energy </t>
  </si>
  <si>
    <t>EFDA JJET Fusion Flywheel</t>
  </si>
  <si>
    <t>Flywheels</t>
  </si>
  <si>
    <t>EFDA JET</t>
  </si>
  <si>
    <t>Elland Storage Project</t>
  </si>
  <si>
    <t>UK Battery Storage</t>
  </si>
  <si>
    <t>Ellbridge Lane</t>
  </si>
  <si>
    <t>Enderby Storage, Redcomb Farm</t>
  </si>
  <si>
    <t>Greater London</t>
  </si>
  <si>
    <t>Fair Oak Lane</t>
  </si>
  <si>
    <t>Renewable Energy Systems (RES)</t>
  </si>
  <si>
    <t>Falcon Project</t>
  </si>
  <si>
    <t>Western Power Distribution</t>
  </si>
  <si>
    <t>Worcestershire</t>
  </si>
  <si>
    <t>Feckenham Energy Storage System</t>
  </si>
  <si>
    <t>Ferndale Park Newfields Industrial Estate</t>
  </si>
  <si>
    <t>Century Power</t>
  </si>
  <si>
    <t>Ffestiniog</t>
  </si>
  <si>
    <t>Ffestiniog-1</t>
  </si>
  <si>
    <t>Ffestiniog-2</t>
  </si>
  <si>
    <t>Ffestiniog-3</t>
  </si>
  <si>
    <t>Ffestiniog-4</t>
  </si>
  <si>
    <t>Fideoak Mills</t>
  </si>
  <si>
    <t>Taunton Battery Storage</t>
  </si>
  <si>
    <t>Cardiff</t>
  </si>
  <si>
    <t xml:space="preserve">Flat Holm Microgrid Project </t>
  </si>
  <si>
    <t>Wind &amp; Sun</t>
  </si>
  <si>
    <t>Fleet Substation</t>
  </si>
  <si>
    <t>South Lanarkshire</t>
  </si>
  <si>
    <t>Fordmouth, Carnwath</t>
  </si>
  <si>
    <t>Fordmouth Renewables</t>
  </si>
  <si>
    <t>Aberdeenshire</t>
  </si>
  <si>
    <t>Fordtown Energy Storage</t>
  </si>
  <si>
    <t>Shires Hamilton</t>
  </si>
  <si>
    <t>Staffordshire</t>
  </si>
  <si>
    <t>Former Rugeley Power Station</t>
  </si>
  <si>
    <t>Shetland</t>
  </si>
  <si>
    <t xml:space="preserve">Foula Community Electricity Scheme </t>
  </si>
  <si>
    <t xml:space="preserve">Foula Community Electricity Trust </t>
  </si>
  <si>
    <t>Foxs Lane</t>
  </si>
  <si>
    <t>Foyers-1</t>
  </si>
  <si>
    <t>Foyers-2</t>
  </si>
  <si>
    <t>Fraserburgh Development</t>
  </si>
  <si>
    <t>Immersa</t>
  </si>
  <si>
    <t>Kent</t>
  </si>
  <si>
    <t>Gaywood Farm</t>
  </si>
  <si>
    <t xml:space="preserve">Gigha Wind Farm Battery Project </t>
  </si>
  <si>
    <t>Gigha Island community (Multiple Owners)</t>
  </si>
  <si>
    <t>Gipsy Lane Battery Energy Storage Facility</t>
  </si>
  <si>
    <t>Dumfries &amp; Galloway</t>
  </si>
  <si>
    <t>Glenmuckloch PSP</t>
  </si>
  <si>
    <t>2022 - 2023</t>
  </si>
  <si>
    <t>Buccleuch</t>
  </si>
  <si>
    <t>Gloucestershire Science and Technology Park</t>
  </si>
  <si>
    <t>Ecotricity</t>
  </si>
  <si>
    <t>Gloucestershire Science and Technology Park (small)</t>
  </si>
  <si>
    <t>llanberis</t>
  </si>
  <si>
    <t>Glyn Rhonwy (Chwarel Fawr, Llanberis)</t>
  </si>
  <si>
    <t>Snowdonia Pumped Hydro</t>
  </si>
  <si>
    <t>Gwynedd</t>
  </si>
  <si>
    <t>Glyn Rhonwy (smaller version)</t>
  </si>
  <si>
    <t>Snowdonia Pumped Hydro (Quarry Battery Company)</t>
  </si>
  <si>
    <t>Greenmoor Bank</t>
  </si>
  <si>
    <t>Greenmore Bank Storage</t>
  </si>
  <si>
    <t>Grendon Storage</t>
  </si>
  <si>
    <t>Wolverhampton</t>
  </si>
  <si>
    <t>Gresham</t>
  </si>
  <si>
    <t>Gresham House Energy Storage</t>
  </si>
  <si>
    <t>https://renews.biz/54878/uk-storage-fund-portfolio-expands-with-5mw-battery/</t>
  </si>
  <si>
    <t>Hertfordshire</t>
  </si>
  <si>
    <t>Hadham Road</t>
  </si>
  <si>
    <t>Hamble Lane Battery Energy Storage</t>
  </si>
  <si>
    <t>Balanced Grid Solutions</t>
  </si>
  <si>
    <t>Harker Grid Sub Station</t>
  </si>
  <si>
    <t>Harrop Edge Farm</t>
  </si>
  <si>
    <t>Harrowgate Hill, Darlington / CLNR ESS3-2</t>
  </si>
  <si>
    <t xml:space="preserve">Northern Powergrid </t>
  </si>
  <si>
    <t>Hield House</t>
  </si>
  <si>
    <t xml:space="preserve">Strathmore English Estates </t>
  </si>
  <si>
    <t>High Northgate, Darlington / CLNR ESS3-3</t>
  </si>
  <si>
    <t>Higher Hill Farm Energy Storage</t>
  </si>
  <si>
    <t>British Solar Renewables / Western Power Distribution / RES</t>
  </si>
  <si>
    <t>Highflat Battery Energy Storage</t>
  </si>
  <si>
    <t>Highflat Energy Storage</t>
  </si>
  <si>
    <t>Highview LAES plant</t>
  </si>
  <si>
    <t>LAES</t>
  </si>
  <si>
    <t>Highview Power Storage</t>
  </si>
  <si>
    <t>https://www.rechargenews.com/transition/1866656/first-commercial-liquid-air-storage-project-gets-go-ahead</t>
  </si>
  <si>
    <t>Berkshire</t>
  </si>
  <si>
    <t>Highview Pilot Plant</t>
  </si>
  <si>
    <t xml:space="preserve">Highview Power Storage </t>
  </si>
  <si>
    <t>Hilfield Farm Tech</t>
  </si>
  <si>
    <t>Hill Farm - Energy Barn</t>
  </si>
  <si>
    <t>Hill Hall</t>
  </si>
  <si>
    <t>Holden Way</t>
  </si>
  <si>
    <t xml:space="preserve">Horse Island Microgrid Project </t>
  </si>
  <si>
    <t>Huggin's Hall</t>
  </si>
  <si>
    <t>Hywind 2</t>
  </si>
  <si>
    <t xml:space="preserve">Statoil </t>
  </si>
  <si>
    <t xml:space="preserve">Isle of Eigg Electrification Project </t>
  </si>
  <si>
    <t xml:space="preserve">Eigg Electric </t>
  </si>
  <si>
    <t>Isle of Muck Microgrid System</t>
  </si>
  <si>
    <t>Isle of Rum Microgrid Project</t>
  </si>
  <si>
    <t>J3 Business Park</t>
  </si>
  <si>
    <t>Car Hill Power</t>
  </si>
  <si>
    <t>Warwickshire</t>
  </si>
  <si>
    <t>Jaguar Land Rover Kingsway Battery</t>
  </si>
  <si>
    <t xml:space="preserve">Jaguar Land Rover </t>
  </si>
  <si>
    <t>Jamesfield Organic Centre</t>
  </si>
  <si>
    <t>JB Wheaton</t>
  </si>
  <si>
    <t>Jenny Field Drive</t>
  </si>
  <si>
    <t>Enstor Power</t>
  </si>
  <si>
    <t>Kells Substation</t>
  </si>
  <si>
    <t>Kells Bes</t>
  </si>
  <si>
    <t>Kemsley Substation</t>
  </si>
  <si>
    <t>Kentishes West, Essex</t>
  </si>
  <si>
    <t>Push Energy</t>
  </si>
  <si>
    <t>Kerrow Farm</t>
  </si>
  <si>
    <t>Kiln Lane Industrial Estate</t>
  </si>
  <si>
    <t>Little Fair Energy</t>
  </si>
  <si>
    <t>Kilshaw Street</t>
  </si>
  <si>
    <t>West Sussex</t>
  </si>
  <si>
    <t>Kings Barn Farm - Energy Barn</t>
  </si>
  <si>
    <t>Kip Water Hydro Scheme</t>
  </si>
  <si>
    <t>Greenock Hydro Power</t>
  </si>
  <si>
    <t>Kirkhaw Lane</t>
  </si>
  <si>
    <t>Kirkhaw Lane - Resubmission</t>
  </si>
  <si>
    <t>Lackenby</t>
  </si>
  <si>
    <t>Land Adj Harmer Warren Quarry</t>
  </si>
  <si>
    <t>Somerley Estate</t>
  </si>
  <si>
    <t>Falkirk</t>
  </si>
  <si>
    <t>Land adjacent Bonnybridge Substation</t>
  </si>
  <si>
    <t>Reliable Generation</t>
  </si>
  <si>
    <t>Land Adjacent Davanden Kennels</t>
  </si>
  <si>
    <t>Land Adjacent to 4 Redcote Lane</t>
  </si>
  <si>
    <t>CJ Energy</t>
  </si>
  <si>
    <t>Land at and adjacent to Leicester Forest Services</t>
  </si>
  <si>
    <t>Land at Calwaite</t>
  </si>
  <si>
    <t>Balance Power</t>
  </si>
  <si>
    <t>Land at Carnegie Road</t>
  </si>
  <si>
    <t>Wiltshire</t>
  </si>
  <si>
    <t>Land at Court Farm</t>
  </si>
  <si>
    <t>Investment : EU15m</t>
  </si>
  <si>
    <t>Tyne and Wear</t>
  </si>
  <si>
    <t>Land at Derwenthaugh Eco Parc</t>
  </si>
  <si>
    <t>Derwenthaugh</t>
  </si>
  <si>
    <t>Devon</t>
  </si>
  <si>
    <t>Land At Dunkeswell Airfield</t>
  </si>
  <si>
    <t>Conrad (Calne)</t>
  </si>
  <si>
    <t>Land North of Actrees Solar Farm</t>
  </si>
  <si>
    <t>Fife</t>
  </si>
  <si>
    <t>Land North of Thornton Road</t>
  </si>
  <si>
    <t>South Redhouse</t>
  </si>
  <si>
    <t>Land off Queenborough Road</t>
  </si>
  <si>
    <t>Renfrewshire</t>
  </si>
  <si>
    <t>Land off Shilton Lane</t>
  </si>
  <si>
    <t>Flexible Grid Power</t>
  </si>
  <si>
    <t>Wrexham</t>
  </si>
  <si>
    <t>Land SE of, Spectrum Business Park</t>
  </si>
  <si>
    <t>Land SW of Shilton Cottage</t>
  </si>
  <si>
    <t>Muirhall Energy</t>
  </si>
  <si>
    <t>Land To The East Of Wholeflats Road</t>
  </si>
  <si>
    <t>Hereford and Worcester</t>
  </si>
  <si>
    <t>Land to the west of Clay Hill Pit</t>
  </si>
  <si>
    <t>Energy Reservoirs</t>
  </si>
  <si>
    <t xml:space="preserve">Lascar Works </t>
  </si>
  <si>
    <t>Lathom (Pilkington Technical Centre) Battery Storage</t>
  </si>
  <si>
    <t>Leechpool Farm, Norrington Battery Storage</t>
  </si>
  <si>
    <t>Cheshire</t>
  </si>
  <si>
    <t>Leighton Hall Farm</t>
  </si>
  <si>
    <t>Energy Demand and Response</t>
  </si>
  <si>
    <t>Lincolnshire</t>
  </si>
  <si>
    <t>Leverton Farm - Energy Barn</t>
  </si>
  <si>
    <t>Eelpower</t>
  </si>
  <si>
    <t xml:space="preserve">Limberlost Solar Farm </t>
  </si>
  <si>
    <t>Litchlake Farm</t>
  </si>
  <si>
    <t>Hall Farm Energy</t>
  </si>
  <si>
    <t>Lockleaze Energy Storage</t>
  </si>
  <si>
    <t>London Distribution Park</t>
  </si>
  <si>
    <t>Long Lands Lane</t>
  </si>
  <si>
    <t>Long Mountain Wind Farm</t>
  </si>
  <si>
    <t>Viridian Energy Supply</t>
  </si>
  <si>
    <t>Lovedean Energy Storage System</t>
  </si>
  <si>
    <t>Lovedean Substation</t>
  </si>
  <si>
    <t xml:space="preserve">Lower Veiges Plantation </t>
  </si>
  <si>
    <t>Veiges Farm Solar Park</t>
  </si>
  <si>
    <t>Lye Green Energy Storage</t>
  </si>
  <si>
    <t>Magnolia Street</t>
  </si>
  <si>
    <t>Green Hedge Energy</t>
  </si>
  <si>
    <t>Maldon Hall</t>
  </si>
  <si>
    <t>Northumberland</t>
  </si>
  <si>
    <t>Maltby / CLNR EES1</t>
  </si>
  <si>
    <t>Mannington Battery Storage Plant</t>
  </si>
  <si>
    <t>Public Power Solutions</t>
  </si>
  <si>
    <t>Manor Farm Energy Storage</t>
  </si>
  <si>
    <t>Manton Wood</t>
  </si>
  <si>
    <t>Lark Gas Assets</t>
  </si>
  <si>
    <t>Meadow Lane Park and Ride</t>
  </si>
  <si>
    <t>Cambridgeshire CC / Bouygues Energies</t>
  </si>
  <si>
    <t>Melksham Substation East Storage</t>
  </si>
  <si>
    <t>Melksham Substation West Storage</t>
  </si>
  <si>
    <t>Meteor Business Park</t>
  </si>
  <si>
    <t>Safran Landing Systems</t>
  </si>
  <si>
    <t>Middleton Clean Energy Plant</t>
  </si>
  <si>
    <t>Lancaster Power</t>
  </si>
  <si>
    <t>Mill Cottage</t>
  </si>
  <si>
    <t>Minety North</t>
  </si>
  <si>
    <t>https://www.gov.uk/government/publications/renewable-energy-planning-database-monthly-extract#history ; http://www.chng.com.cn/eng/n75863/n75941/c39789550/content.html</t>
  </si>
  <si>
    <t>Minety South Battery Storage</t>
  </si>
  <si>
    <t>Neatscourt</t>
  </si>
  <si>
    <t>Nether Moor Field</t>
  </si>
  <si>
    <t>North Lanarkshire</t>
  </si>
  <si>
    <t>Netherton Electricity Storage Facility</t>
  </si>
  <si>
    <t>Spectrum Reserve 5</t>
  </si>
  <si>
    <t>Nevendon</t>
  </si>
  <si>
    <t xml:space="preserve">Belectric UK </t>
  </si>
  <si>
    <t>Noriker Power Staunch</t>
  </si>
  <si>
    <t>Hazel Capital/ Noriker Power</t>
  </si>
  <si>
    <t>North Ayrshire</t>
  </si>
  <si>
    <t>North West Of Jameston Farm</t>
  </si>
  <si>
    <t>North-East of Spitfire Way - GCP</t>
  </si>
  <si>
    <t>Grid Code Power</t>
  </si>
  <si>
    <t>Northern Isles New Energy Solution (NINES) 1</t>
  </si>
  <si>
    <t>Scottish Hydroelectric Power Distribution (SHEPD)</t>
  </si>
  <si>
    <t>Northway Lane Waste Transfer Station</t>
  </si>
  <si>
    <t>Norton</t>
  </si>
  <si>
    <t>Suffolk</t>
  </si>
  <si>
    <t>Norwich Road Industrial Estate</t>
  </si>
  <si>
    <t>RNA Energy</t>
  </si>
  <si>
    <t>Norwich Substation Storage Facility</t>
  </si>
  <si>
    <t>Nottingham Road</t>
  </si>
  <si>
    <t>Oil Sites Road</t>
  </si>
  <si>
    <t>Old Green Farm, Alveston Battery Storage</t>
  </si>
  <si>
    <t>Osbaldwick Substation</t>
  </si>
  <si>
    <t>Oxcroft Solar Farm</t>
  </si>
  <si>
    <t>Oxford Road</t>
  </si>
  <si>
    <t>Peel Common Waste Water Treatment Works</t>
  </si>
  <si>
    <t>Hampshire County Council (Southern Water/Enzygo)</t>
  </si>
  <si>
    <t>Peel Road Energy Centre</t>
  </si>
  <si>
    <t>Pelham</t>
  </si>
  <si>
    <t>Neath Port Talbot</t>
  </si>
  <si>
    <t>Pen y Cymoedd Energy Storage</t>
  </si>
  <si>
    <t>Penwortham Sub Station</t>
  </si>
  <si>
    <t>Perseverance Road</t>
  </si>
  <si>
    <t>Noriker Power</t>
  </si>
  <si>
    <t>Petre Street</t>
  </si>
  <si>
    <t xml:space="preserve">RES &amp; National Grid </t>
  </si>
  <si>
    <t>Philip Dennis Food Service</t>
  </si>
  <si>
    <t>Pikelaw Place</t>
  </si>
  <si>
    <t>Green Hedge Energy UK</t>
  </si>
  <si>
    <t>Pilsworth Landfill Site</t>
  </si>
  <si>
    <t>Pleasance Road</t>
  </si>
  <si>
    <t>Coronation Power</t>
  </si>
  <si>
    <t>Plot 2B EurolinkV</t>
  </si>
  <si>
    <t>Port of Tyne</t>
  </si>
  <si>
    <t>Foresight</t>
  </si>
  <si>
    <t>Co. Armagh</t>
  </si>
  <si>
    <t>Portadown Road</t>
  </si>
  <si>
    <t>Queen Margarets Industrial Estate</t>
  </si>
  <si>
    <t>Forepower</t>
  </si>
  <si>
    <t>Radford Solar Farm - energy storage</t>
  </si>
  <si>
    <t>Ravensroost Farm</t>
  </si>
  <si>
    <t>Ray Battery Storage Facility</t>
  </si>
  <si>
    <t>Rayleigh Transforming Station</t>
  </si>
  <si>
    <t>Red John Pumped Storage</t>
  </si>
  <si>
    <t>Intelligent Land Investments</t>
  </si>
  <si>
    <t>Redruth Solar Farm - Penstruthal Farm</t>
  </si>
  <si>
    <t>Riverford Farm</t>
  </si>
  <si>
    <t>London</t>
  </si>
  <si>
    <t>Riverside Energy Park</t>
  </si>
  <si>
    <t>Cory Riverside Energy</t>
  </si>
  <si>
    <t>Roaring Hill Energy Storage Facility</t>
  </si>
  <si>
    <t>Roosecote</t>
  </si>
  <si>
    <t>Centrica</t>
  </si>
  <si>
    <t>Rubber and Allied Products</t>
  </si>
  <si>
    <t>Rusholme Grange</t>
  </si>
  <si>
    <t>Rye Common Lane</t>
  </si>
  <si>
    <t>Salcey Solar Farm</t>
  </si>
  <si>
    <t>Salt End Lane</t>
  </si>
  <si>
    <t>AMPY Energy Services</t>
  </si>
  <si>
    <t>Severn Road</t>
  </si>
  <si>
    <t>FPC Industry &amp; Enterprise</t>
  </si>
  <si>
    <t>Shelley Road</t>
  </si>
  <si>
    <t>The Energy Workshop</t>
  </si>
  <si>
    <t>Dumfries and Galloway</t>
  </si>
  <si>
    <t>Shepherd's Rig Wind Farm</t>
  </si>
  <si>
    <t>Boralex/Infinergy</t>
  </si>
  <si>
    <t>Showfield Lane</t>
  </si>
  <si>
    <t>Enstor Energy</t>
  </si>
  <si>
    <t>Silver Spinney Farm</t>
  </si>
  <si>
    <t>Eclipse Power Generation</t>
  </si>
  <si>
    <t>Slamseys Energy Storage</t>
  </si>
  <si>
    <t>Gridserve Energy Storage</t>
  </si>
  <si>
    <t>Dorset</t>
  </si>
  <si>
    <t>Slepe Farm</t>
  </si>
  <si>
    <t>Farm Power Apollo/ Anesco</t>
  </si>
  <si>
    <t>Torfaen</t>
  </si>
  <si>
    <t>Sluvad Road Water Treatment Works</t>
  </si>
  <si>
    <t>Dwr Cymru Welsh Water</t>
  </si>
  <si>
    <t>Smarter Network Storage</t>
  </si>
  <si>
    <t xml:space="preserve">UK Power Networks </t>
  </si>
  <si>
    <t>Snarlton Farm</t>
  </si>
  <si>
    <t>Snowdonia</t>
  </si>
  <si>
    <t>Snowdonia-2</t>
  </si>
  <si>
    <t>South Kirkby Business Park</t>
  </si>
  <si>
    <t>Morris &amp; co Handling</t>
  </si>
  <si>
    <t>Southall Lane Waste Depot</t>
  </si>
  <si>
    <t>London Borough of Hounslow</t>
  </si>
  <si>
    <t>Sparsholt college</t>
  </si>
  <si>
    <t>SPEN Bonnybridge substation</t>
  </si>
  <si>
    <t>Spectrum Reserve 2</t>
  </si>
  <si>
    <t>Stainland Road</t>
  </si>
  <si>
    <t>Sterling Power Group</t>
  </si>
  <si>
    <t>Station Road</t>
  </si>
  <si>
    <t>Steyning Battery Energy Storage Facility</t>
  </si>
  <si>
    <t>AMDC Energy</t>
  </si>
  <si>
    <t>Stockbridge Road</t>
  </si>
  <si>
    <t>Winchester Power</t>
  </si>
  <si>
    <t>Stony Energy Storage Facility</t>
  </si>
  <si>
    <t>STOR Field 9</t>
  </si>
  <si>
    <t>Strichen North</t>
  </si>
  <si>
    <t>Strichen South</t>
  </si>
  <si>
    <t>Sundon Substation</t>
  </si>
  <si>
    <t>Sundridge Hill</t>
  </si>
  <si>
    <t>Sunnydale Farm</t>
  </si>
  <si>
    <t>Sunnydale Farm Energy Storage</t>
  </si>
  <si>
    <t>Tarland Substation</t>
  </si>
  <si>
    <t xml:space="preserve">Taunton Substation </t>
  </si>
  <si>
    <t>The Everest System</t>
  </si>
  <si>
    <t>Connected Energy</t>
  </si>
  <si>
    <t>The Hollies</t>
  </si>
  <si>
    <t>Spencer Farm Produce</t>
  </si>
  <si>
    <t>Thrybergh Hydroelectric Scheme</t>
  </si>
  <si>
    <t>Barn Energy</t>
  </si>
  <si>
    <t>Tiddlywink Barn</t>
  </si>
  <si>
    <t>Tilbury Energy Centre</t>
  </si>
  <si>
    <t>RWE Generation</t>
  </si>
  <si>
    <t>Tofts Lane</t>
  </si>
  <si>
    <t>Enstor Power UK</t>
  </si>
  <si>
    <t>Tollgate Battery Storage Facil</t>
  </si>
  <si>
    <t>Tollgate Farm Battery Storage (Resubmission)</t>
  </si>
  <si>
    <t>West Lothian</t>
  </si>
  <si>
    <t>Tormywheel Wind Farm</t>
  </si>
  <si>
    <t>Newport</t>
  </si>
  <si>
    <t>Traston Road</t>
  </si>
  <si>
    <t>Trent Basin Community Battery</t>
  </si>
  <si>
    <t>EvoEnergy</t>
  </si>
  <si>
    <t>Trevol Business Park</t>
  </si>
  <si>
    <t>Troston Loch Wind Farm</t>
  </si>
  <si>
    <t>Tynemouth Energy Storage System (TESS)</t>
  </si>
  <si>
    <t>Stirling</t>
  </si>
  <si>
    <t>Unit 15, Borrowmeadow Road</t>
  </si>
  <si>
    <t>Ventura Park</t>
  </si>
  <si>
    <t>British Solar Renewables</t>
  </si>
  <si>
    <t>Watts Group Factory Site</t>
  </si>
  <si>
    <t>West Burton</t>
  </si>
  <si>
    <t>https://www.energy-storage.news/news/edfs-completed-49mw-battery-system-brings-nearly-all-efr-projects-over-the</t>
  </si>
  <si>
    <t>West Didsbury Battery Storage</t>
  </si>
  <si>
    <t>Western International Market (WIM) Site</t>
  </si>
  <si>
    <t xml:space="preserve">London Borough of Hounslow </t>
  </si>
  <si>
    <t>Westfield Restoration and Regeneration Project</t>
  </si>
  <si>
    <t>Brockwell Energy</t>
  </si>
  <si>
    <t>Whelley Hill Farm</t>
  </si>
  <si>
    <t>Whitelaw Brae Wind farm</t>
  </si>
  <si>
    <t>2020 Renewables</t>
  </si>
  <si>
    <t>Whitelee Wind Farm Battery Storage Extension</t>
  </si>
  <si>
    <t>Arcus Consultancy Services</t>
  </si>
  <si>
    <t>Whitson Electricity Substation</t>
  </si>
  <si>
    <t>Gwent Farmers' Community Solar Partnership</t>
  </si>
  <si>
    <t xml:space="preserve">Willersey solar farm </t>
  </si>
  <si>
    <t>Wold Road (land south of) Peak Power Generation Plant</t>
  </si>
  <si>
    <t>First Renewable</t>
  </si>
  <si>
    <t>Wolverhampton West Sub Station</t>
  </si>
  <si>
    <t>Wooler Ramsey / CLNR ESS2-1</t>
  </si>
  <si>
    <t>Wooler St. Mary / CLNR ESS2-2</t>
  </si>
  <si>
    <t>Scottish Borders</t>
  </si>
  <si>
    <t>Wull Muir Wind Farm</t>
  </si>
  <si>
    <t>Energiekontor UK</t>
  </si>
  <si>
    <t>Caracava de la Cruz</t>
  </si>
  <si>
    <t>https://www.energy-storage.news/news/iberdrola-powers-up-spains-first-distribution-grid-connected-battery-storag</t>
  </si>
  <si>
    <t>Teruel</t>
  </si>
  <si>
    <t>https://www.energias-renovables.com/panorama/endesa-situa-en-teruel-la-mayor-planta-20191213/</t>
  </si>
  <si>
    <t>Alverca do Ribatejo</t>
  </si>
  <si>
    <t>Ribatejo</t>
  </si>
  <si>
    <t>https://www.edp.com/en/news/2019/12/11/edp-prepares-a-project-test-hydrogen-central-do-ribatejo</t>
  </si>
  <si>
    <t>We interpolated values for years not displayed in the graph.</t>
  </si>
  <si>
    <t>Tab "Facilities Data", filtered to "Eletrochemical", filter out post-start year years</t>
  </si>
  <si>
    <t>BAU Battery Storage Capacity (MW)</t>
  </si>
  <si>
    <t>March 2020</t>
  </si>
  <si>
    <t>Study on energy storage</t>
  </si>
  <si>
    <t>https://op.europa.eu/en/publication-detail/-/publication/a6eba083-932e-11ea-aac4-01aa75ed71a1</t>
  </si>
  <si>
    <t>p. 119</t>
  </si>
  <si>
    <t>Source: European Commission, Study on energy storage</t>
  </si>
  <si>
    <t>p. 119:</t>
  </si>
  <si>
    <t xml:space="preserve">2030 battery storage potential </t>
  </si>
  <si>
    <t>MW</t>
  </si>
  <si>
    <t>BAU</t>
  </si>
  <si>
    <t>EC Study on energy storage</t>
  </si>
  <si>
    <t>Additional potential is the difference between the BAU and linearly interpolated values</t>
  </si>
  <si>
    <t>based on the 2030 potential from the European Commission's study on energy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</si>
</sst>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name val="Merriweather"/>
    </font>
    <font>
      <sz val="11"/>
      <color rgb="FF000000"/>
      <name val="Calibri"/>
      <family val="2"/>
    </font>
    <font>
      <sz val="12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3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3" fontId="25" fillId="19" borderId="18">
      <alignment horizontal="right" vertical="center" wrapText="1"/>
    </xf>
  </cellStyleXfs>
  <cellXfs count="5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4" fillId="0" borderId="0" xfId="0" applyFont="1"/>
    <xf numFmtId="0" fontId="0" fillId="0" borderId="0" xfId="0" applyFill="1"/>
    <xf numFmtId="0" fontId="27" fillId="18" borderId="14" xfId="0" applyFont="1" applyFill="1" applyBorder="1" applyAlignment="1">
      <alignment horizontal="center" vertical="center" wrapText="1"/>
    </xf>
    <xf numFmtId="0" fontId="28" fillId="0" borderId="0" xfId="0" applyFont="1"/>
    <xf numFmtId="0" fontId="28" fillId="0" borderId="0" xfId="0" applyFont="1" applyAlignment="1">
      <alignment vertical="center" wrapText="1"/>
    </xf>
    <xf numFmtId="0" fontId="28" fillId="0" borderId="15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0" fontId="28" fillId="0" borderId="14" xfId="0" applyFont="1" applyBorder="1" applyAlignment="1">
      <alignment horizontal="center" wrapText="1"/>
    </xf>
    <xf numFmtId="0" fontId="29" fillId="0" borderId="14" xfId="1" applyFont="1" applyFill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center" wrapText="1"/>
    </xf>
    <xf numFmtId="0" fontId="29" fillId="0" borderId="16" xfId="1" applyFont="1" applyFill="1" applyBorder="1" applyAlignment="1">
      <alignment horizontal="center"/>
    </xf>
    <xf numFmtId="14" fontId="28" fillId="0" borderId="16" xfId="0" applyNumberFormat="1" applyFont="1" applyBorder="1" applyAlignment="1">
      <alignment horizontal="center"/>
    </xf>
    <xf numFmtId="0" fontId="30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2" fillId="0" borderId="16" xfId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28" fillId="0" borderId="17" xfId="0" applyFont="1" applyBorder="1" applyAlignment="1">
      <alignment horizontal="center"/>
    </xf>
    <xf numFmtId="0" fontId="2" fillId="0" borderId="0" xfId="1" applyAlignment="1">
      <alignment horizontal="center"/>
    </xf>
    <xf numFmtId="0" fontId="26" fillId="0" borderId="17" xfId="0" applyFont="1" applyBorder="1" applyAlignment="1">
      <alignment horizontal="center"/>
    </xf>
    <xf numFmtId="0" fontId="2" fillId="0" borderId="16" xfId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28" fillId="0" borderId="0" xfId="0" applyFont="1" applyAlignment="1">
      <alignment horizontal="center"/>
    </xf>
    <xf numFmtId="0" fontId="28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31" fillId="0" borderId="16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vertical="center"/>
    </xf>
    <xf numFmtId="0" fontId="29" fillId="0" borderId="0" xfId="1" applyFont="1" applyBorder="1" applyAlignment="1">
      <alignment horizontal="center"/>
    </xf>
    <xf numFmtId="14" fontId="28" fillId="0" borderId="0" xfId="0" applyNumberFormat="1" applyFont="1" applyAlignment="1">
      <alignment horizontal="center"/>
    </xf>
    <xf numFmtId="0" fontId="29" fillId="0" borderId="0" xfId="1" applyFont="1" applyBorder="1" applyAlignment="1">
      <alignment horizontal="left"/>
    </xf>
    <xf numFmtId="0" fontId="29" fillId="0" borderId="0" xfId="1" applyFont="1" applyFill="1" applyBorder="1" applyAlignment="1">
      <alignment horizontal="center"/>
    </xf>
    <xf numFmtId="0" fontId="25" fillId="0" borderId="16" xfId="1" applyFont="1" applyFill="1" applyBorder="1" applyAlignment="1">
      <alignment horizontal="center"/>
    </xf>
    <xf numFmtId="17" fontId="28" fillId="0" borderId="16" xfId="0" applyNumberFormat="1" applyFont="1" applyBorder="1" applyAlignment="1">
      <alignment horizontal="center"/>
    </xf>
    <xf numFmtId="0" fontId="32" fillId="0" borderId="16" xfId="0" applyFont="1" applyBorder="1" applyAlignment="1">
      <alignment horizontal="center"/>
    </xf>
    <xf numFmtId="0" fontId="28" fillId="0" borderId="16" xfId="0" applyFont="1" applyBorder="1"/>
    <xf numFmtId="0" fontId="28" fillId="0" borderId="16" xfId="58" applyNumberFormat="1" applyFont="1" applyFill="1" applyBorder="1" applyAlignment="1">
      <alignment horizontal="center" vertical="center"/>
    </xf>
    <xf numFmtId="3" fontId="28" fillId="0" borderId="16" xfId="58" applyFont="1" applyFill="1" applyBorder="1" applyAlignment="1">
      <alignment horizontal="center" vertical="center"/>
    </xf>
    <xf numFmtId="0" fontId="28" fillId="0" borderId="0" xfId="0" applyFont="1" applyAlignment="1">
      <alignment horizontal="center" wrapText="1"/>
    </xf>
    <xf numFmtId="0" fontId="0" fillId="17" borderId="19" xfId="0" applyFill="1" applyBorder="1"/>
    <xf numFmtId="0" fontId="0" fillId="0" borderId="0" xfId="0" applyFill="1" applyAlignment="1">
      <alignment horizontal="left"/>
    </xf>
    <xf numFmtId="17" fontId="0" fillId="0" borderId="0" xfId="0" quotePrefix="1" applyNumberFormat="1" applyFont="1" applyFill="1" applyAlignment="1">
      <alignment horizontal="left"/>
    </xf>
    <xf numFmtId="0" fontId="2" fillId="0" borderId="0" xfId="1" applyFill="1"/>
    <xf numFmtId="0" fontId="0" fillId="20" borderId="0" xfId="0" applyFont="1" applyFill="1"/>
    <xf numFmtId="1" fontId="0" fillId="20" borderId="0" xfId="0" applyNumberFormat="1" applyFill="1"/>
  </cellXfs>
  <cellStyles count="59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Data Table" xfId="58" xr:uid="{265DBD4B-46A4-4E18-ABCB-1E33D2ADA497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358140</xdr:colOff>
      <xdr:row>4</xdr:row>
      <xdr:rowOff>15240</xdr:rowOff>
    </xdr:from>
    <xdr:to>
      <xdr:col>13</xdr:col>
      <xdr:colOff>760658</xdr:colOff>
      <xdr:row>37</xdr:row>
      <xdr:rowOff>8771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DA65F27-182A-4AD4-B8D8-E9252F6C1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" y="743902"/>
          <a:ext cx="10303756" cy="59609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514362</xdr:colOff>
      <xdr:row>4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F7B5B5-B5FB-4A43-8BC0-517806F65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5715012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europa.eu/euodp/data/dataset/database-of-the-european-energy-storage-technologies-and-facilities" TargetMode="External"/><Relationship Id="rId1" Type="http://schemas.openxmlformats.org/officeDocument/2006/relationships/hyperlink" Target="https://data.europa.eu/euodp/data/dataset/database-of-the-european-energy-storage-technologies-and-facili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v.uk/government/publications/renewable-energy-planning-database-monthly-extract" TargetMode="External"/><Relationship Id="rId299" Type="http://schemas.openxmlformats.org/officeDocument/2006/relationships/hyperlink" Target="https://www.gov.uk/government/publications/renewable-energy-planning-database-monthly-extract" TargetMode="External"/><Relationship Id="rId21" Type="http://schemas.openxmlformats.org/officeDocument/2006/relationships/hyperlink" Target="http://www.webdisclosure.com/finance/stocks/evn-ag/news/752143.html" TargetMode="External"/><Relationship Id="rId63" Type="http://schemas.openxmlformats.org/officeDocument/2006/relationships/hyperlink" Target="https://www.gov.uk/government/publications/renewable-energy-planning-database-monthly-extract" TargetMode="External"/><Relationship Id="rId159" Type="http://schemas.openxmlformats.org/officeDocument/2006/relationships/hyperlink" Target="https://www.gov.uk/government/publications/renewable-energy-planning-database-monthly-extract" TargetMode="External"/><Relationship Id="rId324" Type="http://schemas.openxmlformats.org/officeDocument/2006/relationships/hyperlink" Target="https://www.pv-magazine.com/2019/06/21/wartsila-doubles-renewable-energy-penetration-by-adding-storage-in-holiday-paradise/" TargetMode="External"/><Relationship Id="rId366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70" Type="http://schemas.openxmlformats.org/officeDocument/2006/relationships/hyperlink" Target="https://www.gov.uk/government/publications/renewable-energy-planning-database-monthly-extract" TargetMode="External"/><Relationship Id="rId226" Type="http://schemas.openxmlformats.org/officeDocument/2006/relationships/hyperlink" Target="https://www.gov.uk/government/publications/renewable-energy-planning-database-monthly-extract" TargetMode="External"/><Relationship Id="rId268" Type="http://schemas.openxmlformats.org/officeDocument/2006/relationships/hyperlink" Target="https://www.gov.uk/government/publications/renewable-energy-planning-database-monthly-extract" TargetMode="External"/><Relationship Id="rId32" Type="http://schemas.openxmlformats.org/officeDocument/2006/relationships/hyperlink" Target="https://tyndp.entsoe.eu/tyndp2018/projects/storage_projects" TargetMode="External"/><Relationship Id="rId74" Type="http://schemas.openxmlformats.org/officeDocument/2006/relationships/hyperlink" Target="https://www.gov.uk/government/publications/renewable-energy-planning-database-monthly-extract" TargetMode="External"/><Relationship Id="rId128" Type="http://schemas.openxmlformats.org/officeDocument/2006/relationships/hyperlink" Target="https://www.gov.uk/government/publications/renewable-energy-planning-database-monthly-extract" TargetMode="External"/><Relationship Id="rId335" Type="http://schemas.openxmlformats.org/officeDocument/2006/relationships/hyperlink" Target="https://www.energystorageexchange.org/projects" TargetMode="External"/><Relationship Id="rId377" Type="http://schemas.openxmlformats.org/officeDocument/2006/relationships/hyperlink" Target="https://www.futura-sciences.com/planete/actualites/energie-renouvelable-plus-grande-batterie-stockage-electrique-monde-installe-guyane-71488/" TargetMode="External"/><Relationship Id="rId5" Type="http://schemas.openxmlformats.org/officeDocument/2006/relationships/hyperlink" Target="https://solarpaces.nrel.gov/by-country/DE" TargetMode="External"/><Relationship Id="rId181" Type="http://schemas.openxmlformats.org/officeDocument/2006/relationships/hyperlink" Target="https://www.gov.uk/government/publications/renewable-energy-planning-database-monthly-extract" TargetMode="External"/><Relationship Id="rId237" Type="http://schemas.openxmlformats.org/officeDocument/2006/relationships/hyperlink" Target="https://www.gov.uk/government/publications/renewable-energy-planning-database-monthly-extract" TargetMode="External"/><Relationship Id="rId279" Type="http://schemas.openxmlformats.org/officeDocument/2006/relationships/hyperlink" Target="https://www.gov.uk/government/publications/renewable-energy-planning-database-monthly-extract" TargetMode="External"/><Relationship Id="rId43" Type="http://schemas.openxmlformats.org/officeDocument/2006/relationships/hyperlink" Target="https://www.gov.uk/government/publications/renewable-energy-planning-database-monthly-extract" TargetMode="External"/><Relationship Id="rId139" Type="http://schemas.openxmlformats.org/officeDocument/2006/relationships/hyperlink" Target="https://www.gov.uk/government/publications/renewable-energy-planning-database-monthly-extract" TargetMode="External"/><Relationship Id="rId290" Type="http://schemas.openxmlformats.org/officeDocument/2006/relationships/hyperlink" Target="https://www.gov.uk/government/publications/renewable-energy-planning-database-monthly-extract" TargetMode="External"/><Relationship Id="rId304" Type="http://schemas.openxmlformats.org/officeDocument/2006/relationships/hyperlink" Target="https://www.gov.uk/government/publications/renewable-energy-planning-database-monthly-extract" TargetMode="External"/><Relationship Id="rId346" Type="http://schemas.openxmlformats.org/officeDocument/2006/relationships/hyperlink" Target="https://www.iea-coal.org/spain-enel-coal-plant-battery-projects-taking-shape/" TargetMode="External"/><Relationship Id="rId388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85" Type="http://schemas.openxmlformats.org/officeDocument/2006/relationships/hyperlink" Target="https://www.gov.uk/government/publications/renewable-energy-planning-database-monthly-extract" TargetMode="External"/><Relationship Id="rId150" Type="http://schemas.openxmlformats.org/officeDocument/2006/relationships/hyperlink" Target="https://www.gov.uk/government/publications/renewable-energy-planning-database-monthly-extract" TargetMode="External"/><Relationship Id="rId192" Type="http://schemas.openxmlformats.org/officeDocument/2006/relationships/hyperlink" Target="https://www.gov.uk/government/publications/renewable-energy-planning-database-monthly-extract" TargetMode="External"/><Relationship Id="rId206" Type="http://schemas.openxmlformats.org/officeDocument/2006/relationships/hyperlink" Target="https://www.gov.uk/government/publications/renewable-energy-planning-database-monthly-extract" TargetMode="External"/><Relationship Id="rId248" Type="http://schemas.openxmlformats.org/officeDocument/2006/relationships/hyperlink" Target="https://www.gov.uk/government/publications/renewable-energy-planning-database-monthly-extract" TargetMode="External"/><Relationship Id="rId12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108" Type="http://schemas.openxmlformats.org/officeDocument/2006/relationships/hyperlink" Target="https://www.gov.uk/government/publications/renewable-energy-planning-database-monthly-extract" TargetMode="External"/><Relationship Id="rId315" Type="http://schemas.openxmlformats.org/officeDocument/2006/relationships/hyperlink" Target="https://www.gov.uk/government/publications/renewable-energy-planning-database-monthly-extract" TargetMode="External"/><Relationship Id="rId357" Type="http://schemas.openxmlformats.org/officeDocument/2006/relationships/hyperlink" Target="https://www.hydropower.org/country-profiles/norway" TargetMode="External"/><Relationship Id="rId54" Type="http://schemas.openxmlformats.org/officeDocument/2006/relationships/hyperlink" Target="https://www.gov.uk/government/publications/renewable-energy-planning-database-monthly-extract" TargetMode="External"/><Relationship Id="rId96" Type="http://schemas.openxmlformats.org/officeDocument/2006/relationships/hyperlink" Target="https://www.gov.uk/government/publications/renewable-energy-planning-database-monthly-extract" TargetMode="External"/><Relationship Id="rId161" Type="http://schemas.openxmlformats.org/officeDocument/2006/relationships/hyperlink" Target="https://www.gov.uk/government/publications/renewable-energy-planning-database-monthly-extract" TargetMode="External"/><Relationship Id="rId217" Type="http://schemas.openxmlformats.org/officeDocument/2006/relationships/hyperlink" Target="https://www.gov.uk/government/publications/renewable-energy-planning-database-monthly-extract" TargetMode="External"/><Relationship Id="rId399" Type="http://schemas.openxmlformats.org/officeDocument/2006/relationships/hyperlink" Target="http://nw-groupe.fr/nwj-box-stockage-denergie/" TargetMode="External"/><Relationship Id="rId259" Type="http://schemas.openxmlformats.org/officeDocument/2006/relationships/hyperlink" Target="https://www.gov.uk/government/publications/renewable-energy-planning-database-monthly-extract" TargetMode="External"/><Relationship Id="rId23" Type="http://schemas.openxmlformats.org/officeDocument/2006/relationships/hyperlink" Target="http://www.energystoragejournal.com/2018/07/26/partnership-installs-belgiums-biggest-duel-purpose-battery-ess/" TargetMode="External"/><Relationship Id="rId119" Type="http://schemas.openxmlformats.org/officeDocument/2006/relationships/hyperlink" Target="https://www.gov.uk/government/publications/renewable-energy-planning-database-monthly-extract" TargetMode="External"/><Relationship Id="rId270" Type="http://schemas.openxmlformats.org/officeDocument/2006/relationships/hyperlink" Target="https://www.gov.uk/government/publications/renewable-energy-planning-database-monthly-extract" TargetMode="External"/><Relationship Id="rId326" Type="http://schemas.openxmlformats.org/officeDocument/2006/relationships/hyperlink" Target="https://cleantechnica.com/2018/10/22/byds-first-energy-storage-project-in-poland-begins-operations/" TargetMode="External"/><Relationship Id="rId65" Type="http://schemas.openxmlformats.org/officeDocument/2006/relationships/hyperlink" Target="https://www.gov.uk/government/publications/renewable-energy-planning-database-monthly-extract" TargetMode="External"/><Relationship Id="rId130" Type="http://schemas.openxmlformats.org/officeDocument/2006/relationships/hyperlink" Target="https://www.gov.uk/government/publications/renewable-energy-planning-database-monthly-extract" TargetMode="External"/><Relationship Id="rId368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72" Type="http://schemas.openxmlformats.org/officeDocument/2006/relationships/hyperlink" Target="https://www.gov.uk/government/publications/renewable-energy-planning-database-monthly-extract" TargetMode="External"/><Relationship Id="rId228" Type="http://schemas.openxmlformats.org/officeDocument/2006/relationships/hyperlink" Target="https://www.gov.uk/government/publications/renewable-energy-planning-database-monthly-extract" TargetMode="External"/><Relationship Id="rId281" Type="http://schemas.openxmlformats.org/officeDocument/2006/relationships/hyperlink" Target="https://www.gov.uk/government/publications/renewable-energy-planning-database-monthly-extract" TargetMode="External"/><Relationship Id="rId33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TargetMode="External"/><Relationship Id="rId34" Type="http://schemas.openxmlformats.org/officeDocument/2006/relationships/hyperlink" Target="https://tyndp.entsoe.eu/tyndp2018/projects/storage_projects/1022" TargetMode="External"/><Relationship Id="rId76" Type="http://schemas.openxmlformats.org/officeDocument/2006/relationships/hyperlink" Target="https://www.gov.uk/government/publications/renewable-energy-planning-database-monthly-extract" TargetMode="External"/><Relationship Id="rId141" Type="http://schemas.openxmlformats.org/officeDocument/2006/relationships/hyperlink" Target="https://www.gov.uk/government/publications/renewable-energy-planning-database-monthly-extract" TargetMode="External"/><Relationship Id="rId379" Type="http://schemas.openxmlformats.org/officeDocument/2006/relationships/hyperlink" Target="https://www.zonebourse.com/VOLTALIA-16860996/actualite/Voltalia-lance-la-construction-du-plus-grand-systeme-de-stockage-par-batteries-de-France-28569558/" TargetMode="External"/><Relationship Id="rId7" Type="http://schemas.openxmlformats.org/officeDocument/2006/relationships/hyperlink" Target="http://www.res-nv.be/" TargetMode="External"/><Relationship Id="rId183" Type="http://schemas.openxmlformats.org/officeDocument/2006/relationships/hyperlink" Target="https://www.gov.uk/government/publications/renewable-energy-planning-database-monthly-extract" TargetMode="External"/><Relationship Id="rId239" Type="http://schemas.openxmlformats.org/officeDocument/2006/relationships/hyperlink" Target="https://www.gov.uk/government/publications/renewable-energy-planning-database-monthly-extract" TargetMode="External"/><Relationship Id="rId390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50" Type="http://schemas.openxmlformats.org/officeDocument/2006/relationships/hyperlink" Target="https://www.gov.uk/government/publications/renewable-energy-planning-database-monthly-extract" TargetMode="External"/><Relationship Id="rId292" Type="http://schemas.openxmlformats.org/officeDocument/2006/relationships/hyperlink" Target="https://www.gov.uk/government/publications/renewable-energy-planning-database-monthly-extract" TargetMode="External"/><Relationship Id="rId306" Type="http://schemas.openxmlformats.org/officeDocument/2006/relationships/hyperlink" Target="https://www.gov.uk/government/publications/renewable-energy-planning-database-monthly-extract" TargetMode="External"/><Relationship Id="rId45" Type="http://schemas.openxmlformats.org/officeDocument/2006/relationships/hyperlink" Target="https://www.gov.uk/government/publications/renewable-energy-planning-database-monthly-extract" TargetMode="External"/><Relationship Id="rId87" Type="http://schemas.openxmlformats.org/officeDocument/2006/relationships/hyperlink" Target="https://www.gov.uk/government/publications/renewable-energy-planning-database-monthly-extract" TargetMode="External"/><Relationship Id="rId110" Type="http://schemas.openxmlformats.org/officeDocument/2006/relationships/hyperlink" Target="https://www.gov.uk/government/publications/renewable-energy-planning-database-monthly-extract" TargetMode="External"/><Relationship Id="rId348" Type="http://schemas.openxmlformats.org/officeDocument/2006/relationships/hyperlink" Target="https://www.engerati.com/article/spain-gets-its-first-hybrid-wind-power-battery-storage-plant" TargetMode="External"/><Relationship Id="rId152" Type="http://schemas.openxmlformats.org/officeDocument/2006/relationships/hyperlink" Target="https://www.gov.uk/government/publications/renewable-energy-planning-database-monthly-extract" TargetMode="External"/><Relationship Id="rId194" Type="http://schemas.openxmlformats.org/officeDocument/2006/relationships/hyperlink" Target="https://www.gov.uk/government/publications/renewable-energy-planning-database-monthly-extract" TargetMode="External"/><Relationship Id="rId208" Type="http://schemas.openxmlformats.org/officeDocument/2006/relationships/hyperlink" Target="https://www.gov.uk/government/publications/renewable-energy-planning-database-monthly-extract" TargetMode="External"/><Relationship Id="rId261" Type="http://schemas.openxmlformats.org/officeDocument/2006/relationships/hyperlink" Target="https://www.gov.uk/government/publications/renewable-energy-planning-database-monthly-extract" TargetMode="External"/><Relationship Id="rId14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TargetMode="External"/><Relationship Id="rId56" Type="http://schemas.openxmlformats.org/officeDocument/2006/relationships/hyperlink" Target="https://www.gov.uk/government/publications/renewable-energy-planning-database-monthly-extract" TargetMode="External"/><Relationship Id="rId317" Type="http://schemas.openxmlformats.org/officeDocument/2006/relationships/hyperlink" Target="https://www.gov.uk/government/publications/renewable-energy-planning-database-monthly-extract" TargetMode="External"/><Relationship Id="rId35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98" Type="http://schemas.openxmlformats.org/officeDocument/2006/relationships/hyperlink" Target="https://www.gov.uk/government/publications/renewable-energy-planning-database-monthly-extract" TargetMode="External"/><Relationship Id="rId121" Type="http://schemas.openxmlformats.org/officeDocument/2006/relationships/hyperlink" Target="https://www.gov.uk/government/publications/renewable-energy-planning-database-monthly-extract" TargetMode="External"/><Relationship Id="rId163" Type="http://schemas.openxmlformats.org/officeDocument/2006/relationships/hyperlink" Target="https://www.gov.uk/government/publications/renewable-energy-planning-database-monthly-extract" TargetMode="External"/><Relationship Id="rId219" Type="http://schemas.openxmlformats.org/officeDocument/2006/relationships/hyperlink" Target="https://www.gov.uk/government/publications/renewable-energy-planning-database-monthly-extract" TargetMode="External"/><Relationship Id="rId370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" TargetMode="External"/><Relationship Id="rId230" Type="http://schemas.openxmlformats.org/officeDocument/2006/relationships/hyperlink" Target="https://www.gov.uk/government/publications/renewable-energy-planning-database-monthly-extract" TargetMode="External"/><Relationship Id="rId25" Type="http://schemas.openxmlformats.org/officeDocument/2006/relationships/hyperlink" Target="https://alfen.com/en/news/grand-opening-alfen%E2%80%99s-mega-energy-storage-system-czech-republic" TargetMode="External"/><Relationship Id="rId67" Type="http://schemas.openxmlformats.org/officeDocument/2006/relationships/hyperlink" Target="https://www.gov.uk/government/publications/renewable-energy-planning-database-monthly-extract" TargetMode="External"/><Relationship Id="rId272" Type="http://schemas.openxmlformats.org/officeDocument/2006/relationships/hyperlink" Target="https://www.gov.uk/government/publications/renewable-energy-planning-database-monthly-extract" TargetMode="External"/><Relationship Id="rId328" Type="http://schemas.openxmlformats.org/officeDocument/2006/relationships/hyperlink" Target="https://www.powermag.com/volcanic-rock-offers-new-take-on-energy-storage/?utm_source=Subscribers&amp;utm_campaign=9a457f9bd7-Email_Power_Turbine_Markets_08_2019&amp;utm_medium=email&amp;utm_term=0_1eeab54b7d-9a457f9bd7-124462181" TargetMode="External"/><Relationship Id="rId132" Type="http://schemas.openxmlformats.org/officeDocument/2006/relationships/hyperlink" Target="https://www.gov.uk/government/publications/renewable-energy-planning-database-monthly-extract" TargetMode="External"/><Relationship Id="rId174" Type="http://schemas.openxmlformats.org/officeDocument/2006/relationships/hyperlink" Target="https://www.gov.uk/government/publications/renewable-energy-planning-database-monthly-extract" TargetMode="External"/><Relationship Id="rId381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241" Type="http://schemas.openxmlformats.org/officeDocument/2006/relationships/hyperlink" Target="https://www.gov.uk/government/publications/renewable-energy-planning-database-monthly-extract" TargetMode="External"/><Relationship Id="rId36" Type="http://schemas.openxmlformats.org/officeDocument/2006/relationships/hyperlink" Target="https://tyndp.entsoe.eu/tyndp2018/projects/storage_projects/1013" TargetMode="External"/><Relationship Id="rId283" Type="http://schemas.openxmlformats.org/officeDocument/2006/relationships/hyperlink" Target="https://www.gov.uk/government/publications/renewable-energy-planning-database-monthly-extract" TargetMode="External"/><Relationship Id="rId339" Type="http://schemas.openxmlformats.org/officeDocument/2006/relationships/hyperlink" Target="https://solarpaces.nrel.gov/by-country/ES" TargetMode="External"/><Relationship Id="rId78" Type="http://schemas.openxmlformats.org/officeDocument/2006/relationships/hyperlink" Target="https://www.gov.uk/government/publications/renewable-energy-planning-database-monthly-extract" TargetMode="External"/><Relationship Id="rId101" Type="http://schemas.openxmlformats.org/officeDocument/2006/relationships/hyperlink" Target="https://www.gov.uk/government/publications/renewable-energy-planning-database-monthly-extract" TargetMode="External"/><Relationship Id="rId143" Type="http://schemas.openxmlformats.org/officeDocument/2006/relationships/hyperlink" Target="https://www.gov.uk/government/publications/renewable-energy-planning-database-monthly-extract" TargetMode="External"/><Relationship Id="rId185" Type="http://schemas.openxmlformats.org/officeDocument/2006/relationships/hyperlink" Target="https://www.gov.uk/government/publications/renewable-energy-planning-database-monthly-extract" TargetMode="External"/><Relationship Id="rId350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210" Type="http://schemas.openxmlformats.org/officeDocument/2006/relationships/hyperlink" Target="https://www.gov.uk/government/publications/renewable-energy-planning-database-monthly-extract" TargetMode="External"/><Relationship Id="rId392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52" Type="http://schemas.openxmlformats.org/officeDocument/2006/relationships/hyperlink" Target="https://www.gov.uk/government/publications/renewable-energy-planning-database-monthly-extract" TargetMode="External"/><Relationship Id="rId294" Type="http://schemas.openxmlformats.org/officeDocument/2006/relationships/hyperlink" Target="https://www.gov.uk/government/publications/renewable-energy-planning-database-monthly-extract" TargetMode="External"/><Relationship Id="rId308" Type="http://schemas.openxmlformats.org/officeDocument/2006/relationships/hyperlink" Target="https://www.gov.uk/government/publications/renewable-energy-planning-database-monthly-extract" TargetMode="External"/><Relationship Id="rId47" Type="http://schemas.openxmlformats.org/officeDocument/2006/relationships/hyperlink" Target="https://www.gov.uk/government/publications/renewable-energy-planning-database-monthly-extract" TargetMode="External"/><Relationship Id="rId89" Type="http://schemas.openxmlformats.org/officeDocument/2006/relationships/hyperlink" Target="https://www.gov.uk/government/publications/renewable-energy-planning-database-monthly-extract" TargetMode="External"/><Relationship Id="rId112" Type="http://schemas.openxmlformats.org/officeDocument/2006/relationships/hyperlink" Target="https://www.gov.uk/government/publications/renewable-energy-planning-database-monthly-extract" TargetMode="External"/><Relationship Id="rId154" Type="http://schemas.openxmlformats.org/officeDocument/2006/relationships/hyperlink" Target="https://www.gov.uk/government/publications/renewable-energy-planning-database-monthly-extract" TargetMode="External"/><Relationship Id="rId36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96" Type="http://schemas.openxmlformats.org/officeDocument/2006/relationships/hyperlink" Target="https://www.gov.uk/government/publications/renewable-energy-planning-database-monthly-extract" TargetMode="External"/><Relationship Id="rId16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TargetMode="External"/><Relationship Id="rId221" Type="http://schemas.openxmlformats.org/officeDocument/2006/relationships/hyperlink" Target="https://www.gov.uk/government/publications/renewable-energy-planning-database-monthly-extract" TargetMode="External"/><Relationship Id="rId263" Type="http://schemas.openxmlformats.org/officeDocument/2006/relationships/hyperlink" Target="https://www.gov.uk/government/publications/renewable-energy-planning-database-monthly-extract" TargetMode="External"/><Relationship Id="rId319" Type="http://schemas.openxmlformats.org/officeDocument/2006/relationships/hyperlink" Target="https://www.gov.uk/government/publications/renewable-energy-planning-database-monthly-extract" TargetMode="External"/><Relationship Id="rId3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58" Type="http://schemas.openxmlformats.org/officeDocument/2006/relationships/hyperlink" Target="https://www.gov.uk/government/publications/renewable-energy-planning-database-monthly-extract" TargetMode="External"/><Relationship Id="rId79" Type="http://schemas.openxmlformats.org/officeDocument/2006/relationships/hyperlink" Target="https://www.gov.uk/government/publications/renewable-energy-planning-database-monthly-extract" TargetMode="External"/><Relationship Id="rId102" Type="http://schemas.openxmlformats.org/officeDocument/2006/relationships/hyperlink" Target="https://www.gov.uk/government/publications/renewable-energy-planning-database-monthly-extract" TargetMode="External"/><Relationship Id="rId123" Type="http://schemas.openxmlformats.org/officeDocument/2006/relationships/hyperlink" Target="https://www.gov.uk/government/publications/renewable-energy-planning-database-monthly-extract" TargetMode="External"/><Relationship Id="rId144" Type="http://schemas.openxmlformats.org/officeDocument/2006/relationships/hyperlink" Target="https://www.gov.uk/government/publications/renewable-energy-planning-database-monthly-extract" TargetMode="External"/><Relationship Id="rId330" Type="http://schemas.openxmlformats.org/officeDocument/2006/relationships/hyperlink" Target="https://www.energy-storage.news/news/alfen-follows-czech-milestone-with-belgiums-first-grid-stabilising-battery" TargetMode="External"/><Relationship Id="rId90" Type="http://schemas.openxmlformats.org/officeDocument/2006/relationships/hyperlink" Target="https://www.gov.uk/government/publications/renewable-energy-planning-database-monthly-extract" TargetMode="External"/><Relationship Id="rId165" Type="http://schemas.openxmlformats.org/officeDocument/2006/relationships/hyperlink" Target="https://www.gov.uk/government/publications/renewable-energy-planning-database-monthly-extract" TargetMode="External"/><Relationship Id="rId186" Type="http://schemas.openxmlformats.org/officeDocument/2006/relationships/hyperlink" Target="https://www.gov.uk/government/publications/renewable-energy-planning-database-monthly-extract" TargetMode="External"/><Relationship Id="rId351" Type="http://schemas.openxmlformats.org/officeDocument/2006/relationships/hyperlink" Target="http://www.rae.gr/site/system/docs/ape_files/ape_registry/2019/0519.csp?viewMode=normal" TargetMode="External"/><Relationship Id="rId372" Type="http://schemas.openxmlformats.org/officeDocument/2006/relationships/hyperlink" Target="https://www.energias-renovables.com/panorama/endesa-situa-en-teruel-la-mayor-planta-20191213/" TargetMode="External"/><Relationship Id="rId393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11" Type="http://schemas.openxmlformats.org/officeDocument/2006/relationships/hyperlink" Target="https://www.gov.uk/government/publications/renewable-energy-planning-database-monthly-extract" TargetMode="External"/><Relationship Id="rId232" Type="http://schemas.openxmlformats.org/officeDocument/2006/relationships/hyperlink" Target="https://www.gov.uk/government/publications/renewable-energy-planning-database-monthly-extract" TargetMode="External"/><Relationship Id="rId253" Type="http://schemas.openxmlformats.org/officeDocument/2006/relationships/hyperlink" Target="https://www.gov.uk/government/publications/renewable-energy-planning-database-monthly-extract" TargetMode="External"/><Relationship Id="rId274" Type="http://schemas.openxmlformats.org/officeDocument/2006/relationships/hyperlink" Target="https://www.gov.uk/government/publications/renewable-energy-planning-database-monthly-extract" TargetMode="External"/><Relationship Id="rId295" Type="http://schemas.openxmlformats.org/officeDocument/2006/relationships/hyperlink" Target="https://www.gov.uk/government/publications/renewable-energy-planning-database-monthly-extract" TargetMode="External"/><Relationship Id="rId309" Type="http://schemas.openxmlformats.org/officeDocument/2006/relationships/hyperlink" Target="https://www.gov.uk/government/publications/renewable-energy-planning-database-monthly-extract" TargetMode="External"/><Relationship Id="rId27" Type="http://schemas.openxmlformats.org/officeDocument/2006/relationships/hyperlink" Target="https://www.fortum.com/media/2019/05/new-fortum-batteries-enhance-renewable-energy-capacity" TargetMode="External"/><Relationship Id="rId48" Type="http://schemas.openxmlformats.org/officeDocument/2006/relationships/hyperlink" Target="https://www.gov.uk/government/publications/renewable-energy-planning-database-monthly-extract" TargetMode="External"/><Relationship Id="rId69" Type="http://schemas.openxmlformats.org/officeDocument/2006/relationships/hyperlink" Target="https://www.gov.uk/government/publications/renewable-energy-planning-database-monthly-extract" TargetMode="External"/><Relationship Id="rId113" Type="http://schemas.openxmlformats.org/officeDocument/2006/relationships/hyperlink" Target="https://www.gov.uk/government/publications/renewable-energy-planning-database-monthly-extract" TargetMode="External"/><Relationship Id="rId134" Type="http://schemas.openxmlformats.org/officeDocument/2006/relationships/hyperlink" Target="https://www.gov.uk/government/publications/renewable-energy-planning-database-monthly-extract" TargetMode="External"/><Relationship Id="rId320" Type="http://schemas.openxmlformats.org/officeDocument/2006/relationships/hyperlink" Target="https://www.gov.uk/government/publications/renewable-energy-planning-database-monthly-extract" TargetMode="External"/><Relationship Id="rId80" Type="http://schemas.openxmlformats.org/officeDocument/2006/relationships/hyperlink" Target="https://www.gov.uk/government/publications/renewable-energy-planning-database-monthly-extract" TargetMode="External"/><Relationship Id="rId155" Type="http://schemas.openxmlformats.org/officeDocument/2006/relationships/hyperlink" Target="https://www.gov.uk/government/publications/renewable-energy-planning-database-monthly-extract" TargetMode="External"/><Relationship Id="rId176" Type="http://schemas.openxmlformats.org/officeDocument/2006/relationships/hyperlink" Target="https://www.gov.uk/government/publications/renewable-energy-planning-database-monthly-extract" TargetMode="External"/><Relationship Id="rId197" Type="http://schemas.openxmlformats.org/officeDocument/2006/relationships/hyperlink" Target="https://www.gov.uk/government/publications/renewable-energy-planning-database-monthly-extract" TargetMode="External"/><Relationship Id="rId341" Type="http://schemas.openxmlformats.org/officeDocument/2006/relationships/hyperlink" Target="https://tyndp.entsoe.eu/tyndp2018/projects/storage_projects/1011" TargetMode="External"/><Relationship Id="rId362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83" Type="http://schemas.openxmlformats.org/officeDocument/2006/relationships/hyperlink" Target="http://nw-groupe.fr/nwj-box-stockage-denergie/" TargetMode="External"/><Relationship Id="rId201" Type="http://schemas.openxmlformats.org/officeDocument/2006/relationships/hyperlink" Target="https://www.gov.uk/government/publications/renewable-energy-planning-database-monthly-extract" TargetMode="External"/><Relationship Id="rId222" Type="http://schemas.openxmlformats.org/officeDocument/2006/relationships/hyperlink" Target="https://www.gov.uk/government/publications/renewable-energy-planning-database-monthly-extract" TargetMode="External"/><Relationship Id="rId243" Type="http://schemas.openxmlformats.org/officeDocument/2006/relationships/hyperlink" Target="https://www.gov.uk/government/publications/renewable-energy-planning-database-monthly-extract" TargetMode="External"/><Relationship Id="rId264" Type="http://schemas.openxmlformats.org/officeDocument/2006/relationships/hyperlink" Target="https://www.gov.uk/government/publications/renewable-energy-planning-database-monthly-extract" TargetMode="External"/><Relationship Id="rId285" Type="http://schemas.openxmlformats.org/officeDocument/2006/relationships/hyperlink" Target="https://www.gov.uk/government/publications/renewable-energy-planning-database-monthly-extract" TargetMode="External"/><Relationship Id="rId17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TargetMode="External"/><Relationship Id="rId38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59" Type="http://schemas.openxmlformats.org/officeDocument/2006/relationships/hyperlink" Target="https://www.gov.uk/government/publications/renewable-energy-planning-database-monthly-extract" TargetMode="External"/><Relationship Id="rId103" Type="http://schemas.openxmlformats.org/officeDocument/2006/relationships/hyperlink" Target="https://www.gov.uk/government/publications/renewable-energy-planning-database-monthly-extract" TargetMode="External"/><Relationship Id="rId124" Type="http://schemas.openxmlformats.org/officeDocument/2006/relationships/hyperlink" Target="https://www.gov.uk/government/publications/renewable-energy-planning-database-monthly-extract" TargetMode="External"/><Relationship Id="rId310" Type="http://schemas.openxmlformats.org/officeDocument/2006/relationships/hyperlink" Target="https://www.gov.uk/government/publications/renewable-energy-planning-database-monthly-extract" TargetMode="External"/><Relationship Id="rId70" Type="http://schemas.openxmlformats.org/officeDocument/2006/relationships/hyperlink" Target="https://www.gov.uk/government/publications/renewable-energy-planning-database-monthly-extract" TargetMode="External"/><Relationship Id="rId91" Type="http://schemas.openxmlformats.org/officeDocument/2006/relationships/hyperlink" Target="https://www.gov.uk/government/publications/renewable-energy-planning-database-monthly-extract" TargetMode="External"/><Relationship Id="rId145" Type="http://schemas.openxmlformats.org/officeDocument/2006/relationships/hyperlink" Target="https://www.gov.uk/government/publications/renewable-energy-planning-database-monthly-extract" TargetMode="External"/><Relationship Id="rId166" Type="http://schemas.openxmlformats.org/officeDocument/2006/relationships/hyperlink" Target="https://www.gov.uk/government/publications/renewable-energy-planning-database-monthly-extract" TargetMode="External"/><Relationship Id="rId187" Type="http://schemas.openxmlformats.org/officeDocument/2006/relationships/hyperlink" Target="https://www.gov.uk/government/publications/renewable-energy-planning-database-monthly-extract" TargetMode="External"/><Relationship Id="rId331" Type="http://schemas.openxmlformats.org/officeDocument/2006/relationships/hyperlink" Target="https://www.energy-storage.news/news/slovenia-becomes-first-balkan-state-to-install-grid-scale-tesla-ess" TargetMode="External"/><Relationship Id="rId352" Type="http://schemas.openxmlformats.org/officeDocument/2006/relationships/hyperlink" Target="https://www.tennet.eu/news/detail/gasunie-tennet-and-thyssengas-reveal-detailed-green-sector-coupling-plans-using-power-to-gas-tec/" TargetMode="External"/><Relationship Id="rId373" Type="http://schemas.openxmlformats.org/officeDocument/2006/relationships/hyperlink" Target="https://www.edp.com/en/news/2019/12/11/edp-prepares-a-project-test-hydrogen-central-do-ribatejo" TargetMode="External"/><Relationship Id="rId394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12" Type="http://schemas.openxmlformats.org/officeDocument/2006/relationships/hyperlink" Target="https://www.gov.uk/government/publications/renewable-energy-planning-database-monthly-extract" TargetMode="External"/><Relationship Id="rId233" Type="http://schemas.openxmlformats.org/officeDocument/2006/relationships/hyperlink" Target="https://www.gov.uk/government/publications/renewable-energy-planning-database-monthly-extract" TargetMode="External"/><Relationship Id="rId254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pv-magazine.com/2018/08/23/wartsila-completes-its-first-european-energy-storage-project/" TargetMode="External"/><Relationship Id="rId49" Type="http://schemas.openxmlformats.org/officeDocument/2006/relationships/hyperlink" Target="https://www.gov.uk/government/publications/renewable-energy-planning-database-monthly-extract" TargetMode="External"/><Relationship Id="rId114" Type="http://schemas.openxmlformats.org/officeDocument/2006/relationships/hyperlink" Target="https://www.gov.uk/government/publications/renewable-energy-planning-database-monthly-extract" TargetMode="External"/><Relationship Id="rId275" Type="http://schemas.openxmlformats.org/officeDocument/2006/relationships/hyperlink" Target="https://www.gov.uk/government/publications/renewable-energy-planning-database-monthly-extract" TargetMode="External"/><Relationship Id="rId296" Type="http://schemas.openxmlformats.org/officeDocument/2006/relationships/hyperlink" Target="https://www.gov.uk/government/publications/renewable-energy-planning-database-monthly-extract" TargetMode="External"/><Relationship Id="rId300" Type="http://schemas.openxmlformats.org/officeDocument/2006/relationships/hyperlink" Target="https://www.gov.uk/government/publications/renewable-energy-planning-database-monthly-extract" TargetMode="External"/><Relationship Id="rId60" Type="http://schemas.openxmlformats.org/officeDocument/2006/relationships/hyperlink" Target="https://www.gov.uk/government/publications/renewable-energy-planning-database-monthly-extract" TargetMode="External"/><Relationship Id="rId81" Type="http://schemas.openxmlformats.org/officeDocument/2006/relationships/hyperlink" Target="https://www.gov.uk/government/publications/renewable-energy-planning-database-monthly-extract" TargetMode="External"/><Relationship Id="rId135" Type="http://schemas.openxmlformats.org/officeDocument/2006/relationships/hyperlink" Target="https://www.gov.uk/government/publications/renewable-energy-planning-database-monthly-extract" TargetMode="External"/><Relationship Id="rId156" Type="http://schemas.openxmlformats.org/officeDocument/2006/relationships/hyperlink" Target="https://www.gov.uk/government/publications/renewable-energy-planning-database-monthly-extract" TargetMode="External"/><Relationship Id="rId177" Type="http://schemas.openxmlformats.org/officeDocument/2006/relationships/hyperlink" Target="https://www.gov.uk/government/publications/renewable-energy-planning-database-monthly-extract" TargetMode="External"/><Relationship Id="rId198" Type="http://schemas.openxmlformats.org/officeDocument/2006/relationships/hyperlink" Target="https://www.gov.uk/government/publications/renewable-energy-planning-database-monthly-extract" TargetMode="External"/><Relationship Id="rId321" Type="http://schemas.openxmlformats.org/officeDocument/2006/relationships/hyperlink" Target="https://www.ceep.be/www/wp-content/uploads/2019/07/CEEP_Report_Q2_2019_final_03.pdf" TargetMode="External"/><Relationship Id="rId342" Type="http://schemas.openxmlformats.org/officeDocument/2006/relationships/hyperlink" Target="https://tyndp.entsoe.eu/tyndp2018/projects/storage_projects/1012" TargetMode="External"/><Relationship Id="rId363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384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02" Type="http://schemas.openxmlformats.org/officeDocument/2006/relationships/hyperlink" Target="https://www.gov.uk/government/publications/renewable-energy-planning-database-monthly-extract" TargetMode="External"/><Relationship Id="rId223" Type="http://schemas.openxmlformats.org/officeDocument/2006/relationships/hyperlink" Target="https://www.gov.uk/government/publications/renewable-energy-planning-database-monthly-extract" TargetMode="External"/><Relationship Id="rId244" Type="http://schemas.openxmlformats.org/officeDocument/2006/relationships/hyperlink" Target="https://www.gov.uk/government/publications/renewable-energy-planning-database-monthly-extract" TargetMode="External"/><Relationship Id="rId18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" TargetMode="External"/><Relationship Id="rId39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65" Type="http://schemas.openxmlformats.org/officeDocument/2006/relationships/hyperlink" Target="https://www.gov.uk/government/publications/renewable-energy-planning-database-monthly-extract" TargetMode="External"/><Relationship Id="rId286" Type="http://schemas.openxmlformats.org/officeDocument/2006/relationships/hyperlink" Target="https://www.gov.uk/government/publications/renewable-energy-planning-database-monthly-extract" TargetMode="External"/><Relationship Id="rId50" Type="http://schemas.openxmlformats.org/officeDocument/2006/relationships/hyperlink" Target="https://www.gov.uk/government/publications/renewable-energy-planning-database-monthly-extract" TargetMode="External"/><Relationship Id="rId104" Type="http://schemas.openxmlformats.org/officeDocument/2006/relationships/hyperlink" Target="https://www.gov.uk/government/publications/renewable-energy-planning-database-monthly-extract" TargetMode="External"/><Relationship Id="rId125" Type="http://schemas.openxmlformats.org/officeDocument/2006/relationships/hyperlink" Target="https://www.gov.uk/government/publications/renewable-energy-planning-database-monthly-extract" TargetMode="External"/><Relationship Id="rId146" Type="http://schemas.openxmlformats.org/officeDocument/2006/relationships/hyperlink" Target="https://www.gov.uk/government/publications/renewable-energy-planning-database-monthly-extract" TargetMode="External"/><Relationship Id="rId167" Type="http://schemas.openxmlformats.org/officeDocument/2006/relationships/hyperlink" Target="https://www.gov.uk/government/publications/renewable-energy-planning-database-monthly-extract" TargetMode="External"/><Relationship Id="rId188" Type="http://schemas.openxmlformats.org/officeDocument/2006/relationships/hyperlink" Target="https://www.gov.uk/government/publications/renewable-energy-planning-database-monthly-extract" TargetMode="External"/><Relationship Id="rId311" Type="http://schemas.openxmlformats.org/officeDocument/2006/relationships/hyperlink" Target="https://www.gov.uk/government/publications/renewable-energy-planning-database-monthly-extract" TargetMode="External"/><Relationship Id="rId332" Type="http://schemas.openxmlformats.org/officeDocument/2006/relationships/hyperlink" Target="https://eneco.be/peleman" TargetMode="External"/><Relationship Id="rId353" Type="http://schemas.openxmlformats.org/officeDocument/2006/relationships/hyperlink" Target="https://www.windpowermonthly.com/article/1525509/new-100mw-power-to-gas-project-planned" TargetMode="External"/><Relationship Id="rId374" Type="http://schemas.openxmlformats.org/officeDocument/2006/relationships/hyperlink" Target="https://www.energylivenews.com/2020/01/09/statkraft-charges-ahead-with-11mw-battery-storage-unit-in-ireland/" TargetMode="External"/><Relationship Id="rId395" Type="http://schemas.openxmlformats.org/officeDocument/2006/relationships/hyperlink" Target="https://blog.boralex.com/un-premier-projet-de-stockage-pour-boralex/" TargetMode="External"/><Relationship Id="rId71" Type="http://schemas.openxmlformats.org/officeDocument/2006/relationships/hyperlink" Target="https://www.gov.uk/government/publications/renewable-energy-planning-database-monthly-extract" TargetMode="External"/><Relationship Id="rId92" Type="http://schemas.openxmlformats.org/officeDocument/2006/relationships/hyperlink" Target="https://www.gov.uk/government/publications/renewable-energy-planning-database-monthly-extract" TargetMode="External"/><Relationship Id="rId213" Type="http://schemas.openxmlformats.org/officeDocument/2006/relationships/hyperlink" Target="https://www.gov.uk/government/publications/renewable-energy-planning-database-monthly-extract" TargetMode="External"/><Relationship Id="rId234" Type="http://schemas.openxmlformats.org/officeDocument/2006/relationships/hyperlink" Target="https://www.gov.uk/government/publications/renewable-energy-planning-database-monthly-extract" TargetMode="External"/><Relationship Id="rId2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TargetMode="External"/><Relationship Id="rId29" Type="http://schemas.openxmlformats.org/officeDocument/2006/relationships/hyperlink" Target="https://www.pv-magazine.com/2019/05/27/belectric-installs-1-9-mwh-of-battery-storage-for-audi-in-germany/" TargetMode="External"/><Relationship Id="rId255" Type="http://schemas.openxmlformats.org/officeDocument/2006/relationships/hyperlink" Target="https://www.gov.uk/government/publications/renewable-energy-planning-database-monthly-extract" TargetMode="External"/><Relationship Id="rId276" Type="http://schemas.openxmlformats.org/officeDocument/2006/relationships/hyperlink" Target="https://www.gov.uk/government/publications/renewable-energy-planning-database-monthly-extract" TargetMode="External"/><Relationship Id="rId297" Type="http://schemas.openxmlformats.org/officeDocument/2006/relationships/hyperlink" Target="https://www.gov.uk/government/publications/renewable-energy-planning-database-monthly-extract" TargetMode="External"/><Relationship Id="rId40" Type="http://schemas.openxmlformats.org/officeDocument/2006/relationships/hyperlink" Target="https://www.gov.uk/government/publications/renewable-energy-planning-database-monthly-extract" TargetMode="External"/><Relationship Id="rId115" Type="http://schemas.openxmlformats.org/officeDocument/2006/relationships/hyperlink" Target="https://www.gov.uk/government/publications/renewable-energy-planning-database-monthly-extract" TargetMode="External"/><Relationship Id="rId136" Type="http://schemas.openxmlformats.org/officeDocument/2006/relationships/hyperlink" Target="https://www.gov.uk/government/publications/renewable-energy-planning-database-monthly-extract" TargetMode="External"/><Relationship Id="rId157" Type="http://schemas.openxmlformats.org/officeDocument/2006/relationships/hyperlink" Target="https://www.gov.uk/government/publications/renewable-energy-planning-database-monthly-extract" TargetMode="External"/><Relationship Id="rId178" Type="http://schemas.openxmlformats.org/officeDocument/2006/relationships/hyperlink" Target="https://www.gov.uk/government/publications/renewable-energy-planning-database-monthly-extract" TargetMode="External"/><Relationship Id="rId301" Type="http://schemas.openxmlformats.org/officeDocument/2006/relationships/hyperlink" Target="https://www.gov.uk/government/publications/renewable-energy-planning-database-monthly-extract" TargetMode="External"/><Relationship Id="rId322" Type="http://schemas.openxmlformats.org/officeDocument/2006/relationships/hyperlink" Target="https://alfen.com/en/projects/3mw-energy-storage-nuon" TargetMode="External"/><Relationship Id="rId343" Type="http://schemas.openxmlformats.org/officeDocument/2006/relationships/hyperlink" Target="https://tyndp.entsoe.eu/tyndp2018/projects/storage_projects/1019" TargetMode="External"/><Relationship Id="rId364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61" Type="http://schemas.openxmlformats.org/officeDocument/2006/relationships/hyperlink" Target="https://www.gov.uk/government/publications/renewable-energy-planning-database-monthly-extract" TargetMode="External"/><Relationship Id="rId82" Type="http://schemas.openxmlformats.org/officeDocument/2006/relationships/hyperlink" Target="https://www.gov.uk/government/publications/renewable-energy-planning-database-monthly-extract" TargetMode="External"/><Relationship Id="rId199" Type="http://schemas.openxmlformats.org/officeDocument/2006/relationships/hyperlink" Target="https://www.gov.uk/government/publications/renewable-energy-planning-database-monthly-extract" TargetMode="External"/><Relationship Id="rId203" Type="http://schemas.openxmlformats.org/officeDocument/2006/relationships/hyperlink" Target="https://www.gov.uk/government/publications/renewable-energy-planning-database-monthly-extract" TargetMode="External"/><Relationship Id="rId385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TargetMode="External"/><Relationship Id="rId224" Type="http://schemas.openxmlformats.org/officeDocument/2006/relationships/hyperlink" Target="https://www.gov.uk/government/publications/renewable-energy-planning-database-monthly-extract" TargetMode="External"/><Relationship Id="rId245" Type="http://schemas.openxmlformats.org/officeDocument/2006/relationships/hyperlink" Target="https://www.gov.uk/government/publications/renewable-energy-planning-database-monthly-extract" TargetMode="External"/><Relationship Id="rId266" Type="http://schemas.openxmlformats.org/officeDocument/2006/relationships/hyperlink" Target="https://www.gov.uk/government/publications/renewable-energy-planning-database-monthly-extract" TargetMode="External"/><Relationship Id="rId287" Type="http://schemas.openxmlformats.org/officeDocument/2006/relationships/hyperlink" Target="https://www.gov.uk/government/publications/renewable-energy-planning-database-monthly-extract" TargetMode="External"/><Relationship Id="rId30" Type="http://schemas.openxmlformats.org/officeDocument/2006/relationships/hyperlink" Target="https://www.eqmagpro.com/sungrow-bags-supply-contract-with-smart-power-for-a-30mw-30mwh-energy-storage-project-in-germany/" TargetMode="External"/><Relationship Id="rId105" Type="http://schemas.openxmlformats.org/officeDocument/2006/relationships/hyperlink" Target="https://www.gov.uk/government/publications/renewable-energy-planning-database-monthly-extract" TargetMode="External"/><Relationship Id="rId126" Type="http://schemas.openxmlformats.org/officeDocument/2006/relationships/hyperlink" Target="https://www.gov.uk/government/publications/renewable-energy-planning-database-monthly-extract" TargetMode="External"/><Relationship Id="rId147" Type="http://schemas.openxmlformats.org/officeDocument/2006/relationships/hyperlink" Target="https://www.gov.uk/government/publications/renewable-energy-planning-database-monthly-extract" TargetMode="External"/><Relationship Id="rId168" Type="http://schemas.openxmlformats.org/officeDocument/2006/relationships/hyperlink" Target="https://www.gov.uk/government/publications/renewable-energy-planning-database-monthly-extract" TargetMode="External"/><Relationship Id="rId312" Type="http://schemas.openxmlformats.org/officeDocument/2006/relationships/hyperlink" Target="https://www.gov.uk/government/publications/renewable-energy-planning-database-monthly-extract" TargetMode="External"/><Relationship Id="rId333" Type="http://schemas.openxmlformats.org/officeDocument/2006/relationships/hyperlink" Target="https://www.rechargenews.com/transition/1866656/first-commercial-liquid-air-storage-project-gets-go-ahead" TargetMode="External"/><Relationship Id="rId354" Type="http://schemas.openxmlformats.org/officeDocument/2006/relationships/hyperlink" Target="https://www.pv-magazine.com/2019/04/04/vattenfall-led-consortium-plans-50-mw-power-to-gas-project-in-germany/" TargetMode="External"/><Relationship Id="rId51" Type="http://schemas.openxmlformats.org/officeDocument/2006/relationships/hyperlink" Target="https://www.gov.uk/government/publications/renewable-energy-planning-database-monthly-extract" TargetMode="External"/><Relationship Id="rId72" Type="http://schemas.openxmlformats.org/officeDocument/2006/relationships/hyperlink" Target="https://www.gov.uk/government/publications/renewable-energy-planning-database-monthly-extract" TargetMode="External"/><Relationship Id="rId93" Type="http://schemas.openxmlformats.org/officeDocument/2006/relationships/hyperlink" Target="https://www.gov.uk/government/publications/renewable-energy-planning-database-monthly-extract" TargetMode="External"/><Relationship Id="rId189" Type="http://schemas.openxmlformats.org/officeDocument/2006/relationships/hyperlink" Target="https://www.gov.uk/government/publications/renewable-energy-planning-database-monthly-extract" TargetMode="External"/><Relationship Id="rId375" Type="http://schemas.openxmlformats.org/officeDocument/2006/relationships/hyperlink" Target="https://solarpaces.nrel.gov/by-country/FR" TargetMode="External"/><Relationship Id="rId396" Type="http://schemas.openxmlformats.org/officeDocument/2006/relationships/hyperlink" Target="https://media.group.renault.com/global/en-gb/groupe-renault/media/pressreleases/21216357/le-groupe-renault-lance-advanced-battery-storage-le-plus-grand-dispositif-de-stockage-stationnaire-d" TargetMode="External"/><Relationship Id="rId3" Type="http://schemas.openxmlformats.org/officeDocument/2006/relationships/hyperlink" Target="https://www.energy-storage.news/news/edfs-completed-49mw-battery-system-brings-nearly-all-efr-projects-over-the" TargetMode="External"/><Relationship Id="rId214" Type="http://schemas.openxmlformats.org/officeDocument/2006/relationships/hyperlink" Target="https://www.gov.uk/government/publications/renewable-energy-planning-database-monthly-extract" TargetMode="External"/><Relationship Id="rId235" Type="http://schemas.openxmlformats.org/officeDocument/2006/relationships/hyperlink" Target="https://www.gov.uk/government/publications/renewable-energy-planning-database-monthly-extract" TargetMode="External"/><Relationship Id="rId256" Type="http://schemas.openxmlformats.org/officeDocument/2006/relationships/hyperlink" Target="https://www.gov.uk/government/publications/renewable-energy-planning-database-monthly-extract" TargetMode="External"/><Relationship Id="rId277" Type="http://schemas.openxmlformats.org/officeDocument/2006/relationships/hyperlink" Target="https://www.gov.uk/government/publications/renewable-energy-planning-database-monthly-extract" TargetMode="External"/><Relationship Id="rId298" Type="http://schemas.openxmlformats.org/officeDocument/2006/relationships/hyperlink" Target="https://www.gov.uk/government/publications/renewable-energy-planning-database-monthly-extract" TargetMode="External"/><Relationship Id="rId400" Type="http://schemas.openxmlformats.org/officeDocument/2006/relationships/printerSettings" Target="../printerSettings/printerSettings2.bin"/><Relationship Id="rId116" Type="http://schemas.openxmlformats.org/officeDocument/2006/relationships/hyperlink" Target="https://www.gov.uk/government/publications/renewable-energy-planning-database-monthly-extract" TargetMode="External"/><Relationship Id="rId137" Type="http://schemas.openxmlformats.org/officeDocument/2006/relationships/hyperlink" Target="https://www.gov.uk/government/publications/renewable-energy-planning-database-monthly-extract" TargetMode="External"/><Relationship Id="rId158" Type="http://schemas.openxmlformats.org/officeDocument/2006/relationships/hyperlink" Target="https://www.gov.uk/government/publications/renewable-energy-planning-database-monthly-extract" TargetMode="External"/><Relationship Id="rId302" Type="http://schemas.openxmlformats.org/officeDocument/2006/relationships/hyperlink" Target="https://www.gov.uk/government/publications/renewable-energy-planning-database-monthly-extract" TargetMode="External"/><Relationship Id="rId323" Type="http://schemas.openxmlformats.org/officeDocument/2006/relationships/hyperlink" Target="https://alfen.com/en/projects/3mw-energy-storage-nuon" TargetMode="External"/><Relationship Id="rId344" Type="http://schemas.openxmlformats.org/officeDocument/2006/relationships/hyperlink" Target="https://tyndp.entsoe.eu/tyndp2018/projects/storage_projects/1019" TargetMode="External"/><Relationship Id="rId20" Type="http://schemas.openxmlformats.org/officeDocument/2006/relationships/hyperlink" Target="https://www.pv-magazine.com/2019/03/27/cyprus-set-to-install-its-first-battery-storage-and-blockchain-systems/" TargetMode="External"/><Relationship Id="rId41" Type="http://schemas.openxmlformats.org/officeDocument/2006/relationships/hyperlink" Target="https://www.gov.uk/government/publications/renewable-energy-planning-database-monthly-extract" TargetMode="External"/><Relationship Id="rId62" Type="http://schemas.openxmlformats.org/officeDocument/2006/relationships/hyperlink" Target="https://www.gov.uk/government/publications/renewable-energy-planning-database-monthly-extract" TargetMode="External"/><Relationship Id="rId83" Type="http://schemas.openxmlformats.org/officeDocument/2006/relationships/hyperlink" Target="https://www.gov.uk/government/publications/renewable-energy-planning-database-monthly-extract" TargetMode="External"/><Relationship Id="rId179" Type="http://schemas.openxmlformats.org/officeDocument/2006/relationships/hyperlink" Target="https://www.gov.uk/government/publications/renewable-energy-planning-database-monthly-extract" TargetMode="External"/><Relationship Id="rId365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TargetMode="External"/><Relationship Id="rId386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0" Type="http://schemas.openxmlformats.org/officeDocument/2006/relationships/hyperlink" Target="https://www.gov.uk/government/publications/renewable-energy-planning-database-monthly-extract" TargetMode="External"/><Relationship Id="rId204" Type="http://schemas.openxmlformats.org/officeDocument/2006/relationships/hyperlink" Target="https://www.gov.uk/government/publications/renewable-energy-planning-database-monthly-extract" TargetMode="External"/><Relationship Id="rId225" Type="http://schemas.openxmlformats.org/officeDocument/2006/relationships/hyperlink" Target="https://www.gov.uk/government/publications/renewable-energy-planning-database-monthly-extract" TargetMode="External"/><Relationship Id="rId246" Type="http://schemas.openxmlformats.org/officeDocument/2006/relationships/hyperlink" Target="https://www.gov.uk/government/publications/renewable-energy-planning-database-monthly-extract" TargetMode="External"/><Relationship Id="rId267" Type="http://schemas.openxmlformats.org/officeDocument/2006/relationships/hyperlink" Target="https://www.gov.uk/government/publications/renewable-energy-planning-database-monthly-extract" TargetMode="External"/><Relationship Id="rId288" Type="http://schemas.openxmlformats.org/officeDocument/2006/relationships/hyperlink" Target="https://www.gov.uk/government/publications/renewable-energy-planning-database-monthly-extract" TargetMode="External"/><Relationship Id="rId106" Type="http://schemas.openxmlformats.org/officeDocument/2006/relationships/hyperlink" Target="https://www.gov.uk/government/publications/renewable-energy-planning-database-monthly-extract" TargetMode="External"/><Relationship Id="rId127" Type="http://schemas.openxmlformats.org/officeDocument/2006/relationships/hyperlink" Target="https://www.gov.uk/government/publications/renewable-energy-planning-database-monthly-extract" TargetMode="External"/><Relationship Id="rId313" Type="http://schemas.openxmlformats.org/officeDocument/2006/relationships/hyperlink" Target="https://www.gov.uk/government/publications/renewable-energy-planning-database-monthly-extract" TargetMode="External"/><Relationship Id="rId10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31" Type="http://schemas.openxmlformats.org/officeDocument/2006/relationships/hyperlink" Target="https://tyndp.entsoe.eu/tyndp2018/projects/storage_projects" TargetMode="External"/><Relationship Id="rId52" Type="http://schemas.openxmlformats.org/officeDocument/2006/relationships/hyperlink" Target="https://www.gov.uk/government/publications/renewable-energy-planning-database-monthly-extract" TargetMode="External"/><Relationship Id="rId73" Type="http://schemas.openxmlformats.org/officeDocument/2006/relationships/hyperlink" Target="https://www.gov.uk/government/publications/renewable-energy-planning-database-monthly-extract" TargetMode="External"/><Relationship Id="rId94" Type="http://schemas.openxmlformats.org/officeDocument/2006/relationships/hyperlink" Target="https://www.gov.uk/government/publications/renewable-energy-planning-database-monthly-extract" TargetMode="External"/><Relationship Id="rId148" Type="http://schemas.openxmlformats.org/officeDocument/2006/relationships/hyperlink" Target="https://www.gov.uk/government/publications/renewable-energy-planning-database-monthly-extract" TargetMode="External"/><Relationship Id="rId169" Type="http://schemas.openxmlformats.org/officeDocument/2006/relationships/hyperlink" Target="https://www.gov.uk/government/publications/renewable-energy-planning-database-monthly-extract" TargetMode="External"/><Relationship Id="rId334" Type="http://schemas.openxmlformats.org/officeDocument/2006/relationships/hyperlink" Target="https://solarpaces.nrel.gov/by-country/ES" TargetMode="External"/><Relationship Id="rId355" Type="http://schemas.openxmlformats.org/officeDocument/2006/relationships/hyperlink" Target="https://www.hydrogenics.com/2018/09/19/hydrogenics-to-supply-2-5mw-energy-storage-solution-for-haeolus-wind-to-hydrogen-project-in-norway/" TargetMode="External"/><Relationship Id="rId376" Type="http://schemas.openxmlformats.org/officeDocument/2006/relationships/hyperlink" Target="https://www.lemoniteur.fr/article/corse-la-centrale-photovoltaique-d-alata-a-la-pointe-de-la-technologie.870864" TargetMode="External"/><Relationship Id="rId397" Type="http://schemas.openxmlformats.org/officeDocument/2006/relationships/hyperlink" Target="https://www.statistiques.developpement-durable.gouv.fr/donnees-locales-relatives-aux-installations-de-production-delectricite-renouvelable-beneficiant-0" TargetMode="External"/><Relationship Id="rId4" Type="http://schemas.openxmlformats.org/officeDocument/2006/relationships/hyperlink" Target="https://solarpaces.nrel.gov/by-country/ES" TargetMode="External"/><Relationship Id="rId180" Type="http://schemas.openxmlformats.org/officeDocument/2006/relationships/hyperlink" Target="https://www.gov.uk/government/publications/renewable-energy-planning-database-monthly-extract" TargetMode="External"/><Relationship Id="rId215" Type="http://schemas.openxmlformats.org/officeDocument/2006/relationships/hyperlink" Target="https://www.gov.uk/government/publications/renewable-energy-planning-database-monthly-extract" TargetMode="External"/><Relationship Id="rId236" Type="http://schemas.openxmlformats.org/officeDocument/2006/relationships/hyperlink" Target="https://www.gov.uk/government/publications/renewable-energy-planning-database-monthly-extract" TargetMode="External"/><Relationship Id="rId257" Type="http://schemas.openxmlformats.org/officeDocument/2006/relationships/hyperlink" Target="https://www.gov.uk/government/publications/renewable-energy-planning-database-monthly-extract" TargetMode="External"/><Relationship Id="rId278" Type="http://schemas.openxmlformats.org/officeDocument/2006/relationships/hyperlink" Target="https://www.gov.uk/government/publications/renewable-energy-planning-database-monthly-extract" TargetMode="External"/><Relationship Id="rId303" Type="http://schemas.openxmlformats.org/officeDocument/2006/relationships/hyperlink" Target="https://www.gov.uk/government/publications/renewable-energy-planning-database-monthly-extract" TargetMode="External"/><Relationship Id="rId42" Type="http://schemas.openxmlformats.org/officeDocument/2006/relationships/hyperlink" Target="https://www.gov.uk/government/publications/renewable-energy-planning-database-monthly-extract" TargetMode="External"/><Relationship Id="rId84" Type="http://schemas.openxmlformats.org/officeDocument/2006/relationships/hyperlink" Target="https://www.gov.uk/government/publications/renewable-energy-planning-database-monthly-extract" TargetMode="External"/><Relationship Id="rId138" Type="http://schemas.openxmlformats.org/officeDocument/2006/relationships/hyperlink" Target="https://www.gov.uk/government/publications/renewable-energy-planning-database-monthly-extract" TargetMode="External"/><Relationship Id="rId345" Type="http://schemas.openxmlformats.org/officeDocument/2006/relationships/hyperlink" Target="https://tyndp.entsoe.eu/tyndp2018/projects/storage_projects/1027" TargetMode="External"/><Relationship Id="rId387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1" Type="http://schemas.openxmlformats.org/officeDocument/2006/relationships/hyperlink" Target="https://www.gov.uk/government/publications/renewable-energy-planning-database-monthly-extract" TargetMode="External"/><Relationship Id="rId205" Type="http://schemas.openxmlformats.org/officeDocument/2006/relationships/hyperlink" Target="https://www.gov.uk/government/publications/renewable-energy-planning-database-monthly-extract" TargetMode="External"/><Relationship Id="rId247" Type="http://schemas.openxmlformats.org/officeDocument/2006/relationships/hyperlink" Target="https://www.gov.uk/government/publications/renewable-energy-planning-database-monthly-extract" TargetMode="External"/><Relationship Id="rId107" Type="http://schemas.openxmlformats.org/officeDocument/2006/relationships/hyperlink" Target="https://www.gov.uk/government/publications/renewable-energy-planning-database-monthly-extract" TargetMode="External"/><Relationship Id="rId289" Type="http://schemas.openxmlformats.org/officeDocument/2006/relationships/hyperlink" Target="https://www.gov.uk/government/publications/renewable-energy-planning-database-monthly-extract" TargetMode="External"/><Relationship Id="rId11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53" Type="http://schemas.openxmlformats.org/officeDocument/2006/relationships/hyperlink" Target="https://www.gov.uk/government/publications/renewable-energy-planning-database-monthly-extract" TargetMode="External"/><Relationship Id="rId149" Type="http://schemas.openxmlformats.org/officeDocument/2006/relationships/hyperlink" Target="https://www.gov.uk/government/publications/renewable-energy-planning-database-monthly-extract" TargetMode="External"/><Relationship Id="rId314" Type="http://schemas.openxmlformats.org/officeDocument/2006/relationships/hyperlink" Target="https://www.gov.uk/government/publications/renewable-energy-planning-database-monthly-extract" TargetMode="External"/><Relationship Id="rId356" Type="http://schemas.openxmlformats.org/officeDocument/2006/relationships/hyperlink" Target="https://www.hydropower.org/country-profiles/norway" TargetMode="External"/><Relationship Id="rId398" Type="http://schemas.openxmlformats.org/officeDocument/2006/relationships/hyperlink" Target="https://www.engie.com/wp-content/uploads/2016/09/cp_service_reglage_frequence_battgrid.pdf" TargetMode="External"/><Relationship Id="rId95" Type="http://schemas.openxmlformats.org/officeDocument/2006/relationships/hyperlink" Target="https://www.gov.uk/government/publications/renewable-energy-planning-database-monthly-extract" TargetMode="External"/><Relationship Id="rId160" Type="http://schemas.openxmlformats.org/officeDocument/2006/relationships/hyperlink" Target="https://www.gov.uk/government/publications/renewable-energy-planning-database-monthly-extract" TargetMode="External"/><Relationship Id="rId216" Type="http://schemas.openxmlformats.org/officeDocument/2006/relationships/hyperlink" Target="https://www.gov.uk/government/publications/renewable-energy-planning-database-monthly-extract" TargetMode="External"/><Relationship Id="rId258" Type="http://schemas.openxmlformats.org/officeDocument/2006/relationships/hyperlink" Target="https://www.gov.uk/government/publications/renewable-energy-planning-database-monthly-extract" TargetMode="External"/><Relationship Id="rId22" Type="http://schemas.openxmlformats.org/officeDocument/2006/relationships/hyperlink" Target="https://www.nsenergybusiness.com/news/cmi-energy-energy-storage-plant-belgium/c" TargetMode="External"/><Relationship Id="rId64" Type="http://schemas.openxmlformats.org/officeDocument/2006/relationships/hyperlink" Target="https://www.gov.uk/government/publications/renewable-energy-planning-database-monthly-extract" TargetMode="External"/><Relationship Id="rId118" Type="http://schemas.openxmlformats.org/officeDocument/2006/relationships/hyperlink" Target="https://www.gov.uk/government/publications/renewable-energy-planning-database-monthly-extract" TargetMode="External"/><Relationship Id="rId325" Type="http://schemas.openxmlformats.org/officeDocument/2006/relationships/hyperlink" Target="https://www.eqmagpro.com/large-scale-battery-prevents-dutch-wind-farms-power-from-being-wasted/" TargetMode="External"/><Relationship Id="rId367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TargetMode="External"/><Relationship Id="rId171" Type="http://schemas.openxmlformats.org/officeDocument/2006/relationships/hyperlink" Target="https://www.gov.uk/government/publications/renewable-energy-planning-database-monthly-extract" TargetMode="External"/><Relationship Id="rId227" Type="http://schemas.openxmlformats.org/officeDocument/2006/relationships/hyperlink" Target="https://www.gov.uk/government/publications/renewable-energy-planning-database-monthly-extract" TargetMode="External"/><Relationship Id="rId269" Type="http://schemas.openxmlformats.org/officeDocument/2006/relationships/hyperlink" Target="https://www.gov.uk/government/publications/renewable-energy-planning-database-monthly-extract" TargetMode="External"/><Relationship Id="rId33" Type="http://schemas.openxmlformats.org/officeDocument/2006/relationships/hyperlink" Target="https://tyndp.entsoe.eu/tyndp2018/projects/storage_projects/1002" TargetMode="External"/><Relationship Id="rId129" Type="http://schemas.openxmlformats.org/officeDocument/2006/relationships/hyperlink" Target="https://www.gov.uk/government/publications/renewable-energy-planning-database-monthly-extract" TargetMode="External"/><Relationship Id="rId280" Type="http://schemas.openxmlformats.org/officeDocument/2006/relationships/hyperlink" Target="https://www.gov.uk/government/publications/renewable-energy-planning-database-monthly-extract" TargetMode="External"/><Relationship Id="rId336" Type="http://schemas.openxmlformats.org/officeDocument/2006/relationships/hyperlink" Target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TargetMode="External"/><Relationship Id="rId75" Type="http://schemas.openxmlformats.org/officeDocument/2006/relationships/hyperlink" Target="https://www.gov.uk/government/publications/renewable-energy-planning-database-monthly-extract" TargetMode="External"/><Relationship Id="rId140" Type="http://schemas.openxmlformats.org/officeDocument/2006/relationships/hyperlink" Target="https://www.gov.uk/government/publications/renewable-energy-planning-database-monthly-extract" TargetMode="External"/><Relationship Id="rId182" Type="http://schemas.openxmlformats.org/officeDocument/2006/relationships/hyperlink" Target="https://www.gov.uk/government/publications/renewable-energy-planning-database-monthly-extract" TargetMode="External"/><Relationship Id="rId378" Type="http://schemas.openxmlformats.org/officeDocument/2006/relationships/hyperlink" Target="https://www.futura-sciences.com/planete/actualites/energie-renouvelable-plus-grande-batterie-stockage-electrique-monde-installe-guyane-71488/" TargetMode="External"/><Relationship Id="rId6" Type="http://schemas.openxmlformats.org/officeDocument/2006/relationships/hyperlink" Target="https://solarpaces.nrel.gov/by-country/GR" TargetMode="External"/><Relationship Id="rId238" Type="http://schemas.openxmlformats.org/officeDocument/2006/relationships/hyperlink" Target="https://www.gov.uk/government/publications/renewable-energy-planning-database-monthly-extract" TargetMode="External"/><Relationship Id="rId291" Type="http://schemas.openxmlformats.org/officeDocument/2006/relationships/hyperlink" Target="https://www.gov.uk/government/publications/renewable-energy-planning-database-monthly-extract" TargetMode="External"/><Relationship Id="rId305" Type="http://schemas.openxmlformats.org/officeDocument/2006/relationships/hyperlink" Target="https://www.gov.uk/government/publications/renewable-energy-planning-database-monthly-extract" TargetMode="External"/><Relationship Id="rId347" Type="http://schemas.openxmlformats.org/officeDocument/2006/relationships/hyperlink" Target="https://www.engerati.com/article/spain-gets-its-first-hybrid-wind-power-battery-storage-plant" TargetMode="External"/><Relationship Id="rId44" Type="http://schemas.openxmlformats.org/officeDocument/2006/relationships/hyperlink" Target="https://www.gov.uk/government/publications/renewable-energy-planning-database-monthly-extract" TargetMode="External"/><Relationship Id="rId86" Type="http://schemas.openxmlformats.org/officeDocument/2006/relationships/hyperlink" Target="https://www.gov.uk/government/publications/renewable-energy-planning-database-monthly-extract" TargetMode="External"/><Relationship Id="rId151" Type="http://schemas.openxmlformats.org/officeDocument/2006/relationships/hyperlink" Target="https://www.gov.uk/government/publications/renewable-energy-planning-database-monthly-extract" TargetMode="External"/><Relationship Id="rId389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193" Type="http://schemas.openxmlformats.org/officeDocument/2006/relationships/hyperlink" Target="https://www.gov.uk/government/publications/renewable-energy-planning-database-monthly-extract" TargetMode="External"/><Relationship Id="rId207" Type="http://schemas.openxmlformats.org/officeDocument/2006/relationships/hyperlink" Target="https://www.gov.uk/government/publications/renewable-energy-planning-database-monthly-extract" TargetMode="External"/><Relationship Id="rId249" Type="http://schemas.openxmlformats.org/officeDocument/2006/relationships/hyperlink" Target="https://www.gov.uk/government/publications/renewable-energy-planning-database-monthly-extract" TargetMode="External"/><Relationship Id="rId13" Type="http://schemas.openxmlformats.org/officeDocument/2006/relationships/hyperlink" Target="https://www.energystorageexchange.org/projects/1207" TargetMode="External"/><Relationship Id="rId109" Type="http://schemas.openxmlformats.org/officeDocument/2006/relationships/hyperlink" Target="https://www.gov.uk/government/publications/renewable-energy-planning-database-monthly-extract" TargetMode="External"/><Relationship Id="rId260" Type="http://schemas.openxmlformats.org/officeDocument/2006/relationships/hyperlink" Target="https://www.gov.uk/government/publications/renewable-energy-planning-database-monthly-extract" TargetMode="External"/><Relationship Id="rId316" Type="http://schemas.openxmlformats.org/officeDocument/2006/relationships/hyperlink" Target="https://www.gov.uk/government/publications/renewable-energy-planning-database-monthly-extract" TargetMode="External"/><Relationship Id="rId55" Type="http://schemas.openxmlformats.org/officeDocument/2006/relationships/hyperlink" Target="https://www.gov.uk/government/publications/renewable-energy-planning-database-monthly-extract" TargetMode="External"/><Relationship Id="rId97" Type="http://schemas.openxmlformats.org/officeDocument/2006/relationships/hyperlink" Target="https://www.gov.uk/government/publications/renewable-energy-planning-database-monthly-extract" TargetMode="External"/><Relationship Id="rId120" Type="http://schemas.openxmlformats.org/officeDocument/2006/relationships/hyperlink" Target="https://www.gov.uk/government/publications/renewable-energy-planning-database-monthly-extract" TargetMode="External"/><Relationship Id="rId358" Type="http://schemas.openxmlformats.org/officeDocument/2006/relationships/hyperlink" Target="https://www.hydropower.org/country-profiles/norway" TargetMode="External"/><Relationship Id="rId162" Type="http://schemas.openxmlformats.org/officeDocument/2006/relationships/hyperlink" Target="https://www.gov.uk/government/publications/renewable-energy-planning-database-monthly-extract" TargetMode="External"/><Relationship Id="rId218" Type="http://schemas.openxmlformats.org/officeDocument/2006/relationships/hyperlink" Target="https://www.gov.uk/government/publications/renewable-energy-planning-database-monthly-extract" TargetMode="External"/><Relationship Id="rId271" Type="http://schemas.openxmlformats.org/officeDocument/2006/relationships/hyperlink" Target="https://www.gov.uk/government/publications/renewable-energy-planning-database-monthly-extract" TargetMode="External"/><Relationship Id="rId24" Type="http://schemas.openxmlformats.org/officeDocument/2006/relationships/hyperlink" Target="https://alfen.com/en/news/grand-opening-alfen%E2%80%99s-mega-energy-storage-system-czech-republic" TargetMode="External"/><Relationship Id="rId66" Type="http://schemas.openxmlformats.org/officeDocument/2006/relationships/hyperlink" Target="https://www.gov.uk/government/publications/renewable-energy-planning-database-monthly-extract" TargetMode="External"/><Relationship Id="rId131" Type="http://schemas.openxmlformats.org/officeDocument/2006/relationships/hyperlink" Target="https://www.gov.uk/government/publications/renewable-energy-planning-database-monthly-extract" TargetMode="External"/><Relationship Id="rId327" Type="http://schemas.openxmlformats.org/officeDocument/2006/relationships/hyperlink" Target="https://energyindustryreview.com/renewables/edpr-opens-pioneering-battery-based-energy-storage-facility-in-romania/" TargetMode="External"/><Relationship Id="rId369" Type="http://schemas.openxmlformats.org/officeDocument/2006/relationships/hyperlink" Target="https://www.energystorageexchange.org/projects/1034" TargetMode="External"/><Relationship Id="rId173" Type="http://schemas.openxmlformats.org/officeDocument/2006/relationships/hyperlink" Target="https://www.gov.uk/government/publications/renewable-energy-planning-database-monthly-extract" TargetMode="External"/><Relationship Id="rId229" Type="http://schemas.openxmlformats.org/officeDocument/2006/relationships/hyperlink" Target="https://www.gov.uk/government/publications/renewable-energy-planning-database-monthly-extract" TargetMode="External"/><Relationship Id="rId380" Type="http://schemas.openxmlformats.org/officeDocument/2006/relationships/hyperlink" Target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TargetMode="External"/><Relationship Id="rId240" Type="http://schemas.openxmlformats.org/officeDocument/2006/relationships/hyperlink" Target="https://www.gov.uk/government/publications/renewable-energy-planning-database-monthly-extract" TargetMode="External"/><Relationship Id="rId35" Type="http://schemas.openxmlformats.org/officeDocument/2006/relationships/hyperlink" Target="https://tyndp.entsoe.eu/tyndp2018/projects/storage_projects/1023" TargetMode="External"/><Relationship Id="rId77" Type="http://schemas.openxmlformats.org/officeDocument/2006/relationships/hyperlink" Target="https://www.gov.uk/government/publications/renewable-energy-planning-database-monthly-extract" TargetMode="External"/><Relationship Id="rId100" Type="http://schemas.openxmlformats.org/officeDocument/2006/relationships/hyperlink" Target="https://www.gov.uk/government/publications/renewable-energy-planning-database-monthly-extract" TargetMode="External"/><Relationship Id="rId282" Type="http://schemas.openxmlformats.org/officeDocument/2006/relationships/hyperlink" Target="https://www.gov.uk/government/publications/renewable-energy-planning-database-monthly-extract" TargetMode="External"/><Relationship Id="rId338" Type="http://schemas.openxmlformats.org/officeDocument/2006/relationships/hyperlink" Target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TargetMode="External"/><Relationship Id="rId8" Type="http://schemas.openxmlformats.org/officeDocument/2006/relationships/hyperlink" Target="https://reneweconomy.com.au/tesla-unveils-18-2mw-big-battery-in-belgium-77858/" TargetMode="External"/><Relationship Id="rId142" Type="http://schemas.openxmlformats.org/officeDocument/2006/relationships/hyperlink" Target="https://www.gov.uk/government/publications/renewable-energy-planning-database-monthly-extract" TargetMode="External"/><Relationship Id="rId184" Type="http://schemas.openxmlformats.org/officeDocument/2006/relationships/hyperlink" Target="https://www.gov.uk/government/publications/renewable-energy-planning-database-monthly-extract" TargetMode="External"/><Relationship Id="rId391" Type="http://schemas.openxmlformats.org/officeDocument/2006/relationships/hyperlink" Target="https://www.cre.fr/Documents/Deliberations/Decision/Compensation-des-projets-de-stockage-centralise-dans-les-zones-non-interconnectees-dans-le-cadre-du-guichet-d-octobre-2017" TargetMode="External"/><Relationship Id="rId251" Type="http://schemas.openxmlformats.org/officeDocument/2006/relationships/hyperlink" Target="https://www.gov.uk/government/publications/renewable-energy-planning-database-monthly-extract" TargetMode="External"/><Relationship Id="rId46" Type="http://schemas.openxmlformats.org/officeDocument/2006/relationships/hyperlink" Target="https://www.gov.uk/government/publications/renewable-energy-planning-database-monthly-extract" TargetMode="External"/><Relationship Id="rId293" Type="http://schemas.openxmlformats.org/officeDocument/2006/relationships/hyperlink" Target="https://www.gov.uk/government/publications/renewable-energy-planning-database-monthly-extract" TargetMode="External"/><Relationship Id="rId307" Type="http://schemas.openxmlformats.org/officeDocument/2006/relationships/hyperlink" Target="https://www.gov.uk/government/publications/renewable-energy-planning-database-monthly-extract" TargetMode="External"/><Relationship Id="rId349" Type="http://schemas.openxmlformats.org/officeDocument/2006/relationships/hyperlink" Target="https://www.pv-tech.org/news/51221" TargetMode="External"/><Relationship Id="rId88" Type="http://schemas.openxmlformats.org/officeDocument/2006/relationships/hyperlink" Target="https://www.gov.uk/government/publications/renewable-energy-planning-database-monthly-extract" TargetMode="External"/><Relationship Id="rId111" Type="http://schemas.openxmlformats.org/officeDocument/2006/relationships/hyperlink" Target="https://www.gov.uk/government/publications/renewable-energy-planning-database-monthly-extract" TargetMode="External"/><Relationship Id="rId153" Type="http://schemas.openxmlformats.org/officeDocument/2006/relationships/hyperlink" Target="https://www.gov.uk/government/publications/renewable-energy-planning-database-monthly-extract" TargetMode="External"/><Relationship Id="rId195" Type="http://schemas.openxmlformats.org/officeDocument/2006/relationships/hyperlink" Target="https://www.gov.uk/government/publications/renewable-energy-planning-database-monthly-extract" TargetMode="External"/><Relationship Id="rId209" Type="http://schemas.openxmlformats.org/officeDocument/2006/relationships/hyperlink" Target="https://www.gov.uk/government/publications/renewable-energy-planning-database-monthly-extract" TargetMode="External"/><Relationship Id="rId360" Type="http://schemas.openxmlformats.org/officeDocument/2006/relationships/hyperlink" Target="https://solarpaces.nrel.gov/by-country/IT" TargetMode="External"/><Relationship Id="rId220" Type="http://schemas.openxmlformats.org/officeDocument/2006/relationships/hyperlink" Target="https://www.gov.uk/government/publications/renewable-energy-planning-database-monthly-extract" TargetMode="External"/><Relationship Id="rId15" Type="http://schemas.openxmlformats.org/officeDocument/2006/relationships/hyperlink" Target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TargetMode="External"/><Relationship Id="rId57" Type="http://schemas.openxmlformats.org/officeDocument/2006/relationships/hyperlink" Target="https://www.gov.uk/government/publications/renewable-energy-planning-database-monthly-extract" TargetMode="External"/><Relationship Id="rId262" Type="http://schemas.openxmlformats.org/officeDocument/2006/relationships/hyperlink" Target="https://www.gov.uk/government/publications/renewable-energy-planning-database-monthly-extract" TargetMode="External"/><Relationship Id="rId318" Type="http://schemas.openxmlformats.org/officeDocument/2006/relationships/hyperlink" Target="https://www.gov.uk/government/publications/renewable-energy-planning-database-monthly-extract" TargetMode="External"/><Relationship Id="rId99" Type="http://schemas.openxmlformats.org/officeDocument/2006/relationships/hyperlink" Target="https://www.gov.uk/government/publications/renewable-energy-planning-database-monthly-extract" TargetMode="External"/><Relationship Id="rId122" Type="http://schemas.openxmlformats.org/officeDocument/2006/relationships/hyperlink" Target="https://www.gov.uk/government/publications/renewable-energy-planning-database-monthly-extract" TargetMode="External"/><Relationship Id="rId164" Type="http://schemas.openxmlformats.org/officeDocument/2006/relationships/hyperlink" Target="https://www.gov.uk/government/publications/renewable-energy-planning-database-monthly-extract" TargetMode="External"/><Relationship Id="rId371" Type="http://schemas.openxmlformats.org/officeDocument/2006/relationships/hyperlink" Target="https://www.energy-storage.news/news/iberdrola-powers-up-spains-first-distribution-grid-connected-battery-storag" TargetMode="External"/><Relationship Id="rId26" Type="http://schemas.openxmlformats.org/officeDocument/2006/relationships/hyperlink" Target="https://www.cee.elektro.dtu.dk/news/2019/03/largest-battery-in-denmark-to-be-installed-on-bornholm?id=b1cafaa9-a836-4643-9f3f-9113b47842c1" TargetMode="External"/><Relationship Id="rId231" Type="http://schemas.openxmlformats.org/officeDocument/2006/relationships/hyperlink" Target="https://www.gov.uk/government/publications/renewable-energy-planning-database-monthly-extract" TargetMode="External"/><Relationship Id="rId273" Type="http://schemas.openxmlformats.org/officeDocument/2006/relationships/hyperlink" Target="https://www.gov.uk/government/publications/renewable-energy-planning-database-monthly-extract" TargetMode="External"/><Relationship Id="rId329" Type="http://schemas.openxmlformats.org/officeDocument/2006/relationships/hyperlink" Target="https://renews.biz/54878/uk-storage-fund-portfolio-expands-with-5mw-battery/" TargetMode="External"/><Relationship Id="rId68" Type="http://schemas.openxmlformats.org/officeDocument/2006/relationships/hyperlink" Target="https://www.gov.uk/government/publications/renewable-energy-planning-database-monthly-extract" TargetMode="External"/><Relationship Id="rId133" Type="http://schemas.openxmlformats.org/officeDocument/2006/relationships/hyperlink" Target="https://www.gov.uk/government/publications/renewable-energy-planning-database-monthly-extract" TargetMode="External"/><Relationship Id="rId175" Type="http://schemas.openxmlformats.org/officeDocument/2006/relationships/hyperlink" Target="https://www.gov.uk/government/publications/renewable-energy-planning-database-monthly-extract" TargetMode="External"/><Relationship Id="rId340" Type="http://schemas.openxmlformats.org/officeDocument/2006/relationships/hyperlink" Target="https://solarpaces.nrel.gov/by-country/ES" TargetMode="External"/><Relationship Id="rId200" Type="http://schemas.openxmlformats.org/officeDocument/2006/relationships/hyperlink" Target="https://www.gov.uk/government/publications/renewable-energy-planning-database-monthly-extract" TargetMode="External"/><Relationship Id="rId382" Type="http://schemas.openxmlformats.org/officeDocument/2006/relationships/hyperlink" Target="https://tecsol.blogs.com/mon_weblog/2018/12/neoen-construit-la-plus-grande-centrale-de-stockage-stationnaire-d%C3%A9lectricit%C3%A9-en-france-m%C3%A9tropolitai.html" TargetMode="External"/><Relationship Id="rId242" Type="http://schemas.openxmlformats.org/officeDocument/2006/relationships/hyperlink" Target="https://www.gov.uk/government/publications/renewable-energy-planning-database-monthly-extract" TargetMode="External"/><Relationship Id="rId284" Type="http://schemas.openxmlformats.org/officeDocument/2006/relationships/hyperlink" Target="https://www.gov.uk/government/publications/renewable-energy-planning-database-monthly-extrac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L31" sqref="L31"/>
    </sheetView>
  </sheetViews>
  <sheetFormatPr defaultRowHeight="14.25"/>
  <cols>
    <col min="1" max="1" width="17.86328125" customWidth="1"/>
    <col min="2" max="2" width="54" customWidth="1"/>
  </cols>
  <sheetData>
    <row r="1" spans="1:2">
      <c r="A1" s="1" t="s">
        <v>6</v>
      </c>
    </row>
    <row r="2" spans="1:2" s="6" customFormat="1">
      <c r="A2" s="7" t="s">
        <v>5</v>
      </c>
    </row>
    <row r="3" spans="1:2" s="6" customFormat="1">
      <c r="A3" s="7" t="s">
        <v>18</v>
      </c>
    </row>
    <row r="5" spans="1:2">
      <c r="A5" s="7" t="s">
        <v>0</v>
      </c>
      <c r="B5" s="2" t="s">
        <v>9</v>
      </c>
    </row>
    <row r="6" spans="1:2">
      <c r="B6" s="10" t="s">
        <v>19</v>
      </c>
    </row>
    <row r="7" spans="1:2">
      <c r="B7" s="6" t="s">
        <v>20</v>
      </c>
    </row>
    <row r="8" spans="1:2">
      <c r="B8" s="3">
        <v>2014</v>
      </c>
    </row>
    <row r="9" spans="1:2">
      <c r="B9" s="6" t="s">
        <v>21</v>
      </c>
    </row>
    <row r="10" spans="1:2">
      <c r="B10" s="4" t="s">
        <v>22</v>
      </c>
    </row>
    <row r="11" spans="1:2">
      <c r="B11" s="6" t="s">
        <v>23</v>
      </c>
    </row>
    <row r="12" spans="1:2" s="6" customFormat="1"/>
    <row r="13" spans="1:2" s="6" customFormat="1">
      <c r="B13" s="10" t="s">
        <v>27</v>
      </c>
    </row>
    <row r="14" spans="1:2" s="6" customFormat="1">
      <c r="B14" s="6" t="s">
        <v>24</v>
      </c>
    </row>
    <row r="15" spans="1:2" s="6" customFormat="1">
      <c r="B15" s="3">
        <v>2020</v>
      </c>
    </row>
    <row r="16" spans="1:2" s="6" customFormat="1">
      <c r="B16" s="4" t="s">
        <v>25</v>
      </c>
    </row>
    <row r="17" spans="2:2" s="6" customFormat="1">
      <c r="B17" s="6" t="s">
        <v>26</v>
      </c>
    </row>
    <row r="18" spans="2:2" s="6" customFormat="1"/>
    <row r="19" spans="2:2">
      <c r="B19" s="2" t="s">
        <v>10</v>
      </c>
    </row>
    <row r="20" spans="2:2">
      <c r="B20" s="10" t="s">
        <v>1226</v>
      </c>
    </row>
    <row r="21" spans="2:2" s="6" customFormat="1">
      <c r="B21" s="53" t="s">
        <v>2036</v>
      </c>
    </row>
    <row r="22" spans="2:2">
      <c r="B22" s="52" t="s">
        <v>2037</v>
      </c>
    </row>
    <row r="23" spans="2:2" s="6" customFormat="1">
      <c r="B23" s="54" t="s">
        <v>2038</v>
      </c>
    </row>
    <row r="24" spans="2:2" s="6" customFormat="1">
      <c r="B24" s="10" t="s">
        <v>2039</v>
      </c>
    </row>
    <row r="25" spans="2:2" s="6" customFormat="1">
      <c r="B25" s="52"/>
    </row>
    <row r="26" spans="2:2" s="6" customFormat="1">
      <c r="B26" s="2" t="s">
        <v>16</v>
      </c>
    </row>
    <row r="27" spans="2:2" s="6" customFormat="1">
      <c r="B27" s="10" t="s">
        <v>27</v>
      </c>
    </row>
    <row r="28" spans="2:2" s="6" customFormat="1">
      <c r="B28" s="6" t="s">
        <v>24</v>
      </c>
    </row>
    <row r="29" spans="2:2" s="6" customFormat="1">
      <c r="B29" s="3">
        <v>2020</v>
      </c>
    </row>
    <row r="30" spans="2:2" s="6" customFormat="1">
      <c r="B30" s="4" t="s">
        <v>25</v>
      </c>
    </row>
    <row r="31" spans="2:2" s="6" customFormat="1">
      <c r="B31" s="6" t="s">
        <v>2034</v>
      </c>
    </row>
    <row r="32" spans="2:2" s="6" customFormat="1">
      <c r="B32" s="3"/>
    </row>
    <row r="33" spans="1:2" s="6" customFormat="1">
      <c r="A33" s="7" t="s">
        <v>1</v>
      </c>
      <c r="B33" s="3"/>
    </row>
    <row r="34" spans="1:2">
      <c r="A34" s="5" t="s">
        <v>3</v>
      </c>
    </row>
    <row r="35" spans="1:2" s="6" customFormat="1">
      <c r="A35" s="6" t="s">
        <v>32</v>
      </c>
      <c r="B35" s="7"/>
    </row>
    <row r="36" spans="1:2" s="6" customFormat="1">
      <c r="A36" s="6" t="s">
        <v>28</v>
      </c>
      <c r="B36" s="7"/>
    </row>
    <row r="37" spans="1:2" s="6" customFormat="1">
      <c r="A37" s="6" t="s">
        <v>29</v>
      </c>
      <c r="B37" s="3"/>
    </row>
    <row r="38" spans="1:2" s="6" customFormat="1">
      <c r="A38" s="6" t="s">
        <v>31</v>
      </c>
      <c r="B38" s="3"/>
    </row>
    <row r="39" spans="1:2" s="6" customFormat="1">
      <c r="A39" s="6" t="s">
        <v>30</v>
      </c>
      <c r="B39" s="3"/>
    </row>
    <row r="40" spans="1:2" s="6" customFormat="1">
      <c r="A40" s="6" t="s">
        <v>2033</v>
      </c>
      <c r="B40" s="3"/>
    </row>
    <row r="41" spans="1:2" s="6" customFormat="1">
      <c r="A41" s="5"/>
    </row>
    <row r="42" spans="1:2" s="6" customFormat="1" ht="14.65" thickBot="1">
      <c r="A42" s="6" t="s">
        <v>17</v>
      </c>
    </row>
    <row r="43" spans="1:2" s="6" customFormat="1" ht="14.65" thickBot="1">
      <c r="A43" s="51">
        <v>2018</v>
      </c>
    </row>
    <row r="45" spans="1:2">
      <c r="A45" s="7" t="s">
        <v>14</v>
      </c>
    </row>
    <row r="46" spans="1:2">
      <c r="A46" s="3">
        <v>1000</v>
      </c>
      <c r="B46" s="6" t="s">
        <v>4</v>
      </c>
    </row>
  </sheetData>
  <hyperlinks>
    <hyperlink ref="B16" r:id="rId1" xr:uid="{31E75865-1261-449F-9EC7-85273CDA13DC}"/>
    <hyperlink ref="B30" r:id="rId2" xr:uid="{29BCAC72-2A5D-4C11-8337-C338FABF618A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243E-2876-465C-8FD5-F6AB395328F2}">
  <dimension ref="A1"/>
  <sheetViews>
    <sheetView workbookViewId="0"/>
  </sheetViews>
  <sheetFormatPr defaultColWidth="10.6640625" defaultRowHeight="14.25"/>
  <cols>
    <col min="1" max="16384" width="10.6640625" style="6"/>
  </cols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3761-5AFE-419A-A78B-3184E6D64F5E}">
  <sheetPr filterMode="1"/>
  <dimension ref="A1:S970"/>
  <sheetViews>
    <sheetView topLeftCell="C1" zoomScale="80" zoomScaleNormal="80" workbookViewId="0">
      <pane ySplit="1" topLeftCell="A23" activePane="bottomLeft" state="frozen"/>
      <selection activeCell="B1" sqref="B1"/>
      <selection pane="bottomLeft" activeCell="J940" sqref="J940"/>
    </sheetView>
  </sheetViews>
  <sheetFormatPr defaultColWidth="11.46484375" defaultRowHeight="14.25"/>
  <cols>
    <col min="1" max="1" width="19.53125" style="34" customWidth="1"/>
    <col min="2" max="2" width="81.19921875" style="34" customWidth="1"/>
    <col min="3" max="3" width="46.265625" style="34" customWidth="1"/>
    <col min="4" max="4" width="26" style="34" customWidth="1"/>
    <col min="5" max="5" width="22.46484375" style="34" customWidth="1"/>
    <col min="6" max="6" width="26.73046875" style="34" customWidth="1"/>
    <col min="7" max="7" width="16.265625" style="34" customWidth="1"/>
    <col min="8" max="8" width="21.19921875" style="34" customWidth="1"/>
    <col min="9" max="9" width="19.46484375" style="34" customWidth="1"/>
    <col min="10" max="10" width="18.73046875" style="34" customWidth="1"/>
    <col min="11" max="11" width="26.265625" style="34" bestFit="1" customWidth="1"/>
    <col min="12" max="12" width="58.46484375" style="50" bestFit="1" customWidth="1"/>
    <col min="13" max="13" width="255.73046875" style="34" bestFit="1" customWidth="1"/>
    <col min="14" max="14" width="23.265625" style="12" bestFit="1" customWidth="1"/>
    <col min="15" max="16384" width="11.46484375" style="12"/>
  </cols>
  <sheetData>
    <row r="1" spans="1:19" s="13" customFormat="1" ht="42.75" customHeight="1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1" t="s">
        <v>41</v>
      </c>
      <c r="J1" s="11" t="s">
        <v>42</v>
      </c>
      <c r="K1" s="11" t="s">
        <v>43</v>
      </c>
      <c r="L1" s="11" t="s">
        <v>44</v>
      </c>
      <c r="M1" s="11" t="s">
        <v>45</v>
      </c>
      <c r="N1" s="12"/>
      <c r="O1" s="12"/>
      <c r="P1" s="12"/>
      <c r="Q1" s="12"/>
      <c r="R1" s="12"/>
      <c r="S1" s="12"/>
    </row>
    <row r="2" spans="1:19" hidden="1">
      <c r="A2" s="14" t="s">
        <v>46</v>
      </c>
      <c r="B2" s="15" t="s">
        <v>47</v>
      </c>
      <c r="C2" s="15" t="s">
        <v>48</v>
      </c>
      <c r="D2" s="15" t="s">
        <v>49</v>
      </c>
      <c r="E2" s="15" t="s">
        <v>50</v>
      </c>
      <c r="F2" s="15" t="s">
        <v>51</v>
      </c>
      <c r="G2" s="15">
        <v>70</v>
      </c>
      <c r="H2" s="15"/>
      <c r="I2" s="15"/>
      <c r="J2" s="15"/>
      <c r="K2" s="15">
        <v>2009</v>
      </c>
      <c r="L2" s="16" t="s">
        <v>52</v>
      </c>
      <c r="M2" s="17" t="s">
        <v>53</v>
      </c>
    </row>
    <row r="3" spans="1:19" hidden="1">
      <c r="A3" s="18" t="s">
        <v>46</v>
      </c>
      <c r="B3" s="18" t="s">
        <v>47</v>
      </c>
      <c r="C3" s="18" t="s">
        <v>54</v>
      </c>
      <c r="D3" s="18" t="s">
        <v>49</v>
      </c>
      <c r="E3" s="18" t="s">
        <v>50</v>
      </c>
      <c r="F3" s="18" t="s">
        <v>51</v>
      </c>
      <c r="G3" s="18">
        <v>70</v>
      </c>
      <c r="H3" s="18"/>
      <c r="I3" s="18"/>
      <c r="J3" s="18"/>
      <c r="K3" s="18">
        <v>2011</v>
      </c>
      <c r="L3" s="19" t="s">
        <v>52</v>
      </c>
      <c r="M3" s="20" t="s">
        <v>53</v>
      </c>
    </row>
    <row r="4" spans="1:19" hidden="1">
      <c r="A4" s="18" t="s">
        <v>46</v>
      </c>
      <c r="B4" s="18"/>
      <c r="C4" s="18" t="s">
        <v>55</v>
      </c>
      <c r="D4" s="18" t="s">
        <v>49</v>
      </c>
      <c r="E4" s="18" t="s">
        <v>50</v>
      </c>
      <c r="F4" s="18" t="s">
        <v>51</v>
      </c>
      <c r="G4" s="18">
        <v>334</v>
      </c>
      <c r="H4" s="18"/>
      <c r="I4" s="18"/>
      <c r="J4" s="18"/>
      <c r="K4" s="18">
        <v>2007</v>
      </c>
      <c r="L4" s="19" t="s">
        <v>52</v>
      </c>
      <c r="M4" s="20" t="s">
        <v>53</v>
      </c>
    </row>
    <row r="5" spans="1:19" hidden="1">
      <c r="A5" s="18" t="s">
        <v>46</v>
      </c>
      <c r="B5" s="18" t="s">
        <v>56</v>
      </c>
      <c r="C5" s="18" t="s">
        <v>56</v>
      </c>
      <c r="D5" s="18" t="s">
        <v>49</v>
      </c>
      <c r="E5" s="18" t="s">
        <v>50</v>
      </c>
      <c r="F5" s="18" t="s">
        <v>51</v>
      </c>
      <c r="G5" s="18">
        <v>360</v>
      </c>
      <c r="H5" s="18"/>
      <c r="I5" s="18"/>
      <c r="J5" s="18"/>
      <c r="K5" s="18">
        <v>1988</v>
      </c>
      <c r="L5" s="19" t="s">
        <v>57</v>
      </c>
      <c r="M5" s="20" t="s">
        <v>53</v>
      </c>
    </row>
    <row r="6" spans="1:19" hidden="1">
      <c r="A6" s="18" t="s">
        <v>46</v>
      </c>
      <c r="B6" s="18" t="s">
        <v>58</v>
      </c>
      <c r="C6" s="18" t="s">
        <v>59</v>
      </c>
      <c r="D6" s="18" t="s">
        <v>49</v>
      </c>
      <c r="E6" s="18" t="s">
        <v>50</v>
      </c>
      <c r="F6" s="18" t="s">
        <v>51</v>
      </c>
      <c r="G6" s="18">
        <v>104</v>
      </c>
      <c r="H6" s="18"/>
      <c r="I6" s="18"/>
      <c r="J6" s="18"/>
      <c r="K6" s="18">
        <v>1992</v>
      </c>
      <c r="L6" s="19" t="s">
        <v>60</v>
      </c>
      <c r="M6" s="20" t="s">
        <v>53</v>
      </c>
    </row>
    <row r="7" spans="1:19" hidden="1">
      <c r="A7" s="18" t="s">
        <v>46</v>
      </c>
      <c r="B7" s="18" t="s">
        <v>61</v>
      </c>
      <c r="C7" s="18" t="s">
        <v>62</v>
      </c>
      <c r="D7" s="18" t="s">
        <v>49</v>
      </c>
      <c r="E7" s="18" t="s">
        <v>50</v>
      </c>
      <c r="F7" s="18" t="s">
        <v>51</v>
      </c>
      <c r="G7" s="18">
        <v>112.8</v>
      </c>
      <c r="H7" s="18"/>
      <c r="I7" s="18"/>
      <c r="J7" s="18"/>
      <c r="K7" s="18">
        <v>1956</v>
      </c>
      <c r="L7" s="19" t="s">
        <v>57</v>
      </c>
      <c r="M7" s="20" t="s">
        <v>53</v>
      </c>
    </row>
    <row r="8" spans="1:19" hidden="1">
      <c r="A8" s="18" t="s">
        <v>46</v>
      </c>
      <c r="B8" s="18" t="s">
        <v>63</v>
      </c>
      <c r="C8" s="18" t="s">
        <v>64</v>
      </c>
      <c r="D8" s="18" t="s">
        <v>65</v>
      </c>
      <c r="E8" s="18" t="s">
        <v>50</v>
      </c>
      <c r="F8" s="18" t="s">
        <v>51</v>
      </c>
      <c r="G8" s="18">
        <v>400</v>
      </c>
      <c r="H8" s="18">
        <v>152000</v>
      </c>
      <c r="I8" s="18"/>
      <c r="J8" s="18"/>
      <c r="K8" s="18">
        <v>2034</v>
      </c>
      <c r="L8" s="19" t="s">
        <v>66</v>
      </c>
      <c r="M8" s="20" t="s">
        <v>67</v>
      </c>
    </row>
    <row r="9" spans="1:19" hidden="1">
      <c r="A9" s="18" t="s">
        <v>46</v>
      </c>
      <c r="B9" s="18" t="s">
        <v>68</v>
      </c>
      <c r="C9" s="18" t="s">
        <v>69</v>
      </c>
      <c r="D9" s="18" t="s">
        <v>49</v>
      </c>
      <c r="E9" s="18" t="s">
        <v>50</v>
      </c>
      <c r="F9" s="18" t="s">
        <v>51</v>
      </c>
      <c r="G9" s="18">
        <v>247</v>
      </c>
      <c r="H9" s="18"/>
      <c r="I9" s="18"/>
      <c r="J9" s="18"/>
      <c r="K9" s="18">
        <v>1968</v>
      </c>
      <c r="L9" s="19" t="s">
        <v>70</v>
      </c>
      <c r="M9" s="20" t="s">
        <v>53</v>
      </c>
    </row>
    <row r="10" spans="1:19" hidden="1">
      <c r="A10" s="18" t="s">
        <v>46</v>
      </c>
      <c r="B10" s="18" t="s">
        <v>68</v>
      </c>
      <c r="C10" s="18" t="s">
        <v>71</v>
      </c>
      <c r="D10" s="18" t="s">
        <v>49</v>
      </c>
      <c r="E10" s="18" t="s">
        <v>50</v>
      </c>
      <c r="F10" s="18" t="s">
        <v>51</v>
      </c>
      <c r="G10" s="18">
        <v>175</v>
      </c>
      <c r="H10" s="18"/>
      <c r="I10" s="18"/>
      <c r="J10" s="18"/>
      <c r="K10" s="18">
        <v>2008</v>
      </c>
      <c r="L10" s="19" t="s">
        <v>70</v>
      </c>
      <c r="M10" s="20" t="s">
        <v>53</v>
      </c>
    </row>
    <row r="11" spans="1:19" hidden="1">
      <c r="A11" s="18" t="s">
        <v>46</v>
      </c>
      <c r="B11" s="18" t="s">
        <v>68</v>
      </c>
      <c r="C11" s="18" t="s">
        <v>72</v>
      </c>
      <c r="D11" s="18" t="s">
        <v>49</v>
      </c>
      <c r="E11" s="18" t="s">
        <v>50</v>
      </c>
      <c r="F11" s="18" t="s">
        <v>51</v>
      </c>
      <c r="G11" s="18">
        <v>175</v>
      </c>
      <c r="H11" s="18"/>
      <c r="I11" s="18"/>
      <c r="J11" s="18"/>
      <c r="K11" s="18">
        <v>2008</v>
      </c>
      <c r="L11" s="19" t="s">
        <v>70</v>
      </c>
      <c r="M11" s="20" t="s">
        <v>53</v>
      </c>
    </row>
    <row r="12" spans="1:19" hidden="1">
      <c r="A12" s="18" t="s">
        <v>46</v>
      </c>
      <c r="B12" s="18" t="s">
        <v>68</v>
      </c>
      <c r="C12" s="18" t="s">
        <v>73</v>
      </c>
      <c r="D12" s="18" t="s">
        <v>49</v>
      </c>
      <c r="E12" s="18" t="s">
        <v>50</v>
      </c>
      <c r="F12" s="18" t="s">
        <v>51</v>
      </c>
      <c r="G12" s="18">
        <v>175</v>
      </c>
      <c r="H12" s="18"/>
      <c r="I12" s="18"/>
      <c r="J12" s="18"/>
      <c r="K12" s="18">
        <v>2008</v>
      </c>
      <c r="L12" s="19" t="s">
        <v>70</v>
      </c>
      <c r="M12" s="20" t="s">
        <v>53</v>
      </c>
    </row>
    <row r="13" spans="1:19" hidden="1">
      <c r="A13" s="18" t="s">
        <v>46</v>
      </c>
      <c r="B13" s="18"/>
      <c r="C13" s="18" t="s">
        <v>74</v>
      </c>
      <c r="D13" s="18" t="s">
        <v>49</v>
      </c>
      <c r="E13" s="18" t="s">
        <v>50</v>
      </c>
      <c r="F13" s="18" t="s">
        <v>51</v>
      </c>
      <c r="G13" s="18">
        <v>50</v>
      </c>
      <c r="H13" s="18"/>
      <c r="I13" s="18"/>
      <c r="J13" s="18"/>
      <c r="K13" s="18">
        <v>2007</v>
      </c>
      <c r="L13" s="19" t="s">
        <v>52</v>
      </c>
      <c r="M13" s="20" t="s">
        <v>53</v>
      </c>
    </row>
    <row r="14" spans="1:19" hidden="1">
      <c r="A14" s="18" t="s">
        <v>46</v>
      </c>
      <c r="B14" s="18" t="s">
        <v>75</v>
      </c>
      <c r="C14" s="18" t="s">
        <v>76</v>
      </c>
      <c r="D14" s="18" t="s">
        <v>65</v>
      </c>
      <c r="E14" s="18" t="s">
        <v>50</v>
      </c>
      <c r="F14" s="18" t="s">
        <v>51</v>
      </c>
      <c r="G14" s="18">
        <v>130</v>
      </c>
      <c r="H14" s="18"/>
      <c r="I14" s="18"/>
      <c r="J14" s="18"/>
      <c r="K14" s="18"/>
      <c r="L14" s="19" t="s">
        <v>66</v>
      </c>
      <c r="M14" s="20" t="s">
        <v>53</v>
      </c>
    </row>
    <row r="15" spans="1:19" hidden="1">
      <c r="A15" s="18" t="s">
        <v>46</v>
      </c>
      <c r="B15" s="18" t="s">
        <v>61</v>
      </c>
      <c r="C15" s="18" t="s">
        <v>77</v>
      </c>
      <c r="D15" s="18" t="s">
        <v>49</v>
      </c>
      <c r="E15" s="18" t="s">
        <v>50</v>
      </c>
      <c r="F15" s="18" t="s">
        <v>51</v>
      </c>
      <c r="G15" s="18">
        <v>480</v>
      </c>
      <c r="H15" s="18"/>
      <c r="I15" s="18"/>
      <c r="J15" s="18"/>
      <c r="K15" s="18">
        <v>2011</v>
      </c>
      <c r="L15" s="19" t="s">
        <v>57</v>
      </c>
      <c r="M15" s="20" t="s">
        <v>53</v>
      </c>
    </row>
    <row r="16" spans="1:19" hidden="1">
      <c r="A16" s="18" t="s">
        <v>46</v>
      </c>
      <c r="B16" s="18" t="s">
        <v>61</v>
      </c>
      <c r="C16" s="18" t="s">
        <v>78</v>
      </c>
      <c r="D16" s="18" t="s">
        <v>79</v>
      </c>
      <c r="E16" s="18" t="s">
        <v>50</v>
      </c>
      <c r="F16" s="18" t="s">
        <v>51</v>
      </c>
      <c r="G16" s="18">
        <v>480</v>
      </c>
      <c r="H16" s="18"/>
      <c r="I16" s="18"/>
      <c r="J16" s="18"/>
      <c r="K16" s="18">
        <v>2022</v>
      </c>
      <c r="L16" s="19" t="s">
        <v>57</v>
      </c>
      <c r="M16" s="20" t="s">
        <v>53</v>
      </c>
    </row>
    <row r="17" spans="1:13" hidden="1">
      <c r="A17" s="18" t="s">
        <v>46</v>
      </c>
      <c r="B17" s="18"/>
      <c r="C17" s="18" t="s">
        <v>80</v>
      </c>
      <c r="D17" s="18" t="s">
        <v>49</v>
      </c>
      <c r="E17" s="18" t="s">
        <v>50</v>
      </c>
      <c r="F17" s="18" t="s">
        <v>51</v>
      </c>
      <c r="G17" s="18">
        <v>232</v>
      </c>
      <c r="H17" s="18"/>
      <c r="I17" s="18"/>
      <c r="J17" s="18"/>
      <c r="K17" s="18">
        <v>1958</v>
      </c>
      <c r="L17" s="19" t="s">
        <v>81</v>
      </c>
      <c r="M17" s="20" t="s">
        <v>53</v>
      </c>
    </row>
    <row r="18" spans="1:13" hidden="1">
      <c r="A18" s="18" t="s">
        <v>46</v>
      </c>
      <c r="B18" s="18" t="s">
        <v>82</v>
      </c>
      <c r="C18" s="18" t="s">
        <v>83</v>
      </c>
      <c r="D18" s="18" t="s">
        <v>49</v>
      </c>
      <c r="E18" s="18" t="s">
        <v>50</v>
      </c>
      <c r="F18" s="18" t="s">
        <v>51</v>
      </c>
      <c r="G18" s="18">
        <v>730</v>
      </c>
      <c r="H18" s="18"/>
      <c r="I18" s="18"/>
      <c r="J18" s="18"/>
      <c r="K18" s="18">
        <v>1979</v>
      </c>
      <c r="L18" s="19" t="s">
        <v>57</v>
      </c>
      <c r="M18" s="20" t="s">
        <v>53</v>
      </c>
    </row>
    <row r="19" spans="1:13" hidden="1">
      <c r="A19" s="18" t="s">
        <v>46</v>
      </c>
      <c r="B19" s="18" t="s">
        <v>84</v>
      </c>
      <c r="C19" s="18" t="s">
        <v>85</v>
      </c>
      <c r="D19" s="18" t="s">
        <v>49</v>
      </c>
      <c r="E19" s="18" t="s">
        <v>50</v>
      </c>
      <c r="F19" s="18" t="s">
        <v>51</v>
      </c>
      <c r="G19" s="18">
        <v>120</v>
      </c>
      <c r="H19" s="18"/>
      <c r="I19" s="18"/>
      <c r="J19" s="18"/>
      <c r="K19" s="18">
        <v>1979</v>
      </c>
      <c r="L19" s="19" t="s">
        <v>57</v>
      </c>
      <c r="M19" s="20" t="s">
        <v>53</v>
      </c>
    </row>
    <row r="20" spans="1:13" hidden="1">
      <c r="A20" s="18" t="s">
        <v>46</v>
      </c>
      <c r="B20" s="18" t="s">
        <v>86</v>
      </c>
      <c r="C20" s="18" t="s">
        <v>87</v>
      </c>
      <c r="D20" s="18" t="s">
        <v>49</v>
      </c>
      <c r="E20" s="18" t="s">
        <v>50</v>
      </c>
      <c r="F20" s="18" t="s">
        <v>51</v>
      </c>
      <c r="G20" s="18">
        <v>360</v>
      </c>
      <c r="H20" s="18"/>
      <c r="I20" s="18"/>
      <c r="J20" s="18"/>
      <c r="K20" s="21">
        <v>43646</v>
      </c>
      <c r="L20" s="19" t="s">
        <v>81</v>
      </c>
      <c r="M20" s="20" t="s">
        <v>53</v>
      </c>
    </row>
    <row r="21" spans="1:13" hidden="1">
      <c r="A21" s="18" t="s">
        <v>46</v>
      </c>
      <c r="B21" s="18" t="s">
        <v>88</v>
      </c>
      <c r="C21" s="18" t="s">
        <v>89</v>
      </c>
      <c r="D21" s="18" t="s">
        <v>49</v>
      </c>
      <c r="E21" s="18" t="s">
        <v>50</v>
      </c>
      <c r="F21" s="18" t="s">
        <v>51</v>
      </c>
      <c r="G21" s="18">
        <v>48</v>
      </c>
      <c r="H21" s="18"/>
      <c r="I21" s="18"/>
      <c r="J21" s="18"/>
      <c r="K21" s="18"/>
      <c r="L21" s="19" t="s">
        <v>90</v>
      </c>
      <c r="M21" s="20" t="s">
        <v>53</v>
      </c>
    </row>
    <row r="22" spans="1:13" hidden="1">
      <c r="A22" s="18" t="s">
        <v>46</v>
      </c>
      <c r="B22" s="18" t="s">
        <v>91</v>
      </c>
      <c r="C22" s="18" t="s">
        <v>92</v>
      </c>
      <c r="D22" s="18" t="s">
        <v>93</v>
      </c>
      <c r="E22" s="18" t="s">
        <v>50</v>
      </c>
      <c r="F22" s="18" t="s">
        <v>51</v>
      </c>
      <c r="G22" s="18">
        <v>300</v>
      </c>
      <c r="H22" s="18">
        <v>1800</v>
      </c>
      <c r="I22" s="18"/>
      <c r="J22" s="18"/>
      <c r="K22" s="18">
        <v>2022</v>
      </c>
      <c r="L22" s="19" t="s">
        <v>94</v>
      </c>
      <c r="M22" s="20" t="s">
        <v>67</v>
      </c>
    </row>
    <row r="23" spans="1:13">
      <c r="A23" s="18" t="s">
        <v>46</v>
      </c>
      <c r="B23" s="18" t="s">
        <v>95</v>
      </c>
      <c r="C23" s="18" t="s">
        <v>95</v>
      </c>
      <c r="D23" s="18" t="s">
        <v>49</v>
      </c>
      <c r="E23" s="18" t="s">
        <v>96</v>
      </c>
      <c r="F23" s="18" t="s">
        <v>97</v>
      </c>
      <c r="G23" s="18">
        <v>2.5</v>
      </c>
      <c r="H23" s="18">
        <v>2.2000000000000002</v>
      </c>
      <c r="I23" s="18"/>
      <c r="J23" s="18"/>
      <c r="K23" s="18">
        <v>2017</v>
      </c>
      <c r="L23" s="19"/>
      <c r="M23" s="20" t="s">
        <v>98</v>
      </c>
    </row>
    <row r="24" spans="1:13" hidden="1">
      <c r="A24" s="18" t="s">
        <v>46</v>
      </c>
      <c r="B24" s="18" t="s">
        <v>99</v>
      </c>
      <c r="C24" s="18" t="s">
        <v>100</v>
      </c>
      <c r="D24" s="18" t="s">
        <v>49</v>
      </c>
      <c r="E24" s="18" t="s">
        <v>50</v>
      </c>
      <c r="F24" s="18" t="s">
        <v>51</v>
      </c>
      <c r="G24" s="18">
        <v>19</v>
      </c>
      <c r="H24" s="18"/>
      <c r="I24" s="18"/>
      <c r="J24" s="18"/>
      <c r="K24" s="18">
        <v>1925</v>
      </c>
      <c r="L24" s="19" t="s">
        <v>101</v>
      </c>
      <c r="M24" s="20" t="s">
        <v>53</v>
      </c>
    </row>
    <row r="25" spans="1:13" hidden="1">
      <c r="A25" s="18" t="s">
        <v>46</v>
      </c>
      <c r="B25" s="18" t="s">
        <v>102</v>
      </c>
      <c r="C25" s="18" t="s">
        <v>103</v>
      </c>
      <c r="D25" s="18" t="s">
        <v>49</v>
      </c>
      <c r="E25" s="18" t="s">
        <v>50</v>
      </c>
      <c r="F25" s="18" t="s">
        <v>51</v>
      </c>
      <c r="G25" s="18">
        <v>430</v>
      </c>
      <c r="H25" s="18"/>
      <c r="I25" s="18"/>
      <c r="J25" s="18"/>
      <c r="K25" s="18">
        <v>2016</v>
      </c>
      <c r="L25" s="19" t="s">
        <v>57</v>
      </c>
      <c r="M25" s="20" t="s">
        <v>53</v>
      </c>
    </row>
    <row r="26" spans="1:13" hidden="1">
      <c r="A26" s="18" t="s">
        <v>46</v>
      </c>
      <c r="B26" s="18" t="s">
        <v>104</v>
      </c>
      <c r="C26" s="18" t="s">
        <v>105</v>
      </c>
      <c r="D26" s="18" t="s">
        <v>49</v>
      </c>
      <c r="E26" s="18" t="s">
        <v>50</v>
      </c>
      <c r="F26" s="18" t="s">
        <v>51</v>
      </c>
      <c r="G26" s="18">
        <v>198</v>
      </c>
      <c r="H26" s="18"/>
      <c r="I26" s="18"/>
      <c r="J26" s="18"/>
      <c r="K26" s="18">
        <v>1943</v>
      </c>
      <c r="L26" s="19" t="s">
        <v>70</v>
      </c>
      <c r="M26" s="20" t="s">
        <v>53</v>
      </c>
    </row>
    <row r="27" spans="1:13" hidden="1">
      <c r="A27" s="18" t="s">
        <v>46</v>
      </c>
      <c r="B27" s="18" t="s">
        <v>104</v>
      </c>
      <c r="C27" s="18" t="s">
        <v>106</v>
      </c>
      <c r="D27" s="18" t="s">
        <v>49</v>
      </c>
      <c r="E27" s="18" t="s">
        <v>50</v>
      </c>
      <c r="F27" s="18" t="s">
        <v>51</v>
      </c>
      <c r="G27" s="18">
        <v>295</v>
      </c>
      <c r="H27" s="18"/>
      <c r="I27" s="18"/>
      <c r="J27" s="18"/>
      <c r="K27" s="18">
        <v>2012</v>
      </c>
      <c r="L27" s="19" t="s">
        <v>70</v>
      </c>
      <c r="M27" s="20" t="s">
        <v>53</v>
      </c>
    </row>
    <row r="28" spans="1:13" hidden="1">
      <c r="A28" s="18" t="s">
        <v>46</v>
      </c>
      <c r="B28" s="18" t="s">
        <v>107</v>
      </c>
      <c r="C28" s="18" t="s">
        <v>108</v>
      </c>
      <c r="D28" s="18" t="s">
        <v>49</v>
      </c>
      <c r="E28" s="18" t="s">
        <v>50</v>
      </c>
      <c r="F28" s="18" t="s">
        <v>51</v>
      </c>
      <c r="G28" s="18">
        <v>231</v>
      </c>
      <c r="H28" s="18"/>
      <c r="I28" s="18"/>
      <c r="J28" s="18"/>
      <c r="K28" s="18">
        <v>1972</v>
      </c>
      <c r="L28" s="19" t="s">
        <v>57</v>
      </c>
      <c r="M28" s="20" t="s">
        <v>53</v>
      </c>
    </row>
    <row r="29" spans="1:13" hidden="1">
      <c r="A29" s="18" t="s">
        <v>46</v>
      </c>
      <c r="B29" s="18" t="s">
        <v>109</v>
      </c>
      <c r="C29" s="18" t="s">
        <v>110</v>
      </c>
      <c r="D29" s="18" t="s">
        <v>111</v>
      </c>
      <c r="E29" s="18" t="s">
        <v>50</v>
      </c>
      <c r="F29" s="18" t="s">
        <v>51</v>
      </c>
      <c r="G29" s="18">
        <v>130</v>
      </c>
      <c r="H29" s="18"/>
      <c r="I29" s="18"/>
      <c r="J29" s="18"/>
      <c r="K29" s="18"/>
      <c r="L29" s="19" t="s">
        <v>112</v>
      </c>
      <c r="M29" s="20" t="s">
        <v>53</v>
      </c>
    </row>
    <row r="30" spans="1:13" hidden="1">
      <c r="A30" s="18" t="s">
        <v>113</v>
      </c>
      <c r="B30" s="18" t="s">
        <v>114</v>
      </c>
      <c r="C30" s="18" t="s">
        <v>115</v>
      </c>
      <c r="D30" s="18" t="s">
        <v>49</v>
      </c>
      <c r="E30" s="18" t="s">
        <v>50</v>
      </c>
      <c r="F30" s="18" t="s">
        <v>51</v>
      </c>
      <c r="G30" s="18">
        <v>158</v>
      </c>
      <c r="H30" s="18">
        <v>780</v>
      </c>
      <c r="I30" s="18"/>
      <c r="J30" s="18"/>
      <c r="K30" s="18">
        <v>1971</v>
      </c>
      <c r="L30" s="19" t="s">
        <v>116</v>
      </c>
      <c r="M30" s="20" t="s">
        <v>53</v>
      </c>
    </row>
    <row r="31" spans="1:13" hidden="1">
      <c r="A31" s="18" t="s">
        <v>113</v>
      </c>
      <c r="B31" s="18" t="s">
        <v>114</v>
      </c>
      <c r="C31" s="18" t="s">
        <v>117</v>
      </c>
      <c r="D31" s="18" t="s">
        <v>49</v>
      </c>
      <c r="E31" s="18" t="s">
        <v>50</v>
      </c>
      <c r="F31" s="18" t="s">
        <v>51</v>
      </c>
      <c r="G31" s="18">
        <v>158</v>
      </c>
      <c r="H31" s="18">
        <v>780</v>
      </c>
      <c r="I31" s="18"/>
      <c r="J31" s="18"/>
      <c r="K31" s="18">
        <v>1971</v>
      </c>
      <c r="L31" s="19" t="s">
        <v>116</v>
      </c>
      <c r="M31" s="20" t="s">
        <v>53</v>
      </c>
    </row>
    <row r="32" spans="1:13" hidden="1">
      <c r="A32" s="18" t="s">
        <v>113</v>
      </c>
      <c r="B32" s="18" t="s">
        <v>114</v>
      </c>
      <c r="C32" s="18" t="s">
        <v>118</v>
      </c>
      <c r="D32" s="18" t="s">
        <v>49</v>
      </c>
      <c r="E32" s="18" t="s">
        <v>50</v>
      </c>
      <c r="F32" s="18" t="s">
        <v>51</v>
      </c>
      <c r="G32" s="18">
        <v>158</v>
      </c>
      <c r="H32" s="18">
        <v>780</v>
      </c>
      <c r="I32" s="18"/>
      <c r="J32" s="18"/>
      <c r="K32" s="18">
        <v>1971</v>
      </c>
      <c r="L32" s="19" t="s">
        <v>116</v>
      </c>
      <c r="M32" s="20" t="s">
        <v>53</v>
      </c>
    </row>
    <row r="33" spans="1:13" hidden="1">
      <c r="A33" s="18" t="s">
        <v>113</v>
      </c>
      <c r="B33" s="18" t="s">
        <v>114</v>
      </c>
      <c r="C33" s="18" t="s">
        <v>119</v>
      </c>
      <c r="D33" s="18" t="s">
        <v>49</v>
      </c>
      <c r="E33" s="18" t="s">
        <v>50</v>
      </c>
      <c r="F33" s="18" t="s">
        <v>51</v>
      </c>
      <c r="G33" s="18">
        <v>230</v>
      </c>
      <c r="H33" s="18">
        <v>886.66</v>
      </c>
      <c r="I33" s="18"/>
      <c r="J33" s="18"/>
      <c r="K33" s="18">
        <v>1980</v>
      </c>
      <c r="L33" s="19" t="s">
        <v>116</v>
      </c>
      <c r="M33" s="20" t="s">
        <v>53</v>
      </c>
    </row>
    <row r="34" spans="1:13" hidden="1">
      <c r="A34" s="18" t="s">
        <v>113</v>
      </c>
      <c r="B34" s="18" t="s">
        <v>114</v>
      </c>
      <c r="C34" s="18" t="s">
        <v>120</v>
      </c>
      <c r="D34" s="18" t="s">
        <v>49</v>
      </c>
      <c r="E34" s="18" t="s">
        <v>50</v>
      </c>
      <c r="F34" s="18" t="s">
        <v>51</v>
      </c>
      <c r="G34" s="18">
        <v>230</v>
      </c>
      <c r="H34" s="18">
        <v>886.66</v>
      </c>
      <c r="I34" s="18"/>
      <c r="J34" s="18"/>
      <c r="K34" s="18">
        <v>1980</v>
      </c>
      <c r="L34" s="19" t="s">
        <v>116</v>
      </c>
      <c r="M34" s="20" t="s">
        <v>53</v>
      </c>
    </row>
    <row r="35" spans="1:13" hidden="1">
      <c r="A35" s="18" t="s">
        <v>113</v>
      </c>
      <c r="B35" s="18" t="s">
        <v>114</v>
      </c>
      <c r="C35" s="18" t="s">
        <v>121</v>
      </c>
      <c r="D35" s="18" t="s">
        <v>49</v>
      </c>
      <c r="E35" s="18" t="s">
        <v>50</v>
      </c>
      <c r="F35" s="18" t="s">
        <v>51</v>
      </c>
      <c r="G35" s="18">
        <v>230</v>
      </c>
      <c r="H35" s="18">
        <v>886.66</v>
      </c>
      <c r="I35" s="18"/>
      <c r="J35" s="18"/>
      <c r="K35" s="18">
        <v>1980</v>
      </c>
      <c r="L35" s="19" t="s">
        <v>116</v>
      </c>
      <c r="M35" s="20" t="s">
        <v>53</v>
      </c>
    </row>
    <row r="36" spans="1:13">
      <c r="A36" s="18" t="s">
        <v>113</v>
      </c>
      <c r="B36" s="18" t="s">
        <v>122</v>
      </c>
      <c r="C36" s="18" t="s">
        <v>122</v>
      </c>
      <c r="D36" s="18" t="s">
        <v>49</v>
      </c>
      <c r="E36" s="18" t="s">
        <v>96</v>
      </c>
      <c r="F36" s="18" t="s">
        <v>97</v>
      </c>
      <c r="G36" s="18">
        <v>7</v>
      </c>
      <c r="H36" s="18">
        <v>20</v>
      </c>
      <c r="I36" s="18"/>
      <c r="J36" s="18"/>
      <c r="K36" s="18">
        <v>2017</v>
      </c>
      <c r="L36" s="19" t="s">
        <v>123</v>
      </c>
      <c r="M36" s="20" t="s">
        <v>124</v>
      </c>
    </row>
    <row r="37" spans="1:13" hidden="1">
      <c r="A37" s="18" t="s">
        <v>113</v>
      </c>
      <c r="B37" s="18"/>
      <c r="C37" s="18" t="s">
        <v>125</v>
      </c>
      <c r="D37" s="18" t="s">
        <v>65</v>
      </c>
      <c r="E37" s="18" t="s">
        <v>50</v>
      </c>
      <c r="F37" s="18" t="s">
        <v>51</v>
      </c>
      <c r="G37" s="18">
        <v>550</v>
      </c>
      <c r="H37" s="18">
        <v>2000</v>
      </c>
      <c r="I37" s="18"/>
      <c r="J37" s="18"/>
      <c r="K37" s="18">
        <v>2022</v>
      </c>
      <c r="L37" s="19" t="s">
        <v>126</v>
      </c>
      <c r="M37" s="20" t="s">
        <v>127</v>
      </c>
    </row>
    <row r="38" spans="1:13" ht="15.4">
      <c r="A38" s="18" t="s">
        <v>113</v>
      </c>
      <c r="B38" s="18" t="s">
        <v>128</v>
      </c>
      <c r="C38" s="22" t="s">
        <v>129</v>
      </c>
      <c r="D38" s="18" t="s">
        <v>49</v>
      </c>
      <c r="E38" s="18" t="s">
        <v>96</v>
      </c>
      <c r="F38" s="18" t="s">
        <v>130</v>
      </c>
      <c r="G38" s="18">
        <v>0.5</v>
      </c>
      <c r="H38" s="18">
        <v>1.7</v>
      </c>
      <c r="I38" s="18"/>
      <c r="J38" s="18"/>
      <c r="K38" s="18">
        <v>2018</v>
      </c>
      <c r="L38" s="19" t="s">
        <v>131</v>
      </c>
      <c r="M38" s="20" t="s">
        <v>132</v>
      </c>
    </row>
    <row r="39" spans="1:13" ht="15.4">
      <c r="A39" s="18" t="s">
        <v>113</v>
      </c>
      <c r="B39" s="18" t="s">
        <v>128</v>
      </c>
      <c r="C39" s="22" t="s">
        <v>129</v>
      </c>
      <c r="D39" s="18" t="s">
        <v>49</v>
      </c>
      <c r="E39" s="18" t="s">
        <v>96</v>
      </c>
      <c r="F39" s="18" t="s">
        <v>133</v>
      </c>
      <c r="G39" s="18">
        <v>1.2</v>
      </c>
      <c r="H39" s="18">
        <v>1.3</v>
      </c>
      <c r="I39" s="18"/>
      <c r="J39" s="18"/>
      <c r="K39" s="18">
        <v>2018</v>
      </c>
      <c r="L39" s="19"/>
      <c r="M39" s="20" t="s">
        <v>134</v>
      </c>
    </row>
    <row r="40" spans="1:13" ht="15.4">
      <c r="A40" s="18" t="s">
        <v>113</v>
      </c>
      <c r="B40" s="18" t="s">
        <v>128</v>
      </c>
      <c r="C40" s="22" t="s">
        <v>129</v>
      </c>
      <c r="D40" s="18" t="s">
        <v>49</v>
      </c>
      <c r="E40" s="18" t="s">
        <v>96</v>
      </c>
      <c r="F40" s="18" t="s">
        <v>97</v>
      </c>
      <c r="G40" s="18">
        <v>1.2</v>
      </c>
      <c r="H40" s="18">
        <v>1.3</v>
      </c>
      <c r="I40" s="18"/>
      <c r="J40" s="18"/>
      <c r="K40" s="18">
        <v>2018</v>
      </c>
      <c r="L40" s="19"/>
      <c r="M40" s="20" t="s">
        <v>134</v>
      </c>
    </row>
    <row r="41" spans="1:13" ht="15.4">
      <c r="A41" s="18" t="s">
        <v>113</v>
      </c>
      <c r="B41" s="18" t="s">
        <v>128</v>
      </c>
      <c r="C41" s="22" t="s">
        <v>129</v>
      </c>
      <c r="D41" s="18" t="s">
        <v>49</v>
      </c>
      <c r="E41" s="18" t="s">
        <v>96</v>
      </c>
      <c r="F41" s="18" t="s">
        <v>135</v>
      </c>
      <c r="G41" s="18">
        <v>0.2</v>
      </c>
      <c r="H41" s="18">
        <v>1.1000000000000001</v>
      </c>
      <c r="I41" s="18"/>
      <c r="J41" s="18"/>
      <c r="K41" s="18">
        <v>2018</v>
      </c>
      <c r="L41" s="19"/>
      <c r="M41" s="20" t="s">
        <v>134</v>
      </c>
    </row>
    <row r="42" spans="1:13" hidden="1">
      <c r="A42" s="18" t="s">
        <v>113</v>
      </c>
      <c r="B42" s="18" t="s">
        <v>136</v>
      </c>
      <c r="C42" s="18" t="s">
        <v>137</v>
      </c>
      <c r="D42" s="18" t="s">
        <v>49</v>
      </c>
      <c r="E42" s="18" t="s">
        <v>96</v>
      </c>
      <c r="F42" s="18" t="s">
        <v>97</v>
      </c>
      <c r="G42" s="18">
        <v>1.2</v>
      </c>
      <c r="H42" s="18">
        <v>0.75</v>
      </c>
      <c r="I42" s="18"/>
      <c r="J42" s="18"/>
      <c r="K42" s="21">
        <v>43746</v>
      </c>
      <c r="L42" s="19" t="s">
        <v>123</v>
      </c>
      <c r="M42" s="18" t="s">
        <v>138</v>
      </c>
    </row>
    <row r="43" spans="1:13">
      <c r="A43" s="18" t="s">
        <v>113</v>
      </c>
      <c r="B43" s="18" t="s">
        <v>139</v>
      </c>
      <c r="C43" s="18" t="s">
        <v>140</v>
      </c>
      <c r="D43" s="18" t="s">
        <v>49</v>
      </c>
      <c r="E43" s="18" t="s">
        <v>96</v>
      </c>
      <c r="F43" s="18" t="s">
        <v>97</v>
      </c>
      <c r="G43" s="18">
        <v>2</v>
      </c>
      <c r="H43" s="18"/>
      <c r="I43" s="18"/>
      <c r="J43" s="18"/>
      <c r="K43" s="18">
        <v>2018</v>
      </c>
      <c r="L43" s="19" t="s">
        <v>141</v>
      </c>
      <c r="M43" s="20" t="s">
        <v>142</v>
      </c>
    </row>
    <row r="44" spans="1:13" hidden="1">
      <c r="A44" s="18" t="s">
        <v>113</v>
      </c>
      <c r="B44" s="18" t="s">
        <v>143</v>
      </c>
      <c r="C44" s="18" t="s">
        <v>144</v>
      </c>
      <c r="D44" s="18" t="s">
        <v>49</v>
      </c>
      <c r="E44" s="18" t="s">
        <v>50</v>
      </c>
      <c r="F44" s="18" t="s">
        <v>51</v>
      </c>
      <c r="G44" s="18">
        <v>140</v>
      </c>
      <c r="H44" s="18">
        <v>710</v>
      </c>
      <c r="I44" s="18"/>
      <c r="J44" s="18"/>
      <c r="K44" s="18"/>
      <c r="L44" s="19" t="s">
        <v>145</v>
      </c>
      <c r="M44" s="20" t="s">
        <v>53</v>
      </c>
    </row>
    <row r="45" spans="1:13" hidden="1">
      <c r="A45" s="18" t="s">
        <v>113</v>
      </c>
      <c r="B45" s="18" t="s">
        <v>146</v>
      </c>
      <c r="C45" s="18" t="s">
        <v>147</v>
      </c>
      <c r="D45" s="18" t="s">
        <v>65</v>
      </c>
      <c r="E45" s="18" t="s">
        <v>96</v>
      </c>
      <c r="F45" s="18" t="s">
        <v>97</v>
      </c>
      <c r="G45" s="18">
        <v>25</v>
      </c>
      <c r="H45" s="18">
        <v>32</v>
      </c>
      <c r="I45" s="18"/>
      <c r="J45" s="18"/>
      <c r="K45" s="21">
        <v>44196</v>
      </c>
      <c r="L45" s="19" t="s">
        <v>148</v>
      </c>
      <c r="M45" s="20" t="s">
        <v>149</v>
      </c>
    </row>
    <row r="46" spans="1:13">
      <c r="A46" s="18" t="s">
        <v>113</v>
      </c>
      <c r="B46" s="18" t="s">
        <v>150</v>
      </c>
      <c r="C46" s="18" t="s">
        <v>150</v>
      </c>
      <c r="D46" s="18" t="s">
        <v>49</v>
      </c>
      <c r="E46" s="18" t="s">
        <v>96</v>
      </c>
      <c r="F46" s="18" t="s">
        <v>97</v>
      </c>
      <c r="G46" s="18">
        <v>18.2</v>
      </c>
      <c r="H46" s="18">
        <v>21.7</v>
      </c>
      <c r="I46" s="18"/>
      <c r="J46" s="18"/>
      <c r="K46" s="21">
        <v>43465</v>
      </c>
      <c r="L46" s="19" t="s">
        <v>151</v>
      </c>
      <c r="M46" s="20" t="s">
        <v>152</v>
      </c>
    </row>
    <row r="47" spans="1:13">
      <c r="A47" s="18" t="s">
        <v>113</v>
      </c>
      <c r="B47" s="18" t="s">
        <v>153</v>
      </c>
      <c r="C47" s="18" t="s">
        <v>154</v>
      </c>
      <c r="D47" s="18" t="s">
        <v>49</v>
      </c>
      <c r="E47" s="18" t="s">
        <v>96</v>
      </c>
      <c r="F47" s="18" t="s">
        <v>97</v>
      </c>
      <c r="G47" s="18">
        <v>2</v>
      </c>
      <c r="H47" s="18">
        <v>2</v>
      </c>
      <c r="I47" s="18"/>
      <c r="J47" s="18"/>
      <c r="K47" s="18"/>
      <c r="L47" s="19" t="s">
        <v>155</v>
      </c>
      <c r="M47" s="20" t="s">
        <v>156</v>
      </c>
    </row>
    <row r="48" spans="1:13" hidden="1">
      <c r="A48" s="18" t="s">
        <v>157</v>
      </c>
      <c r="B48" s="18" t="s">
        <v>158</v>
      </c>
      <c r="C48" s="18" t="s">
        <v>159</v>
      </c>
      <c r="D48" s="18" t="s">
        <v>49</v>
      </c>
      <c r="E48" s="18" t="s">
        <v>50</v>
      </c>
      <c r="F48" s="18" t="s">
        <v>51</v>
      </c>
      <c r="G48" s="18">
        <v>375</v>
      </c>
      <c r="H48" s="18">
        <v>640</v>
      </c>
      <c r="I48" s="18"/>
      <c r="J48" s="18"/>
      <c r="K48" s="18">
        <v>1974</v>
      </c>
      <c r="L48" s="19" t="s">
        <v>160</v>
      </c>
      <c r="M48" s="20" t="s">
        <v>53</v>
      </c>
    </row>
    <row r="49" spans="1:13" hidden="1">
      <c r="A49" s="18" t="s">
        <v>157</v>
      </c>
      <c r="B49" s="18" t="s">
        <v>158</v>
      </c>
      <c r="C49" s="18" t="s">
        <v>161</v>
      </c>
      <c r="D49" s="18" t="s">
        <v>49</v>
      </c>
      <c r="E49" s="18" t="s">
        <v>50</v>
      </c>
      <c r="F49" s="18" t="s">
        <v>51</v>
      </c>
      <c r="G49" s="18">
        <v>864</v>
      </c>
      <c r="H49" s="18">
        <v>27340</v>
      </c>
      <c r="I49" s="18"/>
      <c r="J49" s="18"/>
      <c r="K49" s="18" t="s">
        <v>162</v>
      </c>
      <c r="L49" s="19" t="s">
        <v>160</v>
      </c>
      <c r="M49" s="20" t="s">
        <v>53</v>
      </c>
    </row>
    <row r="50" spans="1:13" hidden="1">
      <c r="A50" s="18" t="s">
        <v>157</v>
      </c>
      <c r="B50" s="18" t="s">
        <v>163</v>
      </c>
      <c r="C50" s="18" t="s">
        <v>164</v>
      </c>
      <c r="D50" s="18" t="s">
        <v>49</v>
      </c>
      <c r="E50" s="18" t="s">
        <v>50</v>
      </c>
      <c r="F50" s="18" t="s">
        <v>51</v>
      </c>
      <c r="G50" s="18">
        <v>160</v>
      </c>
      <c r="H50" s="18">
        <v>13150</v>
      </c>
      <c r="I50" s="18"/>
      <c r="J50" s="18"/>
      <c r="K50" s="18">
        <v>1975</v>
      </c>
      <c r="L50" s="19" t="s">
        <v>160</v>
      </c>
      <c r="M50" s="20" t="s">
        <v>53</v>
      </c>
    </row>
    <row r="51" spans="1:13" hidden="1">
      <c r="A51" s="18" t="s">
        <v>157</v>
      </c>
      <c r="B51" s="18"/>
      <c r="C51" s="18" t="s">
        <v>165</v>
      </c>
      <c r="D51" s="18" t="s">
        <v>65</v>
      </c>
      <c r="E51" s="18" t="s">
        <v>50</v>
      </c>
      <c r="F51" s="18" t="s">
        <v>51</v>
      </c>
      <c r="G51" s="18">
        <v>864</v>
      </c>
      <c r="H51" s="18">
        <v>5200</v>
      </c>
      <c r="I51" s="18"/>
      <c r="J51" s="18"/>
      <c r="K51" s="18" t="s">
        <v>166</v>
      </c>
      <c r="L51" s="19" t="s">
        <v>160</v>
      </c>
      <c r="M51" s="20" t="s">
        <v>53</v>
      </c>
    </row>
    <row r="52" spans="1:13" hidden="1">
      <c r="A52" s="18" t="s">
        <v>167</v>
      </c>
      <c r="B52" s="18"/>
      <c r="C52" s="18" t="s">
        <v>168</v>
      </c>
      <c r="D52" s="18" t="s">
        <v>49</v>
      </c>
      <c r="E52" s="18" t="s">
        <v>50</v>
      </c>
      <c r="F52" s="18" t="s">
        <v>51</v>
      </c>
      <c r="G52" s="18">
        <v>4.2</v>
      </c>
      <c r="H52" s="18"/>
      <c r="I52" s="18"/>
      <c r="J52" s="23" t="s">
        <v>169</v>
      </c>
      <c r="K52" s="18"/>
      <c r="L52" s="19" t="s">
        <v>170</v>
      </c>
      <c r="M52" s="20" t="s">
        <v>53</v>
      </c>
    </row>
    <row r="53" spans="1:13" hidden="1">
      <c r="A53" s="18" t="s">
        <v>167</v>
      </c>
      <c r="B53" s="18"/>
      <c r="C53" s="18" t="s">
        <v>171</v>
      </c>
      <c r="D53" s="18" t="s">
        <v>49</v>
      </c>
      <c r="E53" s="18" t="s">
        <v>50</v>
      </c>
      <c r="F53" s="18" t="s">
        <v>51</v>
      </c>
      <c r="G53" s="18">
        <v>7.5</v>
      </c>
      <c r="H53" s="18"/>
      <c r="I53" s="18"/>
      <c r="J53" s="23" t="s">
        <v>169</v>
      </c>
      <c r="K53" s="18"/>
      <c r="L53" s="19" t="s">
        <v>170</v>
      </c>
      <c r="M53" s="20" t="s">
        <v>53</v>
      </c>
    </row>
    <row r="54" spans="1:13" hidden="1">
      <c r="A54" s="18" t="s">
        <v>167</v>
      </c>
      <c r="B54" s="18"/>
      <c r="C54" s="18" t="s">
        <v>172</v>
      </c>
      <c r="D54" s="18" t="s">
        <v>65</v>
      </c>
      <c r="E54" s="18" t="s">
        <v>50</v>
      </c>
      <c r="F54" s="18" t="s">
        <v>51</v>
      </c>
      <c r="G54" s="18">
        <v>304</v>
      </c>
      <c r="H54" s="18"/>
      <c r="I54" s="18"/>
      <c r="J54" s="23" t="s">
        <v>169</v>
      </c>
      <c r="K54" s="18" t="s">
        <v>173</v>
      </c>
      <c r="L54" s="19" t="s">
        <v>170</v>
      </c>
      <c r="M54" s="20" t="s">
        <v>53</v>
      </c>
    </row>
    <row r="55" spans="1:13" hidden="1">
      <c r="A55" s="18" t="s">
        <v>167</v>
      </c>
      <c r="B55" s="18" t="s">
        <v>174</v>
      </c>
      <c r="C55" s="18" t="s">
        <v>174</v>
      </c>
      <c r="D55" s="18" t="s">
        <v>49</v>
      </c>
      <c r="E55" s="18" t="s">
        <v>50</v>
      </c>
      <c r="F55" s="18" t="s">
        <v>51</v>
      </c>
      <c r="G55" s="18">
        <v>4.5999999999999996</v>
      </c>
      <c r="H55" s="18"/>
      <c r="I55" s="18"/>
      <c r="J55" s="23" t="s">
        <v>169</v>
      </c>
      <c r="K55" s="18"/>
      <c r="L55" s="19" t="s">
        <v>170</v>
      </c>
      <c r="M55" s="20" t="s">
        <v>53</v>
      </c>
    </row>
    <row r="56" spans="1:13" hidden="1">
      <c r="A56" s="18" t="s">
        <v>167</v>
      </c>
      <c r="B56" s="18"/>
      <c r="C56" s="18" t="s">
        <v>175</v>
      </c>
      <c r="D56" s="18" t="s">
        <v>65</v>
      </c>
      <c r="E56" s="18" t="s">
        <v>50</v>
      </c>
      <c r="F56" s="18" t="s">
        <v>51</v>
      </c>
      <c r="G56" s="18">
        <v>249.7</v>
      </c>
      <c r="H56" s="18"/>
      <c r="I56" s="23" t="s">
        <v>176</v>
      </c>
      <c r="J56" s="23" t="s">
        <v>169</v>
      </c>
      <c r="K56" s="23" t="s">
        <v>177</v>
      </c>
      <c r="L56" s="23" t="s">
        <v>170</v>
      </c>
      <c r="M56" s="20" t="s">
        <v>53</v>
      </c>
    </row>
    <row r="57" spans="1:13" hidden="1">
      <c r="A57" s="18" t="s">
        <v>167</v>
      </c>
      <c r="B57" s="18" t="s">
        <v>178</v>
      </c>
      <c r="C57" s="18" t="s">
        <v>178</v>
      </c>
      <c r="D57" s="18" t="s">
        <v>49</v>
      </c>
      <c r="E57" s="18" t="s">
        <v>50</v>
      </c>
      <c r="F57" s="18" t="s">
        <v>51</v>
      </c>
      <c r="G57" s="18">
        <v>237</v>
      </c>
      <c r="H57" s="18"/>
      <c r="I57" s="18"/>
      <c r="J57" s="23" t="s">
        <v>169</v>
      </c>
      <c r="K57" s="18">
        <v>1973</v>
      </c>
      <c r="L57" s="19" t="s">
        <v>170</v>
      </c>
      <c r="M57" s="20" t="s">
        <v>53</v>
      </c>
    </row>
    <row r="58" spans="1:13" hidden="1">
      <c r="A58" s="18" t="s">
        <v>167</v>
      </c>
      <c r="B58" s="18" t="s">
        <v>179</v>
      </c>
      <c r="C58" s="18" t="s">
        <v>180</v>
      </c>
      <c r="D58" s="18" t="s">
        <v>49</v>
      </c>
      <c r="E58" s="18" t="s">
        <v>50</v>
      </c>
      <c r="F58" s="18" t="s">
        <v>51</v>
      </c>
      <c r="G58" s="18">
        <v>276</v>
      </c>
      <c r="H58" s="18">
        <v>2340</v>
      </c>
      <c r="I58" s="18"/>
      <c r="J58" s="23" t="s">
        <v>169</v>
      </c>
      <c r="K58" s="18">
        <v>1984</v>
      </c>
      <c r="L58" s="19" t="s">
        <v>170</v>
      </c>
      <c r="M58" s="20" t="s">
        <v>53</v>
      </c>
    </row>
    <row r="59" spans="1:13" hidden="1">
      <c r="A59" s="18" t="s">
        <v>167</v>
      </c>
      <c r="B59" s="18" t="s">
        <v>181</v>
      </c>
      <c r="C59" s="18" t="s">
        <v>182</v>
      </c>
      <c r="D59" s="18" t="s">
        <v>49</v>
      </c>
      <c r="E59" s="18" t="s">
        <v>50</v>
      </c>
      <c r="F59" s="18" t="s">
        <v>51</v>
      </c>
      <c r="G59" s="18">
        <v>90</v>
      </c>
      <c r="H59" s="18"/>
      <c r="I59" s="18"/>
      <c r="J59" s="23" t="s">
        <v>169</v>
      </c>
      <c r="K59" s="18">
        <v>1952</v>
      </c>
      <c r="L59" s="19" t="s">
        <v>170</v>
      </c>
      <c r="M59" s="20" t="s">
        <v>53</v>
      </c>
    </row>
    <row r="60" spans="1:13" hidden="1">
      <c r="A60" s="18" t="s">
        <v>167</v>
      </c>
      <c r="B60" s="18" t="s">
        <v>181</v>
      </c>
      <c r="C60" s="18" t="s">
        <v>183</v>
      </c>
      <c r="D60" s="18" t="s">
        <v>65</v>
      </c>
      <c r="E60" s="18" t="s">
        <v>50</v>
      </c>
      <c r="F60" s="18" t="s">
        <v>51</v>
      </c>
      <c r="G60" s="23">
        <v>150</v>
      </c>
      <c r="H60" s="24"/>
      <c r="I60" s="23" t="s">
        <v>184</v>
      </c>
      <c r="J60" s="23" t="s">
        <v>169</v>
      </c>
      <c r="K60" s="23" t="s">
        <v>185</v>
      </c>
      <c r="L60" s="23" t="s">
        <v>170</v>
      </c>
      <c r="M60" s="20" t="s">
        <v>53</v>
      </c>
    </row>
    <row r="61" spans="1:13" hidden="1">
      <c r="A61" s="18" t="s">
        <v>167</v>
      </c>
      <c r="B61" s="18" t="s">
        <v>186</v>
      </c>
      <c r="C61" s="18" t="s">
        <v>187</v>
      </c>
      <c r="D61" s="18" t="s">
        <v>65</v>
      </c>
      <c r="E61" s="18" t="s">
        <v>50</v>
      </c>
      <c r="F61" s="18" t="s">
        <v>51</v>
      </c>
      <c r="G61" s="18">
        <v>540</v>
      </c>
      <c r="H61" s="18"/>
      <c r="I61" s="18"/>
      <c r="J61" s="23" t="s">
        <v>169</v>
      </c>
      <c r="K61" s="18" t="s">
        <v>173</v>
      </c>
      <c r="L61" s="23" t="s">
        <v>170</v>
      </c>
      <c r="M61" s="20" t="s">
        <v>53</v>
      </c>
    </row>
    <row r="62" spans="1:13">
      <c r="A62" s="18" t="s">
        <v>188</v>
      </c>
      <c r="B62" s="18" t="s">
        <v>189</v>
      </c>
      <c r="C62" s="18" t="s">
        <v>189</v>
      </c>
      <c r="D62" s="18" t="s">
        <v>65</v>
      </c>
      <c r="E62" s="18" t="s">
        <v>96</v>
      </c>
      <c r="F62" s="18" t="s">
        <v>190</v>
      </c>
      <c r="G62" s="18">
        <v>5</v>
      </c>
      <c r="H62" s="18">
        <v>2.35</v>
      </c>
      <c r="I62" s="18"/>
      <c r="J62" s="18"/>
      <c r="K62" s="18"/>
      <c r="L62" s="19"/>
      <c r="M62" s="20" t="s">
        <v>191</v>
      </c>
    </row>
    <row r="63" spans="1:13" hidden="1">
      <c r="A63" s="18" t="s">
        <v>192</v>
      </c>
      <c r="B63" s="18" t="s">
        <v>193</v>
      </c>
      <c r="C63" s="18" t="s">
        <v>194</v>
      </c>
      <c r="D63" s="18" t="s">
        <v>49</v>
      </c>
      <c r="E63" s="18" t="s">
        <v>50</v>
      </c>
      <c r="F63" s="18" t="s">
        <v>51</v>
      </c>
      <c r="G63" s="18">
        <v>120</v>
      </c>
      <c r="H63" s="18">
        <v>575</v>
      </c>
      <c r="I63" s="18"/>
      <c r="J63" s="18"/>
      <c r="K63" s="18">
        <v>1978</v>
      </c>
      <c r="L63" s="19" t="s">
        <v>195</v>
      </c>
      <c r="M63" s="20" t="s">
        <v>53</v>
      </c>
    </row>
    <row r="64" spans="1:13" hidden="1">
      <c r="A64" s="18" t="s">
        <v>192</v>
      </c>
      <c r="B64" s="18" t="s">
        <v>193</v>
      </c>
      <c r="C64" s="18" t="s">
        <v>196</v>
      </c>
      <c r="D64" s="18" t="s">
        <v>49</v>
      </c>
      <c r="E64" s="18" t="s">
        <v>50</v>
      </c>
      <c r="F64" s="18" t="s">
        <v>51</v>
      </c>
      <c r="G64" s="18">
        <v>120</v>
      </c>
      <c r="H64" s="18">
        <v>575</v>
      </c>
      <c r="I64" s="18"/>
      <c r="J64" s="18"/>
      <c r="K64" s="18">
        <v>1978</v>
      </c>
      <c r="L64" s="19" t="s">
        <v>195</v>
      </c>
      <c r="M64" s="20" t="s">
        <v>53</v>
      </c>
    </row>
    <row r="65" spans="1:13" hidden="1">
      <c r="A65" s="18" t="s">
        <v>192</v>
      </c>
      <c r="B65" s="18" t="s">
        <v>193</v>
      </c>
      <c r="C65" s="18" t="s">
        <v>197</v>
      </c>
      <c r="D65" s="18" t="s">
        <v>49</v>
      </c>
      <c r="E65" s="18" t="s">
        <v>50</v>
      </c>
      <c r="F65" s="18" t="s">
        <v>51</v>
      </c>
      <c r="G65" s="18">
        <v>120</v>
      </c>
      <c r="H65" s="18">
        <v>575</v>
      </c>
      <c r="I65" s="18"/>
      <c r="J65" s="18"/>
      <c r="K65" s="18">
        <v>1978</v>
      </c>
      <c r="L65" s="19" t="s">
        <v>195</v>
      </c>
      <c r="M65" s="20" t="s">
        <v>53</v>
      </c>
    </row>
    <row r="66" spans="1:13" hidden="1">
      <c r="A66" s="18" t="s">
        <v>192</v>
      </c>
      <c r="B66" s="18" t="s">
        <v>193</v>
      </c>
      <c r="C66" s="18" t="s">
        <v>198</v>
      </c>
      <c r="D66" s="18" t="s">
        <v>49</v>
      </c>
      <c r="E66" s="18" t="s">
        <v>50</v>
      </c>
      <c r="F66" s="18" t="s">
        <v>51</v>
      </c>
      <c r="G66" s="18">
        <v>120</v>
      </c>
      <c r="H66" s="18">
        <v>575</v>
      </c>
      <c r="I66" s="18"/>
      <c r="J66" s="18"/>
      <c r="K66" s="18">
        <v>1978</v>
      </c>
      <c r="L66" s="19" t="s">
        <v>195</v>
      </c>
      <c r="M66" s="20" t="s">
        <v>53</v>
      </c>
    </row>
    <row r="67" spans="1:13" hidden="1">
      <c r="A67" s="18" t="s">
        <v>192</v>
      </c>
      <c r="B67" s="18" t="s">
        <v>199</v>
      </c>
      <c r="C67" s="18" t="s">
        <v>200</v>
      </c>
      <c r="D67" s="18" t="s">
        <v>49</v>
      </c>
      <c r="E67" s="18" t="s">
        <v>50</v>
      </c>
      <c r="F67" s="18" t="s">
        <v>51</v>
      </c>
      <c r="G67" s="18">
        <v>325</v>
      </c>
      <c r="H67" s="18"/>
      <c r="I67" s="18"/>
      <c r="J67" s="18"/>
      <c r="K67" s="18">
        <v>1996</v>
      </c>
      <c r="L67" s="19" t="s">
        <v>195</v>
      </c>
      <c r="M67" s="20" t="s">
        <v>53</v>
      </c>
    </row>
    <row r="68" spans="1:13" hidden="1">
      <c r="A68" s="18" t="s">
        <v>192</v>
      </c>
      <c r="B68" s="18" t="s">
        <v>199</v>
      </c>
      <c r="C68" s="18" t="s">
        <v>201</v>
      </c>
      <c r="D68" s="18" t="s">
        <v>49</v>
      </c>
      <c r="E68" s="18" t="s">
        <v>50</v>
      </c>
      <c r="F68" s="18" t="s">
        <v>51</v>
      </c>
      <c r="G68" s="18">
        <v>325</v>
      </c>
      <c r="H68" s="18"/>
      <c r="I68" s="18"/>
      <c r="J68" s="18"/>
      <c r="K68" s="18">
        <v>1996</v>
      </c>
      <c r="L68" s="19" t="s">
        <v>195</v>
      </c>
      <c r="M68" s="20" t="s">
        <v>53</v>
      </c>
    </row>
    <row r="69" spans="1:13">
      <c r="A69" s="18" t="s">
        <v>192</v>
      </c>
      <c r="B69" s="18" t="s">
        <v>202</v>
      </c>
      <c r="C69" s="18" t="s">
        <v>202</v>
      </c>
      <c r="D69" s="18" t="s">
        <v>49</v>
      </c>
      <c r="E69" s="18" t="s">
        <v>96</v>
      </c>
      <c r="F69" s="18" t="s">
        <v>97</v>
      </c>
      <c r="G69" s="18">
        <v>1</v>
      </c>
      <c r="H69" s="18">
        <v>1.75</v>
      </c>
      <c r="I69" s="18" t="s">
        <v>203</v>
      </c>
      <c r="J69" s="18"/>
      <c r="K69" s="18">
        <v>2018</v>
      </c>
      <c r="L69" s="19"/>
      <c r="M69" s="20" t="s">
        <v>204</v>
      </c>
    </row>
    <row r="70" spans="1:13">
      <c r="A70" s="18" t="s">
        <v>192</v>
      </c>
      <c r="B70" s="18" t="s">
        <v>205</v>
      </c>
      <c r="C70" s="18" t="s">
        <v>205</v>
      </c>
      <c r="D70" s="18" t="s">
        <v>49</v>
      </c>
      <c r="E70" s="18" t="s">
        <v>96</v>
      </c>
      <c r="F70" s="18" t="s">
        <v>97</v>
      </c>
      <c r="G70" s="18">
        <v>1</v>
      </c>
      <c r="H70" s="18">
        <v>1.3</v>
      </c>
      <c r="I70" s="18" t="s">
        <v>203</v>
      </c>
      <c r="J70" s="18"/>
      <c r="K70" s="18">
        <v>2018</v>
      </c>
      <c r="L70" s="19"/>
      <c r="M70" s="20" t="s">
        <v>204</v>
      </c>
    </row>
    <row r="71" spans="1:13">
      <c r="A71" s="18" t="s">
        <v>192</v>
      </c>
      <c r="B71" s="18" t="s">
        <v>206</v>
      </c>
      <c r="C71" s="18" t="s">
        <v>206</v>
      </c>
      <c r="D71" s="18" t="s">
        <v>65</v>
      </c>
      <c r="E71" s="18" t="s">
        <v>96</v>
      </c>
      <c r="F71" s="18" t="s">
        <v>97</v>
      </c>
      <c r="G71" s="18"/>
      <c r="H71" s="18">
        <v>10</v>
      </c>
      <c r="I71" s="18"/>
      <c r="J71" s="18"/>
      <c r="K71" s="18"/>
      <c r="L71" s="19"/>
      <c r="M71" s="20" t="s">
        <v>207</v>
      </c>
    </row>
    <row r="72" spans="1:13">
      <c r="A72" s="18" t="s">
        <v>192</v>
      </c>
      <c r="B72" s="18" t="s">
        <v>208</v>
      </c>
      <c r="C72" s="18" t="s">
        <v>208</v>
      </c>
      <c r="D72" s="18" t="s">
        <v>49</v>
      </c>
      <c r="E72" s="18" t="s">
        <v>96</v>
      </c>
      <c r="F72" s="18" t="s">
        <v>97</v>
      </c>
      <c r="G72" s="18">
        <v>1</v>
      </c>
      <c r="H72" s="18">
        <v>1.2</v>
      </c>
      <c r="I72" s="18" t="s">
        <v>203</v>
      </c>
      <c r="J72" s="18"/>
      <c r="K72" s="18">
        <v>2017</v>
      </c>
      <c r="L72" s="19" t="s">
        <v>209</v>
      </c>
      <c r="M72" s="20" t="s">
        <v>207</v>
      </c>
    </row>
    <row r="73" spans="1:13" hidden="1">
      <c r="A73" s="18" t="s">
        <v>192</v>
      </c>
      <c r="B73" s="18" t="s">
        <v>210</v>
      </c>
      <c r="C73" s="18" t="s">
        <v>211</v>
      </c>
      <c r="D73" s="18" t="s">
        <v>49</v>
      </c>
      <c r="E73" s="18" t="s">
        <v>50</v>
      </c>
      <c r="F73" s="18" t="s">
        <v>51</v>
      </c>
      <c r="G73" s="18">
        <v>45</v>
      </c>
      <c r="H73" s="18"/>
      <c r="I73" s="18"/>
      <c r="J73" s="18"/>
      <c r="K73" s="18">
        <v>1948</v>
      </c>
      <c r="L73" s="19" t="s">
        <v>195</v>
      </c>
      <c r="M73" s="20" t="s">
        <v>53</v>
      </c>
    </row>
    <row r="74" spans="1:13">
      <c r="A74" s="18" t="s">
        <v>212</v>
      </c>
      <c r="B74" s="18" t="s">
        <v>213</v>
      </c>
      <c r="C74" s="18" t="s">
        <v>214</v>
      </c>
      <c r="D74" s="18" t="s">
        <v>65</v>
      </c>
      <c r="E74" s="18" t="s">
        <v>96</v>
      </c>
      <c r="F74" s="18" t="s">
        <v>190</v>
      </c>
      <c r="G74" s="18">
        <v>1</v>
      </c>
      <c r="H74" s="18">
        <v>1</v>
      </c>
      <c r="I74" s="18"/>
      <c r="J74" s="18"/>
      <c r="K74" s="18"/>
      <c r="L74" s="19"/>
      <c r="M74" s="20" t="s">
        <v>215</v>
      </c>
    </row>
    <row r="75" spans="1:13" hidden="1">
      <c r="A75" s="18" t="s">
        <v>212</v>
      </c>
      <c r="B75" s="18" t="s">
        <v>216</v>
      </c>
      <c r="C75" s="18" t="s">
        <v>217</v>
      </c>
      <c r="D75" s="18" t="s">
        <v>49</v>
      </c>
      <c r="E75" s="18" t="s">
        <v>218</v>
      </c>
      <c r="F75" s="18" t="s">
        <v>219</v>
      </c>
      <c r="G75" s="18">
        <v>1.25</v>
      </c>
      <c r="H75" s="18"/>
      <c r="I75" s="18"/>
      <c r="J75" s="18"/>
      <c r="K75" s="18"/>
      <c r="L75" s="19" t="s">
        <v>220</v>
      </c>
      <c r="M75" s="20" t="s">
        <v>221</v>
      </c>
    </row>
    <row r="76" spans="1:13">
      <c r="A76" s="18" t="s">
        <v>212</v>
      </c>
      <c r="B76" s="18" t="s">
        <v>222</v>
      </c>
      <c r="C76" s="18" t="s">
        <v>223</v>
      </c>
      <c r="D76" s="18" t="s">
        <v>49</v>
      </c>
      <c r="E76" s="18" t="s">
        <v>96</v>
      </c>
      <c r="F76" s="18" t="s">
        <v>97</v>
      </c>
      <c r="G76" s="18">
        <v>0.4</v>
      </c>
      <c r="H76" s="18">
        <v>0.1</v>
      </c>
      <c r="I76" s="18"/>
      <c r="J76" s="18"/>
      <c r="K76" s="18"/>
      <c r="L76" s="19" t="s">
        <v>224</v>
      </c>
      <c r="M76" s="20" t="s">
        <v>221</v>
      </c>
    </row>
    <row r="77" spans="1:13">
      <c r="A77" s="18" t="s">
        <v>212</v>
      </c>
      <c r="B77" s="18" t="s">
        <v>225</v>
      </c>
      <c r="C77" s="18" t="s">
        <v>223</v>
      </c>
      <c r="D77" s="18" t="s">
        <v>49</v>
      </c>
      <c r="E77" s="18" t="s">
        <v>96</v>
      </c>
      <c r="F77" s="18" t="s">
        <v>97</v>
      </c>
      <c r="G77" s="18">
        <v>1.2</v>
      </c>
      <c r="H77" s="18">
        <v>0.3</v>
      </c>
      <c r="I77" s="18"/>
      <c r="J77" s="18"/>
      <c r="K77" s="18"/>
      <c r="L77" s="19" t="s">
        <v>224</v>
      </c>
      <c r="M77" s="20" t="s">
        <v>221</v>
      </c>
    </row>
    <row r="78" spans="1:13" hidden="1">
      <c r="A78" s="18" t="s">
        <v>226</v>
      </c>
      <c r="B78" s="18" t="s">
        <v>227</v>
      </c>
      <c r="C78" s="18" t="s">
        <v>228</v>
      </c>
      <c r="D78" s="18" t="s">
        <v>65</v>
      </c>
      <c r="E78" s="18" t="s">
        <v>50</v>
      </c>
      <c r="F78" s="18" t="s">
        <v>51</v>
      </c>
      <c r="G78" s="18">
        <v>50</v>
      </c>
      <c r="H78" s="18">
        <v>350</v>
      </c>
      <c r="I78" s="18"/>
      <c r="J78" s="18" t="s">
        <v>229</v>
      </c>
      <c r="K78" s="18">
        <v>2030</v>
      </c>
      <c r="L78" s="19" t="s">
        <v>230</v>
      </c>
      <c r="M78" s="18" t="s">
        <v>230</v>
      </c>
    </row>
    <row r="79" spans="1:13" hidden="1">
      <c r="A79" s="18" t="s">
        <v>226</v>
      </c>
      <c r="B79" s="18" t="s">
        <v>231</v>
      </c>
      <c r="C79" s="18" t="s">
        <v>232</v>
      </c>
      <c r="D79" s="18" t="s">
        <v>65</v>
      </c>
      <c r="E79" s="18" t="s">
        <v>50</v>
      </c>
      <c r="F79" s="18" t="s">
        <v>51</v>
      </c>
      <c r="G79" s="18">
        <v>500</v>
      </c>
      <c r="H79" s="18">
        <v>4000</v>
      </c>
      <c r="I79" s="18"/>
      <c r="J79" s="18"/>
      <c r="K79" s="18">
        <v>2028</v>
      </c>
      <c r="L79" s="19" t="s">
        <v>233</v>
      </c>
      <c r="M79" s="20" t="s">
        <v>53</v>
      </c>
    </row>
    <row r="80" spans="1:13" ht="42.75" hidden="1">
      <c r="A80" s="18" t="s">
        <v>234</v>
      </c>
      <c r="B80" s="18" t="s">
        <v>235</v>
      </c>
      <c r="C80" s="18" t="s">
        <v>235</v>
      </c>
      <c r="D80" s="18" t="s">
        <v>49</v>
      </c>
      <c r="E80" s="18" t="s">
        <v>96</v>
      </c>
      <c r="F80" s="18" t="s">
        <v>97</v>
      </c>
      <c r="G80" s="18">
        <v>0.3</v>
      </c>
      <c r="H80" s="18">
        <v>0.22</v>
      </c>
      <c r="I80" s="18" t="s">
        <v>236</v>
      </c>
      <c r="J80" s="18" t="s">
        <v>236</v>
      </c>
      <c r="K80" s="21">
        <v>43617</v>
      </c>
      <c r="L80" s="19" t="s">
        <v>237</v>
      </c>
      <c r="M80" s="20" t="s">
        <v>238</v>
      </c>
    </row>
    <row r="81" spans="1:13" hidden="1">
      <c r="A81" s="18" t="s">
        <v>234</v>
      </c>
      <c r="B81" s="18" t="s">
        <v>239</v>
      </c>
      <c r="C81" s="18" t="s">
        <v>240</v>
      </c>
      <c r="D81" s="18" t="s">
        <v>241</v>
      </c>
      <c r="E81" s="18"/>
      <c r="F81" s="18"/>
      <c r="G81" s="18">
        <v>2.4</v>
      </c>
      <c r="H81" s="18">
        <v>1.6</v>
      </c>
      <c r="I81" s="18" t="s">
        <v>242</v>
      </c>
      <c r="J81" s="18"/>
      <c r="K81" s="18">
        <v>2019</v>
      </c>
      <c r="L81" s="19" t="s">
        <v>243</v>
      </c>
      <c r="M81" s="20" t="s">
        <v>244</v>
      </c>
    </row>
    <row r="82" spans="1:13" hidden="1">
      <c r="A82" s="18" t="s">
        <v>234</v>
      </c>
      <c r="B82" s="18" t="s">
        <v>245</v>
      </c>
      <c r="C82" s="18" t="s">
        <v>246</v>
      </c>
      <c r="D82" s="18" t="s">
        <v>241</v>
      </c>
      <c r="E82" s="18" t="s">
        <v>96</v>
      </c>
      <c r="F82" s="18" t="s">
        <v>97</v>
      </c>
      <c r="G82" s="18">
        <v>2.6</v>
      </c>
      <c r="H82" s="18">
        <v>1.6</v>
      </c>
      <c r="I82" s="18" t="s">
        <v>247</v>
      </c>
      <c r="J82" s="18"/>
      <c r="K82" s="18">
        <v>2019</v>
      </c>
      <c r="L82" s="19" t="s">
        <v>248</v>
      </c>
      <c r="M82" s="20" t="s">
        <v>249</v>
      </c>
    </row>
    <row r="83" spans="1:13" hidden="1">
      <c r="A83" s="18" t="s">
        <v>234</v>
      </c>
      <c r="B83" s="18" t="s">
        <v>250</v>
      </c>
      <c r="C83" s="18" t="s">
        <v>251</v>
      </c>
      <c r="D83" s="18" t="s">
        <v>49</v>
      </c>
      <c r="E83" s="18" t="s">
        <v>96</v>
      </c>
      <c r="F83" s="18" t="s">
        <v>252</v>
      </c>
      <c r="G83" s="18">
        <v>2</v>
      </c>
      <c r="H83" s="18">
        <v>2.1</v>
      </c>
      <c r="I83" s="18" t="s">
        <v>247</v>
      </c>
      <c r="J83" s="18"/>
      <c r="K83" s="18" t="s">
        <v>253</v>
      </c>
      <c r="L83" s="19" t="s">
        <v>254</v>
      </c>
      <c r="M83" s="20" t="s">
        <v>255</v>
      </c>
    </row>
    <row r="84" spans="1:13" ht="28.5" hidden="1">
      <c r="A84" s="18" t="s">
        <v>234</v>
      </c>
      <c r="B84" s="18" t="s">
        <v>256</v>
      </c>
      <c r="C84" s="18" t="s">
        <v>257</v>
      </c>
      <c r="D84" s="18" t="s">
        <v>241</v>
      </c>
      <c r="E84" s="18" t="s">
        <v>96</v>
      </c>
      <c r="F84" s="18" t="s">
        <v>97</v>
      </c>
      <c r="G84" s="18">
        <v>6</v>
      </c>
      <c r="H84" s="18">
        <v>6.6</v>
      </c>
      <c r="I84" s="18" t="s">
        <v>258</v>
      </c>
      <c r="J84" s="18" t="s">
        <v>258</v>
      </c>
      <c r="K84" s="18" t="s">
        <v>259</v>
      </c>
      <c r="L84" s="19" t="s">
        <v>260</v>
      </c>
      <c r="M84" s="20" t="s">
        <v>261</v>
      </c>
    </row>
    <row r="85" spans="1:13">
      <c r="A85" s="18" t="s">
        <v>262</v>
      </c>
      <c r="B85" s="18" t="s">
        <v>245</v>
      </c>
      <c r="C85" s="18" t="s">
        <v>263</v>
      </c>
      <c r="D85" s="18" t="s">
        <v>49</v>
      </c>
      <c r="E85" s="18" t="s">
        <v>96</v>
      </c>
      <c r="F85" s="18" t="s">
        <v>97</v>
      </c>
      <c r="G85" s="18">
        <v>2</v>
      </c>
      <c r="H85" s="18">
        <v>1</v>
      </c>
      <c r="I85" s="18" t="s">
        <v>236</v>
      </c>
      <c r="J85" s="18" t="s">
        <v>236</v>
      </c>
      <c r="K85" s="21">
        <v>42795</v>
      </c>
      <c r="L85" s="19" t="s">
        <v>264</v>
      </c>
      <c r="M85" s="20" t="s">
        <v>238</v>
      </c>
    </row>
    <row r="86" spans="1:13">
      <c r="A86" s="18" t="s">
        <v>262</v>
      </c>
      <c r="B86" s="18" t="s">
        <v>265</v>
      </c>
      <c r="C86" s="18" t="s">
        <v>266</v>
      </c>
      <c r="D86" s="18" t="s">
        <v>49</v>
      </c>
      <c r="E86" s="18" t="s">
        <v>96</v>
      </c>
      <c r="F86" s="18" t="s">
        <v>97</v>
      </c>
      <c r="G86" s="18">
        <v>1.2</v>
      </c>
      <c r="H86" s="18">
        <v>0.6</v>
      </c>
      <c r="I86" s="18" t="s">
        <v>236</v>
      </c>
      <c r="J86" s="18" t="s">
        <v>236</v>
      </c>
      <c r="K86" s="21">
        <v>42583</v>
      </c>
      <c r="L86" s="19" t="s">
        <v>267</v>
      </c>
      <c r="M86" s="20" t="s">
        <v>268</v>
      </c>
    </row>
    <row r="87" spans="1:13" s="6" customFormat="1" hidden="1">
      <c r="A87" s="23" t="s">
        <v>269</v>
      </c>
      <c r="B87" s="23" t="s">
        <v>270</v>
      </c>
      <c r="C87" s="23" t="s">
        <v>271</v>
      </c>
      <c r="D87" s="23" t="s">
        <v>49</v>
      </c>
      <c r="E87" s="23" t="s">
        <v>50</v>
      </c>
      <c r="F87" s="23" t="s">
        <v>51</v>
      </c>
      <c r="G87" s="23">
        <v>0.4</v>
      </c>
      <c r="H87" s="23">
        <v>0</v>
      </c>
      <c r="I87" s="23"/>
      <c r="J87" s="23" t="s">
        <v>272</v>
      </c>
      <c r="K87" s="23">
        <v>1997</v>
      </c>
      <c r="L87" s="23">
        <v>0</v>
      </c>
      <c r="M87" s="25" t="s">
        <v>53</v>
      </c>
    </row>
    <row r="88" spans="1:13" s="6" customFormat="1" hidden="1">
      <c r="A88" s="23" t="s">
        <v>269</v>
      </c>
      <c r="B88" s="23" t="s">
        <v>273</v>
      </c>
      <c r="C88" s="23" t="s">
        <v>274</v>
      </c>
      <c r="D88" s="23" t="s">
        <v>49</v>
      </c>
      <c r="E88" s="23" t="s">
        <v>50</v>
      </c>
      <c r="F88" s="23" t="s">
        <v>51</v>
      </c>
      <c r="G88" s="23">
        <v>0.6</v>
      </c>
      <c r="H88" s="23">
        <v>0</v>
      </c>
      <c r="I88" s="23"/>
      <c r="J88" s="23" t="s">
        <v>272</v>
      </c>
      <c r="K88" s="23">
        <v>2001</v>
      </c>
      <c r="L88" s="23">
        <v>0</v>
      </c>
      <c r="M88" s="25" t="s">
        <v>53</v>
      </c>
    </row>
    <row r="89" spans="1:13" s="6" customFormat="1" hidden="1">
      <c r="A89" s="23" t="s">
        <v>269</v>
      </c>
      <c r="B89" s="23" t="s">
        <v>275</v>
      </c>
      <c r="C89" s="23" t="s">
        <v>276</v>
      </c>
      <c r="D89" s="23" t="s">
        <v>49</v>
      </c>
      <c r="E89" s="23" t="s">
        <v>50</v>
      </c>
      <c r="F89" s="23" t="s">
        <v>51</v>
      </c>
      <c r="G89" s="23">
        <v>0.9</v>
      </c>
      <c r="H89" s="23">
        <v>0</v>
      </c>
      <c r="I89" s="23"/>
      <c r="J89" s="23" t="s">
        <v>272</v>
      </c>
      <c r="K89" s="23">
        <v>2017</v>
      </c>
      <c r="L89" s="23">
        <v>0</v>
      </c>
      <c r="M89" s="25" t="s">
        <v>53</v>
      </c>
    </row>
    <row r="90" spans="1:13" s="6" customFormat="1">
      <c r="A90" s="23" t="s">
        <v>269</v>
      </c>
      <c r="B90" s="23" t="s">
        <v>277</v>
      </c>
      <c r="C90" s="23" t="s">
        <v>278</v>
      </c>
      <c r="D90" s="23" t="s">
        <v>49</v>
      </c>
      <c r="E90" s="23" t="s">
        <v>96</v>
      </c>
      <c r="F90" s="23" t="s">
        <v>97</v>
      </c>
      <c r="G90" s="23">
        <v>1</v>
      </c>
      <c r="H90" s="23">
        <v>0.5</v>
      </c>
      <c r="I90" s="23"/>
      <c r="J90" s="23"/>
      <c r="K90" s="26"/>
      <c r="L90" s="23" t="s">
        <v>279</v>
      </c>
      <c r="M90" s="25" t="s">
        <v>280</v>
      </c>
    </row>
    <row r="91" spans="1:13" s="6" customFormat="1">
      <c r="A91" s="23" t="s">
        <v>269</v>
      </c>
      <c r="B91" s="23" t="s">
        <v>281</v>
      </c>
      <c r="C91" s="23" t="s">
        <v>282</v>
      </c>
      <c r="D91" s="23" t="s">
        <v>49</v>
      </c>
      <c r="E91" s="23" t="s">
        <v>96</v>
      </c>
      <c r="F91" s="23" t="s">
        <v>283</v>
      </c>
      <c r="G91" s="23">
        <v>1</v>
      </c>
      <c r="H91" s="23">
        <v>7.2</v>
      </c>
      <c r="I91" s="23"/>
      <c r="J91" s="23"/>
      <c r="K91" s="26"/>
      <c r="L91" s="23" t="s">
        <v>284</v>
      </c>
      <c r="M91" s="25" t="s">
        <v>280</v>
      </c>
    </row>
    <row r="92" spans="1:13" s="6" customFormat="1">
      <c r="A92" s="23" t="s">
        <v>269</v>
      </c>
      <c r="B92" s="23" t="s">
        <v>285</v>
      </c>
      <c r="C92" s="23" t="s">
        <v>286</v>
      </c>
      <c r="D92" s="23" t="s">
        <v>49</v>
      </c>
      <c r="E92" s="23" t="s">
        <v>96</v>
      </c>
      <c r="F92" s="23" t="s">
        <v>97</v>
      </c>
      <c r="G92" s="23">
        <v>1.1000000000000001</v>
      </c>
      <c r="H92" s="23">
        <v>0.57200000000000006</v>
      </c>
      <c r="I92" s="23"/>
      <c r="J92" s="23"/>
      <c r="K92" s="26"/>
      <c r="L92" s="23" t="s">
        <v>287</v>
      </c>
      <c r="M92" s="25" t="s">
        <v>280</v>
      </c>
    </row>
    <row r="93" spans="1:13" s="6" customFormat="1">
      <c r="A93" s="23" t="s">
        <v>269</v>
      </c>
      <c r="B93" s="23" t="s">
        <v>288</v>
      </c>
      <c r="C93" s="23" t="s">
        <v>289</v>
      </c>
      <c r="D93" s="23" t="s">
        <v>65</v>
      </c>
      <c r="E93" s="23" t="s">
        <v>96</v>
      </c>
      <c r="F93" s="23" t="s">
        <v>97</v>
      </c>
      <c r="G93" s="23">
        <v>2</v>
      </c>
      <c r="H93" s="23">
        <v>2</v>
      </c>
      <c r="I93" s="23"/>
      <c r="J93" s="18" t="s">
        <v>290</v>
      </c>
      <c r="K93" s="26"/>
      <c r="L93" s="23" t="s">
        <v>291</v>
      </c>
      <c r="M93" s="25" t="s">
        <v>280</v>
      </c>
    </row>
    <row r="94" spans="1:13" s="6" customFormat="1">
      <c r="A94" s="23" t="s">
        <v>269</v>
      </c>
      <c r="B94" s="23" t="s">
        <v>292</v>
      </c>
      <c r="C94" s="23" t="s">
        <v>293</v>
      </c>
      <c r="D94" s="23" t="s">
        <v>49</v>
      </c>
      <c r="E94" s="23" t="s">
        <v>96</v>
      </c>
      <c r="F94" s="23" t="s">
        <v>190</v>
      </c>
      <c r="G94" s="23">
        <v>2.4</v>
      </c>
      <c r="H94" s="23">
        <v>4.32</v>
      </c>
      <c r="I94" s="23"/>
      <c r="J94" s="18" t="s">
        <v>290</v>
      </c>
      <c r="K94" s="26">
        <v>43465</v>
      </c>
      <c r="L94" s="23"/>
      <c r="M94" s="25" t="s">
        <v>294</v>
      </c>
    </row>
    <row r="95" spans="1:13" s="6" customFormat="1" hidden="1">
      <c r="A95" s="23" t="s">
        <v>269</v>
      </c>
      <c r="B95" s="23" t="s">
        <v>295</v>
      </c>
      <c r="C95" s="23" t="s">
        <v>296</v>
      </c>
      <c r="D95" s="23" t="s">
        <v>93</v>
      </c>
      <c r="E95" s="23" t="s">
        <v>96</v>
      </c>
      <c r="F95" s="23" t="s">
        <v>97</v>
      </c>
      <c r="G95" s="23">
        <v>2.6</v>
      </c>
      <c r="H95" s="23">
        <v>2.9</v>
      </c>
      <c r="I95" s="23"/>
      <c r="J95" s="18" t="s">
        <v>290</v>
      </c>
      <c r="K95" s="26">
        <v>43830</v>
      </c>
      <c r="L95" s="23"/>
      <c r="M95" s="25" t="s">
        <v>297</v>
      </c>
    </row>
    <row r="96" spans="1:13" s="6" customFormat="1" hidden="1">
      <c r="A96" s="23" t="s">
        <v>269</v>
      </c>
      <c r="B96" s="23" t="s">
        <v>298</v>
      </c>
      <c r="C96" s="23" t="s">
        <v>299</v>
      </c>
      <c r="D96" s="23" t="s">
        <v>49</v>
      </c>
      <c r="E96" s="23" t="s">
        <v>50</v>
      </c>
      <c r="F96" s="23" t="s">
        <v>51</v>
      </c>
      <c r="G96" s="23">
        <v>2.7</v>
      </c>
      <c r="H96" s="23">
        <v>0</v>
      </c>
      <c r="I96" s="23"/>
      <c r="J96" s="23" t="s">
        <v>272</v>
      </c>
      <c r="K96" s="23">
        <v>1997</v>
      </c>
      <c r="L96" s="23">
        <v>0</v>
      </c>
      <c r="M96" s="25" t="s">
        <v>53</v>
      </c>
    </row>
    <row r="97" spans="1:13" s="6" customFormat="1">
      <c r="A97" s="23" t="s">
        <v>269</v>
      </c>
      <c r="B97" s="23" t="s">
        <v>300</v>
      </c>
      <c r="C97" s="23" t="s">
        <v>301</v>
      </c>
      <c r="D97" s="23" t="s">
        <v>49</v>
      </c>
      <c r="E97" s="23" t="s">
        <v>96</v>
      </c>
      <c r="F97" s="23" t="s">
        <v>97</v>
      </c>
      <c r="G97" s="23">
        <v>3.3</v>
      </c>
      <c r="H97" s="23">
        <v>1.65</v>
      </c>
      <c r="I97" s="23"/>
      <c r="J97" s="23"/>
      <c r="K97" s="26"/>
      <c r="L97" s="23" t="s">
        <v>279</v>
      </c>
      <c r="M97" s="25" t="s">
        <v>280</v>
      </c>
    </row>
    <row r="98" spans="1:13" s="6" customFormat="1">
      <c r="A98" s="23" t="s">
        <v>269</v>
      </c>
      <c r="B98" s="23" t="s">
        <v>302</v>
      </c>
      <c r="C98" s="23" t="s">
        <v>303</v>
      </c>
      <c r="D98" s="23" t="s">
        <v>65</v>
      </c>
      <c r="E98" s="23" t="s">
        <v>96</v>
      </c>
      <c r="F98" s="23" t="s">
        <v>97</v>
      </c>
      <c r="G98" s="23">
        <v>4.5</v>
      </c>
      <c r="H98" s="23">
        <v>9</v>
      </c>
      <c r="I98" s="23"/>
      <c r="J98" s="23"/>
      <c r="K98" s="26"/>
      <c r="L98" s="23" t="s">
        <v>304</v>
      </c>
      <c r="M98" s="25" t="s">
        <v>280</v>
      </c>
    </row>
    <row r="99" spans="1:13" s="6" customFormat="1" hidden="1">
      <c r="A99" s="23" t="s">
        <v>269</v>
      </c>
      <c r="B99" s="23" t="s">
        <v>305</v>
      </c>
      <c r="C99" s="23" t="s">
        <v>306</v>
      </c>
      <c r="D99" s="23" t="s">
        <v>49</v>
      </c>
      <c r="E99" s="23" t="s">
        <v>307</v>
      </c>
      <c r="F99" s="23" t="s">
        <v>308</v>
      </c>
      <c r="G99" s="23">
        <v>9</v>
      </c>
      <c r="H99" s="23">
        <v>36</v>
      </c>
      <c r="I99" s="23"/>
      <c r="J99" s="23"/>
      <c r="K99" s="26">
        <v>43465</v>
      </c>
      <c r="L99" s="23" t="s">
        <v>309</v>
      </c>
      <c r="M99" s="25" t="s">
        <v>310</v>
      </c>
    </row>
    <row r="100" spans="1:13" s="6" customFormat="1" hidden="1">
      <c r="A100" s="23" t="s">
        <v>269</v>
      </c>
      <c r="B100" s="23" t="s">
        <v>311</v>
      </c>
      <c r="C100" s="23" t="s">
        <v>311</v>
      </c>
      <c r="D100" s="23" t="s">
        <v>49</v>
      </c>
      <c r="E100" s="23" t="s">
        <v>50</v>
      </c>
      <c r="F100" s="23" t="s">
        <v>51</v>
      </c>
      <c r="G100" s="23">
        <v>9.6999999999999993</v>
      </c>
      <c r="H100" s="23">
        <v>0</v>
      </c>
      <c r="I100" s="23"/>
      <c r="J100" s="23" t="s">
        <v>272</v>
      </c>
      <c r="K100" s="23">
        <v>1986</v>
      </c>
      <c r="L100" s="23" t="s">
        <v>284</v>
      </c>
      <c r="M100" s="25" t="s">
        <v>53</v>
      </c>
    </row>
    <row r="101" spans="1:13" s="6" customFormat="1" hidden="1">
      <c r="A101" s="23" t="s">
        <v>269</v>
      </c>
      <c r="B101" s="23" t="s">
        <v>312</v>
      </c>
      <c r="C101" s="23" t="s">
        <v>313</v>
      </c>
      <c r="D101" s="23" t="s">
        <v>49</v>
      </c>
      <c r="E101" s="23" t="s">
        <v>307</v>
      </c>
      <c r="F101" s="23" t="s">
        <v>314</v>
      </c>
      <c r="G101" s="23">
        <v>12</v>
      </c>
      <c r="H101" s="23">
        <v>12</v>
      </c>
      <c r="I101" s="23"/>
      <c r="J101" s="27"/>
      <c r="K101" s="26"/>
      <c r="L101" s="23" t="s">
        <v>315</v>
      </c>
      <c r="M101" s="25" t="s">
        <v>280</v>
      </c>
    </row>
    <row r="102" spans="1:13" s="6" customFormat="1" hidden="1">
      <c r="A102" s="23" t="s">
        <v>269</v>
      </c>
      <c r="B102" s="23" t="s">
        <v>316</v>
      </c>
      <c r="C102" s="23" t="s">
        <v>317</v>
      </c>
      <c r="D102" s="23" t="s">
        <v>49</v>
      </c>
      <c r="E102" s="23" t="s">
        <v>50</v>
      </c>
      <c r="F102" s="23" t="s">
        <v>51</v>
      </c>
      <c r="G102" s="23">
        <v>150</v>
      </c>
      <c r="H102" s="23">
        <v>787.5</v>
      </c>
      <c r="I102" s="23"/>
      <c r="J102" s="23" t="s">
        <v>272</v>
      </c>
      <c r="K102" s="23">
        <v>1987</v>
      </c>
      <c r="L102" s="23" t="s">
        <v>284</v>
      </c>
      <c r="M102" s="25" t="s">
        <v>53</v>
      </c>
    </row>
    <row r="103" spans="1:13" s="6" customFormat="1" hidden="1">
      <c r="A103" s="23" t="s">
        <v>269</v>
      </c>
      <c r="B103" s="23" t="s">
        <v>316</v>
      </c>
      <c r="C103" s="23" t="s">
        <v>318</v>
      </c>
      <c r="D103" s="23" t="s">
        <v>49</v>
      </c>
      <c r="E103" s="23" t="s">
        <v>50</v>
      </c>
      <c r="F103" s="23" t="s">
        <v>51</v>
      </c>
      <c r="G103" s="23">
        <v>150</v>
      </c>
      <c r="H103" s="23">
        <v>787.5</v>
      </c>
      <c r="I103" s="23"/>
      <c r="J103" s="23" t="s">
        <v>272</v>
      </c>
      <c r="K103" s="23">
        <v>1987</v>
      </c>
      <c r="L103" s="23" t="s">
        <v>284</v>
      </c>
      <c r="M103" s="25" t="s">
        <v>53</v>
      </c>
    </row>
    <row r="104" spans="1:13" s="6" customFormat="1" hidden="1">
      <c r="A104" s="23" t="s">
        <v>269</v>
      </c>
      <c r="B104" s="23" t="s">
        <v>316</v>
      </c>
      <c r="C104" s="23" t="s">
        <v>319</v>
      </c>
      <c r="D104" s="23" t="s">
        <v>49</v>
      </c>
      <c r="E104" s="23" t="s">
        <v>50</v>
      </c>
      <c r="F104" s="23" t="s">
        <v>51</v>
      </c>
      <c r="G104" s="23">
        <v>150</v>
      </c>
      <c r="H104" s="23">
        <v>787.5</v>
      </c>
      <c r="I104" s="23"/>
      <c r="J104" s="23" t="s">
        <v>272</v>
      </c>
      <c r="K104" s="23">
        <v>1987</v>
      </c>
      <c r="L104" s="23" t="s">
        <v>284</v>
      </c>
      <c r="M104" s="25" t="s">
        <v>53</v>
      </c>
    </row>
    <row r="105" spans="1:13" s="6" customFormat="1" hidden="1">
      <c r="A105" s="23" t="s">
        <v>269</v>
      </c>
      <c r="B105" s="23" t="s">
        <v>316</v>
      </c>
      <c r="C105" s="23" t="s">
        <v>320</v>
      </c>
      <c r="D105" s="23" t="s">
        <v>49</v>
      </c>
      <c r="E105" s="23" t="s">
        <v>50</v>
      </c>
      <c r="F105" s="23" t="s">
        <v>51</v>
      </c>
      <c r="G105" s="23">
        <v>150</v>
      </c>
      <c r="H105" s="23">
        <v>787.5</v>
      </c>
      <c r="I105" s="23"/>
      <c r="J105" s="23" t="s">
        <v>272</v>
      </c>
      <c r="K105" s="23">
        <v>1987</v>
      </c>
      <c r="L105" s="23" t="s">
        <v>284</v>
      </c>
      <c r="M105" s="25" t="s">
        <v>53</v>
      </c>
    </row>
    <row r="106" spans="1:13" s="6" customFormat="1" hidden="1">
      <c r="A106" s="23" t="s">
        <v>269</v>
      </c>
      <c r="B106" s="23" t="s">
        <v>321</v>
      </c>
      <c r="C106" s="23" t="s">
        <v>322</v>
      </c>
      <c r="D106" s="23" t="s">
        <v>49</v>
      </c>
      <c r="E106" s="23" t="s">
        <v>50</v>
      </c>
      <c r="F106" s="23" t="s">
        <v>51</v>
      </c>
      <c r="G106" s="23">
        <v>202</v>
      </c>
      <c r="H106" s="23">
        <v>900</v>
      </c>
      <c r="I106" s="23"/>
      <c r="J106" s="23" t="s">
        <v>272</v>
      </c>
      <c r="K106" s="23">
        <v>1976</v>
      </c>
      <c r="L106" s="23" t="s">
        <v>284</v>
      </c>
      <c r="M106" s="25" t="s">
        <v>53</v>
      </c>
    </row>
    <row r="107" spans="1:13" s="6" customFormat="1" hidden="1">
      <c r="A107" s="23" t="s">
        <v>269</v>
      </c>
      <c r="B107" s="23" t="s">
        <v>321</v>
      </c>
      <c r="C107" s="23" t="s">
        <v>323</v>
      </c>
      <c r="D107" s="23" t="s">
        <v>49</v>
      </c>
      <c r="E107" s="23" t="s">
        <v>50</v>
      </c>
      <c r="F107" s="23" t="s">
        <v>51</v>
      </c>
      <c r="G107" s="23">
        <v>202</v>
      </c>
      <c r="H107" s="23">
        <v>900</v>
      </c>
      <c r="I107" s="23"/>
      <c r="J107" s="23" t="s">
        <v>272</v>
      </c>
      <c r="K107" s="23">
        <v>1976</v>
      </c>
      <c r="L107" s="23" t="s">
        <v>284</v>
      </c>
      <c r="M107" s="25" t="s">
        <v>53</v>
      </c>
    </row>
    <row r="108" spans="1:13" s="6" customFormat="1" hidden="1">
      <c r="A108" s="23" t="s">
        <v>269</v>
      </c>
      <c r="B108" s="23" t="s">
        <v>321</v>
      </c>
      <c r="C108" s="23" t="s">
        <v>324</v>
      </c>
      <c r="D108" s="23" t="s">
        <v>49</v>
      </c>
      <c r="E108" s="23" t="s">
        <v>50</v>
      </c>
      <c r="F108" s="23" t="s">
        <v>51</v>
      </c>
      <c r="G108" s="23">
        <v>202</v>
      </c>
      <c r="H108" s="23">
        <v>900</v>
      </c>
      <c r="I108" s="23"/>
      <c r="J108" s="23" t="s">
        <v>272</v>
      </c>
      <c r="K108" s="23">
        <v>1976</v>
      </c>
      <c r="L108" s="23" t="s">
        <v>284</v>
      </c>
      <c r="M108" s="25" t="s">
        <v>53</v>
      </c>
    </row>
    <row r="109" spans="1:13" s="6" customFormat="1" hidden="1">
      <c r="A109" s="23" t="s">
        <v>269</v>
      </c>
      <c r="B109" s="23" t="s">
        <v>321</v>
      </c>
      <c r="C109" s="23" t="s">
        <v>325</v>
      </c>
      <c r="D109" s="23" t="s">
        <v>49</v>
      </c>
      <c r="E109" s="23" t="s">
        <v>50</v>
      </c>
      <c r="F109" s="23" t="s">
        <v>51</v>
      </c>
      <c r="G109" s="23">
        <v>202</v>
      </c>
      <c r="H109" s="23">
        <v>900</v>
      </c>
      <c r="I109" s="23"/>
      <c r="J109" s="23" t="s">
        <v>272</v>
      </c>
      <c r="K109" s="23">
        <v>1976</v>
      </c>
      <c r="L109" s="23" t="s">
        <v>284</v>
      </c>
      <c r="M109" s="25" t="s">
        <v>53</v>
      </c>
    </row>
    <row r="110" spans="1:13" s="6" customFormat="1" hidden="1">
      <c r="A110" s="23" t="s">
        <v>269</v>
      </c>
      <c r="B110" s="23" t="s">
        <v>326</v>
      </c>
      <c r="C110" s="23" t="s">
        <v>327</v>
      </c>
      <c r="D110" s="23" t="s">
        <v>49</v>
      </c>
      <c r="E110" s="23" t="s">
        <v>50</v>
      </c>
      <c r="F110" s="23" t="s">
        <v>51</v>
      </c>
      <c r="G110" s="23">
        <v>227.5</v>
      </c>
      <c r="H110" s="23">
        <v>9100</v>
      </c>
      <c r="I110" s="23"/>
      <c r="J110" s="23" t="s">
        <v>272</v>
      </c>
      <c r="K110" s="23">
        <v>1982</v>
      </c>
      <c r="L110" s="23" t="s">
        <v>284</v>
      </c>
      <c r="M110" s="25" t="s">
        <v>53</v>
      </c>
    </row>
    <row r="111" spans="1:13" s="6" customFormat="1" hidden="1">
      <c r="A111" s="23" t="s">
        <v>269</v>
      </c>
      <c r="B111" s="23" t="s">
        <v>326</v>
      </c>
      <c r="C111" s="23" t="s">
        <v>328</v>
      </c>
      <c r="D111" s="23" t="s">
        <v>49</v>
      </c>
      <c r="E111" s="23" t="s">
        <v>50</v>
      </c>
      <c r="F111" s="23" t="s">
        <v>51</v>
      </c>
      <c r="G111" s="23">
        <v>227.5</v>
      </c>
      <c r="H111" s="23">
        <v>9100</v>
      </c>
      <c r="I111" s="23"/>
      <c r="J111" s="23" t="s">
        <v>272</v>
      </c>
      <c r="K111" s="23">
        <v>1982</v>
      </c>
      <c r="L111" s="23" t="s">
        <v>284</v>
      </c>
      <c r="M111" s="25" t="s">
        <v>53</v>
      </c>
    </row>
    <row r="112" spans="1:13" s="6" customFormat="1" hidden="1">
      <c r="A112" s="23" t="s">
        <v>269</v>
      </c>
      <c r="B112" s="23" t="s">
        <v>326</v>
      </c>
      <c r="C112" s="23" t="s">
        <v>329</v>
      </c>
      <c r="D112" s="23" t="s">
        <v>49</v>
      </c>
      <c r="E112" s="23" t="s">
        <v>50</v>
      </c>
      <c r="F112" s="23" t="s">
        <v>51</v>
      </c>
      <c r="G112" s="23">
        <v>227.5</v>
      </c>
      <c r="H112" s="23">
        <v>9100</v>
      </c>
      <c r="I112" s="23"/>
      <c r="J112" s="23" t="s">
        <v>272</v>
      </c>
      <c r="K112" s="23">
        <v>1982</v>
      </c>
      <c r="L112" s="23" t="s">
        <v>284</v>
      </c>
      <c r="M112" s="25" t="s">
        <v>53</v>
      </c>
    </row>
    <row r="113" spans="1:13" s="6" customFormat="1" hidden="1">
      <c r="A113" s="23" t="s">
        <v>269</v>
      </c>
      <c r="B113" s="23" t="s">
        <v>326</v>
      </c>
      <c r="C113" s="23" t="s">
        <v>330</v>
      </c>
      <c r="D113" s="23" t="s">
        <v>49</v>
      </c>
      <c r="E113" s="23" t="s">
        <v>50</v>
      </c>
      <c r="F113" s="23" t="s">
        <v>51</v>
      </c>
      <c r="G113" s="23">
        <v>227.5</v>
      </c>
      <c r="H113" s="23">
        <v>9100</v>
      </c>
      <c r="I113" s="23"/>
      <c r="J113" s="23" t="s">
        <v>272</v>
      </c>
      <c r="K113" s="23">
        <v>1982</v>
      </c>
      <c r="L113" s="23" t="s">
        <v>284</v>
      </c>
      <c r="M113" s="25" t="s">
        <v>53</v>
      </c>
    </row>
    <row r="114" spans="1:13" s="6" customFormat="1" hidden="1">
      <c r="A114" s="23" t="s">
        <v>269</v>
      </c>
      <c r="B114" s="23" t="s">
        <v>331</v>
      </c>
      <c r="C114" s="23" t="s">
        <v>332</v>
      </c>
      <c r="D114" s="23" t="s">
        <v>49</v>
      </c>
      <c r="E114" s="23" t="s">
        <v>50</v>
      </c>
      <c r="F114" s="23" t="s">
        <v>51</v>
      </c>
      <c r="G114" s="23">
        <v>242.5</v>
      </c>
      <c r="H114" s="23">
        <v>1440</v>
      </c>
      <c r="I114" s="23"/>
      <c r="J114" s="23" t="s">
        <v>272</v>
      </c>
      <c r="K114" s="23">
        <v>1979</v>
      </c>
      <c r="L114" s="23" t="s">
        <v>284</v>
      </c>
      <c r="M114" s="25" t="s">
        <v>53</v>
      </c>
    </row>
    <row r="115" spans="1:13" s="6" customFormat="1" hidden="1">
      <c r="A115" s="23" t="s">
        <v>269</v>
      </c>
      <c r="B115" s="23" t="s">
        <v>331</v>
      </c>
      <c r="C115" s="23" t="s">
        <v>333</v>
      </c>
      <c r="D115" s="23" t="s">
        <v>49</v>
      </c>
      <c r="E115" s="23" t="s">
        <v>50</v>
      </c>
      <c r="F115" s="23" t="s">
        <v>51</v>
      </c>
      <c r="G115" s="23">
        <v>242.5</v>
      </c>
      <c r="H115" s="23">
        <v>1440</v>
      </c>
      <c r="I115" s="23"/>
      <c r="J115" s="23" t="s">
        <v>272</v>
      </c>
      <c r="K115" s="23">
        <v>1979</v>
      </c>
      <c r="L115" s="23" t="s">
        <v>284</v>
      </c>
      <c r="M115" s="25" t="s">
        <v>53</v>
      </c>
    </row>
    <row r="116" spans="1:13" s="6" customFormat="1" hidden="1">
      <c r="A116" s="23" t="s">
        <v>269</v>
      </c>
      <c r="B116" s="23" t="s">
        <v>334</v>
      </c>
      <c r="C116" s="23" t="s">
        <v>335</v>
      </c>
      <c r="D116" s="23" t="s">
        <v>49</v>
      </c>
      <c r="E116" s="23" t="s">
        <v>50</v>
      </c>
      <c r="F116" s="23" t="s">
        <v>51</v>
      </c>
      <c r="G116" s="23">
        <v>320</v>
      </c>
      <c r="H116" s="23">
        <v>930</v>
      </c>
      <c r="I116" s="23"/>
      <c r="J116" s="23" t="s">
        <v>272</v>
      </c>
      <c r="K116" s="23">
        <v>1976</v>
      </c>
      <c r="L116" s="23" t="s">
        <v>284</v>
      </c>
      <c r="M116" s="25" t="s">
        <v>53</v>
      </c>
    </row>
    <row r="117" spans="1:13" s="6" customFormat="1" hidden="1">
      <c r="A117" s="23" t="s">
        <v>269</v>
      </c>
      <c r="B117" s="23" t="s">
        <v>336</v>
      </c>
      <c r="C117" s="23" t="s">
        <v>337</v>
      </c>
      <c r="D117" s="23" t="s">
        <v>49</v>
      </c>
      <c r="E117" s="23" t="s">
        <v>50</v>
      </c>
      <c r="F117" s="23" t="s">
        <v>51</v>
      </c>
      <c r="G117" s="23">
        <v>1070</v>
      </c>
      <c r="H117" s="23">
        <v>34800</v>
      </c>
      <c r="I117" s="23"/>
      <c r="J117" s="23" t="s">
        <v>272</v>
      </c>
      <c r="K117" s="23">
        <v>1986</v>
      </c>
      <c r="L117" s="23" t="s">
        <v>284</v>
      </c>
      <c r="M117" s="25" t="s">
        <v>53</v>
      </c>
    </row>
    <row r="118" spans="1:13" s="6" customFormat="1">
      <c r="A118" s="23" t="s">
        <v>269</v>
      </c>
      <c r="B118" s="23" t="s">
        <v>338</v>
      </c>
      <c r="C118" s="23" t="s">
        <v>339</v>
      </c>
      <c r="D118" s="23" t="s">
        <v>65</v>
      </c>
      <c r="E118" s="23" t="s">
        <v>96</v>
      </c>
      <c r="F118" s="23" t="s">
        <v>97</v>
      </c>
      <c r="G118" s="23"/>
      <c r="H118" s="23">
        <v>20</v>
      </c>
      <c r="I118" s="23"/>
      <c r="J118" s="18" t="s">
        <v>290</v>
      </c>
      <c r="K118" s="23"/>
      <c r="L118" s="23" t="s">
        <v>340</v>
      </c>
      <c r="M118" s="25" t="s">
        <v>341</v>
      </c>
    </row>
    <row r="119" spans="1:13" s="6" customFormat="1" hidden="1">
      <c r="A119" s="23" t="s">
        <v>269</v>
      </c>
      <c r="B119" s="23" t="s">
        <v>338</v>
      </c>
      <c r="C119" s="23" t="s">
        <v>342</v>
      </c>
      <c r="D119" s="23" t="s">
        <v>65</v>
      </c>
      <c r="E119" s="23" t="s">
        <v>218</v>
      </c>
      <c r="F119" s="23" t="s">
        <v>219</v>
      </c>
      <c r="G119" s="27"/>
      <c r="H119" s="23">
        <v>120</v>
      </c>
      <c r="I119" s="23"/>
      <c r="J119" s="18" t="s">
        <v>290</v>
      </c>
      <c r="K119" s="23"/>
      <c r="L119" s="23" t="s">
        <v>340</v>
      </c>
      <c r="M119" s="25" t="s">
        <v>341</v>
      </c>
    </row>
    <row r="120" spans="1:13" s="6" customFormat="1" hidden="1">
      <c r="A120" s="23" t="s">
        <v>269</v>
      </c>
      <c r="B120" s="23" t="s">
        <v>343</v>
      </c>
      <c r="C120" s="23" t="s">
        <v>344</v>
      </c>
      <c r="D120" s="23" t="s">
        <v>49</v>
      </c>
      <c r="E120" s="23" t="s">
        <v>96</v>
      </c>
      <c r="F120" s="23" t="s">
        <v>97</v>
      </c>
      <c r="G120" s="23">
        <v>6</v>
      </c>
      <c r="H120" s="23">
        <v>6</v>
      </c>
      <c r="I120" s="23"/>
      <c r="J120" s="23" t="s">
        <v>272</v>
      </c>
      <c r="K120" s="23">
        <v>2019</v>
      </c>
      <c r="L120" s="23" t="s">
        <v>345</v>
      </c>
      <c r="M120" s="25" t="s">
        <v>346</v>
      </c>
    </row>
    <row r="121" spans="1:13" s="6" customFormat="1">
      <c r="A121" s="23" t="s">
        <v>269</v>
      </c>
      <c r="B121" s="28" t="s">
        <v>347</v>
      </c>
      <c r="C121" s="28" t="s">
        <v>348</v>
      </c>
      <c r="D121" s="28" t="s">
        <v>49</v>
      </c>
      <c r="E121" s="28" t="s">
        <v>96</v>
      </c>
      <c r="F121" s="28" t="s">
        <v>190</v>
      </c>
      <c r="G121" s="28">
        <v>1</v>
      </c>
      <c r="H121" s="28"/>
      <c r="I121" s="28"/>
      <c r="J121" s="29" t="s">
        <v>349</v>
      </c>
      <c r="K121" s="28">
        <v>2018</v>
      </c>
      <c r="L121" s="28" t="s">
        <v>350</v>
      </c>
      <c r="M121" s="30" t="s">
        <v>351</v>
      </c>
    </row>
    <row r="122" spans="1:13" s="6" customFormat="1">
      <c r="A122" s="23" t="s">
        <v>269</v>
      </c>
      <c r="B122" s="28" t="s">
        <v>352</v>
      </c>
      <c r="C122" s="28" t="s">
        <v>353</v>
      </c>
      <c r="D122" s="28" t="s">
        <v>65</v>
      </c>
      <c r="E122" s="28" t="s">
        <v>96</v>
      </c>
      <c r="F122" s="28" t="s">
        <v>97</v>
      </c>
      <c r="G122" s="28">
        <v>2.16</v>
      </c>
      <c r="H122" s="28">
        <v>1.5</v>
      </c>
      <c r="I122" s="28"/>
      <c r="J122" s="31"/>
      <c r="K122" s="28"/>
      <c r="L122" s="28" t="s">
        <v>354</v>
      </c>
      <c r="M122" s="30" t="s">
        <v>355</v>
      </c>
    </row>
    <row r="123" spans="1:13" s="6" customFormat="1">
      <c r="A123" s="23" t="s">
        <v>269</v>
      </c>
      <c r="B123" s="28" t="s">
        <v>356</v>
      </c>
      <c r="C123" s="28" t="s">
        <v>357</v>
      </c>
      <c r="D123" s="28" t="s">
        <v>65</v>
      </c>
      <c r="E123" s="28" t="s">
        <v>96</v>
      </c>
      <c r="F123" s="28"/>
      <c r="G123" s="31"/>
      <c r="H123" s="31"/>
      <c r="I123" s="28"/>
      <c r="J123" s="31"/>
      <c r="K123" s="28"/>
      <c r="L123" s="28" t="s">
        <v>358</v>
      </c>
      <c r="M123" s="30" t="s">
        <v>359</v>
      </c>
    </row>
    <row r="124" spans="1:13" s="6" customFormat="1" hidden="1">
      <c r="A124" s="23" t="s">
        <v>269</v>
      </c>
      <c r="B124" s="23" t="s">
        <v>292</v>
      </c>
      <c r="C124" s="23" t="s">
        <v>360</v>
      </c>
      <c r="D124" s="23" t="s">
        <v>65</v>
      </c>
      <c r="E124" s="23"/>
      <c r="F124" s="23"/>
      <c r="G124" s="23">
        <v>5</v>
      </c>
      <c r="H124" s="23">
        <v>10</v>
      </c>
      <c r="I124" s="23"/>
      <c r="J124" s="23" t="s">
        <v>290</v>
      </c>
      <c r="K124" s="23">
        <v>2020</v>
      </c>
      <c r="L124" s="23" t="s">
        <v>361</v>
      </c>
      <c r="M124" s="32" t="s">
        <v>362</v>
      </c>
    </row>
    <row r="125" spans="1:13" s="6" customFormat="1" hidden="1">
      <c r="A125" s="23" t="s">
        <v>269</v>
      </c>
      <c r="B125" s="23" t="s">
        <v>363</v>
      </c>
      <c r="C125" s="23" t="s">
        <v>364</v>
      </c>
      <c r="D125" s="23" t="s">
        <v>65</v>
      </c>
      <c r="E125" s="23"/>
      <c r="F125" s="23"/>
      <c r="G125" s="23">
        <v>1</v>
      </c>
      <c r="H125" s="23">
        <v>0.6</v>
      </c>
      <c r="I125" s="23"/>
      <c r="J125" s="23" t="s">
        <v>290</v>
      </c>
      <c r="K125" s="23">
        <v>2020</v>
      </c>
      <c r="L125" s="23" t="s">
        <v>365</v>
      </c>
      <c r="M125" s="32" t="s">
        <v>362</v>
      </c>
    </row>
    <row r="126" spans="1:13" s="6" customFormat="1" hidden="1">
      <c r="A126" s="23" t="s">
        <v>269</v>
      </c>
      <c r="B126" s="23" t="s">
        <v>363</v>
      </c>
      <c r="C126" s="23" t="s">
        <v>366</v>
      </c>
      <c r="D126" s="23" t="s">
        <v>65</v>
      </c>
      <c r="E126" s="23"/>
      <c r="F126" s="23"/>
      <c r="G126" s="23">
        <v>1</v>
      </c>
      <c r="H126" s="23">
        <v>0.6</v>
      </c>
      <c r="I126" s="23"/>
      <c r="J126" s="23" t="s">
        <v>290</v>
      </c>
      <c r="K126" s="23">
        <v>2020</v>
      </c>
      <c r="L126" s="23" t="s">
        <v>365</v>
      </c>
      <c r="M126" s="32" t="s">
        <v>362</v>
      </c>
    </row>
    <row r="127" spans="1:13" s="6" customFormat="1" hidden="1">
      <c r="A127" s="23" t="s">
        <v>269</v>
      </c>
      <c r="B127" s="23" t="s">
        <v>363</v>
      </c>
      <c r="C127" s="23" t="s">
        <v>367</v>
      </c>
      <c r="D127" s="23" t="s">
        <v>65</v>
      </c>
      <c r="E127" s="28" t="s">
        <v>96</v>
      </c>
      <c r="F127" s="23"/>
      <c r="G127" s="23">
        <v>5</v>
      </c>
      <c r="H127" s="23">
        <v>4</v>
      </c>
      <c r="I127" s="23"/>
      <c r="J127" s="23" t="s">
        <v>290</v>
      </c>
      <c r="K127" s="23">
        <v>2020</v>
      </c>
      <c r="L127" s="23" t="s">
        <v>290</v>
      </c>
      <c r="M127" s="32" t="s">
        <v>362</v>
      </c>
    </row>
    <row r="128" spans="1:13" s="6" customFormat="1" hidden="1">
      <c r="A128" s="23" t="s">
        <v>269</v>
      </c>
      <c r="B128" s="23" t="s">
        <v>295</v>
      </c>
      <c r="C128" s="23" t="s">
        <v>368</v>
      </c>
      <c r="D128" s="23" t="s">
        <v>65</v>
      </c>
      <c r="E128" s="23"/>
      <c r="F128" s="23"/>
      <c r="G128" s="23">
        <v>1</v>
      </c>
      <c r="H128" s="23">
        <v>0.6</v>
      </c>
      <c r="I128" s="23"/>
      <c r="J128" s="23" t="s">
        <v>290</v>
      </c>
      <c r="K128" s="23">
        <v>2020</v>
      </c>
      <c r="L128" s="23" t="s">
        <v>365</v>
      </c>
      <c r="M128" s="32" t="s">
        <v>362</v>
      </c>
    </row>
    <row r="129" spans="1:13" s="6" customFormat="1" hidden="1">
      <c r="A129" s="23" t="s">
        <v>269</v>
      </c>
      <c r="B129" s="23" t="s">
        <v>295</v>
      </c>
      <c r="C129" s="23" t="s">
        <v>369</v>
      </c>
      <c r="D129" s="23" t="s">
        <v>65</v>
      </c>
      <c r="E129" s="23"/>
      <c r="F129" s="23"/>
      <c r="G129" s="23">
        <v>5</v>
      </c>
      <c r="H129" s="23">
        <v>4</v>
      </c>
      <c r="I129" s="23"/>
      <c r="J129" s="23" t="s">
        <v>290</v>
      </c>
      <c r="K129" s="23">
        <v>2020</v>
      </c>
      <c r="L129" s="23" t="s">
        <v>370</v>
      </c>
      <c r="M129" s="32" t="s">
        <v>362</v>
      </c>
    </row>
    <row r="130" spans="1:13" s="6" customFormat="1" hidden="1">
      <c r="A130" s="23" t="s">
        <v>269</v>
      </c>
      <c r="B130" s="23" t="s">
        <v>295</v>
      </c>
      <c r="C130" s="23" t="s">
        <v>371</v>
      </c>
      <c r="D130" s="23" t="s">
        <v>65</v>
      </c>
      <c r="E130" s="23"/>
      <c r="F130" s="23"/>
      <c r="G130" s="23">
        <v>5</v>
      </c>
      <c r="H130" s="23">
        <v>7.3</v>
      </c>
      <c r="I130" s="23"/>
      <c r="J130" s="23" t="s">
        <v>290</v>
      </c>
      <c r="K130" s="23">
        <v>2020</v>
      </c>
      <c r="L130" s="23" t="s">
        <v>370</v>
      </c>
      <c r="M130" s="32" t="s">
        <v>362</v>
      </c>
    </row>
    <row r="131" spans="1:13" s="6" customFormat="1" hidden="1">
      <c r="A131" s="23" t="s">
        <v>269</v>
      </c>
      <c r="B131" s="23" t="s">
        <v>372</v>
      </c>
      <c r="C131" s="23" t="s">
        <v>373</v>
      </c>
      <c r="D131" s="23" t="s">
        <v>65</v>
      </c>
      <c r="E131" s="23"/>
      <c r="F131" s="23"/>
      <c r="G131" s="23">
        <v>5</v>
      </c>
      <c r="H131" s="23">
        <v>4</v>
      </c>
      <c r="I131" s="23"/>
      <c r="J131" s="23" t="s">
        <v>290</v>
      </c>
      <c r="K131" s="23">
        <v>2020</v>
      </c>
      <c r="L131" s="23" t="s">
        <v>290</v>
      </c>
      <c r="M131" s="32" t="s">
        <v>362</v>
      </c>
    </row>
    <row r="132" spans="1:13" s="6" customFormat="1" hidden="1">
      <c r="A132" s="23" t="s">
        <v>269</v>
      </c>
      <c r="B132" s="23" t="s">
        <v>372</v>
      </c>
      <c r="C132" s="23" t="s">
        <v>374</v>
      </c>
      <c r="D132" s="23" t="s">
        <v>65</v>
      </c>
      <c r="E132" s="23"/>
      <c r="F132" s="23"/>
      <c r="G132" s="23">
        <v>12</v>
      </c>
      <c r="H132" s="23">
        <v>12</v>
      </c>
      <c r="I132" s="23"/>
      <c r="J132" s="23" t="s">
        <v>290</v>
      </c>
      <c r="K132" s="23">
        <v>2020</v>
      </c>
      <c r="L132" s="23" t="s">
        <v>375</v>
      </c>
      <c r="M132" s="32" t="s">
        <v>362</v>
      </c>
    </row>
    <row r="133" spans="1:13" s="6" customFormat="1" hidden="1">
      <c r="A133" s="23" t="s">
        <v>269</v>
      </c>
      <c r="B133" s="23" t="s">
        <v>376</v>
      </c>
      <c r="C133" s="23" t="s">
        <v>377</v>
      </c>
      <c r="D133" s="23" t="s">
        <v>65</v>
      </c>
      <c r="E133" s="23" t="s">
        <v>96</v>
      </c>
      <c r="F133" s="23"/>
      <c r="G133" s="23">
        <v>5</v>
      </c>
      <c r="H133" s="23">
        <v>3.7</v>
      </c>
      <c r="I133" s="23"/>
      <c r="J133" s="23" t="s">
        <v>290</v>
      </c>
      <c r="K133" s="23">
        <v>2020</v>
      </c>
      <c r="L133" s="23" t="s">
        <v>290</v>
      </c>
      <c r="M133" s="32" t="s">
        <v>362</v>
      </c>
    </row>
    <row r="134" spans="1:13" s="6" customFormat="1" hidden="1">
      <c r="A134" s="23" t="s">
        <v>269</v>
      </c>
      <c r="B134" s="23" t="s">
        <v>376</v>
      </c>
      <c r="C134" s="23" t="s">
        <v>378</v>
      </c>
      <c r="D134" s="23" t="s">
        <v>65</v>
      </c>
      <c r="E134" s="23"/>
      <c r="F134" s="23"/>
      <c r="G134" s="23">
        <v>5</v>
      </c>
      <c r="H134" s="23">
        <v>10</v>
      </c>
      <c r="I134" s="23"/>
      <c r="J134" s="23" t="s">
        <v>290</v>
      </c>
      <c r="K134" s="23">
        <v>2020</v>
      </c>
      <c r="L134" s="23" t="s">
        <v>361</v>
      </c>
      <c r="M134" s="32" t="s">
        <v>362</v>
      </c>
    </row>
    <row r="135" spans="1:13" s="6" customFormat="1" hidden="1">
      <c r="A135" s="23" t="s">
        <v>269</v>
      </c>
      <c r="B135" s="23" t="s">
        <v>379</v>
      </c>
      <c r="C135" s="23" t="s">
        <v>380</v>
      </c>
      <c r="D135" s="23" t="s">
        <v>65</v>
      </c>
      <c r="E135" s="23"/>
      <c r="F135" s="23"/>
      <c r="G135" s="23">
        <v>4</v>
      </c>
      <c r="H135" s="23">
        <v>2</v>
      </c>
      <c r="I135" s="23"/>
      <c r="J135" s="23" t="s">
        <v>381</v>
      </c>
      <c r="K135" s="23">
        <v>2020</v>
      </c>
      <c r="L135" s="23" t="s">
        <v>382</v>
      </c>
      <c r="M135" s="32" t="s">
        <v>383</v>
      </c>
    </row>
    <row r="136" spans="1:13" s="6" customFormat="1" hidden="1">
      <c r="A136" s="23" t="s">
        <v>269</v>
      </c>
      <c r="B136" s="23" t="s">
        <v>379</v>
      </c>
      <c r="C136" s="23" t="s">
        <v>384</v>
      </c>
      <c r="D136" s="23" t="s">
        <v>65</v>
      </c>
      <c r="E136" s="23"/>
      <c r="F136" s="23"/>
      <c r="G136" s="23">
        <v>7.4</v>
      </c>
      <c r="H136" s="23">
        <v>14.9</v>
      </c>
      <c r="I136" s="23"/>
      <c r="J136" s="23" t="s">
        <v>381</v>
      </c>
      <c r="K136" s="23">
        <v>2020</v>
      </c>
      <c r="L136" s="23" t="s">
        <v>385</v>
      </c>
      <c r="M136" s="32" t="s">
        <v>383</v>
      </c>
    </row>
    <row r="137" spans="1:13" s="6" customFormat="1" hidden="1">
      <c r="A137" s="23" t="s">
        <v>269</v>
      </c>
      <c r="B137" s="23" t="s">
        <v>386</v>
      </c>
      <c r="C137" s="23" t="s">
        <v>387</v>
      </c>
      <c r="D137" s="23" t="s">
        <v>49</v>
      </c>
      <c r="E137" s="23" t="s">
        <v>96</v>
      </c>
      <c r="F137" s="23"/>
      <c r="G137" s="23">
        <v>2.2999999999999998</v>
      </c>
      <c r="H137" s="23">
        <v>1E-3</v>
      </c>
      <c r="I137" s="23"/>
      <c r="J137" s="23" t="s">
        <v>290</v>
      </c>
      <c r="K137" s="23">
        <v>2019</v>
      </c>
      <c r="L137" s="23" t="s">
        <v>290</v>
      </c>
      <c r="M137" s="32" t="s">
        <v>388</v>
      </c>
    </row>
    <row r="138" spans="1:13" s="6" customFormat="1">
      <c r="A138" s="23" t="s">
        <v>269</v>
      </c>
      <c r="B138" s="23" t="s">
        <v>301</v>
      </c>
      <c r="C138" s="23" t="s">
        <v>389</v>
      </c>
      <c r="D138" s="23" t="s">
        <v>49</v>
      </c>
      <c r="E138" s="23" t="s">
        <v>96</v>
      </c>
      <c r="F138" s="23" t="s">
        <v>97</v>
      </c>
      <c r="G138" s="23">
        <v>1</v>
      </c>
      <c r="H138" s="23"/>
      <c r="I138" s="23"/>
      <c r="J138" s="23" t="s">
        <v>272</v>
      </c>
      <c r="K138" s="23">
        <v>2016</v>
      </c>
      <c r="L138" s="23" t="s">
        <v>123</v>
      </c>
      <c r="M138" s="32" t="s">
        <v>390</v>
      </c>
    </row>
    <row r="139" spans="1:13" s="6" customFormat="1">
      <c r="A139" s="23" t="s">
        <v>269</v>
      </c>
      <c r="B139" s="23" t="s">
        <v>391</v>
      </c>
      <c r="C139" s="23" t="s">
        <v>392</v>
      </c>
      <c r="D139" s="23" t="s">
        <v>65</v>
      </c>
      <c r="E139" s="23" t="s">
        <v>96</v>
      </c>
      <c r="F139" s="23" t="s">
        <v>97</v>
      </c>
      <c r="G139" s="23">
        <v>12</v>
      </c>
      <c r="H139" s="23">
        <v>33.6</v>
      </c>
      <c r="I139" s="23"/>
      <c r="J139" s="23" t="s">
        <v>272</v>
      </c>
      <c r="K139" s="23"/>
      <c r="L139" s="23" t="s">
        <v>393</v>
      </c>
      <c r="M139" s="32" t="s">
        <v>394</v>
      </c>
    </row>
    <row r="140" spans="1:13" s="6" customFormat="1">
      <c r="A140" s="23" t="s">
        <v>269</v>
      </c>
      <c r="B140" s="23" t="s">
        <v>395</v>
      </c>
      <c r="C140" s="23" t="s">
        <v>392</v>
      </c>
      <c r="D140" s="23" t="s">
        <v>65</v>
      </c>
      <c r="E140" s="23" t="s">
        <v>96</v>
      </c>
      <c r="F140" s="23" t="s">
        <v>97</v>
      </c>
      <c r="G140" s="23">
        <v>10</v>
      </c>
      <c r="H140" s="23">
        <v>30.8</v>
      </c>
      <c r="I140" s="23"/>
      <c r="J140" s="23" t="s">
        <v>272</v>
      </c>
      <c r="K140" s="23"/>
      <c r="L140" s="23" t="s">
        <v>393</v>
      </c>
      <c r="M140" s="32" t="s">
        <v>394</v>
      </c>
    </row>
    <row r="141" spans="1:13" s="6" customFormat="1">
      <c r="A141" s="23" t="s">
        <v>269</v>
      </c>
      <c r="B141" s="23" t="s">
        <v>396</v>
      </c>
      <c r="C141" s="23" t="s">
        <v>397</v>
      </c>
      <c r="D141" s="23" t="s">
        <v>65</v>
      </c>
      <c r="E141" s="23" t="s">
        <v>96</v>
      </c>
      <c r="F141" s="23" t="s">
        <v>398</v>
      </c>
      <c r="G141" s="23">
        <v>10</v>
      </c>
      <c r="H141" s="23">
        <v>30.2</v>
      </c>
      <c r="I141" s="23"/>
      <c r="J141" s="23" t="s">
        <v>272</v>
      </c>
      <c r="K141" s="23"/>
      <c r="L141" s="23" t="s">
        <v>393</v>
      </c>
      <c r="M141" s="32" t="s">
        <v>394</v>
      </c>
    </row>
    <row r="142" spans="1:13" s="6" customFormat="1">
      <c r="A142" s="23" t="s">
        <v>269</v>
      </c>
      <c r="B142" s="23" t="s">
        <v>190</v>
      </c>
      <c r="C142" s="23" t="s">
        <v>190</v>
      </c>
      <c r="D142" s="23" t="s">
        <v>65</v>
      </c>
      <c r="E142" s="23" t="s">
        <v>96</v>
      </c>
      <c r="F142" s="23"/>
      <c r="G142" s="23" t="s">
        <v>399</v>
      </c>
      <c r="H142" s="23" t="s">
        <v>190</v>
      </c>
      <c r="I142" s="23"/>
      <c r="J142" s="23"/>
      <c r="K142" s="23"/>
      <c r="L142" s="23" t="s">
        <v>400</v>
      </c>
      <c r="M142" s="32" t="s">
        <v>351</v>
      </c>
    </row>
    <row r="143" spans="1:13" s="6" customFormat="1" hidden="1">
      <c r="A143" s="23" t="s">
        <v>269</v>
      </c>
      <c r="B143" s="23" t="s">
        <v>190</v>
      </c>
      <c r="C143" s="23" t="s">
        <v>190</v>
      </c>
      <c r="D143" s="23" t="s">
        <v>401</v>
      </c>
      <c r="E143" s="23"/>
      <c r="F143" s="23"/>
      <c r="G143" s="23" t="s">
        <v>402</v>
      </c>
      <c r="H143" s="23"/>
      <c r="I143" s="23"/>
      <c r="J143" s="23" t="s">
        <v>272</v>
      </c>
      <c r="K143" s="23"/>
      <c r="L143" s="23"/>
      <c r="M143" s="32" t="s">
        <v>403</v>
      </c>
    </row>
    <row r="144" spans="1:13">
      <c r="A144" s="18" t="s">
        <v>404</v>
      </c>
      <c r="B144" s="18" t="s">
        <v>405</v>
      </c>
      <c r="C144" s="18" t="s">
        <v>405</v>
      </c>
      <c r="D144" s="18" t="s">
        <v>49</v>
      </c>
      <c r="E144" s="18" t="s">
        <v>96</v>
      </c>
      <c r="F144" s="18" t="s">
        <v>190</v>
      </c>
      <c r="G144" s="18">
        <v>5</v>
      </c>
      <c r="H144" s="18"/>
      <c r="I144" s="18"/>
      <c r="J144" s="18"/>
      <c r="K144" s="18"/>
      <c r="L144" s="19" t="s">
        <v>406</v>
      </c>
      <c r="M144" s="18" t="s">
        <v>407</v>
      </c>
    </row>
    <row r="145" spans="1:13">
      <c r="A145" s="18" t="s">
        <v>404</v>
      </c>
      <c r="B145" s="18" t="s">
        <v>408</v>
      </c>
      <c r="C145" s="18" t="s">
        <v>408</v>
      </c>
      <c r="D145" s="18" t="s">
        <v>49</v>
      </c>
      <c r="E145" s="18" t="s">
        <v>96</v>
      </c>
      <c r="F145" s="18" t="s">
        <v>409</v>
      </c>
      <c r="G145" s="18">
        <v>1.6</v>
      </c>
      <c r="H145" s="18"/>
      <c r="I145" s="18"/>
      <c r="J145" s="18"/>
      <c r="K145" s="18"/>
      <c r="L145" s="19" t="s">
        <v>410</v>
      </c>
      <c r="M145" s="18" t="s">
        <v>407</v>
      </c>
    </row>
    <row r="146" spans="1:13">
      <c r="A146" s="18" t="s">
        <v>404</v>
      </c>
      <c r="B146" s="18" t="s">
        <v>411</v>
      </c>
      <c r="C146" s="18" t="s">
        <v>411</v>
      </c>
      <c r="D146" s="18" t="s">
        <v>49</v>
      </c>
      <c r="E146" s="18" t="s">
        <v>96</v>
      </c>
      <c r="F146" s="18" t="s">
        <v>97</v>
      </c>
      <c r="G146" s="18">
        <v>2.5</v>
      </c>
      <c r="H146" s="18"/>
      <c r="I146" s="18"/>
      <c r="J146" s="18"/>
      <c r="K146" s="18"/>
      <c r="L146" s="19" t="s">
        <v>412</v>
      </c>
      <c r="M146" s="18" t="s">
        <v>407</v>
      </c>
    </row>
    <row r="147" spans="1:13">
      <c r="A147" s="18" t="s">
        <v>404</v>
      </c>
      <c r="B147" s="18" t="s">
        <v>413</v>
      </c>
      <c r="C147" s="18" t="s">
        <v>413</v>
      </c>
      <c r="D147" s="18" t="s">
        <v>49</v>
      </c>
      <c r="E147" s="18" t="s">
        <v>96</v>
      </c>
      <c r="F147" s="18" t="s">
        <v>97</v>
      </c>
      <c r="G147" s="18">
        <v>1</v>
      </c>
      <c r="H147" s="18"/>
      <c r="I147" s="18"/>
      <c r="J147" s="18"/>
      <c r="K147" s="18"/>
      <c r="L147" s="19" t="s">
        <v>414</v>
      </c>
      <c r="M147" s="18" t="s">
        <v>407</v>
      </c>
    </row>
    <row r="148" spans="1:13">
      <c r="A148" s="18" t="s">
        <v>404</v>
      </c>
      <c r="B148" s="18" t="s">
        <v>415</v>
      </c>
      <c r="C148" s="18" t="s">
        <v>415</v>
      </c>
      <c r="D148" s="18" t="s">
        <v>49</v>
      </c>
      <c r="E148" s="18" t="s">
        <v>96</v>
      </c>
      <c r="F148" s="18" t="s">
        <v>97</v>
      </c>
      <c r="G148" s="18">
        <v>2.5</v>
      </c>
      <c r="H148" s="18"/>
      <c r="I148" s="18"/>
      <c r="J148" s="18"/>
      <c r="K148" s="18"/>
      <c r="L148" s="19" t="s">
        <v>412</v>
      </c>
      <c r="M148" s="18" t="s">
        <v>407</v>
      </c>
    </row>
    <row r="149" spans="1:13">
      <c r="A149" s="18" t="s">
        <v>404</v>
      </c>
      <c r="B149" s="18" t="s">
        <v>416</v>
      </c>
      <c r="C149" s="18" t="s">
        <v>416</v>
      </c>
      <c r="D149" s="18" t="s">
        <v>49</v>
      </c>
      <c r="E149" s="18" t="s">
        <v>96</v>
      </c>
      <c r="F149" s="18" t="s">
        <v>417</v>
      </c>
      <c r="G149" s="18">
        <v>1</v>
      </c>
      <c r="H149" s="18"/>
      <c r="I149" s="18"/>
      <c r="J149" s="18"/>
      <c r="K149" s="18"/>
      <c r="L149" s="19" t="s">
        <v>418</v>
      </c>
      <c r="M149" s="18" t="s">
        <v>407</v>
      </c>
    </row>
    <row r="150" spans="1:13">
      <c r="A150" s="18" t="s">
        <v>404</v>
      </c>
      <c r="B150" s="18" t="s">
        <v>419</v>
      </c>
      <c r="C150" s="18" t="s">
        <v>419</v>
      </c>
      <c r="D150" s="18" t="s">
        <v>49</v>
      </c>
      <c r="E150" s="18" t="s">
        <v>96</v>
      </c>
      <c r="F150" s="18" t="s">
        <v>97</v>
      </c>
      <c r="G150" s="18">
        <v>15</v>
      </c>
      <c r="H150" s="18"/>
      <c r="I150" s="18"/>
      <c r="J150" s="18"/>
      <c r="K150" s="18"/>
      <c r="L150" s="19" t="s">
        <v>420</v>
      </c>
      <c r="M150" s="18" t="s">
        <v>407</v>
      </c>
    </row>
    <row r="151" spans="1:13">
      <c r="A151" s="18" t="s">
        <v>404</v>
      </c>
      <c r="B151" s="18" t="s">
        <v>421</v>
      </c>
      <c r="C151" s="18" t="s">
        <v>421</v>
      </c>
      <c r="D151" s="18" t="s">
        <v>49</v>
      </c>
      <c r="E151" s="18" t="s">
        <v>96</v>
      </c>
      <c r="F151" s="18" t="s">
        <v>97</v>
      </c>
      <c r="G151" s="18">
        <v>10</v>
      </c>
      <c r="H151" s="18">
        <v>15</v>
      </c>
      <c r="I151" s="18"/>
      <c r="J151" s="18"/>
      <c r="K151" s="18"/>
      <c r="L151" s="19" t="s">
        <v>422</v>
      </c>
      <c r="M151" s="18" t="s">
        <v>407</v>
      </c>
    </row>
    <row r="152" spans="1:13">
      <c r="A152" s="18" t="s">
        <v>404</v>
      </c>
      <c r="B152" s="18" t="s">
        <v>423</v>
      </c>
      <c r="C152" s="18" t="s">
        <v>423</v>
      </c>
      <c r="D152" s="18" t="s">
        <v>49</v>
      </c>
      <c r="E152" s="18" t="s">
        <v>96</v>
      </c>
      <c r="F152" s="18" t="s">
        <v>97</v>
      </c>
      <c r="G152" s="18">
        <v>2.2999999999999998</v>
      </c>
      <c r="H152" s="18">
        <v>2</v>
      </c>
      <c r="I152" s="18"/>
      <c r="J152" s="18"/>
      <c r="K152" s="21">
        <v>41821</v>
      </c>
      <c r="L152" s="19" t="s">
        <v>424</v>
      </c>
      <c r="M152" s="18" t="s">
        <v>407</v>
      </c>
    </row>
    <row r="153" spans="1:13">
      <c r="A153" s="18" t="s">
        <v>404</v>
      </c>
      <c r="B153" s="18" t="s">
        <v>425</v>
      </c>
      <c r="C153" s="18" t="s">
        <v>425</v>
      </c>
      <c r="D153" s="18" t="s">
        <v>49</v>
      </c>
      <c r="E153" s="18" t="s">
        <v>96</v>
      </c>
      <c r="F153" s="18" t="s">
        <v>97</v>
      </c>
      <c r="G153" s="18">
        <v>15</v>
      </c>
      <c r="H153" s="18"/>
      <c r="I153" s="18"/>
      <c r="J153" s="18"/>
      <c r="K153" s="18"/>
      <c r="L153" s="19" t="s">
        <v>426</v>
      </c>
      <c r="M153" s="18" t="s">
        <v>407</v>
      </c>
    </row>
    <row r="154" spans="1:13">
      <c r="A154" s="18" t="s">
        <v>404</v>
      </c>
      <c r="B154" s="18" t="s">
        <v>427</v>
      </c>
      <c r="C154" s="18" t="s">
        <v>427</v>
      </c>
      <c r="D154" s="18" t="s">
        <v>49</v>
      </c>
      <c r="E154" s="18" t="s">
        <v>96</v>
      </c>
      <c r="F154" s="18" t="s">
        <v>97</v>
      </c>
      <c r="G154" s="18">
        <v>1.5</v>
      </c>
      <c r="H154" s="18"/>
      <c r="I154" s="18"/>
      <c r="J154" s="18"/>
      <c r="K154" s="18"/>
      <c r="L154" s="19" t="s">
        <v>428</v>
      </c>
      <c r="M154" s="18" t="s">
        <v>407</v>
      </c>
    </row>
    <row r="155" spans="1:13">
      <c r="A155" s="18" t="s">
        <v>404</v>
      </c>
      <c r="B155" s="18" t="s">
        <v>429</v>
      </c>
      <c r="C155" s="18" t="s">
        <v>429</v>
      </c>
      <c r="D155" s="18" t="s">
        <v>49</v>
      </c>
      <c r="E155" s="18" t="s">
        <v>96</v>
      </c>
      <c r="F155" s="18" t="s">
        <v>97</v>
      </c>
      <c r="G155" s="18">
        <v>10</v>
      </c>
      <c r="H155" s="18"/>
      <c r="I155" s="18"/>
      <c r="J155" s="18"/>
      <c r="K155" s="18"/>
      <c r="L155" s="19" t="s">
        <v>430</v>
      </c>
      <c r="M155" s="18" t="s">
        <v>407</v>
      </c>
    </row>
    <row r="156" spans="1:13" hidden="1">
      <c r="A156" s="18" t="s">
        <v>404</v>
      </c>
      <c r="B156" s="18" t="s">
        <v>431</v>
      </c>
      <c r="C156" s="18" t="s">
        <v>431</v>
      </c>
      <c r="D156" s="18" t="s">
        <v>65</v>
      </c>
      <c r="E156" s="18" t="s">
        <v>96</v>
      </c>
      <c r="F156" s="18" t="s">
        <v>97</v>
      </c>
      <c r="G156" s="18">
        <v>50</v>
      </c>
      <c r="H156" s="18"/>
      <c r="I156" s="18"/>
      <c r="J156" s="18"/>
      <c r="K156" s="18">
        <v>2020</v>
      </c>
      <c r="L156" s="19" t="s">
        <v>432</v>
      </c>
      <c r="M156" s="18" t="s">
        <v>407</v>
      </c>
    </row>
    <row r="157" spans="1:13" hidden="1">
      <c r="A157" s="18" t="s">
        <v>404</v>
      </c>
      <c r="B157" s="18" t="s">
        <v>433</v>
      </c>
      <c r="C157" s="18" t="s">
        <v>433</v>
      </c>
      <c r="D157" s="18" t="s">
        <v>49</v>
      </c>
      <c r="E157" s="18" t="s">
        <v>96</v>
      </c>
      <c r="F157" s="18" t="s">
        <v>97</v>
      </c>
      <c r="G157" s="18">
        <v>22</v>
      </c>
      <c r="H157" s="18">
        <v>31.6</v>
      </c>
      <c r="I157" s="18"/>
      <c r="J157" s="18"/>
      <c r="K157" s="21">
        <v>43605</v>
      </c>
      <c r="L157" s="19" t="s">
        <v>434</v>
      </c>
      <c r="M157" s="18" t="s">
        <v>435</v>
      </c>
    </row>
    <row r="158" spans="1:13">
      <c r="A158" s="18" t="s">
        <v>404</v>
      </c>
      <c r="B158" s="18" t="s">
        <v>436</v>
      </c>
      <c r="C158" s="18" t="s">
        <v>436</v>
      </c>
      <c r="D158" s="18" t="s">
        <v>49</v>
      </c>
      <c r="E158" s="18" t="s">
        <v>96</v>
      </c>
      <c r="F158" s="18" t="s">
        <v>97</v>
      </c>
      <c r="G158" s="18">
        <v>3</v>
      </c>
      <c r="H158" s="18"/>
      <c r="I158" s="18"/>
      <c r="J158" s="18"/>
      <c r="K158" s="18"/>
      <c r="L158" s="19" t="s">
        <v>437</v>
      </c>
      <c r="M158" s="18" t="s">
        <v>407</v>
      </c>
    </row>
    <row r="159" spans="1:13">
      <c r="A159" s="18" t="s">
        <v>404</v>
      </c>
      <c r="B159" s="18" t="s">
        <v>438</v>
      </c>
      <c r="C159" s="18" t="s">
        <v>438</v>
      </c>
      <c r="D159" s="18" t="s">
        <v>49</v>
      </c>
      <c r="E159" s="18" t="s">
        <v>96</v>
      </c>
      <c r="F159" s="18" t="s">
        <v>97</v>
      </c>
      <c r="G159" s="18">
        <v>2</v>
      </c>
      <c r="H159" s="18"/>
      <c r="I159" s="18"/>
      <c r="J159" s="18"/>
      <c r="K159" s="18"/>
      <c r="L159" s="19" t="s">
        <v>439</v>
      </c>
      <c r="M159" s="18" t="s">
        <v>407</v>
      </c>
    </row>
    <row r="160" spans="1:13">
      <c r="A160" s="18" t="s">
        <v>404</v>
      </c>
      <c r="B160" s="18" t="s">
        <v>440</v>
      </c>
      <c r="C160" s="18" t="s">
        <v>440</v>
      </c>
      <c r="D160" s="18" t="s">
        <v>49</v>
      </c>
      <c r="E160" s="18" t="s">
        <v>96</v>
      </c>
      <c r="F160" s="18" t="s">
        <v>97</v>
      </c>
      <c r="G160" s="18">
        <v>10</v>
      </c>
      <c r="H160" s="18"/>
      <c r="I160" s="18"/>
      <c r="J160" s="18"/>
      <c r="K160" s="18"/>
      <c r="L160" s="19" t="s">
        <v>441</v>
      </c>
      <c r="M160" s="18" t="s">
        <v>407</v>
      </c>
    </row>
    <row r="161" spans="1:13">
      <c r="A161" s="18" t="s">
        <v>404</v>
      </c>
      <c r="B161" s="18" t="s">
        <v>442</v>
      </c>
      <c r="C161" s="18" t="s">
        <v>442</v>
      </c>
      <c r="D161" s="18" t="s">
        <v>49</v>
      </c>
      <c r="E161" s="18" t="s">
        <v>96</v>
      </c>
      <c r="F161" s="18" t="s">
        <v>97</v>
      </c>
      <c r="G161" s="18">
        <v>1.4</v>
      </c>
      <c r="H161" s="18"/>
      <c r="I161" s="18"/>
      <c r="J161" s="18"/>
      <c r="K161" s="18"/>
      <c r="L161" s="19" t="s">
        <v>443</v>
      </c>
      <c r="M161" s="18" t="s">
        <v>407</v>
      </c>
    </row>
    <row r="162" spans="1:13">
      <c r="A162" s="18" t="s">
        <v>404</v>
      </c>
      <c r="B162" s="18" t="s">
        <v>444</v>
      </c>
      <c r="C162" s="18" t="s">
        <v>444</v>
      </c>
      <c r="D162" s="18" t="s">
        <v>49</v>
      </c>
      <c r="E162" s="18" t="s">
        <v>96</v>
      </c>
      <c r="F162" s="18" t="s">
        <v>97</v>
      </c>
      <c r="G162" s="18">
        <v>2</v>
      </c>
      <c r="H162" s="18"/>
      <c r="I162" s="18"/>
      <c r="J162" s="18"/>
      <c r="K162" s="18"/>
      <c r="L162" s="19" t="s">
        <v>445</v>
      </c>
      <c r="M162" s="18" t="s">
        <v>407</v>
      </c>
    </row>
    <row r="163" spans="1:13">
      <c r="A163" s="18" t="s">
        <v>404</v>
      </c>
      <c r="B163" s="18" t="s">
        <v>446</v>
      </c>
      <c r="C163" s="18" t="s">
        <v>446</v>
      </c>
      <c r="D163" s="18" t="s">
        <v>49</v>
      </c>
      <c r="E163" s="18" t="s">
        <v>96</v>
      </c>
      <c r="F163" s="18" t="s">
        <v>97</v>
      </c>
      <c r="G163" s="18">
        <v>15</v>
      </c>
      <c r="H163" s="18"/>
      <c r="I163" s="18"/>
      <c r="J163" s="18"/>
      <c r="K163" s="18"/>
      <c r="L163" s="19" t="s">
        <v>447</v>
      </c>
      <c r="M163" s="18" t="s">
        <v>407</v>
      </c>
    </row>
    <row r="164" spans="1:13">
      <c r="A164" s="18" t="s">
        <v>404</v>
      </c>
      <c r="B164" s="18" t="s">
        <v>448</v>
      </c>
      <c r="C164" s="18" t="s">
        <v>448</v>
      </c>
      <c r="D164" s="18" t="s">
        <v>49</v>
      </c>
      <c r="E164" s="18" t="s">
        <v>96</v>
      </c>
      <c r="F164" s="18" t="s">
        <v>97</v>
      </c>
      <c r="G164" s="18">
        <v>5</v>
      </c>
      <c r="H164" s="18"/>
      <c r="I164" s="18"/>
      <c r="J164" s="18"/>
      <c r="K164" s="18"/>
      <c r="L164" s="19" t="s">
        <v>449</v>
      </c>
      <c r="M164" s="18" t="s">
        <v>407</v>
      </c>
    </row>
    <row r="165" spans="1:13">
      <c r="A165" s="18" t="s">
        <v>404</v>
      </c>
      <c r="B165" s="18" t="s">
        <v>450</v>
      </c>
      <c r="C165" s="18" t="s">
        <v>450</v>
      </c>
      <c r="D165" s="18" t="s">
        <v>49</v>
      </c>
      <c r="E165" s="18" t="s">
        <v>96</v>
      </c>
      <c r="F165" s="18" t="s">
        <v>97</v>
      </c>
      <c r="G165" s="18">
        <v>6</v>
      </c>
      <c r="H165" s="18"/>
      <c r="I165" s="18"/>
      <c r="J165" s="18"/>
      <c r="K165" s="18"/>
      <c r="L165" s="19" t="s">
        <v>428</v>
      </c>
      <c r="M165" s="18" t="s">
        <v>407</v>
      </c>
    </row>
    <row r="166" spans="1:13">
      <c r="A166" s="18" t="s">
        <v>404</v>
      </c>
      <c r="B166" s="18" t="s">
        <v>451</v>
      </c>
      <c r="C166" s="18" t="s">
        <v>451</v>
      </c>
      <c r="D166" s="18" t="s">
        <v>49</v>
      </c>
      <c r="E166" s="18" t="s">
        <v>96</v>
      </c>
      <c r="F166" s="18" t="s">
        <v>97</v>
      </c>
      <c r="G166" s="18">
        <v>15</v>
      </c>
      <c r="H166" s="18"/>
      <c r="I166" s="18"/>
      <c r="J166" s="18"/>
      <c r="K166" s="18"/>
      <c r="L166" s="19" t="s">
        <v>420</v>
      </c>
      <c r="M166" s="18" t="s">
        <v>407</v>
      </c>
    </row>
    <row r="167" spans="1:13" hidden="1">
      <c r="A167" s="18" t="s">
        <v>404</v>
      </c>
      <c r="B167" s="18" t="s">
        <v>452</v>
      </c>
      <c r="C167" s="18" t="s">
        <v>452</v>
      </c>
      <c r="D167" s="18" t="s">
        <v>49</v>
      </c>
      <c r="E167" s="18" t="s">
        <v>50</v>
      </c>
      <c r="F167" s="18" t="s">
        <v>453</v>
      </c>
      <c r="G167" s="18">
        <v>321</v>
      </c>
      <c r="H167" s="18">
        <v>580</v>
      </c>
      <c r="I167" s="18"/>
      <c r="J167" s="18"/>
      <c r="K167" s="21">
        <v>28855</v>
      </c>
      <c r="L167" s="19" t="s">
        <v>454</v>
      </c>
      <c r="M167" s="18" t="s">
        <v>455</v>
      </c>
    </row>
    <row r="168" spans="1:13">
      <c r="A168" s="18" t="s">
        <v>404</v>
      </c>
      <c r="B168" s="18" t="s">
        <v>456</v>
      </c>
      <c r="C168" s="18" t="s">
        <v>456</v>
      </c>
      <c r="D168" s="18" t="s">
        <v>49</v>
      </c>
      <c r="E168" s="18" t="s">
        <v>96</v>
      </c>
      <c r="F168" s="18" t="s">
        <v>97</v>
      </c>
      <c r="G168" s="18">
        <v>48</v>
      </c>
      <c r="H168" s="18"/>
      <c r="I168" s="18"/>
      <c r="J168" s="18"/>
      <c r="K168" s="18"/>
      <c r="L168" s="19" t="s">
        <v>457</v>
      </c>
      <c r="M168" s="18" t="s">
        <v>407</v>
      </c>
    </row>
    <row r="169" spans="1:13" hidden="1">
      <c r="A169" s="18" t="s">
        <v>404</v>
      </c>
      <c r="B169" s="18" t="s">
        <v>458</v>
      </c>
      <c r="C169" s="18" t="s">
        <v>459</v>
      </c>
      <c r="D169" s="18" t="s">
        <v>49</v>
      </c>
      <c r="E169" s="18" t="s">
        <v>307</v>
      </c>
      <c r="F169" s="18"/>
      <c r="G169" s="18">
        <v>1.5</v>
      </c>
      <c r="H169" s="18">
        <v>2.25</v>
      </c>
      <c r="I169" s="18"/>
      <c r="J169" s="18"/>
      <c r="K169" s="21">
        <v>39813</v>
      </c>
      <c r="L169" s="19" t="s">
        <v>460</v>
      </c>
      <c r="M169" s="20" t="s">
        <v>461</v>
      </c>
    </row>
    <row r="170" spans="1:13">
      <c r="A170" s="18" t="s">
        <v>404</v>
      </c>
      <c r="B170" s="18" t="s">
        <v>462</v>
      </c>
      <c r="C170" s="18" t="s">
        <v>462</v>
      </c>
      <c r="D170" s="18" t="s">
        <v>49</v>
      </c>
      <c r="E170" s="18" t="s">
        <v>96</v>
      </c>
      <c r="F170" s="18" t="s">
        <v>97</v>
      </c>
      <c r="G170" s="18">
        <v>10</v>
      </c>
      <c r="H170" s="18"/>
      <c r="I170" s="18"/>
      <c r="J170" s="18"/>
      <c r="K170" s="18"/>
      <c r="L170" s="19" t="s">
        <v>463</v>
      </c>
      <c r="M170" s="18" t="s">
        <v>407</v>
      </c>
    </row>
    <row r="171" spans="1:13">
      <c r="A171" s="18" t="s">
        <v>404</v>
      </c>
      <c r="B171" s="18" t="s">
        <v>464</v>
      </c>
      <c r="C171" s="18" t="s">
        <v>464</v>
      </c>
      <c r="D171" s="18" t="s">
        <v>49</v>
      </c>
      <c r="E171" s="18" t="s">
        <v>96</v>
      </c>
      <c r="F171" s="18" t="s">
        <v>97</v>
      </c>
      <c r="G171" s="18">
        <v>5</v>
      </c>
      <c r="H171" s="18"/>
      <c r="I171" s="18"/>
      <c r="J171" s="18"/>
      <c r="K171" s="18"/>
      <c r="L171" s="19" t="s">
        <v>465</v>
      </c>
      <c r="M171" s="18" t="s">
        <v>407</v>
      </c>
    </row>
    <row r="172" spans="1:13">
      <c r="A172" s="18" t="s">
        <v>404</v>
      </c>
      <c r="B172" s="18" t="s">
        <v>466</v>
      </c>
      <c r="C172" s="18" t="s">
        <v>466</v>
      </c>
      <c r="D172" s="18" t="s">
        <v>49</v>
      </c>
      <c r="E172" s="18" t="s">
        <v>96</v>
      </c>
      <c r="F172" s="18" t="s">
        <v>97</v>
      </c>
      <c r="G172" s="18">
        <v>9</v>
      </c>
      <c r="H172" s="18"/>
      <c r="I172" s="18"/>
      <c r="J172" s="18"/>
      <c r="K172" s="18"/>
      <c r="L172" s="19" t="s">
        <v>467</v>
      </c>
      <c r="M172" s="18" t="s">
        <v>407</v>
      </c>
    </row>
    <row r="173" spans="1:13">
      <c r="A173" s="18" t="s">
        <v>404</v>
      </c>
      <c r="B173" s="18" t="s">
        <v>468</v>
      </c>
      <c r="C173" s="18" t="s">
        <v>468</v>
      </c>
      <c r="D173" s="18" t="s">
        <v>49</v>
      </c>
      <c r="E173" s="18" t="s">
        <v>96</v>
      </c>
      <c r="F173" s="18" t="s">
        <v>97</v>
      </c>
      <c r="G173" s="18">
        <v>13</v>
      </c>
      <c r="H173" s="18"/>
      <c r="I173" s="18"/>
      <c r="J173" s="18"/>
      <c r="K173" s="18"/>
      <c r="L173" s="19" t="s">
        <v>469</v>
      </c>
      <c r="M173" s="18" t="s">
        <v>407</v>
      </c>
    </row>
    <row r="174" spans="1:13">
      <c r="A174" s="18" t="s">
        <v>404</v>
      </c>
      <c r="B174" s="18" t="s">
        <v>468</v>
      </c>
      <c r="C174" s="18" t="s">
        <v>468</v>
      </c>
      <c r="D174" s="18" t="s">
        <v>49</v>
      </c>
      <c r="E174" s="18" t="s">
        <v>96</v>
      </c>
      <c r="F174" s="18" t="s">
        <v>97</v>
      </c>
      <c r="G174" s="18">
        <v>15</v>
      </c>
      <c r="H174" s="18"/>
      <c r="I174" s="18"/>
      <c r="J174" s="18"/>
      <c r="K174" s="18"/>
      <c r="L174" s="19" t="s">
        <v>420</v>
      </c>
      <c r="M174" s="18" t="s">
        <v>407</v>
      </c>
    </row>
    <row r="175" spans="1:13">
      <c r="A175" s="18" t="s">
        <v>404</v>
      </c>
      <c r="B175" s="18" t="s">
        <v>470</v>
      </c>
      <c r="C175" s="18" t="s">
        <v>470</v>
      </c>
      <c r="D175" s="18" t="s">
        <v>49</v>
      </c>
      <c r="E175" s="18" t="s">
        <v>96</v>
      </c>
      <c r="F175" s="18" t="s">
        <v>97</v>
      </c>
      <c r="G175" s="18">
        <v>1</v>
      </c>
      <c r="H175" s="18"/>
      <c r="I175" s="18"/>
      <c r="J175" s="18"/>
      <c r="K175" s="18"/>
      <c r="L175" s="19" t="s">
        <v>471</v>
      </c>
      <c r="M175" s="18" t="s">
        <v>407</v>
      </c>
    </row>
    <row r="176" spans="1:13">
      <c r="A176" s="18" t="s">
        <v>404</v>
      </c>
      <c r="B176" s="18" t="s">
        <v>472</v>
      </c>
      <c r="C176" s="18" t="s">
        <v>472</v>
      </c>
      <c r="D176" s="18" t="s">
        <v>49</v>
      </c>
      <c r="E176" s="18" t="s">
        <v>96</v>
      </c>
      <c r="F176" s="18" t="s">
        <v>97</v>
      </c>
      <c r="G176" s="18">
        <v>1.2</v>
      </c>
      <c r="H176" s="18"/>
      <c r="I176" s="18"/>
      <c r="J176" s="18"/>
      <c r="K176" s="18"/>
      <c r="L176" s="19" t="s">
        <v>443</v>
      </c>
      <c r="M176" s="18" t="s">
        <v>407</v>
      </c>
    </row>
    <row r="177" spans="1:13">
      <c r="A177" s="18" t="s">
        <v>404</v>
      </c>
      <c r="B177" s="18" t="s">
        <v>473</v>
      </c>
      <c r="C177" s="18" t="s">
        <v>473</v>
      </c>
      <c r="D177" s="18" t="s">
        <v>49</v>
      </c>
      <c r="E177" s="18" t="s">
        <v>96</v>
      </c>
      <c r="F177" s="18" t="s">
        <v>97</v>
      </c>
      <c r="G177" s="18">
        <v>5</v>
      </c>
      <c r="H177" s="18"/>
      <c r="I177" s="18"/>
      <c r="J177" s="18"/>
      <c r="K177" s="18"/>
      <c r="L177" s="19" t="s">
        <v>474</v>
      </c>
      <c r="M177" s="18" t="s">
        <v>407</v>
      </c>
    </row>
    <row r="178" spans="1:13">
      <c r="A178" s="18" t="s">
        <v>404</v>
      </c>
      <c r="B178" s="18" t="s">
        <v>475</v>
      </c>
      <c r="C178" s="18" t="s">
        <v>475</v>
      </c>
      <c r="D178" s="18" t="s">
        <v>49</v>
      </c>
      <c r="E178" s="18" t="s">
        <v>96</v>
      </c>
      <c r="F178" s="18" t="s">
        <v>97</v>
      </c>
      <c r="G178" s="18">
        <v>1</v>
      </c>
      <c r="H178" s="18"/>
      <c r="I178" s="18"/>
      <c r="J178" s="18"/>
      <c r="K178" s="18"/>
      <c r="L178" s="19" t="s">
        <v>476</v>
      </c>
      <c r="M178" s="18" t="s">
        <v>407</v>
      </c>
    </row>
    <row r="179" spans="1:13">
      <c r="A179" s="18" t="s">
        <v>404</v>
      </c>
      <c r="B179" s="18" t="s">
        <v>477</v>
      </c>
      <c r="C179" s="18" t="s">
        <v>477</v>
      </c>
      <c r="D179" s="18" t="s">
        <v>49</v>
      </c>
      <c r="E179" s="18" t="s">
        <v>96</v>
      </c>
      <c r="F179" s="18" t="s">
        <v>190</v>
      </c>
      <c r="G179" s="18">
        <v>0.76</v>
      </c>
      <c r="H179" s="18"/>
      <c r="I179" s="18"/>
      <c r="J179" s="18"/>
      <c r="K179" s="18"/>
      <c r="L179" s="19" t="s">
        <v>478</v>
      </c>
      <c r="M179" s="18" t="s">
        <v>407</v>
      </c>
    </row>
    <row r="180" spans="1:13">
      <c r="A180" s="18" t="s">
        <v>404</v>
      </c>
      <c r="B180" s="18" t="s">
        <v>479</v>
      </c>
      <c r="C180" s="18" t="s">
        <v>479</v>
      </c>
      <c r="D180" s="18" t="s">
        <v>49</v>
      </c>
      <c r="E180" s="18" t="s">
        <v>96</v>
      </c>
      <c r="F180" s="18" t="s">
        <v>97</v>
      </c>
      <c r="G180" s="18">
        <v>2</v>
      </c>
      <c r="H180" s="18"/>
      <c r="I180" s="18"/>
      <c r="J180" s="18"/>
      <c r="K180" s="18"/>
      <c r="L180" s="19"/>
      <c r="M180" s="18" t="s">
        <v>407</v>
      </c>
    </row>
    <row r="181" spans="1:13">
      <c r="A181" s="18" t="s">
        <v>404</v>
      </c>
      <c r="B181" s="18" t="s">
        <v>480</v>
      </c>
      <c r="C181" s="18" t="s">
        <v>480</v>
      </c>
      <c r="D181" s="18" t="s">
        <v>49</v>
      </c>
      <c r="E181" s="18" t="s">
        <v>96</v>
      </c>
      <c r="F181" s="18" t="s">
        <v>97</v>
      </c>
      <c r="G181" s="18">
        <v>12.5</v>
      </c>
      <c r="H181" s="18"/>
      <c r="I181" s="18"/>
      <c r="J181" s="18"/>
      <c r="K181" s="18"/>
      <c r="L181" s="19" t="s">
        <v>481</v>
      </c>
      <c r="M181" s="18" t="s">
        <v>407</v>
      </c>
    </row>
    <row r="182" spans="1:13">
      <c r="A182" s="18" t="s">
        <v>404</v>
      </c>
      <c r="B182" s="18" t="s">
        <v>482</v>
      </c>
      <c r="C182" s="18" t="s">
        <v>482</v>
      </c>
      <c r="D182" s="18" t="s">
        <v>49</v>
      </c>
      <c r="E182" s="18" t="s">
        <v>96</v>
      </c>
      <c r="F182" s="18" t="s">
        <v>97</v>
      </c>
      <c r="G182" s="18">
        <v>1.4</v>
      </c>
      <c r="H182" s="18"/>
      <c r="I182" s="18"/>
      <c r="J182" s="18"/>
      <c r="K182" s="18"/>
      <c r="L182" s="19" t="s">
        <v>483</v>
      </c>
      <c r="M182" s="18" t="s">
        <v>407</v>
      </c>
    </row>
    <row r="183" spans="1:13">
      <c r="A183" s="18" t="s">
        <v>404</v>
      </c>
      <c r="B183" s="18" t="s">
        <v>484</v>
      </c>
      <c r="C183" s="18" t="s">
        <v>484</v>
      </c>
      <c r="D183" s="18" t="s">
        <v>49</v>
      </c>
      <c r="E183" s="18" t="s">
        <v>96</v>
      </c>
      <c r="F183" s="18" t="s">
        <v>97</v>
      </c>
      <c r="G183" s="18">
        <v>12.5</v>
      </c>
      <c r="H183" s="18"/>
      <c r="I183" s="18"/>
      <c r="J183" s="18"/>
      <c r="K183" s="18"/>
      <c r="L183" s="19" t="s">
        <v>485</v>
      </c>
      <c r="M183" s="18" t="s">
        <v>407</v>
      </c>
    </row>
    <row r="184" spans="1:13">
      <c r="A184" s="18" t="s">
        <v>404</v>
      </c>
      <c r="B184" s="18" t="s">
        <v>486</v>
      </c>
      <c r="C184" s="18" t="s">
        <v>486</v>
      </c>
      <c r="D184" s="18" t="s">
        <v>49</v>
      </c>
      <c r="E184" s="18" t="s">
        <v>96</v>
      </c>
      <c r="F184" s="18" t="s">
        <v>487</v>
      </c>
      <c r="G184" s="18">
        <v>11.5</v>
      </c>
      <c r="H184" s="18"/>
      <c r="I184" s="18"/>
      <c r="J184" s="18"/>
      <c r="K184" s="18"/>
      <c r="L184" s="19" t="s">
        <v>488</v>
      </c>
      <c r="M184" s="18" t="s">
        <v>407</v>
      </c>
    </row>
    <row r="185" spans="1:13">
      <c r="A185" s="18" t="s">
        <v>404</v>
      </c>
      <c r="B185" s="18" t="s">
        <v>489</v>
      </c>
      <c r="C185" s="18" t="s">
        <v>489</v>
      </c>
      <c r="D185" s="18" t="s">
        <v>49</v>
      </c>
      <c r="E185" s="18" t="s">
        <v>96</v>
      </c>
      <c r="F185" s="18" t="s">
        <v>97</v>
      </c>
      <c r="G185" s="18">
        <v>1</v>
      </c>
      <c r="H185" s="18"/>
      <c r="I185" s="18"/>
      <c r="J185" s="18"/>
      <c r="K185" s="18"/>
      <c r="L185" s="19" t="s">
        <v>420</v>
      </c>
      <c r="M185" s="18" t="s">
        <v>407</v>
      </c>
    </row>
    <row r="186" spans="1:13">
      <c r="A186" s="18" t="s">
        <v>404</v>
      </c>
      <c r="B186" s="18" t="s">
        <v>490</v>
      </c>
      <c r="C186" s="18" t="s">
        <v>490</v>
      </c>
      <c r="D186" s="18" t="s">
        <v>49</v>
      </c>
      <c r="E186" s="18" t="s">
        <v>96</v>
      </c>
      <c r="F186" s="18" t="s">
        <v>97</v>
      </c>
      <c r="G186" s="18">
        <v>15</v>
      </c>
      <c r="H186" s="18"/>
      <c r="I186" s="18"/>
      <c r="J186" s="18"/>
      <c r="K186" s="18"/>
      <c r="L186" s="19" t="s">
        <v>420</v>
      </c>
      <c r="M186" s="18" t="s">
        <v>407</v>
      </c>
    </row>
    <row r="187" spans="1:13">
      <c r="A187" s="18" t="s">
        <v>404</v>
      </c>
      <c r="B187" s="18" t="s">
        <v>491</v>
      </c>
      <c r="C187" s="18" t="s">
        <v>491</v>
      </c>
      <c r="D187" s="18" t="s">
        <v>49</v>
      </c>
      <c r="E187" s="18" t="s">
        <v>96</v>
      </c>
      <c r="F187" s="18" t="s">
        <v>97</v>
      </c>
      <c r="G187" s="18">
        <v>15</v>
      </c>
      <c r="H187" s="18"/>
      <c r="I187" s="18"/>
      <c r="J187" s="18"/>
      <c r="K187" s="18"/>
      <c r="L187" s="19" t="s">
        <v>420</v>
      </c>
      <c r="M187" s="18" t="s">
        <v>407</v>
      </c>
    </row>
    <row r="188" spans="1:13">
      <c r="A188" s="18" t="s">
        <v>404</v>
      </c>
      <c r="B188" s="18" t="s">
        <v>492</v>
      </c>
      <c r="C188" s="18" t="s">
        <v>492</v>
      </c>
      <c r="D188" s="18" t="s">
        <v>49</v>
      </c>
      <c r="E188" s="18" t="s">
        <v>96</v>
      </c>
      <c r="F188" s="18" t="s">
        <v>97</v>
      </c>
      <c r="G188" s="18">
        <v>15</v>
      </c>
      <c r="H188" s="18"/>
      <c r="I188" s="18"/>
      <c r="J188" s="18"/>
      <c r="K188" s="18"/>
      <c r="L188" s="19" t="s">
        <v>420</v>
      </c>
      <c r="M188" s="18" t="s">
        <v>407</v>
      </c>
    </row>
    <row r="189" spans="1:13">
      <c r="A189" s="18" t="s">
        <v>404</v>
      </c>
      <c r="B189" s="18" t="s">
        <v>493</v>
      </c>
      <c r="C189" s="18" t="s">
        <v>493</v>
      </c>
      <c r="D189" s="18" t="s">
        <v>49</v>
      </c>
      <c r="E189" s="18" t="s">
        <v>96</v>
      </c>
      <c r="F189" s="18" t="s">
        <v>97</v>
      </c>
      <c r="G189" s="18">
        <v>6</v>
      </c>
      <c r="H189" s="18"/>
      <c r="I189" s="18"/>
      <c r="J189" s="18"/>
      <c r="K189" s="18"/>
      <c r="L189" s="19" t="s">
        <v>494</v>
      </c>
      <c r="M189" s="18" t="s">
        <v>407</v>
      </c>
    </row>
    <row r="190" spans="1:13" hidden="1">
      <c r="A190" s="18" t="s">
        <v>404</v>
      </c>
      <c r="B190" s="18" t="s">
        <v>495</v>
      </c>
      <c r="C190" s="18" t="s">
        <v>495</v>
      </c>
      <c r="D190" s="18" t="s">
        <v>65</v>
      </c>
      <c r="E190" s="18" t="s">
        <v>50</v>
      </c>
      <c r="F190" s="18" t="s">
        <v>51</v>
      </c>
      <c r="G190" s="18">
        <v>1400</v>
      </c>
      <c r="H190" s="18"/>
      <c r="I190" s="18"/>
      <c r="J190" s="18"/>
      <c r="K190" s="18">
        <v>2022</v>
      </c>
      <c r="L190" s="19" t="s">
        <v>496</v>
      </c>
      <c r="M190" s="20" t="s">
        <v>53</v>
      </c>
    </row>
    <row r="191" spans="1:13" hidden="1">
      <c r="A191" s="18" t="s">
        <v>404</v>
      </c>
      <c r="B191" s="18"/>
      <c r="C191" s="18" t="s">
        <v>497</v>
      </c>
      <c r="D191" s="18" t="s">
        <v>65</v>
      </c>
      <c r="E191" s="18" t="s">
        <v>50</v>
      </c>
      <c r="F191" s="18" t="s">
        <v>51</v>
      </c>
      <c r="G191" s="18">
        <v>60</v>
      </c>
      <c r="H191" s="18"/>
      <c r="I191" s="18"/>
      <c r="J191" s="18"/>
      <c r="K191" s="18"/>
      <c r="L191" s="19" t="s">
        <v>498</v>
      </c>
      <c r="M191" s="20" t="s">
        <v>53</v>
      </c>
    </row>
    <row r="192" spans="1:13" hidden="1">
      <c r="A192" s="18" t="s">
        <v>404</v>
      </c>
      <c r="B192" s="18" t="s">
        <v>499</v>
      </c>
      <c r="C192" s="18" t="s">
        <v>500</v>
      </c>
      <c r="D192" s="18" t="s">
        <v>49</v>
      </c>
      <c r="E192" s="18" t="s">
        <v>50</v>
      </c>
      <c r="F192" s="18" t="s">
        <v>51</v>
      </c>
      <c r="G192" s="18">
        <v>79.8</v>
      </c>
      <c r="H192" s="18">
        <v>640</v>
      </c>
      <c r="I192" s="18"/>
      <c r="J192" s="18"/>
      <c r="K192" s="18">
        <v>1932</v>
      </c>
      <c r="L192" s="19" t="s">
        <v>445</v>
      </c>
      <c r="M192" s="20" t="s">
        <v>53</v>
      </c>
    </row>
    <row r="193" spans="1:13" hidden="1">
      <c r="A193" s="18" t="s">
        <v>404</v>
      </c>
      <c r="B193" s="18" t="s">
        <v>501</v>
      </c>
      <c r="C193" s="18" t="s">
        <v>502</v>
      </c>
      <c r="D193" s="18" t="s">
        <v>49</v>
      </c>
      <c r="E193" s="18" t="s">
        <v>50</v>
      </c>
      <c r="F193" s="18" t="s">
        <v>51</v>
      </c>
      <c r="G193" s="18">
        <v>220</v>
      </c>
      <c r="H193" s="18">
        <v>940</v>
      </c>
      <c r="I193" s="18"/>
      <c r="J193" s="18"/>
      <c r="K193" s="18">
        <v>1964</v>
      </c>
      <c r="L193" s="19" t="s">
        <v>503</v>
      </c>
      <c r="M193" s="20" t="s">
        <v>53</v>
      </c>
    </row>
    <row r="194" spans="1:13" hidden="1">
      <c r="A194" s="18" t="s">
        <v>404</v>
      </c>
      <c r="B194" s="18" t="s">
        <v>504</v>
      </c>
      <c r="C194" s="18" t="s">
        <v>505</v>
      </c>
      <c r="D194" s="18" t="s">
        <v>65</v>
      </c>
      <c r="E194" s="18" t="s">
        <v>50</v>
      </c>
      <c r="F194" s="18" t="s">
        <v>51</v>
      </c>
      <c r="G194" s="18">
        <v>270</v>
      </c>
      <c r="H194" s="18"/>
      <c r="I194" s="18"/>
      <c r="J194" s="18"/>
      <c r="K194" s="18"/>
      <c r="L194" s="19" t="s">
        <v>70</v>
      </c>
      <c r="M194" s="20" t="s">
        <v>53</v>
      </c>
    </row>
    <row r="195" spans="1:13" hidden="1">
      <c r="A195" s="18" t="s">
        <v>404</v>
      </c>
      <c r="B195" s="18" t="s">
        <v>506</v>
      </c>
      <c r="C195" s="18" t="s">
        <v>506</v>
      </c>
      <c r="D195" s="18" t="s">
        <v>49</v>
      </c>
      <c r="E195" s="18" t="s">
        <v>50</v>
      </c>
      <c r="F195" s="18" t="s">
        <v>51</v>
      </c>
      <c r="G195" s="18">
        <v>119.1</v>
      </c>
      <c r="H195" s="18">
        <v>600</v>
      </c>
      <c r="I195" s="18"/>
      <c r="J195" s="18"/>
      <c r="K195" s="18">
        <v>1958</v>
      </c>
      <c r="L195" s="19" t="s">
        <v>445</v>
      </c>
      <c r="M195" s="20" t="s">
        <v>53</v>
      </c>
    </row>
    <row r="196" spans="1:13" hidden="1">
      <c r="A196" s="18" t="s">
        <v>404</v>
      </c>
      <c r="B196" s="18" t="s">
        <v>507</v>
      </c>
      <c r="C196" s="18" t="s">
        <v>508</v>
      </c>
      <c r="D196" s="18" t="s">
        <v>49</v>
      </c>
      <c r="E196" s="18" t="s">
        <v>50</v>
      </c>
      <c r="F196" s="18" t="s">
        <v>51</v>
      </c>
      <c r="G196" s="18">
        <v>90</v>
      </c>
      <c r="H196" s="18">
        <v>560</v>
      </c>
      <c r="I196" s="18"/>
      <c r="J196" s="18"/>
      <c r="K196" s="18">
        <v>1964</v>
      </c>
      <c r="L196" s="19" t="s">
        <v>70</v>
      </c>
      <c r="M196" s="20" t="s">
        <v>53</v>
      </c>
    </row>
    <row r="197" spans="1:13" hidden="1">
      <c r="A197" s="18" t="s">
        <v>404</v>
      </c>
      <c r="B197" s="18" t="s">
        <v>509</v>
      </c>
      <c r="C197" s="18" t="s">
        <v>510</v>
      </c>
      <c r="D197" s="18" t="s">
        <v>49</v>
      </c>
      <c r="E197" s="18" t="s">
        <v>50</v>
      </c>
      <c r="F197" s="18" t="s">
        <v>51</v>
      </c>
      <c r="G197" s="18">
        <v>265</v>
      </c>
      <c r="H197" s="18">
        <v>2120</v>
      </c>
      <c r="I197" s="18"/>
      <c r="J197" s="18"/>
      <c r="K197" s="18">
        <v>2004</v>
      </c>
      <c r="L197" s="19" t="s">
        <v>445</v>
      </c>
      <c r="M197" s="20" t="s">
        <v>53</v>
      </c>
    </row>
    <row r="198" spans="1:13" hidden="1">
      <c r="A198" s="18" t="s">
        <v>404</v>
      </c>
      <c r="B198" s="18" t="s">
        <v>509</v>
      </c>
      <c r="C198" s="18" t="s">
        <v>511</v>
      </c>
      <c r="D198" s="18" t="s">
        <v>49</v>
      </c>
      <c r="E198" s="18" t="s">
        <v>50</v>
      </c>
      <c r="F198" s="18" t="s">
        <v>51</v>
      </c>
      <c r="G198" s="18">
        <v>265</v>
      </c>
      <c r="H198" s="18">
        <v>2120</v>
      </c>
      <c r="I198" s="18"/>
      <c r="J198" s="18"/>
      <c r="K198" s="18">
        <v>2004</v>
      </c>
      <c r="L198" s="19" t="s">
        <v>445</v>
      </c>
      <c r="M198" s="20" t="s">
        <v>53</v>
      </c>
    </row>
    <row r="199" spans="1:13" hidden="1">
      <c r="A199" s="18" t="s">
        <v>404</v>
      </c>
      <c r="B199" s="18" t="s">
        <v>509</v>
      </c>
      <c r="C199" s="18" t="s">
        <v>512</v>
      </c>
      <c r="D199" s="18" t="s">
        <v>49</v>
      </c>
      <c r="E199" s="18" t="s">
        <v>50</v>
      </c>
      <c r="F199" s="18" t="s">
        <v>51</v>
      </c>
      <c r="G199" s="18">
        <v>265</v>
      </c>
      <c r="H199" s="18">
        <v>2120</v>
      </c>
      <c r="I199" s="18"/>
      <c r="J199" s="18"/>
      <c r="K199" s="18">
        <v>2004</v>
      </c>
      <c r="L199" s="19" t="s">
        <v>445</v>
      </c>
      <c r="M199" s="20" t="s">
        <v>53</v>
      </c>
    </row>
    <row r="200" spans="1:13" hidden="1">
      <c r="A200" s="18" t="s">
        <v>404</v>
      </c>
      <c r="B200" s="18" t="s">
        <v>509</v>
      </c>
      <c r="C200" s="18" t="s">
        <v>513</v>
      </c>
      <c r="D200" s="18" t="s">
        <v>49</v>
      </c>
      <c r="E200" s="18" t="s">
        <v>50</v>
      </c>
      <c r="F200" s="18" t="s">
        <v>51</v>
      </c>
      <c r="G200" s="18">
        <v>265</v>
      </c>
      <c r="H200" s="18">
        <v>2120</v>
      </c>
      <c r="I200" s="18"/>
      <c r="J200" s="18"/>
      <c r="K200" s="18">
        <v>2004</v>
      </c>
      <c r="L200" s="19" t="s">
        <v>445</v>
      </c>
      <c r="M200" s="20" t="s">
        <v>53</v>
      </c>
    </row>
    <row r="201" spans="1:13" hidden="1">
      <c r="A201" s="18" t="s">
        <v>404</v>
      </c>
      <c r="B201" s="18" t="s">
        <v>514</v>
      </c>
      <c r="C201" s="18" t="s">
        <v>514</v>
      </c>
      <c r="D201" s="18" t="s">
        <v>515</v>
      </c>
      <c r="E201" s="18" t="s">
        <v>307</v>
      </c>
      <c r="F201" s="18" t="s">
        <v>516</v>
      </c>
      <c r="G201" s="18">
        <v>1.4</v>
      </c>
      <c r="H201" s="18">
        <v>130</v>
      </c>
      <c r="I201" s="18"/>
      <c r="J201" s="18"/>
      <c r="K201" s="21">
        <v>44196</v>
      </c>
      <c r="L201" s="19" t="s">
        <v>517</v>
      </c>
      <c r="M201" s="20" t="s">
        <v>518</v>
      </c>
    </row>
    <row r="202" spans="1:13" hidden="1">
      <c r="A202" s="18" t="s">
        <v>404</v>
      </c>
      <c r="B202" s="18" t="s">
        <v>514</v>
      </c>
      <c r="C202" s="18" t="s">
        <v>514</v>
      </c>
      <c r="D202" s="18" t="s">
        <v>515</v>
      </c>
      <c r="E202" s="18" t="s">
        <v>307</v>
      </c>
      <c r="F202" s="18" t="s">
        <v>516</v>
      </c>
      <c r="G202" s="18">
        <v>1.4</v>
      </c>
      <c r="H202" s="18">
        <v>130</v>
      </c>
      <c r="I202" s="18"/>
      <c r="J202" s="18"/>
      <c r="K202" s="21">
        <v>44196</v>
      </c>
      <c r="L202" s="19" t="s">
        <v>517</v>
      </c>
      <c r="M202" s="20" t="s">
        <v>518</v>
      </c>
    </row>
    <row r="203" spans="1:13" hidden="1">
      <c r="A203" s="18" t="s">
        <v>404</v>
      </c>
      <c r="B203" s="18" t="s">
        <v>519</v>
      </c>
      <c r="C203" s="18" t="s">
        <v>520</v>
      </c>
      <c r="D203" s="18" t="s">
        <v>49</v>
      </c>
      <c r="E203" s="18" t="s">
        <v>50</v>
      </c>
      <c r="F203" s="18" t="s">
        <v>51</v>
      </c>
      <c r="G203" s="18">
        <v>160</v>
      </c>
      <c r="H203" s="18">
        <v>900</v>
      </c>
      <c r="I203" s="18"/>
      <c r="J203" s="18"/>
      <c r="K203" s="18">
        <v>1958</v>
      </c>
      <c r="L203" s="19" t="s">
        <v>521</v>
      </c>
      <c r="M203" s="20" t="s">
        <v>53</v>
      </c>
    </row>
    <row r="204" spans="1:13" hidden="1">
      <c r="A204" s="18" t="s">
        <v>404</v>
      </c>
      <c r="B204" s="18" t="s">
        <v>522</v>
      </c>
      <c r="C204" s="18" t="s">
        <v>523</v>
      </c>
      <c r="D204" s="18" t="s">
        <v>49</v>
      </c>
      <c r="E204" s="18" t="s">
        <v>50</v>
      </c>
      <c r="F204" s="18" t="s">
        <v>51</v>
      </c>
      <c r="G204" s="18">
        <v>100</v>
      </c>
      <c r="H204" s="18">
        <v>527</v>
      </c>
      <c r="I204" s="18"/>
      <c r="J204" s="18"/>
      <c r="K204" s="18">
        <v>1931</v>
      </c>
      <c r="L204" s="19" t="s">
        <v>524</v>
      </c>
      <c r="M204" s="20" t="s">
        <v>53</v>
      </c>
    </row>
    <row r="205" spans="1:13" hidden="1">
      <c r="A205" s="18" t="s">
        <v>404</v>
      </c>
      <c r="B205" s="18"/>
      <c r="C205" s="18" t="s">
        <v>525</v>
      </c>
      <c r="D205" s="18" t="s">
        <v>65</v>
      </c>
      <c r="E205" s="18" t="s">
        <v>50</v>
      </c>
      <c r="F205" s="18" t="s">
        <v>51</v>
      </c>
      <c r="G205" s="18">
        <v>300</v>
      </c>
      <c r="H205" s="18"/>
      <c r="I205" s="18"/>
      <c r="J205" s="18"/>
      <c r="K205" s="18"/>
      <c r="L205" s="19" t="s">
        <v>526</v>
      </c>
      <c r="M205" s="20" t="s">
        <v>53</v>
      </c>
    </row>
    <row r="206" spans="1:13" hidden="1">
      <c r="A206" s="18" t="s">
        <v>404</v>
      </c>
      <c r="B206" s="18" t="s">
        <v>527</v>
      </c>
      <c r="C206" s="18" t="s">
        <v>528</v>
      </c>
      <c r="D206" s="18" t="s">
        <v>49</v>
      </c>
      <c r="E206" s="18" t="s">
        <v>50</v>
      </c>
      <c r="F206" s="18" t="s">
        <v>51</v>
      </c>
      <c r="G206" s="18">
        <v>132</v>
      </c>
      <c r="H206" s="18"/>
      <c r="I206" s="18"/>
      <c r="J206" s="18"/>
      <c r="K206" s="18">
        <v>1927</v>
      </c>
      <c r="L206" s="19" t="s">
        <v>529</v>
      </c>
      <c r="M206" s="20" t="s">
        <v>53</v>
      </c>
    </row>
    <row r="207" spans="1:13" hidden="1">
      <c r="A207" s="18" t="s">
        <v>404</v>
      </c>
      <c r="B207" s="18" t="s">
        <v>530</v>
      </c>
      <c r="C207" s="18" t="s">
        <v>531</v>
      </c>
      <c r="D207" s="18" t="s">
        <v>65</v>
      </c>
      <c r="E207" s="18" t="s">
        <v>50</v>
      </c>
      <c r="F207" s="18" t="s">
        <v>51</v>
      </c>
      <c r="G207" s="18">
        <v>320</v>
      </c>
      <c r="H207" s="18"/>
      <c r="I207" s="18"/>
      <c r="J207" s="18"/>
      <c r="K207" s="18">
        <v>2020</v>
      </c>
      <c r="L207" s="19" t="s">
        <v>532</v>
      </c>
      <c r="M207" s="20" t="s">
        <v>53</v>
      </c>
    </row>
    <row r="208" spans="1:13" hidden="1">
      <c r="A208" s="18" t="s">
        <v>404</v>
      </c>
      <c r="B208" s="18" t="s">
        <v>533</v>
      </c>
      <c r="C208" s="18" t="s">
        <v>534</v>
      </c>
      <c r="D208" s="18" t="s">
        <v>49</v>
      </c>
      <c r="E208" s="18" t="s">
        <v>50</v>
      </c>
      <c r="F208" s="18" t="s">
        <v>51</v>
      </c>
      <c r="G208" s="18">
        <v>59.8</v>
      </c>
      <c r="H208" s="18">
        <v>504</v>
      </c>
      <c r="I208" s="18"/>
      <c r="J208" s="18"/>
      <c r="K208" s="18">
        <v>1959</v>
      </c>
      <c r="L208" s="19" t="s">
        <v>445</v>
      </c>
      <c r="M208" s="20" t="s">
        <v>53</v>
      </c>
    </row>
    <row r="209" spans="1:13" hidden="1">
      <c r="A209" s="18" t="s">
        <v>404</v>
      </c>
      <c r="B209" s="18" t="s">
        <v>533</v>
      </c>
      <c r="C209" s="18" t="s">
        <v>535</v>
      </c>
      <c r="D209" s="18" t="s">
        <v>49</v>
      </c>
      <c r="E209" s="18" t="s">
        <v>50</v>
      </c>
      <c r="F209" s="18" t="s">
        <v>51</v>
      </c>
      <c r="G209" s="18">
        <v>317.8</v>
      </c>
      <c r="H209" s="18">
        <v>2087</v>
      </c>
      <c r="I209" s="18"/>
      <c r="J209" s="18"/>
      <c r="K209" s="18">
        <v>1965</v>
      </c>
      <c r="L209" s="19" t="s">
        <v>445</v>
      </c>
      <c r="M209" s="20" t="s">
        <v>53</v>
      </c>
    </row>
    <row r="210" spans="1:13" hidden="1">
      <c r="A210" s="18" t="s">
        <v>404</v>
      </c>
      <c r="B210" s="18" t="s">
        <v>536</v>
      </c>
      <c r="C210" s="18" t="s">
        <v>537</v>
      </c>
      <c r="D210" s="18" t="s">
        <v>65</v>
      </c>
      <c r="E210" s="18" t="s">
        <v>50</v>
      </c>
      <c r="F210" s="18" t="s">
        <v>51</v>
      </c>
      <c r="G210" s="18">
        <v>700</v>
      </c>
      <c r="H210" s="18"/>
      <c r="I210" s="18"/>
      <c r="J210" s="18"/>
      <c r="K210" s="18"/>
      <c r="L210" s="19" t="s">
        <v>538</v>
      </c>
      <c r="M210" s="20" t="s">
        <v>53</v>
      </c>
    </row>
    <row r="211" spans="1:13" hidden="1">
      <c r="A211" s="18" t="s">
        <v>404</v>
      </c>
      <c r="B211" s="18" t="s">
        <v>539</v>
      </c>
      <c r="C211" s="18" t="s">
        <v>540</v>
      </c>
      <c r="D211" s="18" t="s">
        <v>65</v>
      </c>
      <c r="E211" s="18" t="s">
        <v>50</v>
      </c>
      <c r="F211" s="18" t="s">
        <v>51</v>
      </c>
      <c r="G211" s="18">
        <v>300</v>
      </c>
      <c r="H211" s="18">
        <v>3500</v>
      </c>
      <c r="I211" s="18"/>
      <c r="J211" s="18"/>
      <c r="K211" s="18"/>
      <c r="L211" s="19" t="s">
        <v>541</v>
      </c>
      <c r="M211" s="20" t="s">
        <v>53</v>
      </c>
    </row>
    <row r="212" spans="1:13" hidden="1">
      <c r="A212" s="18" t="s">
        <v>404</v>
      </c>
      <c r="B212" s="18" t="s">
        <v>527</v>
      </c>
      <c r="C212" s="18" t="s">
        <v>542</v>
      </c>
      <c r="D212" s="18" t="s">
        <v>49</v>
      </c>
      <c r="E212" s="18" t="s">
        <v>50</v>
      </c>
      <c r="F212" s="18" t="s">
        <v>51</v>
      </c>
      <c r="G212" s="18">
        <v>165</v>
      </c>
      <c r="H212" s="18">
        <v>590</v>
      </c>
      <c r="I212" s="18"/>
      <c r="J212" s="18"/>
      <c r="K212" s="18">
        <v>1989</v>
      </c>
      <c r="L212" s="19" t="s">
        <v>529</v>
      </c>
      <c r="M212" s="20" t="s">
        <v>53</v>
      </c>
    </row>
    <row r="213" spans="1:13" hidden="1">
      <c r="A213" s="18" t="s">
        <v>404</v>
      </c>
      <c r="B213" s="18"/>
      <c r="C213" s="18" t="s">
        <v>543</v>
      </c>
      <c r="D213" s="18" t="s">
        <v>65</v>
      </c>
      <c r="E213" s="18" t="s">
        <v>50</v>
      </c>
      <c r="F213" s="18" t="s">
        <v>51</v>
      </c>
      <c r="G213" s="18">
        <v>1000</v>
      </c>
      <c r="H213" s="18"/>
      <c r="I213" s="18"/>
      <c r="J213" s="18"/>
      <c r="K213" s="18"/>
      <c r="L213" s="19" t="s">
        <v>544</v>
      </c>
      <c r="M213" s="20" t="s">
        <v>53</v>
      </c>
    </row>
    <row r="214" spans="1:13" hidden="1">
      <c r="A214" s="18" t="s">
        <v>404</v>
      </c>
      <c r="B214" s="18" t="s">
        <v>545</v>
      </c>
      <c r="C214" s="18" t="s">
        <v>546</v>
      </c>
      <c r="D214" s="18" t="s">
        <v>49</v>
      </c>
      <c r="E214" s="18" t="s">
        <v>50</v>
      </c>
      <c r="F214" s="18" t="s">
        <v>51</v>
      </c>
      <c r="G214" s="18">
        <v>164</v>
      </c>
      <c r="H214" s="18">
        <v>950</v>
      </c>
      <c r="I214" s="18"/>
      <c r="J214" s="18"/>
      <c r="K214" s="18">
        <v>1974</v>
      </c>
      <c r="L214" s="19" t="s">
        <v>547</v>
      </c>
      <c r="M214" s="20" t="s">
        <v>53</v>
      </c>
    </row>
    <row r="215" spans="1:13" hidden="1">
      <c r="A215" s="18" t="s">
        <v>404</v>
      </c>
      <c r="B215" s="18" t="s">
        <v>548</v>
      </c>
      <c r="C215" s="18" t="s">
        <v>549</v>
      </c>
      <c r="D215" s="18" t="s">
        <v>49</v>
      </c>
      <c r="E215" s="18" t="s">
        <v>50</v>
      </c>
      <c r="F215" s="18" t="s">
        <v>51</v>
      </c>
      <c r="G215" s="18">
        <v>174</v>
      </c>
      <c r="H215" s="18">
        <v>670</v>
      </c>
      <c r="I215" s="18"/>
      <c r="J215" s="18"/>
      <c r="K215" s="18">
        <v>1979</v>
      </c>
      <c r="L215" s="19" t="s">
        <v>445</v>
      </c>
      <c r="M215" s="20" t="s">
        <v>53</v>
      </c>
    </row>
    <row r="216" spans="1:13" hidden="1">
      <c r="A216" s="18" t="s">
        <v>404</v>
      </c>
      <c r="B216" s="18" t="s">
        <v>548</v>
      </c>
      <c r="C216" s="18" t="s">
        <v>550</v>
      </c>
      <c r="D216" s="18" t="s">
        <v>49</v>
      </c>
      <c r="E216" s="18" t="s">
        <v>50</v>
      </c>
      <c r="F216" s="18" t="s">
        <v>51</v>
      </c>
      <c r="G216" s="18">
        <v>174</v>
      </c>
      <c r="H216" s="18">
        <v>670</v>
      </c>
      <c r="I216" s="18"/>
      <c r="J216" s="18"/>
      <c r="K216" s="18">
        <v>1979</v>
      </c>
      <c r="L216" s="19" t="s">
        <v>445</v>
      </c>
      <c r="M216" s="20" t="s">
        <v>53</v>
      </c>
    </row>
    <row r="217" spans="1:13" hidden="1">
      <c r="A217" s="18" t="s">
        <v>404</v>
      </c>
      <c r="B217" s="18" t="s">
        <v>548</v>
      </c>
      <c r="C217" s="18" t="s">
        <v>551</v>
      </c>
      <c r="D217" s="18" t="s">
        <v>49</v>
      </c>
      <c r="E217" s="18" t="s">
        <v>50</v>
      </c>
      <c r="F217" s="18" t="s">
        <v>51</v>
      </c>
      <c r="G217" s="18">
        <v>174</v>
      </c>
      <c r="H217" s="18">
        <v>670</v>
      </c>
      <c r="I217" s="18"/>
      <c r="J217" s="18"/>
      <c r="K217" s="18">
        <v>1979</v>
      </c>
      <c r="L217" s="19" t="s">
        <v>445</v>
      </c>
      <c r="M217" s="20" t="s">
        <v>53</v>
      </c>
    </row>
    <row r="218" spans="1:13" hidden="1">
      <c r="A218" s="18" t="s">
        <v>404</v>
      </c>
      <c r="B218" s="18" t="s">
        <v>548</v>
      </c>
      <c r="C218" s="18" t="s">
        <v>552</v>
      </c>
      <c r="D218" s="18" t="s">
        <v>49</v>
      </c>
      <c r="E218" s="18" t="s">
        <v>50</v>
      </c>
      <c r="F218" s="18" t="s">
        <v>51</v>
      </c>
      <c r="G218" s="18">
        <v>174</v>
      </c>
      <c r="H218" s="18">
        <v>670</v>
      </c>
      <c r="I218" s="18"/>
      <c r="J218" s="18"/>
      <c r="K218" s="18">
        <v>1979</v>
      </c>
      <c r="L218" s="19" t="s">
        <v>445</v>
      </c>
      <c r="M218" s="20" t="s">
        <v>53</v>
      </c>
    </row>
    <row r="219" spans="1:13" hidden="1">
      <c r="A219" s="18" t="s">
        <v>404</v>
      </c>
      <c r="B219" s="18" t="s">
        <v>548</v>
      </c>
      <c r="C219" s="18" t="s">
        <v>553</v>
      </c>
      <c r="D219" s="18" t="s">
        <v>49</v>
      </c>
      <c r="E219" s="18" t="s">
        <v>50</v>
      </c>
      <c r="F219" s="18" t="s">
        <v>51</v>
      </c>
      <c r="G219" s="18">
        <v>174</v>
      </c>
      <c r="H219" s="18">
        <v>670</v>
      </c>
      <c r="I219" s="18"/>
      <c r="J219" s="18"/>
      <c r="K219" s="18">
        <v>1979</v>
      </c>
      <c r="L219" s="19" t="s">
        <v>445</v>
      </c>
      <c r="M219" s="20" t="s">
        <v>53</v>
      </c>
    </row>
    <row r="220" spans="1:13" hidden="1">
      <c r="A220" s="18" t="s">
        <v>404</v>
      </c>
      <c r="B220" s="18" t="s">
        <v>548</v>
      </c>
      <c r="C220" s="18" t="s">
        <v>554</v>
      </c>
      <c r="D220" s="18" t="s">
        <v>49</v>
      </c>
      <c r="E220" s="18" t="s">
        <v>50</v>
      </c>
      <c r="F220" s="18" t="s">
        <v>51</v>
      </c>
      <c r="G220" s="18">
        <v>174</v>
      </c>
      <c r="H220" s="18">
        <v>670</v>
      </c>
      <c r="I220" s="18"/>
      <c r="J220" s="18"/>
      <c r="K220" s="18">
        <v>1979</v>
      </c>
      <c r="L220" s="19" t="s">
        <v>445</v>
      </c>
      <c r="M220" s="20" t="s">
        <v>53</v>
      </c>
    </row>
    <row r="221" spans="1:13" hidden="1">
      <c r="A221" s="18" t="s">
        <v>404</v>
      </c>
      <c r="B221" s="18"/>
      <c r="C221" s="18" t="s">
        <v>555</v>
      </c>
      <c r="D221" s="18" t="s">
        <v>65</v>
      </c>
      <c r="E221" s="18" t="s">
        <v>50</v>
      </c>
      <c r="F221" s="18" t="s">
        <v>51</v>
      </c>
      <c r="G221" s="18">
        <v>390</v>
      </c>
      <c r="H221" s="18"/>
      <c r="I221" s="18"/>
      <c r="J221" s="18"/>
      <c r="K221" s="18">
        <v>2025</v>
      </c>
      <c r="L221" s="19" t="s">
        <v>544</v>
      </c>
      <c r="M221" s="20" t="s">
        <v>53</v>
      </c>
    </row>
    <row r="222" spans="1:13" hidden="1">
      <c r="A222" s="18" t="s">
        <v>404</v>
      </c>
      <c r="B222" s="18" t="s">
        <v>556</v>
      </c>
      <c r="C222" s="18" t="s">
        <v>556</v>
      </c>
      <c r="D222" s="18" t="s">
        <v>49</v>
      </c>
      <c r="E222" s="18" t="s">
        <v>50</v>
      </c>
      <c r="F222" s="18" t="s">
        <v>51</v>
      </c>
      <c r="G222" s="18">
        <v>120</v>
      </c>
      <c r="H222" s="18">
        <v>591</v>
      </c>
      <c r="I222" s="18"/>
      <c r="J222" s="18"/>
      <c r="K222" s="18">
        <v>1958</v>
      </c>
      <c r="L222" s="19" t="s">
        <v>445</v>
      </c>
      <c r="M222" s="20" t="s">
        <v>53</v>
      </c>
    </row>
    <row r="223" spans="1:13" hidden="1">
      <c r="A223" s="18" t="s">
        <v>404</v>
      </c>
      <c r="B223" s="18" t="s">
        <v>557</v>
      </c>
      <c r="C223" s="18" t="s">
        <v>558</v>
      </c>
      <c r="D223" s="18" t="s">
        <v>49</v>
      </c>
      <c r="E223" s="18" t="s">
        <v>50</v>
      </c>
      <c r="F223" s="18" t="s">
        <v>51</v>
      </c>
      <c r="G223" s="18">
        <v>28</v>
      </c>
      <c r="H223" s="18"/>
      <c r="I223" s="18"/>
      <c r="J223" s="18"/>
      <c r="K223" s="18">
        <v>1958</v>
      </c>
      <c r="L223" s="19" t="s">
        <v>481</v>
      </c>
      <c r="M223" s="20" t="s">
        <v>53</v>
      </c>
    </row>
    <row r="224" spans="1:13" hidden="1">
      <c r="A224" s="18" t="s">
        <v>404</v>
      </c>
      <c r="B224" s="18" t="s">
        <v>557</v>
      </c>
      <c r="C224" s="18" t="s">
        <v>559</v>
      </c>
      <c r="D224" s="18" t="s">
        <v>49</v>
      </c>
      <c r="E224" s="18" t="s">
        <v>50</v>
      </c>
      <c r="F224" s="18" t="s">
        <v>51</v>
      </c>
      <c r="G224" s="18">
        <v>99</v>
      </c>
      <c r="H224" s="18"/>
      <c r="I224" s="18"/>
      <c r="J224" s="18"/>
      <c r="K224" s="18">
        <v>1955</v>
      </c>
      <c r="L224" s="19" t="s">
        <v>481</v>
      </c>
      <c r="M224" s="20" t="s">
        <v>53</v>
      </c>
    </row>
    <row r="225" spans="1:13" hidden="1">
      <c r="A225" s="18" t="s">
        <v>404</v>
      </c>
      <c r="B225" s="18" t="s">
        <v>560</v>
      </c>
      <c r="C225" s="18" t="s">
        <v>561</v>
      </c>
      <c r="D225" s="18" t="s">
        <v>49</v>
      </c>
      <c r="E225" s="18" t="s">
        <v>50</v>
      </c>
      <c r="F225" s="18" t="s">
        <v>51</v>
      </c>
      <c r="G225" s="18">
        <v>99</v>
      </c>
      <c r="H225" s="18">
        <v>630</v>
      </c>
      <c r="I225" s="18"/>
      <c r="J225" s="18"/>
      <c r="K225" s="18">
        <v>1955</v>
      </c>
      <c r="L225" s="19" t="s">
        <v>481</v>
      </c>
      <c r="M225" s="20" t="s">
        <v>53</v>
      </c>
    </row>
    <row r="226" spans="1:13" hidden="1">
      <c r="A226" s="18" t="s">
        <v>404</v>
      </c>
      <c r="B226" s="18" t="s">
        <v>562</v>
      </c>
      <c r="C226" s="18" t="s">
        <v>563</v>
      </c>
      <c r="D226" s="18" t="s">
        <v>65</v>
      </c>
      <c r="E226" s="18" t="s">
        <v>50</v>
      </c>
      <c r="F226" s="18" t="s">
        <v>51</v>
      </c>
      <c r="G226" s="18">
        <v>390</v>
      </c>
      <c r="H226" s="18"/>
      <c r="I226" s="18"/>
      <c r="J226" s="18"/>
      <c r="K226" s="18"/>
      <c r="L226" s="19" t="s">
        <v>564</v>
      </c>
      <c r="M226" s="20" t="s">
        <v>53</v>
      </c>
    </row>
    <row r="227" spans="1:13" hidden="1">
      <c r="A227" s="18" t="s">
        <v>404</v>
      </c>
      <c r="B227" s="18" t="s">
        <v>565</v>
      </c>
      <c r="C227" s="18" t="s">
        <v>566</v>
      </c>
      <c r="D227" s="18" t="s">
        <v>49</v>
      </c>
      <c r="E227" s="18" t="s">
        <v>50</v>
      </c>
      <c r="F227" s="18" t="s">
        <v>51</v>
      </c>
      <c r="G227" s="18">
        <v>138</v>
      </c>
      <c r="H227" s="18">
        <v>690</v>
      </c>
      <c r="I227" s="18"/>
      <c r="J227" s="18"/>
      <c r="K227" s="18">
        <v>1969</v>
      </c>
      <c r="L227" s="19" t="s">
        <v>567</v>
      </c>
      <c r="M227" s="20" t="s">
        <v>53</v>
      </c>
    </row>
    <row r="228" spans="1:13" hidden="1">
      <c r="A228" s="18" t="s">
        <v>404</v>
      </c>
      <c r="B228" s="18" t="s">
        <v>504</v>
      </c>
      <c r="C228" s="18" t="s">
        <v>568</v>
      </c>
      <c r="D228" s="18" t="s">
        <v>49</v>
      </c>
      <c r="E228" s="18" t="s">
        <v>50</v>
      </c>
      <c r="F228" s="18" t="s">
        <v>51</v>
      </c>
      <c r="G228" s="18">
        <v>43</v>
      </c>
      <c r="H228" s="18"/>
      <c r="I228" s="18"/>
      <c r="J228" s="18"/>
      <c r="K228" s="18">
        <v>1926</v>
      </c>
      <c r="L228" s="19" t="s">
        <v>70</v>
      </c>
      <c r="M228" s="20" t="s">
        <v>53</v>
      </c>
    </row>
    <row r="229" spans="1:13" hidden="1">
      <c r="A229" s="18" t="s">
        <v>404</v>
      </c>
      <c r="B229" s="18" t="s">
        <v>569</v>
      </c>
      <c r="C229" s="18" t="s">
        <v>570</v>
      </c>
      <c r="D229" s="18" t="s">
        <v>49</v>
      </c>
      <c r="E229" s="18" t="s">
        <v>50</v>
      </c>
      <c r="F229" s="18" t="s">
        <v>51</v>
      </c>
      <c r="G229" s="18">
        <v>180</v>
      </c>
      <c r="H229" s="18">
        <v>1032</v>
      </c>
      <c r="I229" s="18"/>
      <c r="J229" s="18"/>
      <c r="K229" s="18">
        <v>1966</v>
      </c>
      <c r="L229" s="19" t="s">
        <v>524</v>
      </c>
      <c r="M229" s="20" t="s">
        <v>53</v>
      </c>
    </row>
    <row r="230" spans="1:13" hidden="1">
      <c r="A230" s="18" t="s">
        <v>404</v>
      </c>
      <c r="B230" s="18" t="s">
        <v>569</v>
      </c>
      <c r="C230" s="18" t="s">
        <v>571</v>
      </c>
      <c r="D230" s="18" t="s">
        <v>49</v>
      </c>
      <c r="E230" s="18" t="s">
        <v>50</v>
      </c>
      <c r="F230" s="18" t="s">
        <v>51</v>
      </c>
      <c r="G230" s="18">
        <v>180</v>
      </c>
      <c r="H230" s="18">
        <v>1032</v>
      </c>
      <c r="I230" s="18"/>
      <c r="J230" s="18"/>
      <c r="K230" s="18">
        <v>1966</v>
      </c>
      <c r="L230" s="19" t="s">
        <v>524</v>
      </c>
      <c r="M230" s="20" t="s">
        <v>53</v>
      </c>
    </row>
    <row r="231" spans="1:13" hidden="1">
      <c r="A231" s="18" t="s">
        <v>404</v>
      </c>
      <c r="B231" s="18" t="s">
        <v>572</v>
      </c>
      <c r="C231" s="18" t="s">
        <v>572</v>
      </c>
      <c r="D231" s="18" t="s">
        <v>65</v>
      </c>
      <c r="E231" s="18" t="s">
        <v>50</v>
      </c>
      <c r="F231" s="18" t="s">
        <v>51</v>
      </c>
      <c r="G231" s="18">
        <v>300</v>
      </c>
      <c r="H231" s="18"/>
      <c r="I231" s="18"/>
      <c r="J231" s="18"/>
      <c r="K231" s="18">
        <v>2021</v>
      </c>
      <c r="L231" s="19" t="s">
        <v>573</v>
      </c>
      <c r="M231" s="20" t="s">
        <v>53</v>
      </c>
    </row>
    <row r="232" spans="1:13" hidden="1">
      <c r="A232" s="18" t="s">
        <v>404</v>
      </c>
      <c r="B232" s="18" t="s">
        <v>574</v>
      </c>
      <c r="C232" s="18" t="s">
        <v>575</v>
      </c>
      <c r="D232" s="18" t="s">
        <v>49</v>
      </c>
      <c r="E232" s="18"/>
      <c r="F232" s="18"/>
      <c r="G232" s="18">
        <v>12.5</v>
      </c>
      <c r="H232" s="18"/>
      <c r="I232" s="18"/>
      <c r="J232" s="18"/>
      <c r="K232" s="18"/>
      <c r="L232" s="18" t="s">
        <v>465</v>
      </c>
      <c r="M232" s="18" t="s">
        <v>576</v>
      </c>
    </row>
    <row r="233" spans="1:13" hidden="1">
      <c r="A233" s="18" t="s">
        <v>404</v>
      </c>
      <c r="B233" s="18" t="s">
        <v>577</v>
      </c>
      <c r="C233" s="18" t="s">
        <v>578</v>
      </c>
      <c r="D233" s="18" t="s">
        <v>49</v>
      </c>
      <c r="E233" s="18"/>
      <c r="F233" s="18"/>
      <c r="G233" s="18">
        <v>16</v>
      </c>
      <c r="H233" s="18"/>
      <c r="I233" s="18"/>
      <c r="J233" s="18"/>
      <c r="K233" s="18"/>
      <c r="L233" s="33" t="s">
        <v>579</v>
      </c>
      <c r="M233" s="18" t="s">
        <v>576</v>
      </c>
    </row>
    <row r="234" spans="1:13" hidden="1">
      <c r="A234" s="18" t="s">
        <v>404</v>
      </c>
      <c r="B234" s="18" t="s">
        <v>557</v>
      </c>
      <c r="C234" s="18" t="s">
        <v>580</v>
      </c>
      <c r="D234" s="18" t="s">
        <v>49</v>
      </c>
      <c r="E234" s="18" t="s">
        <v>50</v>
      </c>
      <c r="F234" s="18" t="s">
        <v>51</v>
      </c>
      <c r="G234" s="18">
        <v>28</v>
      </c>
      <c r="H234" s="18">
        <v>404</v>
      </c>
      <c r="I234" s="18"/>
      <c r="J234" s="18"/>
      <c r="K234" s="18">
        <v>1955</v>
      </c>
      <c r="L234" s="19" t="s">
        <v>481</v>
      </c>
      <c r="M234" s="20" t="s">
        <v>53</v>
      </c>
    </row>
    <row r="235" spans="1:13" hidden="1">
      <c r="A235" s="18" t="s">
        <v>404</v>
      </c>
      <c r="B235" s="18" t="s">
        <v>581</v>
      </c>
      <c r="C235" s="18" t="s">
        <v>582</v>
      </c>
      <c r="D235" s="18" t="s">
        <v>49</v>
      </c>
      <c r="E235" s="18" t="s">
        <v>50</v>
      </c>
      <c r="F235" s="18" t="s">
        <v>51</v>
      </c>
      <c r="G235" s="18">
        <v>48</v>
      </c>
      <c r="H235" s="18"/>
      <c r="I235" s="18"/>
      <c r="J235" s="18"/>
      <c r="K235" s="18">
        <v>1983</v>
      </c>
      <c r="L235" s="19" t="s">
        <v>583</v>
      </c>
      <c r="M235" s="20" t="s">
        <v>53</v>
      </c>
    </row>
    <row r="236" spans="1:13" hidden="1">
      <c r="A236" s="18" t="s">
        <v>404</v>
      </c>
      <c r="B236" s="18" t="s">
        <v>581</v>
      </c>
      <c r="C236" s="18" t="s">
        <v>584</v>
      </c>
      <c r="D236" s="18" t="s">
        <v>49</v>
      </c>
      <c r="E236" s="18" t="s">
        <v>50</v>
      </c>
      <c r="F236" s="18" t="s">
        <v>51</v>
      </c>
      <c r="G236" s="18">
        <v>44</v>
      </c>
      <c r="H236" s="18"/>
      <c r="I236" s="18"/>
      <c r="J236" s="18"/>
      <c r="K236" s="18">
        <v>1960</v>
      </c>
      <c r="L236" s="19" t="s">
        <v>583</v>
      </c>
      <c r="M236" s="20" t="s">
        <v>53</v>
      </c>
    </row>
    <row r="237" spans="1:13" hidden="1">
      <c r="A237" s="18" t="s">
        <v>404</v>
      </c>
      <c r="B237" s="18" t="s">
        <v>585</v>
      </c>
      <c r="C237" s="18" t="s">
        <v>586</v>
      </c>
      <c r="D237" s="18" t="s">
        <v>49</v>
      </c>
      <c r="E237" s="18" t="s">
        <v>50</v>
      </c>
      <c r="F237" s="18" t="s">
        <v>51</v>
      </c>
      <c r="G237" s="18">
        <v>145</v>
      </c>
      <c r="H237" s="18"/>
      <c r="I237" s="18"/>
      <c r="J237" s="18"/>
      <c r="K237" s="18">
        <v>1931</v>
      </c>
      <c r="L237" s="19" t="s">
        <v>521</v>
      </c>
      <c r="M237" s="20" t="s">
        <v>53</v>
      </c>
    </row>
    <row r="238" spans="1:13" hidden="1">
      <c r="A238" s="18" t="s">
        <v>404</v>
      </c>
      <c r="B238" s="18" t="s">
        <v>585</v>
      </c>
      <c r="C238" s="18" t="s">
        <v>587</v>
      </c>
      <c r="D238" s="18" t="s">
        <v>241</v>
      </c>
      <c r="E238" s="18" t="s">
        <v>50</v>
      </c>
      <c r="F238" s="18" t="s">
        <v>51</v>
      </c>
      <c r="G238" s="18">
        <v>300</v>
      </c>
      <c r="H238" s="18"/>
      <c r="I238" s="18"/>
      <c r="J238" s="18"/>
      <c r="K238" s="18">
        <v>2019</v>
      </c>
      <c r="L238" s="19" t="s">
        <v>521</v>
      </c>
      <c r="M238" s="20" t="s">
        <v>53</v>
      </c>
    </row>
    <row r="239" spans="1:13" hidden="1">
      <c r="A239" s="18" t="s">
        <v>404</v>
      </c>
      <c r="B239" s="18" t="s">
        <v>585</v>
      </c>
      <c r="C239" s="18" t="s">
        <v>588</v>
      </c>
      <c r="D239" s="18" t="s">
        <v>49</v>
      </c>
      <c r="E239" s="18" t="s">
        <v>50</v>
      </c>
      <c r="F239" s="18" t="s">
        <v>51</v>
      </c>
      <c r="G239" s="18">
        <v>240</v>
      </c>
      <c r="H239" s="18">
        <f>3.428*1000/2</f>
        <v>1714</v>
      </c>
      <c r="I239" s="18"/>
      <c r="J239" s="18"/>
      <c r="K239" s="18">
        <v>1974</v>
      </c>
      <c r="L239" s="19" t="s">
        <v>521</v>
      </c>
      <c r="M239" s="20" t="s">
        <v>53</v>
      </c>
    </row>
    <row r="240" spans="1:13" hidden="1">
      <c r="A240" s="18" t="s">
        <v>404</v>
      </c>
      <c r="B240" s="18" t="s">
        <v>585</v>
      </c>
      <c r="C240" s="18" t="s">
        <v>589</v>
      </c>
      <c r="D240" s="18" t="s">
        <v>49</v>
      </c>
      <c r="E240" s="18" t="s">
        <v>50</v>
      </c>
      <c r="F240" s="18" t="s">
        <v>51</v>
      </c>
      <c r="G240" s="18">
        <v>240</v>
      </c>
      <c r="H240" s="18">
        <f>3.428*1000/2</f>
        <v>1714</v>
      </c>
      <c r="I240" s="18"/>
      <c r="J240" s="18"/>
      <c r="K240" s="18">
        <v>1974</v>
      </c>
      <c r="L240" s="19" t="s">
        <v>521</v>
      </c>
      <c r="M240" s="20" t="s">
        <v>53</v>
      </c>
    </row>
    <row r="241" spans="1:13" hidden="1">
      <c r="A241" s="18" t="s">
        <v>404</v>
      </c>
      <c r="B241" s="18" t="s">
        <v>590</v>
      </c>
      <c r="C241" s="18" t="s">
        <v>591</v>
      </c>
      <c r="D241" s="18" t="s">
        <v>49</v>
      </c>
      <c r="E241" s="18" t="s">
        <v>50</v>
      </c>
      <c r="F241" s="18" t="s">
        <v>51</v>
      </c>
      <c r="G241" s="18">
        <v>150</v>
      </c>
      <c r="H241" s="18">
        <v>476</v>
      </c>
      <c r="I241" s="18"/>
      <c r="J241" s="18"/>
      <c r="K241" s="18">
        <v>1951</v>
      </c>
      <c r="L241" s="19" t="s">
        <v>524</v>
      </c>
      <c r="M241" s="20" t="s">
        <v>53</v>
      </c>
    </row>
    <row r="242" spans="1:13" hidden="1">
      <c r="A242" s="18" t="s">
        <v>404</v>
      </c>
      <c r="B242" s="18" t="s">
        <v>592</v>
      </c>
      <c r="C242" s="18" t="s">
        <v>593</v>
      </c>
      <c r="D242" s="18" t="s">
        <v>49</v>
      </c>
      <c r="E242" s="18" t="s">
        <v>50</v>
      </c>
      <c r="F242" s="18" t="s">
        <v>51</v>
      </c>
      <c r="G242" s="18">
        <v>455</v>
      </c>
      <c r="H242" s="18"/>
      <c r="I242" s="18"/>
      <c r="J242" s="18"/>
      <c r="K242" s="18">
        <v>1975</v>
      </c>
      <c r="L242" s="19" t="s">
        <v>524</v>
      </c>
      <c r="M242" s="20" t="s">
        <v>53</v>
      </c>
    </row>
    <row r="243" spans="1:13" hidden="1">
      <c r="A243" s="18" t="s">
        <v>404</v>
      </c>
      <c r="B243" s="18" t="s">
        <v>592</v>
      </c>
      <c r="C243" s="18" t="s">
        <v>594</v>
      </c>
      <c r="D243" s="18" t="s">
        <v>49</v>
      </c>
      <c r="E243" s="18" t="s">
        <v>50</v>
      </c>
      <c r="F243" s="18" t="s">
        <v>51</v>
      </c>
      <c r="G243" s="18">
        <v>455</v>
      </c>
      <c r="H243" s="18"/>
      <c r="I243" s="18"/>
      <c r="J243" s="18"/>
      <c r="K243" s="18">
        <v>1975</v>
      </c>
      <c r="L243" s="19" t="s">
        <v>524</v>
      </c>
      <c r="M243" s="20" t="s">
        <v>53</v>
      </c>
    </row>
    <row r="244" spans="1:13" hidden="1">
      <c r="A244" s="18" t="s">
        <v>404</v>
      </c>
      <c r="B244" s="18" t="s">
        <v>595</v>
      </c>
      <c r="C244" s="18" t="s">
        <v>595</v>
      </c>
      <c r="D244" s="18" t="s">
        <v>49</v>
      </c>
      <c r="E244" s="18" t="s">
        <v>50</v>
      </c>
      <c r="F244" s="18" t="s">
        <v>51</v>
      </c>
      <c r="G244" s="18">
        <v>79.7</v>
      </c>
      <c r="H244" s="18">
        <v>523</v>
      </c>
      <c r="I244" s="18"/>
      <c r="J244" s="18"/>
      <c r="K244" s="18">
        <v>1967</v>
      </c>
      <c r="L244" s="19" t="s">
        <v>445</v>
      </c>
      <c r="M244" s="20" t="s">
        <v>53</v>
      </c>
    </row>
    <row r="245" spans="1:13" hidden="1">
      <c r="A245" s="18" t="s">
        <v>404</v>
      </c>
      <c r="B245" s="18" t="s">
        <v>596</v>
      </c>
      <c r="C245" s="18" t="s">
        <v>597</v>
      </c>
      <c r="D245" s="18" t="s">
        <v>49</v>
      </c>
      <c r="E245" s="18" t="s">
        <v>50</v>
      </c>
      <c r="F245" s="18" t="s">
        <v>51</v>
      </c>
      <c r="G245" s="18">
        <v>110</v>
      </c>
      <c r="H245" s="18"/>
      <c r="I245" s="18"/>
      <c r="J245" s="18"/>
      <c r="K245" s="18">
        <v>1943</v>
      </c>
      <c r="L245" s="19" t="s">
        <v>524</v>
      </c>
      <c r="M245" s="20" t="s">
        <v>53</v>
      </c>
    </row>
    <row r="246" spans="1:13" hidden="1">
      <c r="A246" s="18" t="s">
        <v>404</v>
      </c>
      <c r="B246" s="18" t="s">
        <v>596</v>
      </c>
      <c r="C246" s="18" t="s">
        <v>598</v>
      </c>
      <c r="D246" s="18" t="s">
        <v>49</v>
      </c>
      <c r="E246" s="18" t="s">
        <v>50</v>
      </c>
      <c r="F246" s="18" t="s">
        <v>51</v>
      </c>
      <c r="G246" s="18">
        <v>110</v>
      </c>
      <c r="H246" s="18"/>
      <c r="I246" s="18"/>
      <c r="J246" s="18"/>
      <c r="K246" s="18">
        <v>1943</v>
      </c>
      <c r="L246" s="19" t="s">
        <v>524</v>
      </c>
      <c r="M246" s="20" t="s">
        <v>53</v>
      </c>
    </row>
    <row r="247" spans="1:13" hidden="1">
      <c r="A247" s="18" t="s">
        <v>404</v>
      </c>
      <c r="B247" s="18"/>
      <c r="C247" s="18" t="s">
        <v>599</v>
      </c>
      <c r="D247" s="18" t="s">
        <v>65</v>
      </c>
      <c r="E247" s="18" t="s">
        <v>218</v>
      </c>
      <c r="F247" s="18" t="s">
        <v>219</v>
      </c>
      <c r="G247" s="18">
        <v>100</v>
      </c>
      <c r="H247" s="18"/>
      <c r="I247" s="18"/>
      <c r="J247" s="18"/>
      <c r="K247" s="18">
        <v>2023</v>
      </c>
      <c r="L247" s="19" t="s">
        <v>600</v>
      </c>
      <c r="M247" s="32" t="s">
        <v>601</v>
      </c>
    </row>
    <row r="248" spans="1:13" hidden="1">
      <c r="A248" s="18" t="s">
        <v>404</v>
      </c>
      <c r="B248" s="18" t="s">
        <v>602</v>
      </c>
      <c r="C248" s="18" t="s">
        <v>603</v>
      </c>
      <c r="D248" s="18" t="s">
        <v>65</v>
      </c>
      <c r="E248" s="18" t="s">
        <v>218</v>
      </c>
      <c r="F248" s="18" t="s">
        <v>219</v>
      </c>
      <c r="G248" s="18">
        <v>50</v>
      </c>
      <c r="H248" s="18"/>
      <c r="I248" s="18"/>
      <c r="J248" s="18"/>
      <c r="K248" s="18"/>
      <c r="L248" s="19" t="s">
        <v>604</v>
      </c>
      <c r="M248" s="32" t="s">
        <v>605</v>
      </c>
    </row>
    <row r="249" spans="1:13">
      <c r="A249" s="18" t="s">
        <v>606</v>
      </c>
      <c r="B249" s="18" t="s">
        <v>472</v>
      </c>
      <c r="C249" s="18" t="s">
        <v>607</v>
      </c>
      <c r="D249" s="18" t="s">
        <v>65</v>
      </c>
      <c r="E249" s="18" t="s">
        <v>96</v>
      </c>
      <c r="F249" s="18" t="s">
        <v>97</v>
      </c>
      <c r="G249" s="18">
        <v>30</v>
      </c>
      <c r="H249" s="18">
        <v>30</v>
      </c>
      <c r="I249" s="18"/>
      <c r="J249" s="18"/>
      <c r="K249" s="18"/>
      <c r="L249" s="19" t="s">
        <v>608</v>
      </c>
      <c r="M249" s="20" t="s">
        <v>609</v>
      </c>
    </row>
    <row r="250" spans="1:13">
      <c r="A250" s="18" t="s">
        <v>606</v>
      </c>
      <c r="B250" s="18"/>
      <c r="C250" s="18" t="s">
        <v>610</v>
      </c>
      <c r="D250" s="18" t="s">
        <v>49</v>
      </c>
      <c r="E250" s="18" t="s">
        <v>96</v>
      </c>
      <c r="F250" s="18" t="s">
        <v>190</v>
      </c>
      <c r="G250" s="18">
        <v>20</v>
      </c>
      <c r="H250" s="18"/>
      <c r="I250" s="18"/>
      <c r="J250" s="18"/>
      <c r="K250" s="18">
        <v>2017</v>
      </c>
      <c r="L250" s="19" t="s">
        <v>611</v>
      </c>
      <c r="M250" s="18" t="s">
        <v>53</v>
      </c>
    </row>
    <row r="251" spans="1:13">
      <c r="A251" s="18" t="s">
        <v>606</v>
      </c>
      <c r="B251" s="18"/>
      <c r="C251" s="18" t="s">
        <v>612</v>
      </c>
      <c r="D251" s="18" t="s">
        <v>49</v>
      </c>
      <c r="E251" s="18" t="s">
        <v>96</v>
      </c>
      <c r="F251" s="18" t="s">
        <v>190</v>
      </c>
      <c r="G251" s="18">
        <v>5</v>
      </c>
      <c r="H251" s="18"/>
      <c r="I251" s="18"/>
      <c r="J251" s="18"/>
      <c r="K251" s="18">
        <v>2016</v>
      </c>
      <c r="L251" s="19" t="s">
        <v>613</v>
      </c>
      <c r="M251" s="34" t="s">
        <v>53</v>
      </c>
    </row>
    <row r="252" spans="1:13">
      <c r="A252" s="18" t="s">
        <v>606</v>
      </c>
      <c r="B252" s="18" t="s">
        <v>448</v>
      </c>
      <c r="C252" s="18" t="s">
        <v>614</v>
      </c>
      <c r="D252" s="18" t="s">
        <v>49</v>
      </c>
      <c r="E252" s="18" t="s">
        <v>96</v>
      </c>
      <c r="F252" s="18" t="s">
        <v>190</v>
      </c>
      <c r="G252" s="18">
        <v>12.5</v>
      </c>
      <c r="H252" s="18"/>
      <c r="I252" s="18"/>
      <c r="J252" s="18"/>
      <c r="K252" s="18">
        <v>2014</v>
      </c>
      <c r="L252" s="19" t="s">
        <v>615</v>
      </c>
      <c r="M252" s="34" t="s">
        <v>53</v>
      </c>
    </row>
    <row r="253" spans="1:13">
      <c r="A253" s="18" t="s">
        <v>606</v>
      </c>
      <c r="B253" s="18"/>
      <c r="C253" s="18" t="s">
        <v>616</v>
      </c>
      <c r="D253" s="18" t="s">
        <v>49</v>
      </c>
      <c r="E253" s="18" t="s">
        <v>96</v>
      </c>
      <c r="F253" s="18" t="s">
        <v>190</v>
      </c>
      <c r="G253" s="18">
        <v>2</v>
      </c>
      <c r="H253" s="18"/>
      <c r="I253" s="18"/>
      <c r="J253" s="18"/>
      <c r="K253" s="18">
        <v>2017</v>
      </c>
      <c r="L253" s="19" t="s">
        <v>617</v>
      </c>
      <c r="M253" s="18" t="s">
        <v>53</v>
      </c>
    </row>
    <row r="254" spans="1:13" hidden="1">
      <c r="A254" s="18" t="s">
        <v>606</v>
      </c>
      <c r="B254" s="18" t="s">
        <v>580</v>
      </c>
      <c r="C254" s="18" t="s">
        <v>618</v>
      </c>
      <c r="D254" s="18" t="s">
        <v>241</v>
      </c>
      <c r="E254" s="18" t="s">
        <v>96</v>
      </c>
      <c r="F254" s="18" t="s">
        <v>190</v>
      </c>
      <c r="G254" s="18">
        <v>13</v>
      </c>
      <c r="H254" s="18"/>
      <c r="I254" s="18"/>
      <c r="J254" s="18"/>
      <c r="K254" s="18">
        <v>2019</v>
      </c>
      <c r="L254" s="19" t="s">
        <v>481</v>
      </c>
      <c r="M254" s="18" t="s">
        <v>53</v>
      </c>
    </row>
    <row r="255" spans="1:13" hidden="1">
      <c r="A255" s="18" t="s">
        <v>606</v>
      </c>
      <c r="B255" s="18"/>
      <c r="C255" s="18" t="s">
        <v>619</v>
      </c>
      <c r="D255" s="18" t="s">
        <v>241</v>
      </c>
      <c r="E255" s="18" t="s">
        <v>96</v>
      </c>
      <c r="F255" s="18" t="s">
        <v>190</v>
      </c>
      <c r="G255" s="18">
        <v>10</v>
      </c>
      <c r="H255" s="18"/>
      <c r="I255" s="18"/>
      <c r="J255" s="18"/>
      <c r="K255" s="18">
        <v>2019</v>
      </c>
      <c r="L255" s="19"/>
      <c r="M255" s="18" t="s">
        <v>53</v>
      </c>
    </row>
    <row r="256" spans="1:13">
      <c r="A256" s="18" t="s">
        <v>606</v>
      </c>
      <c r="B256" s="18" t="s">
        <v>620</v>
      </c>
      <c r="C256" s="18" t="s">
        <v>621</v>
      </c>
      <c r="D256" s="18" t="s">
        <v>49</v>
      </c>
      <c r="E256" s="18" t="s">
        <v>96</v>
      </c>
      <c r="F256" s="18" t="s">
        <v>190</v>
      </c>
      <c r="G256" s="18">
        <v>17</v>
      </c>
      <c r="H256" s="18"/>
      <c r="I256" s="18"/>
      <c r="J256" s="18"/>
      <c r="K256" s="18">
        <v>2017</v>
      </c>
      <c r="L256" s="19" t="s">
        <v>567</v>
      </c>
      <c r="M256" s="18" t="s">
        <v>53</v>
      </c>
    </row>
    <row r="257" spans="1:13">
      <c r="A257" s="18" t="s">
        <v>606</v>
      </c>
      <c r="B257" s="18" t="s">
        <v>416</v>
      </c>
      <c r="C257" s="18"/>
      <c r="D257" s="18" t="s">
        <v>49</v>
      </c>
      <c r="E257" s="18" t="s">
        <v>96</v>
      </c>
      <c r="F257" s="18" t="s">
        <v>97</v>
      </c>
      <c r="G257" s="18"/>
      <c r="H257" s="18">
        <v>1.9</v>
      </c>
      <c r="I257" s="18"/>
      <c r="J257" s="18"/>
      <c r="K257" s="18"/>
      <c r="L257" s="19" t="s">
        <v>622</v>
      </c>
      <c r="M257" s="20" t="s">
        <v>623</v>
      </c>
    </row>
    <row r="258" spans="1:13" hidden="1">
      <c r="A258" s="18" t="s">
        <v>606</v>
      </c>
      <c r="B258" s="18" t="s">
        <v>624</v>
      </c>
      <c r="C258" s="18" t="s">
        <v>625</v>
      </c>
      <c r="D258" s="18" t="s">
        <v>65</v>
      </c>
      <c r="E258" s="18" t="s">
        <v>218</v>
      </c>
      <c r="F258" s="18" t="s">
        <v>219</v>
      </c>
      <c r="G258" s="18">
        <v>100</v>
      </c>
      <c r="H258" s="18"/>
      <c r="I258" s="18"/>
      <c r="J258" s="18"/>
      <c r="K258" s="18">
        <v>2022</v>
      </c>
      <c r="L258" s="19" t="s">
        <v>626</v>
      </c>
      <c r="M258" s="32" t="s">
        <v>627</v>
      </c>
    </row>
    <row r="259" spans="1:13" hidden="1">
      <c r="A259" s="18" t="s">
        <v>628</v>
      </c>
      <c r="B259" s="18" t="s">
        <v>629</v>
      </c>
      <c r="C259" s="18" t="s">
        <v>630</v>
      </c>
      <c r="D259" s="18" t="s">
        <v>111</v>
      </c>
      <c r="E259" s="18" t="s">
        <v>50</v>
      </c>
      <c r="F259" s="18" t="s">
        <v>51</v>
      </c>
      <c r="G259" s="18">
        <v>460</v>
      </c>
      <c r="H259" s="18"/>
      <c r="I259" s="18"/>
      <c r="J259" s="18"/>
      <c r="K259" s="18">
        <v>2023</v>
      </c>
      <c r="L259" s="19" t="s">
        <v>631</v>
      </c>
      <c r="M259" s="20" t="s">
        <v>53</v>
      </c>
    </row>
    <row r="260" spans="1:13" hidden="1">
      <c r="A260" s="18" t="s">
        <v>628</v>
      </c>
      <c r="B260" s="18" t="s">
        <v>632</v>
      </c>
      <c r="C260" s="18" t="s">
        <v>633</v>
      </c>
      <c r="D260" s="18" t="s">
        <v>79</v>
      </c>
      <c r="E260" s="18" t="s">
        <v>50</v>
      </c>
      <c r="F260" s="18" t="s">
        <v>51</v>
      </c>
      <c r="G260" s="18">
        <v>6.8</v>
      </c>
      <c r="H260" s="18"/>
      <c r="I260" s="18"/>
      <c r="J260" s="18"/>
      <c r="K260" s="18"/>
      <c r="L260" s="19" t="s">
        <v>634</v>
      </c>
      <c r="M260" s="20" t="s">
        <v>635</v>
      </c>
    </row>
    <row r="261" spans="1:13" hidden="1">
      <c r="A261" s="18" t="s">
        <v>628</v>
      </c>
      <c r="B261" s="18" t="s">
        <v>636</v>
      </c>
      <c r="C261" s="18" t="s">
        <v>637</v>
      </c>
      <c r="D261" s="18" t="s">
        <v>79</v>
      </c>
      <c r="E261" s="18" t="s">
        <v>50</v>
      </c>
      <c r="F261" s="18" t="s">
        <v>51</v>
      </c>
      <c r="G261" s="18">
        <v>16.149999999999999</v>
      </c>
      <c r="H261" s="18"/>
      <c r="I261" s="18"/>
      <c r="J261" s="18"/>
      <c r="K261" s="18"/>
      <c r="L261" s="19" t="s">
        <v>638</v>
      </c>
      <c r="M261" s="20" t="s">
        <v>635</v>
      </c>
    </row>
    <row r="262" spans="1:13" hidden="1">
      <c r="A262" s="18" t="s">
        <v>628</v>
      </c>
      <c r="B262" s="18" t="s">
        <v>639</v>
      </c>
      <c r="C262" s="18" t="s">
        <v>640</v>
      </c>
      <c r="D262" s="18" t="s">
        <v>79</v>
      </c>
      <c r="E262" s="18" t="s">
        <v>50</v>
      </c>
      <c r="F262" s="18" t="s">
        <v>51</v>
      </c>
      <c r="G262" s="18">
        <v>81</v>
      </c>
      <c r="H262" s="18"/>
      <c r="I262" s="18"/>
      <c r="J262" s="18"/>
      <c r="K262" s="18"/>
      <c r="L262" s="19" t="s">
        <v>641</v>
      </c>
      <c r="M262" s="20" t="s">
        <v>635</v>
      </c>
    </row>
    <row r="263" spans="1:13" hidden="1">
      <c r="A263" s="18" t="s">
        <v>628</v>
      </c>
      <c r="B263" s="18" t="s">
        <v>642</v>
      </c>
      <c r="C263" s="18" t="s">
        <v>643</v>
      </c>
      <c r="D263" s="18" t="s">
        <v>79</v>
      </c>
      <c r="E263" s="18" t="s">
        <v>50</v>
      </c>
      <c r="F263" s="18" t="s">
        <v>51</v>
      </c>
      <c r="G263" s="18">
        <v>11.9</v>
      </c>
      <c r="H263" s="18"/>
      <c r="I263" s="18"/>
      <c r="J263" s="18"/>
      <c r="K263" s="18"/>
      <c r="L263" s="19" t="s">
        <v>644</v>
      </c>
      <c r="M263" s="20" t="s">
        <v>635</v>
      </c>
    </row>
    <row r="264" spans="1:13" hidden="1">
      <c r="A264" s="18" t="s">
        <v>628</v>
      </c>
      <c r="B264" s="18" t="s">
        <v>645</v>
      </c>
      <c r="C264" s="18" t="s">
        <v>646</v>
      </c>
      <c r="D264" s="18" t="s">
        <v>79</v>
      </c>
      <c r="E264" s="18" t="s">
        <v>50</v>
      </c>
      <c r="F264" s="18" t="s">
        <v>51</v>
      </c>
      <c r="G264" s="18">
        <v>90.1</v>
      </c>
      <c r="H264" s="18"/>
      <c r="I264" s="18"/>
      <c r="J264" s="18"/>
      <c r="K264" s="18"/>
      <c r="L264" s="19" t="s">
        <v>647</v>
      </c>
      <c r="M264" s="20" t="s">
        <v>635</v>
      </c>
    </row>
    <row r="265" spans="1:13" hidden="1">
      <c r="A265" s="18" t="s">
        <v>628</v>
      </c>
      <c r="B265" s="18" t="s">
        <v>648</v>
      </c>
      <c r="C265" s="18" t="s">
        <v>649</v>
      </c>
      <c r="D265" s="18" t="s">
        <v>79</v>
      </c>
      <c r="E265" s="18" t="s">
        <v>50</v>
      </c>
      <c r="F265" s="18" t="s">
        <v>51</v>
      </c>
      <c r="G265" s="18">
        <v>20.399999999999999</v>
      </c>
      <c r="H265" s="18"/>
      <c r="I265" s="18"/>
      <c r="J265" s="18"/>
      <c r="K265" s="18"/>
      <c r="L265" s="19" t="s">
        <v>650</v>
      </c>
      <c r="M265" s="20" t="s">
        <v>635</v>
      </c>
    </row>
    <row r="266" spans="1:13" hidden="1">
      <c r="A266" s="18" t="s">
        <v>628</v>
      </c>
      <c r="B266" s="18" t="s">
        <v>651</v>
      </c>
      <c r="C266" s="18" t="s">
        <v>652</v>
      </c>
      <c r="D266" s="18" t="s">
        <v>65</v>
      </c>
      <c r="E266" s="18" t="s">
        <v>307</v>
      </c>
      <c r="F266" s="18" t="s">
        <v>308</v>
      </c>
      <c r="G266" s="18">
        <v>52</v>
      </c>
      <c r="H266" s="18">
        <v>260</v>
      </c>
      <c r="I266" s="18"/>
      <c r="J266" s="18"/>
      <c r="K266" s="21">
        <v>44196</v>
      </c>
      <c r="L266" s="19" t="s">
        <v>653</v>
      </c>
      <c r="M266" s="20" t="s">
        <v>654</v>
      </c>
    </row>
    <row r="267" spans="1:13" hidden="1">
      <c r="A267" s="18" t="s">
        <v>628</v>
      </c>
      <c r="B267" s="18" t="s">
        <v>655</v>
      </c>
      <c r="C267" s="18" t="s">
        <v>656</v>
      </c>
      <c r="D267" s="18" t="s">
        <v>79</v>
      </c>
      <c r="E267" s="18" t="s">
        <v>50</v>
      </c>
      <c r="F267" s="18" t="s">
        <v>51</v>
      </c>
      <c r="G267" s="18">
        <v>11.9</v>
      </c>
      <c r="H267" s="18"/>
      <c r="I267" s="18"/>
      <c r="J267" s="18"/>
      <c r="K267" s="18"/>
      <c r="L267" s="19" t="s">
        <v>657</v>
      </c>
      <c r="M267" s="20" t="s">
        <v>635</v>
      </c>
    </row>
    <row r="268" spans="1:13" hidden="1">
      <c r="A268" s="18" t="s">
        <v>628</v>
      </c>
      <c r="B268" s="18" t="s">
        <v>658</v>
      </c>
      <c r="C268" s="18" t="s">
        <v>659</v>
      </c>
      <c r="D268" s="18" t="s">
        <v>49</v>
      </c>
      <c r="E268" s="18" t="s">
        <v>50</v>
      </c>
      <c r="F268" s="18" t="s">
        <v>51</v>
      </c>
      <c r="G268" s="18">
        <v>384</v>
      </c>
      <c r="H268" s="18">
        <v>3820</v>
      </c>
      <c r="I268" s="18"/>
      <c r="J268" s="18"/>
      <c r="K268" s="18"/>
      <c r="L268" s="19" t="s">
        <v>660</v>
      </c>
      <c r="M268" s="20" t="s">
        <v>661</v>
      </c>
    </row>
    <row r="269" spans="1:13" hidden="1">
      <c r="A269" s="18" t="s">
        <v>628</v>
      </c>
      <c r="B269" s="18" t="s">
        <v>655</v>
      </c>
      <c r="C269" s="18" t="s">
        <v>662</v>
      </c>
      <c r="D269" s="18" t="s">
        <v>79</v>
      </c>
      <c r="E269" s="18" t="s">
        <v>50</v>
      </c>
      <c r="F269" s="18" t="s">
        <v>51</v>
      </c>
      <c r="G269" s="18">
        <v>19.55</v>
      </c>
      <c r="H269" s="18"/>
      <c r="I269" s="18"/>
      <c r="J269" s="18"/>
      <c r="K269" s="18"/>
      <c r="L269" s="19" t="s">
        <v>663</v>
      </c>
      <c r="M269" s="20" t="s">
        <v>635</v>
      </c>
    </row>
    <row r="270" spans="1:13">
      <c r="A270" s="18" t="s">
        <v>628</v>
      </c>
      <c r="B270" s="18" t="s">
        <v>664</v>
      </c>
      <c r="C270" s="18" t="s">
        <v>665</v>
      </c>
      <c r="D270" s="18" t="s">
        <v>79</v>
      </c>
      <c r="E270" s="18" t="s">
        <v>96</v>
      </c>
      <c r="F270" s="18"/>
      <c r="G270" s="18">
        <v>10.5</v>
      </c>
      <c r="H270" s="18"/>
      <c r="I270" s="18"/>
      <c r="J270" s="18"/>
      <c r="K270" s="18"/>
      <c r="L270" s="19" t="s">
        <v>657</v>
      </c>
      <c r="M270" s="20" t="s">
        <v>635</v>
      </c>
    </row>
    <row r="271" spans="1:13" hidden="1">
      <c r="A271" s="18" t="s">
        <v>628</v>
      </c>
      <c r="B271" s="18" t="s">
        <v>629</v>
      </c>
      <c r="C271" s="18" t="s">
        <v>666</v>
      </c>
      <c r="D271" s="18" t="s">
        <v>111</v>
      </c>
      <c r="E271" s="18" t="s">
        <v>50</v>
      </c>
      <c r="F271" s="18" t="s">
        <v>51</v>
      </c>
      <c r="G271" s="18">
        <v>220</v>
      </c>
      <c r="H271" s="18"/>
      <c r="I271" s="18"/>
      <c r="J271" s="18"/>
      <c r="K271" s="18">
        <v>2023</v>
      </c>
      <c r="L271" s="19" t="s">
        <v>631</v>
      </c>
      <c r="M271" s="20" t="s">
        <v>53</v>
      </c>
    </row>
    <row r="272" spans="1:13" hidden="1">
      <c r="A272" s="18" t="s">
        <v>628</v>
      </c>
      <c r="B272" s="18" t="s">
        <v>667</v>
      </c>
      <c r="C272" s="18" t="s">
        <v>668</v>
      </c>
      <c r="D272" s="18" t="s">
        <v>65</v>
      </c>
      <c r="E272" s="18" t="s">
        <v>50</v>
      </c>
      <c r="F272" s="18" t="s">
        <v>51</v>
      </c>
      <c r="G272" s="18">
        <v>50</v>
      </c>
      <c r="H272" s="18"/>
      <c r="I272" s="18"/>
      <c r="J272" s="18"/>
      <c r="K272" s="18"/>
      <c r="L272" s="19" t="s">
        <v>631</v>
      </c>
      <c r="M272" s="20" t="s">
        <v>661</v>
      </c>
    </row>
    <row r="273" spans="1:14" hidden="1">
      <c r="A273" s="18" t="s">
        <v>628</v>
      </c>
      <c r="B273" s="18" t="s">
        <v>669</v>
      </c>
      <c r="C273" s="18" t="s">
        <v>670</v>
      </c>
      <c r="D273" s="18" t="s">
        <v>49</v>
      </c>
      <c r="E273" s="18" t="s">
        <v>50</v>
      </c>
      <c r="F273" s="18" t="s">
        <v>51</v>
      </c>
      <c r="G273" s="18">
        <v>315</v>
      </c>
      <c r="H273" s="18">
        <v>1320</v>
      </c>
      <c r="I273" s="18"/>
      <c r="J273" s="18"/>
      <c r="K273" s="18"/>
      <c r="L273" s="19" t="s">
        <v>660</v>
      </c>
      <c r="M273" s="20" t="s">
        <v>661</v>
      </c>
    </row>
    <row r="274" spans="1:14">
      <c r="A274" s="18" t="s">
        <v>628</v>
      </c>
      <c r="B274" s="18" t="s">
        <v>671</v>
      </c>
      <c r="C274" s="18" t="s">
        <v>672</v>
      </c>
      <c r="D274" s="18" t="s">
        <v>79</v>
      </c>
      <c r="E274" s="18" t="s">
        <v>96</v>
      </c>
      <c r="F274" s="18"/>
      <c r="G274" s="18">
        <v>4.7249999999999996</v>
      </c>
      <c r="H274" s="18"/>
      <c r="I274" s="18"/>
      <c r="J274" s="18"/>
      <c r="K274" s="18"/>
      <c r="L274" s="19" t="s">
        <v>673</v>
      </c>
      <c r="M274" s="20" t="s">
        <v>635</v>
      </c>
    </row>
    <row r="275" spans="1:14" hidden="1">
      <c r="A275" s="18" t="s">
        <v>628</v>
      </c>
      <c r="B275" s="18" t="s">
        <v>674</v>
      </c>
      <c r="C275" s="18" t="s">
        <v>675</v>
      </c>
      <c r="D275" s="18" t="s">
        <v>79</v>
      </c>
      <c r="E275" s="18" t="s">
        <v>50</v>
      </c>
      <c r="F275" s="18" t="s">
        <v>51</v>
      </c>
      <c r="G275" s="18">
        <v>2.7</v>
      </c>
      <c r="H275" s="18"/>
      <c r="I275" s="18"/>
      <c r="J275" s="18"/>
      <c r="K275" s="18"/>
      <c r="L275" s="19" t="s">
        <v>676</v>
      </c>
      <c r="M275" s="20" t="s">
        <v>635</v>
      </c>
    </row>
    <row r="276" spans="1:14" hidden="1">
      <c r="A276" s="18" t="s">
        <v>628</v>
      </c>
      <c r="B276" s="18" t="s">
        <v>677</v>
      </c>
      <c r="C276" s="18" t="s">
        <v>678</v>
      </c>
      <c r="D276" s="18" t="s">
        <v>79</v>
      </c>
      <c r="E276" s="18" t="s">
        <v>50</v>
      </c>
      <c r="F276" s="18" t="s">
        <v>51</v>
      </c>
      <c r="G276" s="18">
        <v>5.0999999999999996</v>
      </c>
      <c r="H276" s="18"/>
      <c r="I276" s="18"/>
      <c r="J276" s="18"/>
      <c r="K276" s="18"/>
      <c r="L276" s="19" t="s">
        <v>679</v>
      </c>
      <c r="M276" s="20" t="s">
        <v>635</v>
      </c>
    </row>
    <row r="277" spans="1:14" hidden="1">
      <c r="A277" s="18" t="s">
        <v>628</v>
      </c>
      <c r="B277" s="18" t="s">
        <v>680</v>
      </c>
      <c r="C277" s="18" t="s">
        <v>681</v>
      </c>
      <c r="D277" s="18" t="s">
        <v>79</v>
      </c>
      <c r="E277" s="18" t="s">
        <v>50</v>
      </c>
      <c r="F277" s="18" t="s">
        <v>51</v>
      </c>
      <c r="G277" s="18">
        <v>2.5499999999999998</v>
      </c>
      <c r="H277" s="18"/>
      <c r="I277" s="18"/>
      <c r="J277" s="18"/>
      <c r="K277" s="18"/>
      <c r="L277" s="19" t="s">
        <v>682</v>
      </c>
      <c r="M277" s="20" t="s">
        <v>635</v>
      </c>
    </row>
    <row r="278" spans="1:14">
      <c r="A278" s="18" t="s">
        <v>628</v>
      </c>
      <c r="B278" s="18" t="s">
        <v>683</v>
      </c>
      <c r="C278" s="18" t="s">
        <v>684</v>
      </c>
      <c r="D278" s="18" t="s">
        <v>65</v>
      </c>
      <c r="E278" s="18" t="s">
        <v>96</v>
      </c>
      <c r="F278" s="18" t="s">
        <v>685</v>
      </c>
      <c r="G278" s="18">
        <v>0.8</v>
      </c>
      <c r="H278" s="18">
        <v>2.4</v>
      </c>
      <c r="I278" s="18"/>
      <c r="J278" s="18"/>
      <c r="K278" s="18"/>
      <c r="L278" s="19" t="s">
        <v>686</v>
      </c>
      <c r="M278" s="20"/>
    </row>
    <row r="279" spans="1:14" hidden="1">
      <c r="A279" s="18" t="s">
        <v>628</v>
      </c>
      <c r="B279" s="18" t="s">
        <v>687</v>
      </c>
      <c r="C279" s="18" t="s">
        <v>688</v>
      </c>
      <c r="D279" s="18" t="s">
        <v>79</v>
      </c>
      <c r="E279" s="18" t="s">
        <v>50</v>
      </c>
      <c r="F279" s="18" t="s">
        <v>51</v>
      </c>
      <c r="G279" s="18">
        <v>18.399999999999999</v>
      </c>
      <c r="H279" s="18"/>
      <c r="I279" s="18"/>
      <c r="J279" s="18"/>
      <c r="K279" s="18"/>
      <c r="L279" s="19" t="s">
        <v>689</v>
      </c>
      <c r="M279" s="20" t="s">
        <v>635</v>
      </c>
    </row>
    <row r="280" spans="1:14" hidden="1">
      <c r="A280" s="18" t="s">
        <v>628</v>
      </c>
      <c r="B280" s="18" t="s">
        <v>690</v>
      </c>
      <c r="C280" s="18" t="s">
        <v>691</v>
      </c>
      <c r="D280" s="18" t="s">
        <v>79</v>
      </c>
      <c r="E280" s="18" t="s">
        <v>50</v>
      </c>
      <c r="F280" s="18" t="s">
        <v>51</v>
      </c>
      <c r="G280" s="18">
        <v>99</v>
      </c>
      <c r="H280" s="18"/>
      <c r="I280" s="18"/>
      <c r="J280" s="18"/>
      <c r="K280" s="18"/>
      <c r="L280" s="19" t="s">
        <v>692</v>
      </c>
      <c r="M280" s="20" t="s">
        <v>635</v>
      </c>
    </row>
    <row r="281" spans="1:14" hidden="1">
      <c r="A281" s="18" t="s">
        <v>628</v>
      </c>
      <c r="B281" s="18" t="s">
        <v>693</v>
      </c>
      <c r="C281" s="18" t="s">
        <v>694</v>
      </c>
      <c r="D281" s="18" t="s">
        <v>79</v>
      </c>
      <c r="E281" s="18" t="s">
        <v>50</v>
      </c>
      <c r="F281" s="18" t="s">
        <v>51</v>
      </c>
      <c r="G281" s="18">
        <v>18</v>
      </c>
      <c r="H281" s="18"/>
      <c r="I281" s="18"/>
      <c r="J281" s="18"/>
      <c r="K281" s="18"/>
      <c r="L281" s="19" t="s">
        <v>695</v>
      </c>
      <c r="M281" s="20" t="s">
        <v>635</v>
      </c>
    </row>
    <row r="282" spans="1:14" hidden="1">
      <c r="A282" s="18" t="s">
        <v>628</v>
      </c>
      <c r="B282" s="18" t="s">
        <v>696</v>
      </c>
      <c r="C282" s="18" t="s">
        <v>697</v>
      </c>
      <c r="D282" s="18" t="s">
        <v>79</v>
      </c>
      <c r="E282" s="18" t="s">
        <v>50</v>
      </c>
      <c r="F282" s="18" t="s">
        <v>51</v>
      </c>
      <c r="G282" s="18">
        <v>20.399999999999999</v>
      </c>
      <c r="H282" s="18"/>
      <c r="I282" s="18"/>
      <c r="J282" s="18"/>
      <c r="K282" s="18"/>
      <c r="L282" s="19" t="s">
        <v>698</v>
      </c>
      <c r="M282" s="20" t="s">
        <v>635</v>
      </c>
    </row>
    <row r="283" spans="1:14" hidden="1">
      <c r="A283" s="18" t="s">
        <v>628</v>
      </c>
      <c r="B283" s="18" t="s">
        <v>699</v>
      </c>
      <c r="C283" s="18" t="s">
        <v>700</v>
      </c>
      <c r="D283" s="18" t="s">
        <v>79</v>
      </c>
      <c r="E283" s="18" t="s">
        <v>50</v>
      </c>
      <c r="F283" s="18" t="s">
        <v>51</v>
      </c>
      <c r="G283" s="18">
        <v>16.149999999999999</v>
      </c>
      <c r="H283" s="18"/>
      <c r="I283" s="18"/>
      <c r="J283" s="18"/>
      <c r="K283" s="18"/>
      <c r="L283" s="19" t="s">
        <v>701</v>
      </c>
      <c r="M283" s="20" t="s">
        <v>635</v>
      </c>
    </row>
    <row r="284" spans="1:14" hidden="1">
      <c r="A284" s="18" t="s">
        <v>628</v>
      </c>
      <c r="B284" s="18" t="s">
        <v>702</v>
      </c>
      <c r="C284" s="18" t="s">
        <v>703</v>
      </c>
      <c r="D284" s="18" t="s">
        <v>79</v>
      </c>
      <c r="E284" s="18" t="s">
        <v>50</v>
      </c>
      <c r="F284" s="18" t="s">
        <v>51</v>
      </c>
      <c r="G284" s="18">
        <v>11.9</v>
      </c>
      <c r="H284" s="18"/>
      <c r="I284" s="18"/>
      <c r="J284" s="18"/>
      <c r="K284" s="18"/>
      <c r="L284" s="19" t="s">
        <v>704</v>
      </c>
      <c r="M284" s="20" t="s">
        <v>635</v>
      </c>
    </row>
    <row r="285" spans="1:14">
      <c r="A285" s="18" t="s">
        <v>705</v>
      </c>
      <c r="B285" s="18" t="s">
        <v>706</v>
      </c>
      <c r="C285" s="18" t="s">
        <v>707</v>
      </c>
      <c r="D285" s="18" t="s">
        <v>49</v>
      </c>
      <c r="E285" s="18" t="s">
        <v>96</v>
      </c>
      <c r="F285" s="18" t="s">
        <v>97</v>
      </c>
      <c r="G285" s="18">
        <v>0.5</v>
      </c>
      <c r="H285" s="18">
        <v>1</v>
      </c>
      <c r="I285" s="18"/>
      <c r="J285" s="18"/>
      <c r="K285" s="21">
        <v>41450</v>
      </c>
      <c r="L285" s="35" t="s">
        <v>708</v>
      </c>
      <c r="M285" s="20" t="s">
        <v>709</v>
      </c>
    </row>
    <row r="286" spans="1:14">
      <c r="A286" s="18" t="s">
        <v>705</v>
      </c>
      <c r="B286" s="18" t="s">
        <v>710</v>
      </c>
      <c r="C286" s="18" t="s">
        <v>711</v>
      </c>
      <c r="D286" s="18" t="s">
        <v>49</v>
      </c>
      <c r="E286" s="18" t="s">
        <v>96</v>
      </c>
      <c r="F286" s="18" t="s">
        <v>97</v>
      </c>
      <c r="G286" s="18">
        <v>6</v>
      </c>
      <c r="H286" s="18">
        <v>4</v>
      </c>
      <c r="I286" s="18"/>
      <c r="J286" s="18"/>
      <c r="K286" s="18">
        <v>2018</v>
      </c>
      <c r="L286" s="19" t="s">
        <v>712</v>
      </c>
      <c r="M286" s="20" t="s">
        <v>713</v>
      </c>
    </row>
    <row r="287" spans="1:14">
      <c r="A287" s="23" t="s">
        <v>714</v>
      </c>
      <c r="B287" s="23" t="s">
        <v>715</v>
      </c>
      <c r="C287" s="23" t="s">
        <v>716</v>
      </c>
      <c r="D287" s="23" t="s">
        <v>65</v>
      </c>
      <c r="E287" s="23" t="s">
        <v>96</v>
      </c>
      <c r="F287" s="23" t="s">
        <v>97</v>
      </c>
      <c r="G287" s="23">
        <v>1</v>
      </c>
      <c r="H287" s="23"/>
      <c r="I287" s="23"/>
      <c r="J287" s="23" t="s">
        <v>717</v>
      </c>
      <c r="K287" s="23"/>
      <c r="L287" s="23" t="s">
        <v>718</v>
      </c>
      <c r="M287" s="25" t="s">
        <v>719</v>
      </c>
      <c r="N287" s="6"/>
    </row>
    <row r="288" spans="1:14" hidden="1">
      <c r="A288" s="23" t="s">
        <v>714</v>
      </c>
      <c r="B288" s="23" t="s">
        <v>720</v>
      </c>
      <c r="C288" s="23" t="s">
        <v>721</v>
      </c>
      <c r="D288" s="23" t="s">
        <v>49</v>
      </c>
      <c r="E288" s="23" t="s">
        <v>307</v>
      </c>
      <c r="F288" s="23"/>
      <c r="G288" s="23">
        <v>4.5599999999999996</v>
      </c>
      <c r="H288" s="23"/>
      <c r="I288" s="23"/>
      <c r="J288" s="23" t="s">
        <v>717</v>
      </c>
      <c r="K288" s="23"/>
      <c r="L288" s="23" t="s">
        <v>722</v>
      </c>
      <c r="M288" s="25" t="s">
        <v>719</v>
      </c>
      <c r="N288" s="6"/>
    </row>
    <row r="289" spans="1:14" hidden="1">
      <c r="A289" s="23" t="s">
        <v>714</v>
      </c>
      <c r="B289" s="36" t="s">
        <v>723</v>
      </c>
      <c r="C289" s="23" t="s">
        <v>724</v>
      </c>
      <c r="D289" s="23" t="s">
        <v>49</v>
      </c>
      <c r="E289" s="23" t="s">
        <v>50</v>
      </c>
      <c r="F289" s="23" t="s">
        <v>51</v>
      </c>
      <c r="G289" s="23">
        <v>73</v>
      </c>
      <c r="H289" s="23">
        <v>450</v>
      </c>
      <c r="I289" s="23"/>
      <c r="J289" s="23" t="s">
        <v>725</v>
      </c>
      <c r="K289" s="23">
        <v>1973</v>
      </c>
      <c r="L289" s="23" t="s">
        <v>726</v>
      </c>
      <c r="M289" s="25" t="s">
        <v>53</v>
      </c>
      <c r="N289" s="6"/>
    </row>
    <row r="290" spans="1:14" hidden="1">
      <c r="A290" s="23" t="s">
        <v>714</v>
      </c>
      <c r="B290" s="36" t="s">
        <v>723</v>
      </c>
      <c r="C290" s="23" t="s">
        <v>727</v>
      </c>
      <c r="D290" s="23" t="s">
        <v>49</v>
      </c>
      <c r="E290" s="23" t="s">
        <v>50</v>
      </c>
      <c r="F290" s="23" t="s">
        <v>51</v>
      </c>
      <c r="G290" s="23">
        <v>73</v>
      </c>
      <c r="H290" s="23">
        <v>450</v>
      </c>
      <c r="I290" s="23"/>
      <c r="J290" s="23" t="s">
        <v>725</v>
      </c>
      <c r="K290" s="23">
        <v>1974</v>
      </c>
      <c r="L290" s="23" t="s">
        <v>726</v>
      </c>
      <c r="M290" s="25" t="s">
        <v>53</v>
      </c>
      <c r="N290" s="6"/>
    </row>
    <row r="291" spans="1:14" hidden="1">
      <c r="A291" s="23" t="s">
        <v>714</v>
      </c>
      <c r="B291" s="36" t="s">
        <v>723</v>
      </c>
      <c r="C291" s="23" t="s">
        <v>728</v>
      </c>
      <c r="D291" s="23" t="s">
        <v>49</v>
      </c>
      <c r="E291" s="23" t="s">
        <v>50</v>
      </c>
      <c r="F291" s="23" t="s">
        <v>51</v>
      </c>
      <c r="G291" s="23">
        <v>73</v>
      </c>
      <c r="H291" s="23">
        <v>450</v>
      </c>
      <c r="I291" s="23"/>
      <c r="J291" s="23" t="s">
        <v>725</v>
      </c>
      <c r="K291" s="23">
        <v>1974</v>
      </c>
      <c r="L291" s="23" t="s">
        <v>726</v>
      </c>
      <c r="M291" s="25" t="s">
        <v>53</v>
      </c>
      <c r="N291" s="6"/>
    </row>
    <row r="292" spans="1:14" hidden="1">
      <c r="A292" s="23" t="s">
        <v>714</v>
      </c>
      <c r="B292" s="36" t="s">
        <v>723</v>
      </c>
      <c r="C292" s="23" t="s">
        <v>729</v>
      </c>
      <c r="D292" s="23" t="s">
        <v>49</v>
      </c>
      <c r="E292" s="23" t="s">
        <v>50</v>
      </c>
      <c r="F292" s="23" t="s">
        <v>51</v>
      </c>
      <c r="G292" s="23">
        <v>73</v>
      </c>
      <c r="H292" s="23">
        <v>450</v>
      </c>
      <c r="I292" s="23"/>
      <c r="J292" s="23" t="s">
        <v>725</v>
      </c>
      <c r="K292" s="23">
        <v>1974</v>
      </c>
      <c r="L292" s="23" t="s">
        <v>726</v>
      </c>
      <c r="M292" s="25" t="s">
        <v>53</v>
      </c>
      <c r="N292" s="6"/>
    </row>
    <row r="293" spans="1:14" hidden="1">
      <c r="A293" s="23" t="s">
        <v>714</v>
      </c>
      <c r="B293" s="23" t="s">
        <v>730</v>
      </c>
      <c r="C293" s="23" t="s">
        <v>731</v>
      </c>
      <c r="D293" s="23" t="s">
        <v>65</v>
      </c>
      <c r="E293" s="23" t="s">
        <v>50</v>
      </c>
      <c r="F293" s="23" t="s">
        <v>51</v>
      </c>
      <c r="G293" s="23">
        <v>360</v>
      </c>
      <c r="H293" s="23">
        <v>1800</v>
      </c>
      <c r="I293" s="23"/>
      <c r="J293" s="23" t="s">
        <v>725</v>
      </c>
      <c r="K293" s="23">
        <v>2020</v>
      </c>
      <c r="L293" s="23" t="s">
        <v>732</v>
      </c>
      <c r="M293" s="25" t="s">
        <v>53</v>
      </c>
      <c r="N293" s="6"/>
    </row>
    <row r="294" spans="1:14" hidden="1">
      <c r="A294" s="23" t="s">
        <v>714</v>
      </c>
      <c r="B294" s="36" t="s">
        <v>733</v>
      </c>
      <c r="C294" s="23" t="s">
        <v>734</v>
      </c>
      <c r="D294" s="23" t="s">
        <v>65</v>
      </c>
      <c r="E294" s="23" t="s">
        <v>50</v>
      </c>
      <c r="F294" s="23" t="s">
        <v>51</v>
      </c>
      <c r="G294" s="23">
        <v>750</v>
      </c>
      <c r="H294" s="23">
        <v>6100</v>
      </c>
      <c r="I294" s="23"/>
      <c r="J294" s="23" t="s">
        <v>725</v>
      </c>
      <c r="K294" s="23">
        <v>2024</v>
      </c>
      <c r="L294" s="23" t="s">
        <v>735</v>
      </c>
      <c r="M294" s="25" t="s">
        <v>719</v>
      </c>
      <c r="N294" s="6"/>
    </row>
    <row r="295" spans="1:14">
      <c r="A295" s="23" t="s">
        <v>714</v>
      </c>
      <c r="B295" s="36" t="s">
        <v>736</v>
      </c>
      <c r="C295" s="23" t="s">
        <v>737</v>
      </c>
      <c r="D295" s="23" t="s">
        <v>65</v>
      </c>
      <c r="E295" s="23" t="s">
        <v>96</v>
      </c>
      <c r="F295" s="23"/>
      <c r="G295" s="23">
        <v>19</v>
      </c>
      <c r="H295" s="23"/>
      <c r="I295" s="23"/>
      <c r="J295" s="23" t="s">
        <v>725</v>
      </c>
      <c r="K295" s="23"/>
      <c r="L295" s="23"/>
      <c r="M295" s="23"/>
      <c r="N295" s="6"/>
    </row>
    <row r="296" spans="1:14">
      <c r="A296" s="23" t="s">
        <v>714</v>
      </c>
      <c r="B296" s="36" t="s">
        <v>738</v>
      </c>
      <c r="C296" s="23" t="s">
        <v>739</v>
      </c>
      <c r="D296" s="23" t="s">
        <v>79</v>
      </c>
      <c r="E296" s="23" t="s">
        <v>96</v>
      </c>
      <c r="F296" s="23"/>
      <c r="G296" s="23">
        <v>33</v>
      </c>
      <c r="H296" s="23"/>
      <c r="I296" s="23"/>
      <c r="J296" s="23" t="s">
        <v>717</v>
      </c>
      <c r="K296" s="23"/>
      <c r="L296" s="36" t="s">
        <v>740</v>
      </c>
      <c r="M296" s="23"/>
      <c r="N296" s="6"/>
    </row>
    <row r="297" spans="1:14">
      <c r="A297" s="23" t="s">
        <v>714</v>
      </c>
      <c r="B297" s="36" t="s">
        <v>741</v>
      </c>
      <c r="C297" s="23" t="s">
        <v>742</v>
      </c>
      <c r="D297" s="23" t="s">
        <v>743</v>
      </c>
      <c r="E297" s="23" t="s">
        <v>96</v>
      </c>
      <c r="F297" s="23"/>
      <c r="G297" s="23">
        <v>16</v>
      </c>
      <c r="H297" s="23"/>
      <c r="I297" s="23"/>
      <c r="J297" s="23" t="s">
        <v>717</v>
      </c>
      <c r="K297" s="23"/>
      <c r="L297" s="23" t="s">
        <v>744</v>
      </c>
      <c r="M297" s="23"/>
      <c r="N297" s="6"/>
    </row>
    <row r="298" spans="1:14">
      <c r="A298" s="23" t="s">
        <v>714</v>
      </c>
      <c r="B298" s="36" t="s">
        <v>745</v>
      </c>
      <c r="C298" s="23" t="s">
        <v>746</v>
      </c>
      <c r="D298" s="23" t="s">
        <v>743</v>
      </c>
      <c r="E298" s="23" t="s">
        <v>96</v>
      </c>
      <c r="F298" s="23"/>
      <c r="G298" s="23">
        <v>34.15</v>
      </c>
      <c r="H298" s="23"/>
      <c r="I298" s="23"/>
      <c r="J298" s="23" t="s">
        <v>725</v>
      </c>
      <c r="K298" s="23"/>
      <c r="L298" s="23" t="s">
        <v>747</v>
      </c>
      <c r="M298" s="23"/>
      <c r="N298" s="6"/>
    </row>
    <row r="299" spans="1:14">
      <c r="A299" s="23" t="s">
        <v>714</v>
      </c>
      <c r="B299" s="36" t="s">
        <v>748</v>
      </c>
      <c r="C299" s="23" t="s">
        <v>749</v>
      </c>
      <c r="D299" s="23" t="s">
        <v>79</v>
      </c>
      <c r="E299" s="23" t="s">
        <v>96</v>
      </c>
      <c r="F299" s="23"/>
      <c r="G299" s="23">
        <v>8.5</v>
      </c>
      <c r="H299" s="23"/>
      <c r="I299" s="23"/>
      <c r="J299" s="23" t="s">
        <v>717</v>
      </c>
      <c r="K299" s="23"/>
      <c r="L299" s="23" t="s">
        <v>750</v>
      </c>
      <c r="M299" s="23"/>
      <c r="N299" s="6"/>
    </row>
    <row r="300" spans="1:14" ht="28.5">
      <c r="A300" s="23" t="s">
        <v>714</v>
      </c>
      <c r="B300" s="36" t="s">
        <v>751</v>
      </c>
      <c r="C300" s="23" t="s">
        <v>752</v>
      </c>
      <c r="D300" s="23" t="s">
        <v>743</v>
      </c>
      <c r="E300" s="23" t="s">
        <v>96</v>
      </c>
      <c r="F300" s="23"/>
      <c r="G300" s="23">
        <v>30</v>
      </c>
      <c r="H300" s="23"/>
      <c r="I300" s="37"/>
      <c r="J300" s="23" t="s">
        <v>717</v>
      </c>
      <c r="K300" s="23"/>
      <c r="L300" s="36" t="s">
        <v>753</v>
      </c>
      <c r="M300" s="23"/>
      <c r="N300" s="6"/>
    </row>
    <row r="301" spans="1:14">
      <c r="A301" s="23" t="s">
        <v>714</v>
      </c>
      <c r="B301" s="36" t="s">
        <v>754</v>
      </c>
      <c r="C301" s="23" t="s">
        <v>755</v>
      </c>
      <c r="D301" s="23" t="s">
        <v>743</v>
      </c>
      <c r="E301" s="23" t="s">
        <v>96</v>
      </c>
      <c r="F301" s="23"/>
      <c r="G301" s="23">
        <v>13</v>
      </c>
      <c r="H301" s="23"/>
      <c r="I301" s="23"/>
      <c r="J301" s="23" t="s">
        <v>717</v>
      </c>
      <c r="K301" s="23"/>
      <c r="L301" s="23" t="s">
        <v>756</v>
      </c>
      <c r="M301" s="23"/>
      <c r="N301" s="6"/>
    </row>
    <row r="302" spans="1:14">
      <c r="A302" s="23" t="s">
        <v>714</v>
      </c>
      <c r="B302" s="36" t="s">
        <v>757</v>
      </c>
      <c r="C302" s="23" t="s">
        <v>758</v>
      </c>
      <c r="D302" s="23" t="s">
        <v>759</v>
      </c>
      <c r="E302" s="23" t="s">
        <v>96</v>
      </c>
      <c r="F302" s="23"/>
      <c r="G302" s="23">
        <v>50</v>
      </c>
      <c r="H302" s="23"/>
      <c r="I302" s="23"/>
      <c r="J302" s="23" t="s">
        <v>725</v>
      </c>
      <c r="K302" s="23"/>
      <c r="L302" s="23" t="s">
        <v>744</v>
      </c>
      <c r="M302" s="23"/>
      <c r="N302" s="6"/>
    </row>
    <row r="303" spans="1:14">
      <c r="A303" s="23" t="s">
        <v>714</v>
      </c>
      <c r="B303" s="36" t="s">
        <v>760</v>
      </c>
      <c r="C303" s="23" t="s">
        <v>761</v>
      </c>
      <c r="D303" s="23" t="s">
        <v>65</v>
      </c>
      <c r="E303" s="23" t="s">
        <v>96</v>
      </c>
      <c r="F303" s="23"/>
      <c r="G303" s="23">
        <v>10</v>
      </c>
      <c r="H303" s="23"/>
      <c r="I303" s="23"/>
      <c r="J303" s="23" t="s">
        <v>725</v>
      </c>
      <c r="K303" s="23"/>
      <c r="L303" s="23"/>
      <c r="M303" s="23"/>
      <c r="N303" s="6"/>
    </row>
    <row r="304" spans="1:14">
      <c r="A304" s="23" t="s">
        <v>714</v>
      </c>
      <c r="B304" s="36" t="s">
        <v>762</v>
      </c>
      <c r="C304" s="23" t="s">
        <v>763</v>
      </c>
      <c r="D304" s="23" t="s">
        <v>65</v>
      </c>
      <c r="E304" s="23" t="s">
        <v>96</v>
      </c>
      <c r="F304" s="23"/>
      <c r="G304" s="23">
        <v>30</v>
      </c>
      <c r="H304" s="23"/>
      <c r="I304" s="23"/>
      <c r="J304" s="23" t="s">
        <v>725</v>
      </c>
      <c r="K304" s="23"/>
      <c r="L304" s="23"/>
      <c r="M304" s="23"/>
      <c r="N304" s="6"/>
    </row>
    <row r="305" spans="1:14">
      <c r="A305" s="23" t="s">
        <v>714</v>
      </c>
      <c r="B305" s="36" t="s">
        <v>764</v>
      </c>
      <c r="C305" s="23" t="s">
        <v>765</v>
      </c>
      <c r="D305" s="23" t="s">
        <v>743</v>
      </c>
      <c r="E305" s="23" t="s">
        <v>96</v>
      </c>
      <c r="F305" s="23"/>
      <c r="G305" s="23">
        <v>100</v>
      </c>
      <c r="H305" s="23"/>
      <c r="I305" s="23"/>
      <c r="J305" s="23" t="s">
        <v>725</v>
      </c>
      <c r="K305" s="23"/>
      <c r="L305" s="23"/>
      <c r="M305" s="23"/>
      <c r="N305" s="6"/>
    </row>
    <row r="306" spans="1:14">
      <c r="A306" s="23" t="s">
        <v>714</v>
      </c>
      <c r="B306" s="36" t="s">
        <v>751</v>
      </c>
      <c r="C306" s="23" t="s">
        <v>766</v>
      </c>
      <c r="D306" s="23" t="s">
        <v>743</v>
      </c>
      <c r="E306" s="23" t="s">
        <v>96</v>
      </c>
      <c r="F306" s="23"/>
      <c r="G306" s="23">
        <v>20</v>
      </c>
      <c r="H306" s="23"/>
      <c r="I306" s="23"/>
      <c r="J306" s="23" t="s">
        <v>725</v>
      </c>
      <c r="K306" s="23"/>
      <c r="L306" s="23" t="s">
        <v>747</v>
      </c>
      <c r="M306" s="23"/>
      <c r="N306" s="6"/>
    </row>
    <row r="307" spans="1:14" ht="28.5">
      <c r="A307" s="23" t="s">
        <v>714</v>
      </c>
      <c r="B307" s="36" t="s">
        <v>767</v>
      </c>
      <c r="C307" s="23" t="s">
        <v>768</v>
      </c>
      <c r="D307" s="23" t="s">
        <v>759</v>
      </c>
      <c r="E307" s="23" t="s">
        <v>96</v>
      </c>
      <c r="F307" s="23"/>
      <c r="G307" s="23">
        <v>30</v>
      </c>
      <c r="H307" s="23"/>
      <c r="I307" s="23"/>
      <c r="J307" s="23" t="s">
        <v>717</v>
      </c>
      <c r="K307" s="23"/>
      <c r="L307" s="36" t="s">
        <v>769</v>
      </c>
      <c r="M307" s="23"/>
      <c r="N307" s="6"/>
    </row>
    <row r="308" spans="1:14" ht="28.5">
      <c r="A308" s="23" t="s">
        <v>714</v>
      </c>
      <c r="B308" s="36" t="s">
        <v>770</v>
      </c>
      <c r="C308" s="23" t="s">
        <v>771</v>
      </c>
      <c r="D308" s="23" t="s">
        <v>743</v>
      </c>
      <c r="E308" s="23" t="s">
        <v>96</v>
      </c>
      <c r="F308" s="23"/>
      <c r="G308" s="23">
        <v>60</v>
      </c>
      <c r="H308" s="23">
        <v>54</v>
      </c>
      <c r="I308" s="23"/>
      <c r="J308" s="23" t="s">
        <v>725</v>
      </c>
      <c r="K308" s="23"/>
      <c r="L308" s="36" t="s">
        <v>772</v>
      </c>
      <c r="M308" s="23"/>
      <c r="N308" s="6"/>
    </row>
    <row r="309" spans="1:14" hidden="1">
      <c r="A309" s="23" t="s">
        <v>714</v>
      </c>
      <c r="B309" s="36" t="s">
        <v>773</v>
      </c>
      <c r="C309" s="23" t="s">
        <v>774</v>
      </c>
      <c r="D309" s="23" t="s">
        <v>93</v>
      </c>
      <c r="E309" s="23" t="s">
        <v>96</v>
      </c>
      <c r="F309" s="23"/>
      <c r="G309" s="23">
        <v>100</v>
      </c>
      <c r="H309" s="23"/>
      <c r="I309" s="23"/>
      <c r="J309" s="23" t="s">
        <v>725</v>
      </c>
      <c r="K309" s="23">
        <v>2020</v>
      </c>
      <c r="L309" s="23" t="s">
        <v>775</v>
      </c>
      <c r="M309" s="23"/>
      <c r="N309" s="6"/>
    </row>
    <row r="310" spans="1:14">
      <c r="A310" s="23" t="s">
        <v>714</v>
      </c>
      <c r="B310" s="36" t="s">
        <v>776</v>
      </c>
      <c r="C310" s="23" t="s">
        <v>777</v>
      </c>
      <c r="D310" s="23" t="s">
        <v>743</v>
      </c>
      <c r="E310" s="23" t="s">
        <v>96</v>
      </c>
      <c r="F310" s="23"/>
      <c r="G310" s="23">
        <v>7.5</v>
      </c>
      <c r="H310" s="23"/>
      <c r="I310" s="23"/>
      <c r="J310" s="23" t="s">
        <v>725</v>
      </c>
      <c r="K310" s="23"/>
      <c r="L310" s="23"/>
      <c r="M310" s="23"/>
      <c r="N310" s="6"/>
    </row>
    <row r="311" spans="1:14">
      <c r="A311" s="23" t="s">
        <v>714</v>
      </c>
      <c r="B311" s="36" t="s">
        <v>778</v>
      </c>
      <c r="C311" s="23" t="s">
        <v>779</v>
      </c>
      <c r="D311" s="23" t="s">
        <v>65</v>
      </c>
      <c r="E311" s="23" t="s">
        <v>96</v>
      </c>
      <c r="F311" s="23"/>
      <c r="G311" s="23">
        <v>75</v>
      </c>
      <c r="H311" s="23"/>
      <c r="I311" s="23"/>
      <c r="J311" s="23" t="s">
        <v>725</v>
      </c>
      <c r="K311" s="23"/>
      <c r="L311" s="23"/>
      <c r="M311" s="23"/>
      <c r="N311" s="6"/>
    </row>
    <row r="312" spans="1:14" ht="28.5">
      <c r="A312" s="23" t="s">
        <v>714</v>
      </c>
      <c r="B312" s="36" t="s">
        <v>780</v>
      </c>
      <c r="C312" s="23" t="s">
        <v>781</v>
      </c>
      <c r="D312" s="23" t="s">
        <v>759</v>
      </c>
      <c r="E312" s="23" t="s">
        <v>96</v>
      </c>
      <c r="F312" s="23"/>
      <c r="G312" s="23">
        <v>30</v>
      </c>
      <c r="H312" s="23"/>
      <c r="I312" s="23"/>
      <c r="J312" s="23" t="s">
        <v>725</v>
      </c>
      <c r="K312" s="23"/>
      <c r="L312" s="36" t="s">
        <v>769</v>
      </c>
      <c r="M312" s="23"/>
      <c r="N312" s="6"/>
    </row>
    <row r="313" spans="1:14">
      <c r="A313" s="23" t="s">
        <v>714</v>
      </c>
      <c r="B313" s="36" t="s">
        <v>782</v>
      </c>
      <c r="C313" s="23" t="s">
        <v>783</v>
      </c>
      <c r="D313" s="23" t="s">
        <v>743</v>
      </c>
      <c r="E313" s="23" t="s">
        <v>784</v>
      </c>
      <c r="F313" s="23"/>
      <c r="G313" s="23">
        <v>20</v>
      </c>
      <c r="H313" s="23"/>
      <c r="I313" s="23"/>
      <c r="J313" s="23" t="s">
        <v>717</v>
      </c>
      <c r="K313" s="23"/>
      <c r="L313" s="23" t="s">
        <v>785</v>
      </c>
      <c r="M313" s="23"/>
      <c r="N313" s="6"/>
    </row>
    <row r="314" spans="1:14" hidden="1">
      <c r="A314" s="23" t="s">
        <v>714</v>
      </c>
      <c r="B314" s="36" t="s">
        <v>773</v>
      </c>
      <c r="C314" s="23" t="s">
        <v>786</v>
      </c>
      <c r="D314" s="23" t="s">
        <v>93</v>
      </c>
      <c r="E314" s="23" t="s">
        <v>96</v>
      </c>
      <c r="F314" s="23"/>
      <c r="G314" s="23">
        <v>97.2</v>
      </c>
      <c r="H314" s="23"/>
      <c r="I314" s="23"/>
      <c r="J314" s="23" t="s">
        <v>725</v>
      </c>
      <c r="K314" s="23">
        <v>2020</v>
      </c>
      <c r="L314" s="23" t="s">
        <v>775</v>
      </c>
      <c r="M314" s="23"/>
      <c r="N314" s="6"/>
    </row>
    <row r="315" spans="1:14">
      <c r="A315" s="23" t="s">
        <v>714</v>
      </c>
      <c r="B315" s="36" t="s">
        <v>787</v>
      </c>
      <c r="C315" s="23" t="s">
        <v>788</v>
      </c>
      <c r="D315" s="23" t="s">
        <v>65</v>
      </c>
      <c r="E315" s="23" t="s">
        <v>96</v>
      </c>
      <c r="F315" s="23"/>
      <c r="G315" s="23">
        <v>30</v>
      </c>
      <c r="H315" s="23"/>
      <c r="I315" s="23"/>
      <c r="J315" s="23" t="s">
        <v>236</v>
      </c>
      <c r="K315" s="23"/>
      <c r="L315" s="23"/>
      <c r="M315" s="23"/>
      <c r="N315" s="6"/>
    </row>
    <row r="316" spans="1:14" ht="28.5">
      <c r="A316" s="23" t="s">
        <v>714</v>
      </c>
      <c r="B316" s="23" t="s">
        <v>789</v>
      </c>
      <c r="C316" s="36" t="s">
        <v>790</v>
      </c>
      <c r="D316" s="23" t="s">
        <v>65</v>
      </c>
      <c r="E316" s="23" t="s">
        <v>96</v>
      </c>
      <c r="F316" s="23"/>
      <c r="G316" s="23">
        <v>10</v>
      </c>
      <c r="H316" s="23"/>
      <c r="I316" s="23"/>
      <c r="J316" s="23" t="s">
        <v>717</v>
      </c>
      <c r="K316" s="23"/>
      <c r="L316" s="36" t="s">
        <v>772</v>
      </c>
      <c r="M316" s="23"/>
      <c r="N316" s="6"/>
    </row>
    <row r="317" spans="1:14" ht="28.5">
      <c r="A317" s="23" t="s">
        <v>714</v>
      </c>
      <c r="B317" s="23" t="s">
        <v>791</v>
      </c>
      <c r="C317" s="36" t="s">
        <v>792</v>
      </c>
      <c r="D317" s="23" t="s">
        <v>743</v>
      </c>
      <c r="E317" s="23" t="s">
        <v>96</v>
      </c>
      <c r="F317" s="23"/>
      <c r="G317" s="23">
        <v>8</v>
      </c>
      <c r="H317" s="23"/>
      <c r="I317" s="23"/>
      <c r="J317" s="23" t="s">
        <v>717</v>
      </c>
      <c r="K317" s="23"/>
      <c r="L317" s="23" t="s">
        <v>744</v>
      </c>
      <c r="M317" s="23"/>
      <c r="N317" s="6"/>
    </row>
    <row r="318" spans="1:14" ht="28.5">
      <c r="A318" s="23" t="s">
        <v>714</v>
      </c>
      <c r="B318" s="23" t="s">
        <v>793</v>
      </c>
      <c r="C318" s="36" t="s">
        <v>794</v>
      </c>
      <c r="D318" s="23" t="s">
        <v>743</v>
      </c>
      <c r="E318" s="23" t="s">
        <v>96</v>
      </c>
      <c r="F318" s="23"/>
      <c r="G318" s="23">
        <v>8</v>
      </c>
      <c r="H318" s="23"/>
      <c r="I318" s="23"/>
      <c r="J318" s="23" t="s">
        <v>717</v>
      </c>
      <c r="K318" s="23"/>
      <c r="L318" s="23" t="s">
        <v>744</v>
      </c>
      <c r="M318" s="23"/>
      <c r="N318" s="6"/>
    </row>
    <row r="319" spans="1:14" ht="28.5">
      <c r="A319" s="23" t="s">
        <v>714</v>
      </c>
      <c r="B319" s="23" t="s">
        <v>733</v>
      </c>
      <c r="C319" s="23" t="s">
        <v>795</v>
      </c>
      <c r="D319" s="23" t="s">
        <v>743</v>
      </c>
      <c r="E319" s="23" t="s">
        <v>96</v>
      </c>
      <c r="F319" s="23"/>
      <c r="G319" s="23">
        <v>3</v>
      </c>
      <c r="H319" s="23"/>
      <c r="I319" s="23"/>
      <c r="J319" s="23" t="s">
        <v>717</v>
      </c>
      <c r="K319" s="23"/>
      <c r="L319" s="36" t="s">
        <v>796</v>
      </c>
      <c r="M319" s="23"/>
      <c r="N319" s="6"/>
    </row>
    <row r="320" spans="1:14" ht="28.5">
      <c r="A320" s="23" t="s">
        <v>714</v>
      </c>
      <c r="B320" s="23" t="s">
        <v>733</v>
      </c>
      <c r="C320" s="23" t="s">
        <v>797</v>
      </c>
      <c r="D320" s="23" t="s">
        <v>743</v>
      </c>
      <c r="E320" s="23" t="s">
        <v>96</v>
      </c>
      <c r="F320" s="23"/>
      <c r="G320" s="23">
        <v>12</v>
      </c>
      <c r="H320" s="23"/>
      <c r="I320" s="23"/>
      <c r="J320" s="23" t="s">
        <v>717</v>
      </c>
      <c r="K320" s="23"/>
      <c r="L320" s="36" t="s">
        <v>798</v>
      </c>
      <c r="M320" s="23"/>
      <c r="N320" s="6"/>
    </row>
    <row r="321" spans="1:14">
      <c r="A321" s="23" t="s">
        <v>714</v>
      </c>
      <c r="B321" s="23" t="s">
        <v>799</v>
      </c>
      <c r="C321" s="23" t="s">
        <v>800</v>
      </c>
      <c r="D321" s="23" t="s">
        <v>743</v>
      </c>
      <c r="E321" s="23" t="s">
        <v>96</v>
      </c>
      <c r="F321" s="23"/>
      <c r="G321" s="23">
        <v>40</v>
      </c>
      <c r="H321" s="23"/>
      <c r="I321" s="23"/>
      <c r="J321" s="23" t="s">
        <v>717</v>
      </c>
      <c r="K321" s="23"/>
      <c r="L321" s="23" t="s">
        <v>801</v>
      </c>
      <c r="M321" s="23"/>
      <c r="N321" s="6"/>
    </row>
    <row r="322" spans="1:14" ht="28.5">
      <c r="A322" s="23" t="s">
        <v>714</v>
      </c>
      <c r="B322" s="23" t="s">
        <v>802</v>
      </c>
      <c r="C322" s="37" t="s">
        <v>803</v>
      </c>
      <c r="D322" s="37" t="s">
        <v>65</v>
      </c>
      <c r="E322" s="23" t="s">
        <v>96</v>
      </c>
      <c r="F322" s="23"/>
      <c r="G322" s="23">
        <v>3.99</v>
      </c>
      <c r="H322" s="23"/>
      <c r="I322" s="23"/>
      <c r="J322" s="23" t="s">
        <v>717</v>
      </c>
      <c r="K322" s="23"/>
      <c r="L322" s="36" t="s">
        <v>804</v>
      </c>
      <c r="M322" s="23"/>
      <c r="N322" s="6"/>
    </row>
    <row r="323" spans="1:14">
      <c r="A323" s="23" t="s">
        <v>714</v>
      </c>
      <c r="B323" s="36"/>
      <c r="C323" s="38" t="s">
        <v>805</v>
      </c>
      <c r="D323" s="39" t="s">
        <v>743</v>
      </c>
      <c r="E323" s="23" t="s">
        <v>96</v>
      </c>
      <c r="F323" s="38"/>
      <c r="G323" s="39">
        <v>30</v>
      </c>
      <c r="H323" s="23"/>
      <c r="I323" s="23"/>
      <c r="J323" s="23" t="s">
        <v>717</v>
      </c>
      <c r="K323" s="23"/>
      <c r="L323" s="23"/>
      <c r="M323" s="23"/>
      <c r="N323" s="6"/>
    </row>
    <row r="324" spans="1:14">
      <c r="A324" s="23" t="s">
        <v>714</v>
      </c>
      <c r="B324" s="36" t="s">
        <v>806</v>
      </c>
      <c r="C324" s="38" t="s">
        <v>807</v>
      </c>
      <c r="D324" s="39" t="s">
        <v>743</v>
      </c>
      <c r="E324" s="23" t="s">
        <v>96</v>
      </c>
      <c r="F324" s="38"/>
      <c r="G324" s="39">
        <v>30</v>
      </c>
      <c r="H324" s="23"/>
      <c r="I324" s="23"/>
      <c r="J324" s="23" t="s">
        <v>717</v>
      </c>
      <c r="K324" s="23"/>
      <c r="L324" s="23"/>
      <c r="M324" s="23"/>
      <c r="N324" s="6"/>
    </row>
    <row r="325" spans="1:14">
      <c r="A325" s="23" t="s">
        <v>714</v>
      </c>
      <c r="B325" s="36" t="s">
        <v>715</v>
      </c>
      <c r="C325" s="38" t="s">
        <v>808</v>
      </c>
      <c r="D325" s="39" t="s">
        <v>743</v>
      </c>
      <c r="E325" s="23" t="s">
        <v>96</v>
      </c>
      <c r="F325" s="38"/>
      <c r="G325" s="39">
        <v>30</v>
      </c>
      <c r="H325" s="23"/>
      <c r="I325" s="23"/>
      <c r="J325" s="23" t="s">
        <v>717</v>
      </c>
      <c r="K325" s="23"/>
      <c r="L325" s="23"/>
      <c r="M325" s="23"/>
      <c r="N325" s="6"/>
    </row>
    <row r="326" spans="1:14">
      <c r="A326" s="23" t="s">
        <v>714</v>
      </c>
      <c r="B326" s="36" t="s">
        <v>809</v>
      </c>
      <c r="C326" s="38" t="s">
        <v>810</v>
      </c>
      <c r="D326" s="39" t="s">
        <v>65</v>
      </c>
      <c r="E326" s="23" t="s">
        <v>96</v>
      </c>
      <c r="F326" s="38"/>
      <c r="G326" s="39">
        <v>40</v>
      </c>
      <c r="H326" s="23"/>
      <c r="I326" s="23"/>
      <c r="J326" s="23" t="s">
        <v>717</v>
      </c>
      <c r="K326" s="23"/>
      <c r="L326" s="23"/>
      <c r="M326" s="23"/>
      <c r="N326" s="6"/>
    </row>
    <row r="327" spans="1:14">
      <c r="A327" s="23" t="s">
        <v>714</v>
      </c>
      <c r="B327" s="36" t="s">
        <v>811</v>
      </c>
      <c r="C327" s="38" t="s">
        <v>812</v>
      </c>
      <c r="D327" s="39" t="s">
        <v>743</v>
      </c>
      <c r="E327" s="23" t="s">
        <v>96</v>
      </c>
      <c r="F327" s="38"/>
      <c r="G327" s="39">
        <v>12.5</v>
      </c>
      <c r="H327" s="23"/>
      <c r="I327" s="23"/>
      <c r="J327" s="23" t="s">
        <v>717</v>
      </c>
      <c r="K327" s="23"/>
      <c r="L327" s="23"/>
      <c r="M327" s="23"/>
      <c r="N327" s="6"/>
    </row>
    <row r="328" spans="1:14">
      <c r="A328" s="23" t="s">
        <v>714</v>
      </c>
      <c r="B328" s="36" t="s">
        <v>813</v>
      </c>
      <c r="C328" s="38" t="s">
        <v>814</v>
      </c>
      <c r="D328" s="39" t="s">
        <v>65</v>
      </c>
      <c r="E328" s="23" t="s">
        <v>96</v>
      </c>
      <c r="F328" s="39"/>
      <c r="G328" s="39">
        <v>30</v>
      </c>
      <c r="H328" s="23"/>
      <c r="I328" s="23"/>
      <c r="J328" s="23" t="s">
        <v>717</v>
      </c>
      <c r="K328" s="23"/>
      <c r="L328" s="23"/>
      <c r="M328" s="23"/>
      <c r="N328" s="6"/>
    </row>
    <row r="329" spans="1:14">
      <c r="A329" s="23" t="s">
        <v>714</v>
      </c>
      <c r="B329" s="36" t="s">
        <v>815</v>
      </c>
      <c r="C329" s="38" t="s">
        <v>816</v>
      </c>
      <c r="D329" s="39" t="s">
        <v>65</v>
      </c>
      <c r="E329" s="23" t="s">
        <v>96</v>
      </c>
      <c r="F329" s="39"/>
      <c r="G329" s="39">
        <v>30</v>
      </c>
      <c r="H329" s="23"/>
      <c r="I329" s="23"/>
      <c r="J329" s="23" t="s">
        <v>717</v>
      </c>
      <c r="K329" s="23"/>
      <c r="L329" s="23"/>
      <c r="M329" s="23"/>
      <c r="N329" s="6"/>
    </row>
    <row r="330" spans="1:14">
      <c r="A330" s="23" t="s">
        <v>714</v>
      </c>
      <c r="B330" s="36" t="s">
        <v>811</v>
      </c>
      <c r="C330" s="38" t="s">
        <v>817</v>
      </c>
      <c r="D330" s="39" t="s">
        <v>65</v>
      </c>
      <c r="E330" s="23" t="s">
        <v>96</v>
      </c>
      <c r="F330" s="39"/>
      <c r="G330" s="39">
        <v>10</v>
      </c>
      <c r="H330" s="23"/>
      <c r="I330" s="23"/>
      <c r="J330" s="23" t="s">
        <v>717</v>
      </c>
      <c r="K330" s="23"/>
      <c r="L330" s="23"/>
      <c r="M330" s="23"/>
      <c r="N330" s="6"/>
    </row>
    <row r="331" spans="1:14">
      <c r="A331" s="23" t="s">
        <v>714</v>
      </c>
      <c r="B331" s="36" t="s">
        <v>793</v>
      </c>
      <c r="C331" s="38" t="s">
        <v>818</v>
      </c>
      <c r="D331" s="39" t="s">
        <v>65</v>
      </c>
      <c r="E331" s="23" t="s">
        <v>96</v>
      </c>
      <c r="F331" s="39"/>
      <c r="G331" s="39">
        <v>10</v>
      </c>
      <c r="H331" s="23"/>
      <c r="I331" s="23"/>
      <c r="J331" s="23" t="s">
        <v>717</v>
      </c>
      <c r="K331" s="23"/>
      <c r="L331" s="23"/>
      <c r="M331" s="23"/>
      <c r="N331" s="6"/>
    </row>
    <row r="332" spans="1:14">
      <c r="A332" s="23" t="s">
        <v>714</v>
      </c>
      <c r="B332" s="36"/>
      <c r="C332" s="38" t="s">
        <v>819</v>
      </c>
      <c r="D332" s="39" t="s">
        <v>65</v>
      </c>
      <c r="E332" s="23" t="s">
        <v>96</v>
      </c>
      <c r="F332" s="39"/>
      <c r="G332" s="39">
        <v>30</v>
      </c>
      <c r="H332" s="23"/>
      <c r="I332" s="23"/>
      <c r="J332" s="23" t="s">
        <v>717</v>
      </c>
      <c r="K332" s="23"/>
      <c r="L332" s="23"/>
      <c r="M332" s="23"/>
      <c r="N332" s="6"/>
    </row>
    <row r="333" spans="1:14">
      <c r="A333" s="23" t="s">
        <v>714</v>
      </c>
      <c r="B333" s="36" t="s">
        <v>811</v>
      </c>
      <c r="C333" s="38" t="s">
        <v>820</v>
      </c>
      <c r="D333" s="39" t="s">
        <v>65</v>
      </c>
      <c r="E333" s="23" t="s">
        <v>96</v>
      </c>
      <c r="F333" s="39"/>
      <c r="G333" s="39">
        <v>10</v>
      </c>
      <c r="H333" s="23"/>
      <c r="I333" s="23"/>
      <c r="J333" s="23" t="s">
        <v>717</v>
      </c>
      <c r="K333" s="23"/>
      <c r="L333" s="23"/>
      <c r="M333" s="23"/>
      <c r="N333" s="6"/>
    </row>
    <row r="334" spans="1:14">
      <c r="A334" s="23" t="s">
        <v>714</v>
      </c>
      <c r="B334" s="36" t="s">
        <v>821</v>
      </c>
      <c r="C334" s="38" t="s">
        <v>822</v>
      </c>
      <c r="D334" s="39" t="s">
        <v>65</v>
      </c>
      <c r="E334" s="23" t="s">
        <v>96</v>
      </c>
      <c r="F334" s="39"/>
      <c r="G334" s="39">
        <v>16</v>
      </c>
      <c r="H334" s="23"/>
      <c r="I334" s="23"/>
      <c r="J334" s="23" t="s">
        <v>717</v>
      </c>
      <c r="K334" s="23"/>
      <c r="L334" s="23"/>
      <c r="M334" s="23"/>
      <c r="N334" s="6"/>
    </row>
    <row r="335" spans="1:14">
      <c r="A335" s="23" t="s">
        <v>714</v>
      </c>
      <c r="B335" s="36" t="s">
        <v>811</v>
      </c>
      <c r="C335" s="38" t="s">
        <v>823</v>
      </c>
      <c r="D335" s="39" t="s">
        <v>65</v>
      </c>
      <c r="E335" s="23" t="s">
        <v>96</v>
      </c>
      <c r="F335" s="39"/>
      <c r="G335" s="39">
        <v>8</v>
      </c>
      <c r="H335" s="23"/>
      <c r="I335" s="23"/>
      <c r="J335" s="23" t="s">
        <v>717</v>
      </c>
      <c r="K335" s="23"/>
      <c r="L335" s="23"/>
      <c r="M335" s="23"/>
      <c r="N335" s="6"/>
    </row>
    <row r="336" spans="1:14">
      <c r="A336" s="23" t="s">
        <v>714</v>
      </c>
      <c r="B336" s="36" t="s">
        <v>799</v>
      </c>
      <c r="C336" s="38" t="s">
        <v>824</v>
      </c>
      <c r="D336" s="39" t="s">
        <v>65</v>
      </c>
      <c r="E336" s="23" t="s">
        <v>96</v>
      </c>
      <c r="F336" s="39"/>
      <c r="G336" s="39">
        <v>4</v>
      </c>
      <c r="H336" s="23"/>
      <c r="I336" s="23"/>
      <c r="J336" s="23" t="s">
        <v>717</v>
      </c>
      <c r="K336" s="23"/>
      <c r="L336" s="23"/>
      <c r="M336" s="23"/>
      <c r="N336" s="6"/>
    </row>
    <row r="337" spans="1:14">
      <c r="A337" s="23" t="s">
        <v>714</v>
      </c>
      <c r="B337" s="36"/>
      <c r="C337" s="38" t="s">
        <v>825</v>
      </c>
      <c r="D337" s="39" t="s">
        <v>65</v>
      </c>
      <c r="E337" s="23" t="s">
        <v>96</v>
      </c>
      <c r="F337" s="38"/>
      <c r="G337" s="39">
        <v>1</v>
      </c>
      <c r="H337" s="23"/>
      <c r="I337" s="23"/>
      <c r="J337" s="23" t="s">
        <v>717</v>
      </c>
      <c r="K337" s="23"/>
      <c r="L337" s="23"/>
      <c r="M337" s="23"/>
      <c r="N337" s="6"/>
    </row>
    <row r="338" spans="1:14">
      <c r="A338" s="23" t="s">
        <v>714</v>
      </c>
      <c r="B338" s="36"/>
      <c r="C338" s="38" t="s">
        <v>826</v>
      </c>
      <c r="D338" s="39" t="s">
        <v>65</v>
      </c>
      <c r="E338" s="23" t="s">
        <v>96</v>
      </c>
      <c r="F338" s="39"/>
      <c r="G338" s="39">
        <v>30</v>
      </c>
      <c r="H338" s="23"/>
      <c r="I338" s="23"/>
      <c r="J338" s="23" t="s">
        <v>717</v>
      </c>
      <c r="K338" s="23"/>
      <c r="L338" s="23"/>
      <c r="M338" s="23"/>
      <c r="N338" s="6"/>
    </row>
    <row r="339" spans="1:14">
      <c r="A339" s="23" t="s">
        <v>714</v>
      </c>
      <c r="B339" s="36"/>
      <c r="C339" s="38" t="s">
        <v>827</v>
      </c>
      <c r="D339" s="39" t="s">
        <v>65</v>
      </c>
      <c r="E339" s="23" t="s">
        <v>96</v>
      </c>
      <c r="F339" s="39"/>
      <c r="G339" s="39">
        <v>30</v>
      </c>
      <c r="H339" s="23"/>
      <c r="I339" s="23"/>
      <c r="J339" s="23" t="s">
        <v>717</v>
      </c>
      <c r="K339" s="23"/>
      <c r="L339" s="23"/>
      <c r="M339" s="23"/>
      <c r="N339" s="6"/>
    </row>
    <row r="340" spans="1:14">
      <c r="A340" s="23" t="s">
        <v>714</v>
      </c>
      <c r="B340" s="36"/>
      <c r="C340" s="38" t="s">
        <v>828</v>
      </c>
      <c r="D340" s="39" t="s">
        <v>65</v>
      </c>
      <c r="E340" s="23" t="s">
        <v>96</v>
      </c>
      <c r="F340" s="39"/>
      <c r="G340" s="39">
        <v>15</v>
      </c>
      <c r="H340" s="23"/>
      <c r="I340" s="23"/>
      <c r="J340" s="23" t="s">
        <v>717</v>
      </c>
      <c r="K340" s="23"/>
      <c r="L340" s="23"/>
      <c r="M340" s="23"/>
      <c r="N340" s="6"/>
    </row>
    <row r="341" spans="1:14">
      <c r="A341" s="23" t="s">
        <v>714</v>
      </c>
      <c r="B341" s="36"/>
      <c r="C341" s="38" t="s">
        <v>829</v>
      </c>
      <c r="D341" s="39" t="s">
        <v>65</v>
      </c>
      <c r="E341" s="23" t="s">
        <v>96</v>
      </c>
      <c r="F341" s="39"/>
      <c r="G341" s="39">
        <v>20</v>
      </c>
      <c r="H341" s="23"/>
      <c r="I341" s="23"/>
      <c r="J341" s="23" t="s">
        <v>717</v>
      </c>
      <c r="K341" s="23"/>
      <c r="L341" s="23"/>
      <c r="M341" s="23"/>
      <c r="N341" s="6"/>
    </row>
    <row r="342" spans="1:14">
      <c r="A342" s="23" t="s">
        <v>714</v>
      </c>
      <c r="B342" s="36"/>
      <c r="C342" s="38" t="s">
        <v>830</v>
      </c>
      <c r="D342" s="39" t="s">
        <v>65</v>
      </c>
      <c r="E342" s="23" t="s">
        <v>96</v>
      </c>
      <c r="F342" s="39"/>
      <c r="G342" s="39">
        <v>30</v>
      </c>
      <c r="H342" s="23"/>
      <c r="I342" s="23"/>
      <c r="J342" s="23" t="s">
        <v>717</v>
      </c>
      <c r="K342" s="23"/>
      <c r="L342" s="23"/>
      <c r="M342" s="23"/>
      <c r="N342" s="6"/>
    </row>
    <row r="343" spans="1:14">
      <c r="A343" s="23" t="s">
        <v>714</v>
      </c>
      <c r="B343" s="36" t="s">
        <v>730</v>
      </c>
      <c r="C343" s="38" t="s">
        <v>831</v>
      </c>
      <c r="D343" s="39" t="s">
        <v>65</v>
      </c>
      <c r="E343" s="23" t="s">
        <v>96</v>
      </c>
      <c r="F343" s="39"/>
      <c r="G343" s="39">
        <v>10</v>
      </c>
      <c r="H343" s="23"/>
      <c r="I343" s="23"/>
      <c r="J343" s="23" t="s">
        <v>717</v>
      </c>
      <c r="K343" s="23"/>
      <c r="L343" s="23"/>
      <c r="M343" s="23"/>
      <c r="N343" s="6"/>
    </row>
    <row r="344" spans="1:14">
      <c r="A344" s="23" t="s">
        <v>714</v>
      </c>
      <c r="B344" s="36"/>
      <c r="C344" s="38" t="s">
        <v>832</v>
      </c>
      <c r="D344" s="39" t="s">
        <v>65</v>
      </c>
      <c r="E344" s="23" t="s">
        <v>96</v>
      </c>
      <c r="F344" s="39"/>
      <c r="G344" s="39">
        <v>10</v>
      </c>
      <c r="H344" s="23"/>
      <c r="I344" s="23"/>
      <c r="J344" s="23" t="s">
        <v>717</v>
      </c>
      <c r="K344" s="23"/>
      <c r="L344" s="23"/>
      <c r="M344" s="23"/>
      <c r="N344" s="6"/>
    </row>
    <row r="345" spans="1:14">
      <c r="A345" s="23" t="s">
        <v>714</v>
      </c>
      <c r="B345" s="36" t="s">
        <v>809</v>
      </c>
      <c r="C345" s="38" t="s">
        <v>833</v>
      </c>
      <c r="D345" s="39" t="s">
        <v>65</v>
      </c>
      <c r="E345" s="23" t="s">
        <v>96</v>
      </c>
      <c r="F345" s="39"/>
      <c r="G345" s="39">
        <v>10</v>
      </c>
      <c r="H345" s="23"/>
      <c r="I345" s="23"/>
      <c r="J345" s="23" t="s">
        <v>717</v>
      </c>
      <c r="K345" s="23"/>
      <c r="L345" s="23"/>
      <c r="M345" s="23"/>
      <c r="N345" s="6"/>
    </row>
    <row r="346" spans="1:14" hidden="1">
      <c r="A346" s="23" t="s">
        <v>714</v>
      </c>
      <c r="B346" s="36" t="s">
        <v>793</v>
      </c>
      <c r="C346" s="38" t="s">
        <v>834</v>
      </c>
      <c r="D346" s="39" t="s">
        <v>49</v>
      </c>
      <c r="E346" s="18" t="s">
        <v>96</v>
      </c>
      <c r="F346" s="18" t="s">
        <v>97</v>
      </c>
      <c r="G346" s="39">
        <v>11</v>
      </c>
      <c r="H346" s="23"/>
      <c r="I346" s="23"/>
      <c r="J346" s="23"/>
      <c r="K346" s="23">
        <v>2020</v>
      </c>
      <c r="L346" s="23" t="s">
        <v>503</v>
      </c>
      <c r="M346" s="25" t="s">
        <v>835</v>
      </c>
      <c r="N346" s="6"/>
    </row>
    <row r="347" spans="1:14">
      <c r="A347" s="18" t="s">
        <v>836</v>
      </c>
      <c r="B347" s="18" t="s">
        <v>837</v>
      </c>
      <c r="C347" s="18" t="s">
        <v>838</v>
      </c>
      <c r="D347" s="18" t="s">
        <v>49</v>
      </c>
      <c r="E347" s="18" t="s">
        <v>96</v>
      </c>
      <c r="F347" s="18" t="s">
        <v>97</v>
      </c>
      <c r="G347" s="18">
        <v>0.3</v>
      </c>
      <c r="H347" s="18">
        <v>0.6</v>
      </c>
      <c r="I347" s="18"/>
      <c r="J347" s="18"/>
      <c r="K347" s="21"/>
      <c r="L347" s="18" t="s">
        <v>839</v>
      </c>
      <c r="M347" s="40" t="s">
        <v>840</v>
      </c>
    </row>
    <row r="348" spans="1:14" hidden="1">
      <c r="A348" s="18" t="s">
        <v>836</v>
      </c>
      <c r="B348" s="18" t="s">
        <v>841</v>
      </c>
      <c r="C348" s="18" t="s">
        <v>842</v>
      </c>
      <c r="D348" s="18" t="s">
        <v>49</v>
      </c>
      <c r="E348" s="18" t="s">
        <v>307</v>
      </c>
      <c r="F348" s="18" t="s">
        <v>314</v>
      </c>
      <c r="G348" s="18">
        <v>0.4</v>
      </c>
      <c r="H348" s="18">
        <v>3.2</v>
      </c>
      <c r="I348" s="18"/>
      <c r="J348" s="18"/>
      <c r="K348" s="21"/>
      <c r="L348" s="18"/>
      <c r="M348" s="40" t="s">
        <v>840</v>
      </c>
    </row>
    <row r="349" spans="1:14">
      <c r="A349" s="18" t="s">
        <v>836</v>
      </c>
      <c r="B349" s="18" t="s">
        <v>843</v>
      </c>
      <c r="C349" s="18" t="s">
        <v>844</v>
      </c>
      <c r="D349" s="18" t="s">
        <v>49</v>
      </c>
      <c r="E349" s="18" t="s">
        <v>96</v>
      </c>
      <c r="F349" s="18" t="s">
        <v>845</v>
      </c>
      <c r="G349" s="18">
        <v>0.45</v>
      </c>
      <c r="H349" s="18">
        <v>1.4</v>
      </c>
      <c r="I349" s="18" t="s">
        <v>258</v>
      </c>
      <c r="J349" s="18" t="s">
        <v>846</v>
      </c>
      <c r="K349" s="21"/>
      <c r="L349" s="18" t="s">
        <v>631</v>
      </c>
      <c r="M349" s="40" t="s">
        <v>840</v>
      </c>
    </row>
    <row r="350" spans="1:14">
      <c r="A350" s="18" t="s">
        <v>836</v>
      </c>
      <c r="B350" s="18" t="s">
        <v>847</v>
      </c>
      <c r="C350" s="18" t="s">
        <v>844</v>
      </c>
      <c r="D350" s="18" t="s">
        <v>49</v>
      </c>
      <c r="E350" s="18" t="s">
        <v>96</v>
      </c>
      <c r="F350" s="18" t="s">
        <v>97</v>
      </c>
      <c r="G350" s="18">
        <v>0.9</v>
      </c>
      <c r="H350" s="18">
        <v>0.63</v>
      </c>
      <c r="I350" s="18" t="s">
        <v>258</v>
      </c>
      <c r="J350" s="18" t="s">
        <v>846</v>
      </c>
      <c r="K350" s="21"/>
      <c r="L350" s="18" t="s">
        <v>631</v>
      </c>
      <c r="M350" s="40" t="s">
        <v>840</v>
      </c>
    </row>
    <row r="351" spans="1:14">
      <c r="A351" s="18" t="s">
        <v>836</v>
      </c>
      <c r="B351" s="18" t="s">
        <v>848</v>
      </c>
      <c r="C351" s="18" t="s">
        <v>849</v>
      </c>
      <c r="D351" s="18" t="s">
        <v>49</v>
      </c>
      <c r="E351" s="18" t="s">
        <v>96</v>
      </c>
      <c r="F351" s="18" t="s">
        <v>850</v>
      </c>
      <c r="G351" s="18">
        <v>1</v>
      </c>
      <c r="H351" s="18">
        <v>2</v>
      </c>
      <c r="I351" s="18" t="s">
        <v>258</v>
      </c>
      <c r="J351" s="18" t="s">
        <v>846</v>
      </c>
      <c r="K351" s="21"/>
      <c r="L351" s="18" t="s">
        <v>631</v>
      </c>
      <c r="M351" s="40" t="s">
        <v>840</v>
      </c>
    </row>
    <row r="352" spans="1:14">
      <c r="A352" s="18" t="s">
        <v>836</v>
      </c>
      <c r="B352" s="18" t="s">
        <v>851</v>
      </c>
      <c r="C352" s="18" t="s">
        <v>849</v>
      </c>
      <c r="D352" s="18" t="s">
        <v>49</v>
      </c>
      <c r="E352" s="18" t="s">
        <v>96</v>
      </c>
      <c r="F352" s="18" t="s">
        <v>845</v>
      </c>
      <c r="G352" s="18">
        <v>0.4</v>
      </c>
      <c r="H352" s="18">
        <v>1.1000000000000001</v>
      </c>
      <c r="I352" s="18" t="s">
        <v>258</v>
      </c>
      <c r="J352" s="18" t="s">
        <v>846</v>
      </c>
      <c r="K352" s="21"/>
      <c r="L352" s="18" t="s">
        <v>631</v>
      </c>
      <c r="M352" s="40" t="s">
        <v>840</v>
      </c>
    </row>
    <row r="353" spans="1:13">
      <c r="A353" s="18" t="s">
        <v>836</v>
      </c>
      <c r="B353" s="18" t="s">
        <v>852</v>
      </c>
      <c r="C353" s="18" t="s">
        <v>853</v>
      </c>
      <c r="D353" s="18" t="s">
        <v>49</v>
      </c>
      <c r="E353" s="18" t="s">
        <v>96</v>
      </c>
      <c r="F353" s="18" t="s">
        <v>97</v>
      </c>
      <c r="G353" s="18">
        <v>1</v>
      </c>
      <c r="H353" s="18">
        <v>0.5</v>
      </c>
      <c r="I353" s="18"/>
      <c r="J353" s="18"/>
      <c r="K353" s="21"/>
      <c r="L353" s="18" t="s">
        <v>839</v>
      </c>
      <c r="M353" s="40" t="s">
        <v>840</v>
      </c>
    </row>
    <row r="354" spans="1:13">
      <c r="A354" s="18" t="s">
        <v>836</v>
      </c>
      <c r="B354" s="18" t="s">
        <v>854</v>
      </c>
      <c r="C354" s="18" t="s">
        <v>844</v>
      </c>
      <c r="D354" s="18" t="s">
        <v>49</v>
      </c>
      <c r="E354" s="18" t="s">
        <v>96</v>
      </c>
      <c r="F354" s="18" t="s">
        <v>97</v>
      </c>
      <c r="G354" s="18">
        <v>1</v>
      </c>
      <c r="H354" s="18">
        <v>1.22</v>
      </c>
      <c r="I354" s="18" t="s">
        <v>258</v>
      </c>
      <c r="J354" s="18" t="s">
        <v>846</v>
      </c>
      <c r="K354" s="21"/>
      <c r="L354" s="18" t="s">
        <v>631</v>
      </c>
      <c r="M354" s="40" t="s">
        <v>840</v>
      </c>
    </row>
    <row r="355" spans="1:13">
      <c r="A355" s="18" t="s">
        <v>836</v>
      </c>
      <c r="B355" s="18" t="s">
        <v>855</v>
      </c>
      <c r="C355" s="18" t="s">
        <v>856</v>
      </c>
      <c r="D355" s="18" t="s">
        <v>49</v>
      </c>
      <c r="E355" s="18" t="s">
        <v>96</v>
      </c>
      <c r="F355" s="18" t="s">
        <v>97</v>
      </c>
      <c r="G355" s="18">
        <v>1</v>
      </c>
      <c r="H355" s="18">
        <v>1</v>
      </c>
      <c r="I355" s="18"/>
      <c r="J355" s="18"/>
      <c r="K355" s="21"/>
      <c r="L355" s="18" t="s">
        <v>839</v>
      </c>
      <c r="M355" s="40" t="s">
        <v>840</v>
      </c>
    </row>
    <row r="356" spans="1:13">
      <c r="A356" s="18" t="s">
        <v>836</v>
      </c>
      <c r="B356" s="18" t="s">
        <v>857</v>
      </c>
      <c r="C356" s="18" t="s">
        <v>849</v>
      </c>
      <c r="D356" s="18" t="s">
        <v>49</v>
      </c>
      <c r="E356" s="18" t="s">
        <v>96</v>
      </c>
      <c r="F356" s="18" t="s">
        <v>97</v>
      </c>
      <c r="G356" s="18">
        <v>1</v>
      </c>
      <c r="H356" s="18">
        <v>1</v>
      </c>
      <c r="I356" s="18" t="s">
        <v>258</v>
      </c>
      <c r="J356" s="18" t="s">
        <v>846</v>
      </c>
      <c r="K356" s="21"/>
      <c r="L356" s="18" t="s">
        <v>631</v>
      </c>
      <c r="M356" s="40" t="s">
        <v>840</v>
      </c>
    </row>
    <row r="357" spans="1:13">
      <c r="A357" s="18" t="s">
        <v>836</v>
      </c>
      <c r="B357" s="18" t="s">
        <v>858</v>
      </c>
      <c r="C357" s="18" t="s">
        <v>849</v>
      </c>
      <c r="D357" s="18" t="s">
        <v>49</v>
      </c>
      <c r="E357" s="18" t="s">
        <v>96</v>
      </c>
      <c r="F357" s="18" t="s">
        <v>97</v>
      </c>
      <c r="G357" s="18">
        <v>1</v>
      </c>
      <c r="H357" s="18">
        <v>1</v>
      </c>
      <c r="I357" s="18" t="s">
        <v>258</v>
      </c>
      <c r="J357" s="18" t="s">
        <v>846</v>
      </c>
      <c r="K357" s="21"/>
      <c r="L357" s="18" t="s">
        <v>631</v>
      </c>
      <c r="M357" s="40" t="s">
        <v>840</v>
      </c>
    </row>
    <row r="358" spans="1:13">
      <c r="A358" s="34" t="s">
        <v>836</v>
      </c>
      <c r="B358" s="34" t="s">
        <v>859</v>
      </c>
      <c r="C358" s="34" t="s">
        <v>849</v>
      </c>
      <c r="D358" s="34" t="s">
        <v>49</v>
      </c>
      <c r="E358" s="34" t="s">
        <v>96</v>
      </c>
      <c r="F358" s="34" t="s">
        <v>97</v>
      </c>
      <c r="G358" s="34">
        <v>1</v>
      </c>
      <c r="H358" s="34">
        <v>0.5</v>
      </c>
      <c r="I358" s="34" t="s">
        <v>258</v>
      </c>
      <c r="J358" s="34" t="s">
        <v>846</v>
      </c>
      <c r="K358" s="41"/>
      <c r="L358" s="34" t="s">
        <v>631</v>
      </c>
      <c r="M358" s="40" t="s">
        <v>840</v>
      </c>
    </row>
    <row r="359" spans="1:13">
      <c r="A359" s="18" t="s">
        <v>836</v>
      </c>
      <c r="B359" s="18" t="s">
        <v>860</v>
      </c>
      <c r="C359" s="18" t="s">
        <v>849</v>
      </c>
      <c r="D359" s="18" t="s">
        <v>49</v>
      </c>
      <c r="E359" s="18" t="s">
        <v>96</v>
      </c>
      <c r="F359" s="18" t="s">
        <v>97</v>
      </c>
      <c r="G359" s="18">
        <v>1</v>
      </c>
      <c r="H359" s="18">
        <v>1.23</v>
      </c>
      <c r="I359" s="18" t="s">
        <v>258</v>
      </c>
      <c r="J359" s="18" t="s">
        <v>846</v>
      </c>
      <c r="K359" s="21"/>
      <c r="L359" s="18" t="s">
        <v>631</v>
      </c>
      <c r="M359" s="40" t="s">
        <v>840</v>
      </c>
    </row>
    <row r="360" spans="1:13">
      <c r="A360" s="18" t="s">
        <v>836</v>
      </c>
      <c r="B360" s="18" t="s">
        <v>861</v>
      </c>
      <c r="C360" s="18" t="s">
        <v>849</v>
      </c>
      <c r="D360" s="18" t="s">
        <v>862</v>
      </c>
      <c r="E360" s="18" t="s">
        <v>96</v>
      </c>
      <c r="F360" s="18" t="s">
        <v>863</v>
      </c>
      <c r="G360" s="18">
        <v>0.65</v>
      </c>
      <c r="H360" s="18">
        <v>0.02</v>
      </c>
      <c r="I360" s="18" t="s">
        <v>258</v>
      </c>
      <c r="J360" s="18" t="s">
        <v>846</v>
      </c>
      <c r="K360" s="21"/>
      <c r="L360" s="18" t="s">
        <v>631</v>
      </c>
      <c r="M360" s="40" t="s">
        <v>840</v>
      </c>
    </row>
    <row r="361" spans="1:13">
      <c r="A361" s="18" t="s">
        <v>836</v>
      </c>
      <c r="B361" s="18" t="s">
        <v>864</v>
      </c>
      <c r="C361" s="18" t="s">
        <v>844</v>
      </c>
      <c r="D361" s="18" t="s">
        <v>49</v>
      </c>
      <c r="E361" s="18" t="s">
        <v>96</v>
      </c>
      <c r="F361" s="18" t="s">
        <v>97</v>
      </c>
      <c r="G361" s="18">
        <v>1</v>
      </c>
      <c r="H361" s="18">
        <v>0.9</v>
      </c>
      <c r="I361" s="18" t="s">
        <v>258</v>
      </c>
      <c r="J361" s="18" t="s">
        <v>846</v>
      </c>
      <c r="K361" s="21"/>
      <c r="L361" s="18" t="s">
        <v>631</v>
      </c>
      <c r="M361" s="40" t="s">
        <v>840</v>
      </c>
    </row>
    <row r="362" spans="1:13">
      <c r="A362" s="18" t="s">
        <v>836</v>
      </c>
      <c r="B362" s="18" t="s">
        <v>865</v>
      </c>
      <c r="C362" s="18" t="s">
        <v>844</v>
      </c>
      <c r="D362" s="18" t="s">
        <v>49</v>
      </c>
      <c r="E362" s="18" t="s">
        <v>96</v>
      </c>
      <c r="F362" s="18" t="s">
        <v>97</v>
      </c>
      <c r="G362" s="18">
        <v>1</v>
      </c>
      <c r="H362" s="18">
        <v>1</v>
      </c>
      <c r="I362" s="18" t="s">
        <v>258</v>
      </c>
      <c r="J362" s="18" t="s">
        <v>846</v>
      </c>
      <c r="K362" s="21"/>
      <c r="L362" s="18" t="s">
        <v>631</v>
      </c>
      <c r="M362" s="40" t="s">
        <v>840</v>
      </c>
    </row>
    <row r="363" spans="1:13" hidden="1">
      <c r="A363" s="18" t="s">
        <v>836</v>
      </c>
      <c r="B363" s="18" t="s">
        <v>866</v>
      </c>
      <c r="C363" s="18" t="s">
        <v>867</v>
      </c>
      <c r="D363" s="18" t="s">
        <v>49</v>
      </c>
      <c r="E363" s="18" t="s">
        <v>218</v>
      </c>
      <c r="F363" s="18" t="s">
        <v>219</v>
      </c>
      <c r="G363" s="18">
        <v>1.2</v>
      </c>
      <c r="H363" s="18">
        <v>39</v>
      </c>
      <c r="I363" s="18"/>
      <c r="J363" s="18"/>
      <c r="K363" s="21"/>
      <c r="L363" s="18"/>
      <c r="M363" s="40" t="s">
        <v>840</v>
      </c>
    </row>
    <row r="364" spans="1:13">
      <c r="A364" s="18" t="s">
        <v>836</v>
      </c>
      <c r="B364" s="18" t="s">
        <v>868</v>
      </c>
      <c r="C364" s="18" t="s">
        <v>849</v>
      </c>
      <c r="D364" s="18" t="s">
        <v>49</v>
      </c>
      <c r="E364" s="18" t="s">
        <v>96</v>
      </c>
      <c r="F364" s="18" t="s">
        <v>685</v>
      </c>
      <c r="G364" s="18">
        <v>1.2</v>
      </c>
      <c r="H364" s="18">
        <v>4.1399999999999997</v>
      </c>
      <c r="I364" s="18" t="s">
        <v>258</v>
      </c>
      <c r="J364" s="18" t="s">
        <v>846</v>
      </c>
      <c r="K364" s="21"/>
      <c r="L364" s="18" t="s">
        <v>631</v>
      </c>
      <c r="M364" s="40" t="s">
        <v>840</v>
      </c>
    </row>
    <row r="365" spans="1:13">
      <c r="A365" s="18" t="s">
        <v>836</v>
      </c>
      <c r="B365" s="18" t="s">
        <v>869</v>
      </c>
      <c r="C365" s="18" t="s">
        <v>849</v>
      </c>
      <c r="D365" s="18" t="s">
        <v>49</v>
      </c>
      <c r="E365" s="18" t="s">
        <v>96</v>
      </c>
      <c r="F365" s="18" t="s">
        <v>97</v>
      </c>
      <c r="G365" s="18">
        <v>1.2</v>
      </c>
      <c r="H365" s="18">
        <v>0.92399999999999993</v>
      </c>
      <c r="I365" s="18" t="s">
        <v>258</v>
      </c>
      <c r="J365" s="18" t="s">
        <v>846</v>
      </c>
      <c r="K365" s="21"/>
      <c r="L365" s="18" t="s">
        <v>631</v>
      </c>
      <c r="M365" s="40" t="s">
        <v>840</v>
      </c>
    </row>
    <row r="366" spans="1:13">
      <c r="A366" s="18" t="s">
        <v>836</v>
      </c>
      <c r="B366" s="34" t="s">
        <v>870</v>
      </c>
      <c r="C366" s="18" t="s">
        <v>844</v>
      </c>
      <c r="D366" s="18" t="s">
        <v>49</v>
      </c>
      <c r="E366" s="18" t="s">
        <v>96</v>
      </c>
      <c r="F366" s="18" t="s">
        <v>685</v>
      </c>
      <c r="G366" s="18">
        <v>1.2</v>
      </c>
      <c r="H366" s="18">
        <v>4.1399999999999997</v>
      </c>
      <c r="I366" s="18" t="s">
        <v>258</v>
      </c>
      <c r="J366" s="18" t="s">
        <v>846</v>
      </c>
      <c r="K366" s="21"/>
      <c r="L366" s="18" t="s">
        <v>631</v>
      </c>
      <c r="M366" s="40" t="s">
        <v>840</v>
      </c>
    </row>
    <row r="367" spans="1:13">
      <c r="A367" s="18" t="s">
        <v>836</v>
      </c>
      <c r="B367" s="18" t="s">
        <v>871</v>
      </c>
      <c r="C367" s="18" t="s">
        <v>872</v>
      </c>
      <c r="D367" s="18" t="s">
        <v>49</v>
      </c>
      <c r="E367" s="18" t="s">
        <v>96</v>
      </c>
      <c r="F367" s="18" t="s">
        <v>97</v>
      </c>
      <c r="G367" s="18">
        <v>2</v>
      </c>
      <c r="H367" s="18">
        <v>2</v>
      </c>
      <c r="I367" s="18"/>
      <c r="J367" s="18"/>
      <c r="K367" s="21"/>
      <c r="L367" s="18"/>
      <c r="M367" s="40" t="s">
        <v>840</v>
      </c>
    </row>
    <row r="368" spans="1:13">
      <c r="A368" s="18" t="s">
        <v>836</v>
      </c>
      <c r="B368" s="18" t="s">
        <v>873</v>
      </c>
      <c r="C368" s="18" t="s">
        <v>874</v>
      </c>
      <c r="D368" s="18" t="s">
        <v>49</v>
      </c>
      <c r="E368" s="18" t="s">
        <v>96</v>
      </c>
      <c r="F368" s="18" t="s">
        <v>97</v>
      </c>
      <c r="G368" s="18">
        <v>2</v>
      </c>
      <c r="H368" s="18">
        <v>1</v>
      </c>
      <c r="I368" s="18"/>
      <c r="J368" s="18"/>
      <c r="K368" s="21"/>
      <c r="L368" s="18" t="s">
        <v>839</v>
      </c>
      <c r="M368" s="40" t="s">
        <v>840</v>
      </c>
    </row>
    <row r="369" spans="1:13">
      <c r="A369" s="18" t="s">
        <v>836</v>
      </c>
      <c r="B369" s="18" t="s">
        <v>875</v>
      </c>
      <c r="C369" s="18" t="s">
        <v>876</v>
      </c>
      <c r="D369" s="18" t="s">
        <v>49</v>
      </c>
      <c r="E369" s="18" t="s">
        <v>96</v>
      </c>
      <c r="F369" s="18" t="s">
        <v>97</v>
      </c>
      <c r="G369" s="18">
        <v>2</v>
      </c>
      <c r="H369" s="18">
        <v>1</v>
      </c>
      <c r="I369" s="18"/>
      <c r="J369" s="18"/>
      <c r="K369" s="21"/>
      <c r="L369" s="18" t="s">
        <v>839</v>
      </c>
      <c r="M369" s="40" t="s">
        <v>840</v>
      </c>
    </row>
    <row r="370" spans="1:13">
      <c r="A370" s="18" t="s">
        <v>836</v>
      </c>
      <c r="B370" s="18" t="s">
        <v>877</v>
      </c>
      <c r="C370" s="18" t="s">
        <v>878</v>
      </c>
      <c r="D370" s="18" t="s">
        <v>862</v>
      </c>
      <c r="E370" s="18" t="s">
        <v>96</v>
      </c>
      <c r="F370" s="18" t="s">
        <v>283</v>
      </c>
      <c r="G370" s="18">
        <v>4</v>
      </c>
      <c r="H370" s="18"/>
      <c r="I370" s="18"/>
      <c r="J370" s="18"/>
      <c r="K370" s="21"/>
      <c r="L370" s="18" t="s">
        <v>631</v>
      </c>
      <c r="M370" s="40" t="s">
        <v>840</v>
      </c>
    </row>
    <row r="371" spans="1:13" hidden="1">
      <c r="A371" s="18" t="s">
        <v>836</v>
      </c>
      <c r="B371" s="18" t="s">
        <v>879</v>
      </c>
      <c r="C371" s="18" t="s">
        <v>880</v>
      </c>
      <c r="D371" s="18" t="s">
        <v>49</v>
      </c>
      <c r="E371" s="18" t="s">
        <v>307</v>
      </c>
      <c r="F371" s="18" t="s">
        <v>308</v>
      </c>
      <c r="G371" s="18">
        <v>4.72</v>
      </c>
      <c r="H371" s="18">
        <v>37.76</v>
      </c>
      <c r="I371" s="18"/>
      <c r="J371" s="18"/>
      <c r="K371" s="21">
        <v>40373</v>
      </c>
      <c r="L371" s="18" t="s">
        <v>881</v>
      </c>
      <c r="M371" s="40" t="s">
        <v>882</v>
      </c>
    </row>
    <row r="372" spans="1:13">
      <c r="A372" s="18" t="s">
        <v>836</v>
      </c>
      <c r="B372" s="18" t="s">
        <v>883</v>
      </c>
      <c r="C372" s="18" t="s">
        <v>884</v>
      </c>
      <c r="D372" s="18" t="s">
        <v>49</v>
      </c>
      <c r="E372" s="18" t="s">
        <v>96</v>
      </c>
      <c r="F372" s="18" t="s">
        <v>283</v>
      </c>
      <c r="G372" s="18">
        <v>10.8</v>
      </c>
      <c r="H372" s="18">
        <v>86.4</v>
      </c>
      <c r="I372" s="18" t="s">
        <v>258</v>
      </c>
      <c r="J372" s="18" t="s">
        <v>846</v>
      </c>
      <c r="K372" s="21"/>
      <c r="L372" s="18" t="s">
        <v>631</v>
      </c>
      <c r="M372" s="40" t="s">
        <v>840</v>
      </c>
    </row>
    <row r="373" spans="1:13">
      <c r="A373" s="18" t="s">
        <v>836</v>
      </c>
      <c r="B373" s="18" t="s">
        <v>885</v>
      </c>
      <c r="C373" s="18" t="s">
        <v>886</v>
      </c>
      <c r="D373" s="18" t="s">
        <v>49</v>
      </c>
      <c r="E373" s="18" t="s">
        <v>96</v>
      </c>
      <c r="F373" s="18" t="s">
        <v>283</v>
      </c>
      <c r="G373" s="18">
        <v>12</v>
      </c>
      <c r="H373" s="18">
        <v>96</v>
      </c>
      <c r="I373" s="18" t="s">
        <v>258</v>
      </c>
      <c r="J373" s="18" t="s">
        <v>846</v>
      </c>
      <c r="K373" s="21"/>
      <c r="L373" s="18" t="s">
        <v>631</v>
      </c>
      <c r="M373" s="40" t="s">
        <v>840</v>
      </c>
    </row>
    <row r="374" spans="1:13">
      <c r="A374" s="18" t="s">
        <v>836</v>
      </c>
      <c r="B374" s="18" t="s">
        <v>887</v>
      </c>
      <c r="C374" s="18" t="s">
        <v>888</v>
      </c>
      <c r="D374" s="18" t="s">
        <v>49</v>
      </c>
      <c r="E374" s="18" t="s">
        <v>96</v>
      </c>
      <c r="F374" s="18" t="s">
        <v>283</v>
      </c>
      <c r="G374" s="18">
        <v>12</v>
      </c>
      <c r="H374" s="18">
        <v>96</v>
      </c>
      <c r="I374" s="18" t="s">
        <v>258</v>
      </c>
      <c r="J374" s="18" t="s">
        <v>846</v>
      </c>
      <c r="K374" s="21"/>
      <c r="L374" s="18" t="s">
        <v>631</v>
      </c>
      <c r="M374" s="40" t="s">
        <v>840</v>
      </c>
    </row>
    <row r="375" spans="1:13">
      <c r="A375" s="18" t="s">
        <v>836</v>
      </c>
      <c r="B375" s="18" t="s">
        <v>889</v>
      </c>
      <c r="C375" s="18" t="s">
        <v>878</v>
      </c>
      <c r="D375" s="18" t="s">
        <v>862</v>
      </c>
      <c r="E375" s="18" t="s">
        <v>96</v>
      </c>
      <c r="F375" s="18" t="s">
        <v>97</v>
      </c>
      <c r="G375" s="18">
        <v>20</v>
      </c>
      <c r="H375" s="18"/>
      <c r="I375" s="18"/>
      <c r="J375" s="18"/>
      <c r="K375" s="21"/>
      <c r="L375" s="18" t="s">
        <v>631</v>
      </c>
      <c r="M375" s="40" t="s">
        <v>840</v>
      </c>
    </row>
    <row r="376" spans="1:13" hidden="1">
      <c r="A376" s="18" t="s">
        <v>836</v>
      </c>
      <c r="B376" s="18"/>
      <c r="C376" s="18" t="s">
        <v>890</v>
      </c>
      <c r="D376" s="18" t="s">
        <v>49</v>
      </c>
      <c r="E376" s="18" t="s">
        <v>50</v>
      </c>
      <c r="F376" s="18" t="s">
        <v>51</v>
      </c>
      <c r="G376" s="18">
        <v>75</v>
      </c>
      <c r="H376" s="18"/>
      <c r="I376" s="18" t="s">
        <v>258</v>
      </c>
      <c r="J376" s="18" t="s">
        <v>846</v>
      </c>
      <c r="K376" s="18">
        <v>2006</v>
      </c>
      <c r="L376" s="18" t="s">
        <v>891</v>
      </c>
      <c r="M376" s="40" t="s">
        <v>53</v>
      </c>
    </row>
    <row r="377" spans="1:13" hidden="1">
      <c r="A377" s="18" t="s">
        <v>836</v>
      </c>
      <c r="B377" s="18" t="s">
        <v>892</v>
      </c>
      <c r="C377" s="18" t="s">
        <v>893</v>
      </c>
      <c r="D377" s="18" t="s">
        <v>49</v>
      </c>
      <c r="E377" s="18" t="s">
        <v>50</v>
      </c>
      <c r="F377" s="18" t="s">
        <v>51</v>
      </c>
      <c r="G377" s="18">
        <v>80</v>
      </c>
      <c r="H377" s="18"/>
      <c r="I377" s="18" t="s">
        <v>258</v>
      </c>
      <c r="J377" s="18" t="s">
        <v>846</v>
      </c>
      <c r="K377" s="18">
        <v>1961</v>
      </c>
      <c r="L377" s="18" t="s">
        <v>839</v>
      </c>
      <c r="M377" s="40" t="s">
        <v>53</v>
      </c>
    </row>
    <row r="378" spans="1:13" hidden="1">
      <c r="A378" s="18" t="s">
        <v>836</v>
      </c>
      <c r="B378" s="18" t="s">
        <v>894</v>
      </c>
      <c r="C378" s="18" t="s">
        <v>895</v>
      </c>
      <c r="D378" s="18" t="s">
        <v>49</v>
      </c>
      <c r="E378" s="18" t="s">
        <v>50</v>
      </c>
      <c r="F378" s="18" t="s">
        <v>51</v>
      </c>
      <c r="G378" s="18">
        <v>113</v>
      </c>
      <c r="H378" s="18"/>
      <c r="I378" s="18" t="s">
        <v>258</v>
      </c>
      <c r="J378" s="18" t="s">
        <v>846</v>
      </c>
      <c r="K378" s="18">
        <v>1966</v>
      </c>
      <c r="L378" s="18" t="s">
        <v>896</v>
      </c>
      <c r="M378" s="40" t="s">
        <v>53</v>
      </c>
    </row>
    <row r="379" spans="1:13" hidden="1">
      <c r="A379" s="18" t="s">
        <v>836</v>
      </c>
      <c r="B379" s="18" t="s">
        <v>897</v>
      </c>
      <c r="C379" s="18" t="s">
        <v>897</v>
      </c>
      <c r="D379" s="18" t="s">
        <v>49</v>
      </c>
      <c r="E379" s="18" t="s">
        <v>50</v>
      </c>
      <c r="F379" s="18" t="s">
        <v>51</v>
      </c>
      <c r="G379" s="18">
        <v>117</v>
      </c>
      <c r="H379" s="18"/>
      <c r="I379" s="18" t="s">
        <v>258</v>
      </c>
      <c r="J379" s="18" t="s">
        <v>846</v>
      </c>
      <c r="K379" s="18">
        <v>1929</v>
      </c>
      <c r="L379" s="18" t="s">
        <v>839</v>
      </c>
      <c r="M379" s="40" t="s">
        <v>53</v>
      </c>
    </row>
    <row r="380" spans="1:13" hidden="1">
      <c r="A380" s="18" t="s">
        <v>836</v>
      </c>
      <c r="B380" s="18" t="s">
        <v>879</v>
      </c>
      <c r="C380" s="18" t="s">
        <v>898</v>
      </c>
      <c r="D380" s="18" t="s">
        <v>49</v>
      </c>
      <c r="E380" s="18" t="s">
        <v>50</v>
      </c>
      <c r="F380" s="18" t="s">
        <v>51</v>
      </c>
      <c r="G380" s="18">
        <v>125</v>
      </c>
      <c r="H380" s="18">
        <v>1000</v>
      </c>
      <c r="I380" s="18" t="s">
        <v>258</v>
      </c>
      <c r="J380" s="18" t="s">
        <v>846</v>
      </c>
      <c r="K380" s="18">
        <v>1989</v>
      </c>
      <c r="L380" s="18" t="s">
        <v>839</v>
      </c>
      <c r="M380" s="40" t="s">
        <v>53</v>
      </c>
    </row>
    <row r="381" spans="1:13" hidden="1">
      <c r="A381" s="18" t="s">
        <v>836</v>
      </c>
      <c r="B381" s="18" t="s">
        <v>879</v>
      </c>
      <c r="C381" s="18" t="s">
        <v>899</v>
      </c>
      <c r="D381" s="18" t="s">
        <v>49</v>
      </c>
      <c r="E381" s="18" t="s">
        <v>50</v>
      </c>
      <c r="F381" s="18" t="s">
        <v>51</v>
      </c>
      <c r="G381" s="18">
        <v>125</v>
      </c>
      <c r="H381" s="18">
        <v>1000</v>
      </c>
      <c r="I381" s="18" t="s">
        <v>258</v>
      </c>
      <c r="J381" s="18" t="s">
        <v>846</v>
      </c>
      <c r="K381" s="18">
        <v>1989</v>
      </c>
      <c r="L381" s="18" t="s">
        <v>839</v>
      </c>
      <c r="M381" s="40" t="s">
        <v>53</v>
      </c>
    </row>
    <row r="382" spans="1:13" hidden="1">
      <c r="A382" s="18" t="s">
        <v>836</v>
      </c>
      <c r="B382" s="18" t="s">
        <v>879</v>
      </c>
      <c r="C382" s="18" t="s">
        <v>900</v>
      </c>
      <c r="D382" s="18" t="s">
        <v>49</v>
      </c>
      <c r="E382" s="18" t="s">
        <v>50</v>
      </c>
      <c r="F382" s="18" t="s">
        <v>51</v>
      </c>
      <c r="G382" s="18">
        <v>125</v>
      </c>
      <c r="H382" s="18">
        <v>1000</v>
      </c>
      <c r="I382" s="18" t="s">
        <v>258</v>
      </c>
      <c r="J382" s="18" t="s">
        <v>846</v>
      </c>
      <c r="K382" s="18">
        <v>1989</v>
      </c>
      <c r="L382" s="18" t="s">
        <v>839</v>
      </c>
      <c r="M382" s="40" t="s">
        <v>53</v>
      </c>
    </row>
    <row r="383" spans="1:13" hidden="1">
      <c r="A383" s="18" t="s">
        <v>836</v>
      </c>
      <c r="B383" s="18" t="s">
        <v>879</v>
      </c>
      <c r="C383" s="18" t="s">
        <v>901</v>
      </c>
      <c r="D383" s="18" t="s">
        <v>49</v>
      </c>
      <c r="E383" s="18" t="s">
        <v>50</v>
      </c>
      <c r="F383" s="18" t="s">
        <v>51</v>
      </c>
      <c r="G383" s="18">
        <v>125</v>
      </c>
      <c r="H383" s="18">
        <v>1000</v>
      </c>
      <c r="I383" s="18" t="s">
        <v>258</v>
      </c>
      <c r="J383" s="18" t="s">
        <v>846</v>
      </c>
      <c r="K383" s="18">
        <v>1989</v>
      </c>
      <c r="L383" s="18" t="s">
        <v>839</v>
      </c>
      <c r="M383" s="40" t="s">
        <v>53</v>
      </c>
    </row>
    <row r="384" spans="1:13" hidden="1">
      <c r="A384" s="18" t="s">
        <v>836</v>
      </c>
      <c r="B384" s="18" t="s">
        <v>902</v>
      </c>
      <c r="C384" s="18" t="s">
        <v>902</v>
      </c>
      <c r="D384" s="18" t="s">
        <v>49</v>
      </c>
      <c r="E384" s="18" t="s">
        <v>50</v>
      </c>
      <c r="F384" s="18" t="s">
        <v>51</v>
      </c>
      <c r="G384" s="18">
        <v>137</v>
      </c>
      <c r="H384" s="18"/>
      <c r="I384" s="18" t="s">
        <v>258</v>
      </c>
      <c r="J384" s="18" t="s">
        <v>846</v>
      </c>
      <c r="K384" s="18">
        <v>1964</v>
      </c>
      <c r="L384" s="18" t="s">
        <v>839</v>
      </c>
      <c r="M384" s="40" t="s">
        <v>53</v>
      </c>
    </row>
    <row r="385" spans="1:14" hidden="1">
      <c r="A385" s="18" t="s">
        <v>836</v>
      </c>
      <c r="B385" s="18" t="s">
        <v>903</v>
      </c>
      <c r="C385" s="18" t="s">
        <v>904</v>
      </c>
      <c r="D385" s="18" t="s">
        <v>49</v>
      </c>
      <c r="E385" s="18" t="s">
        <v>50</v>
      </c>
      <c r="F385" s="18" t="s">
        <v>51</v>
      </c>
      <c r="G385" s="18">
        <v>139</v>
      </c>
      <c r="H385" s="18"/>
      <c r="I385" s="18" t="s">
        <v>258</v>
      </c>
      <c r="J385" s="18" t="s">
        <v>846</v>
      </c>
      <c r="K385" s="18">
        <v>1949</v>
      </c>
      <c r="L385" s="18" t="s">
        <v>839</v>
      </c>
      <c r="M385" s="40" t="s">
        <v>53</v>
      </c>
    </row>
    <row r="386" spans="1:14" hidden="1">
      <c r="A386" s="18" t="s">
        <v>836</v>
      </c>
      <c r="B386" s="18" t="s">
        <v>905</v>
      </c>
      <c r="C386" s="18" t="s">
        <v>906</v>
      </c>
      <c r="D386" s="18" t="s">
        <v>49</v>
      </c>
      <c r="E386" s="18" t="s">
        <v>50</v>
      </c>
      <c r="F386" s="18" t="s">
        <v>51</v>
      </c>
      <c r="G386" s="18">
        <v>220</v>
      </c>
      <c r="H386" s="18"/>
      <c r="I386" s="18" t="s">
        <v>258</v>
      </c>
      <c r="J386" s="18" t="s">
        <v>846</v>
      </c>
      <c r="K386" s="18">
        <v>1971</v>
      </c>
      <c r="L386" s="18" t="s">
        <v>839</v>
      </c>
      <c r="M386" s="40" t="s">
        <v>53</v>
      </c>
    </row>
    <row r="387" spans="1:14" hidden="1">
      <c r="A387" s="18" t="s">
        <v>836</v>
      </c>
      <c r="B387" s="18" t="s">
        <v>907</v>
      </c>
      <c r="C387" s="18" t="s">
        <v>908</v>
      </c>
      <c r="D387" s="18" t="s">
        <v>49</v>
      </c>
      <c r="E387" s="18" t="s">
        <v>50</v>
      </c>
      <c r="F387" s="18" t="s">
        <v>51</v>
      </c>
      <c r="G387" s="18">
        <v>240</v>
      </c>
      <c r="H387" s="18">
        <v>12480</v>
      </c>
      <c r="I387" s="18" t="s">
        <v>258</v>
      </c>
      <c r="J387" s="18" t="s">
        <v>846</v>
      </c>
      <c r="K387" s="18" t="s">
        <v>909</v>
      </c>
      <c r="L387" s="18" t="s">
        <v>839</v>
      </c>
      <c r="M387" s="40" t="s">
        <v>53</v>
      </c>
    </row>
    <row r="388" spans="1:14" hidden="1">
      <c r="A388" s="18" t="s">
        <v>836</v>
      </c>
      <c r="B388" s="18"/>
      <c r="C388" s="18" t="s">
        <v>910</v>
      </c>
      <c r="D388" s="18" t="s">
        <v>49</v>
      </c>
      <c r="E388" s="18" t="s">
        <v>50</v>
      </c>
      <c r="F388" s="18" t="s">
        <v>51</v>
      </c>
      <c r="G388" s="18">
        <v>125</v>
      </c>
      <c r="H388" s="18"/>
      <c r="I388" s="18" t="s">
        <v>258</v>
      </c>
      <c r="J388" s="18" t="s">
        <v>846</v>
      </c>
      <c r="K388" s="18">
        <v>1974</v>
      </c>
      <c r="L388" s="18" t="s">
        <v>839</v>
      </c>
      <c r="M388" s="40" t="s">
        <v>53</v>
      </c>
    </row>
    <row r="389" spans="1:14" hidden="1">
      <c r="A389" s="18" t="s">
        <v>836</v>
      </c>
      <c r="B389" s="18" t="s">
        <v>911</v>
      </c>
      <c r="C389" s="18" t="s">
        <v>912</v>
      </c>
      <c r="D389" s="18" t="s">
        <v>49</v>
      </c>
      <c r="E389" s="18" t="s">
        <v>50</v>
      </c>
      <c r="F389" s="18" t="s">
        <v>51</v>
      </c>
      <c r="G389" s="18">
        <v>272</v>
      </c>
      <c r="H389" s="18"/>
      <c r="I389" s="18" t="s">
        <v>258</v>
      </c>
      <c r="J389" s="18" t="s">
        <v>846</v>
      </c>
      <c r="K389" s="18">
        <v>1973</v>
      </c>
      <c r="L389" s="18" t="s">
        <v>839</v>
      </c>
      <c r="M389" s="40" t="s">
        <v>53</v>
      </c>
    </row>
    <row r="390" spans="1:14" hidden="1">
      <c r="A390" s="18" t="s">
        <v>836</v>
      </c>
      <c r="B390" s="18" t="s">
        <v>913</v>
      </c>
      <c r="C390" s="18" t="s">
        <v>914</v>
      </c>
      <c r="D390" s="18" t="s">
        <v>49</v>
      </c>
      <c r="E390" s="18" t="s">
        <v>50</v>
      </c>
      <c r="F390" s="18" t="s">
        <v>51</v>
      </c>
      <c r="G390" s="18">
        <v>281</v>
      </c>
      <c r="H390" s="18"/>
      <c r="I390" s="18" t="s">
        <v>258</v>
      </c>
      <c r="J390" s="18" t="s">
        <v>846</v>
      </c>
      <c r="K390" s="18">
        <v>1975</v>
      </c>
      <c r="L390" s="18" t="s">
        <v>839</v>
      </c>
      <c r="M390" s="40" t="s">
        <v>53</v>
      </c>
    </row>
    <row r="391" spans="1:14" hidden="1">
      <c r="A391" s="18" t="s">
        <v>836</v>
      </c>
      <c r="B391" s="18" t="s">
        <v>915</v>
      </c>
      <c r="C391" s="18" t="s">
        <v>916</v>
      </c>
      <c r="D391" s="18" t="s">
        <v>49</v>
      </c>
      <c r="E391" s="18" t="s">
        <v>50</v>
      </c>
      <c r="F391" s="18" t="s">
        <v>51</v>
      </c>
      <c r="G391" s="18">
        <v>377</v>
      </c>
      <c r="H391" s="18"/>
      <c r="I391" s="18" t="s">
        <v>258</v>
      </c>
      <c r="J391" s="18" t="s">
        <v>846</v>
      </c>
      <c r="K391" s="18">
        <v>1951</v>
      </c>
      <c r="L391" s="18" t="s">
        <v>839</v>
      </c>
      <c r="M391" s="40" t="s">
        <v>53</v>
      </c>
    </row>
    <row r="392" spans="1:14" hidden="1">
      <c r="A392" s="18" t="s">
        <v>836</v>
      </c>
      <c r="B392" s="18" t="s">
        <v>917</v>
      </c>
      <c r="C392" s="18" t="s">
        <v>918</v>
      </c>
      <c r="D392" s="18" t="s">
        <v>49</v>
      </c>
      <c r="E392" s="18" t="s">
        <v>50</v>
      </c>
      <c r="F392" s="18" t="s">
        <v>51</v>
      </c>
      <c r="G392" s="18">
        <v>490</v>
      </c>
      <c r="H392" s="18"/>
      <c r="I392" s="18" t="s">
        <v>258</v>
      </c>
      <c r="J392" s="18" t="s">
        <v>846</v>
      </c>
      <c r="K392" s="18" t="s">
        <v>919</v>
      </c>
      <c r="L392" s="18" t="s">
        <v>839</v>
      </c>
      <c r="M392" s="40" t="s">
        <v>53</v>
      </c>
    </row>
    <row r="393" spans="1:14" hidden="1">
      <c r="A393" s="18" t="s">
        <v>836</v>
      </c>
      <c r="B393" s="18" t="s">
        <v>920</v>
      </c>
      <c r="C393" s="18" t="s">
        <v>921</v>
      </c>
      <c r="D393" s="18" t="s">
        <v>49</v>
      </c>
      <c r="E393" s="18" t="s">
        <v>50</v>
      </c>
      <c r="F393" s="18" t="s">
        <v>51</v>
      </c>
      <c r="G393" s="18">
        <v>1064</v>
      </c>
      <c r="H393" s="18">
        <v>17040</v>
      </c>
      <c r="I393" s="18" t="s">
        <v>258</v>
      </c>
      <c r="J393" s="18" t="s">
        <v>846</v>
      </c>
      <c r="K393" s="18">
        <v>1974</v>
      </c>
      <c r="L393" s="18" t="s">
        <v>839</v>
      </c>
      <c r="M393" s="40" t="s">
        <v>53</v>
      </c>
    </row>
    <row r="394" spans="1:14" hidden="1">
      <c r="A394" s="18" t="s">
        <v>836</v>
      </c>
      <c r="B394" s="18" t="s">
        <v>922</v>
      </c>
      <c r="C394" s="18" t="s">
        <v>923</v>
      </c>
      <c r="D394" s="18" t="s">
        <v>49</v>
      </c>
      <c r="E394" s="18" t="s">
        <v>50</v>
      </c>
      <c r="F394" s="18" t="s">
        <v>51</v>
      </c>
      <c r="G394" s="18">
        <v>977.6</v>
      </c>
      <c r="H394" s="18">
        <v>4890</v>
      </c>
      <c r="I394" s="18" t="s">
        <v>258</v>
      </c>
      <c r="J394" s="18" t="s">
        <v>846</v>
      </c>
      <c r="K394" s="18">
        <v>1983</v>
      </c>
      <c r="L394" s="18" t="s">
        <v>839</v>
      </c>
      <c r="M394" s="40" t="s">
        <v>53</v>
      </c>
    </row>
    <row r="395" spans="1:14" hidden="1">
      <c r="A395" s="18" t="s">
        <v>836</v>
      </c>
      <c r="B395" s="18" t="s">
        <v>924</v>
      </c>
      <c r="C395" s="18" t="s">
        <v>925</v>
      </c>
      <c r="D395" s="18" t="s">
        <v>49</v>
      </c>
      <c r="E395" s="18" t="s">
        <v>50</v>
      </c>
      <c r="F395" s="18" t="s">
        <v>51</v>
      </c>
      <c r="G395" s="18">
        <v>1000</v>
      </c>
      <c r="H395" s="18">
        <v>17680</v>
      </c>
      <c r="I395" s="18" t="s">
        <v>258</v>
      </c>
      <c r="J395" s="18" t="s">
        <v>846</v>
      </c>
      <c r="K395" s="18">
        <v>1973</v>
      </c>
      <c r="L395" s="18" t="s">
        <v>839</v>
      </c>
      <c r="M395" s="40" t="s">
        <v>53</v>
      </c>
    </row>
    <row r="396" spans="1:14" hidden="1">
      <c r="A396" s="18" t="s">
        <v>836</v>
      </c>
      <c r="B396" s="18" t="s">
        <v>926</v>
      </c>
      <c r="C396" s="18" t="s">
        <v>927</v>
      </c>
      <c r="D396" s="18" t="s">
        <v>49</v>
      </c>
      <c r="E396" s="18" t="s">
        <v>50</v>
      </c>
      <c r="F396" s="18" t="s">
        <v>51</v>
      </c>
      <c r="G396" s="18">
        <v>1005</v>
      </c>
      <c r="H396" s="18">
        <v>7000</v>
      </c>
      <c r="I396" s="18" t="s">
        <v>258</v>
      </c>
      <c r="J396" s="18" t="s">
        <v>846</v>
      </c>
      <c r="K396" s="18">
        <v>1991</v>
      </c>
      <c r="L396" s="18" t="s">
        <v>839</v>
      </c>
      <c r="M396" s="40" t="s">
        <v>53</v>
      </c>
    </row>
    <row r="397" spans="1:14" hidden="1">
      <c r="A397" s="18" t="s">
        <v>836</v>
      </c>
      <c r="B397" s="18" t="s">
        <v>928</v>
      </c>
      <c r="C397" s="18" t="s">
        <v>929</v>
      </c>
      <c r="D397" s="18" t="s">
        <v>49</v>
      </c>
      <c r="E397" s="18" t="s">
        <v>50</v>
      </c>
      <c r="F397" s="18" t="s">
        <v>51</v>
      </c>
      <c r="G397" s="18">
        <v>35</v>
      </c>
      <c r="H397" s="18"/>
      <c r="I397" s="18" t="s">
        <v>258</v>
      </c>
      <c r="J397" s="18" t="s">
        <v>846</v>
      </c>
      <c r="K397" s="18">
        <v>2004</v>
      </c>
      <c r="L397" s="18" t="s">
        <v>930</v>
      </c>
      <c r="M397" s="18"/>
      <c r="N397" s="42"/>
    </row>
    <row r="398" spans="1:14" hidden="1">
      <c r="A398" s="18" t="s">
        <v>836</v>
      </c>
      <c r="B398" s="18" t="s">
        <v>931</v>
      </c>
      <c r="C398" s="18" t="s">
        <v>932</v>
      </c>
      <c r="D398" s="18" t="s">
        <v>49</v>
      </c>
      <c r="E398" s="18" t="s">
        <v>50</v>
      </c>
      <c r="F398" s="18" t="s">
        <v>51</v>
      </c>
      <c r="G398" s="18">
        <v>35</v>
      </c>
      <c r="H398" s="18"/>
      <c r="I398" s="18" t="s">
        <v>258</v>
      </c>
      <c r="J398" s="18" t="s">
        <v>846</v>
      </c>
      <c r="K398" s="18">
        <v>2004</v>
      </c>
      <c r="L398" s="18" t="s">
        <v>933</v>
      </c>
      <c r="M398" s="18"/>
      <c r="N398" s="42"/>
    </row>
    <row r="399" spans="1:14" hidden="1">
      <c r="A399" s="18" t="s">
        <v>836</v>
      </c>
      <c r="B399" s="18" t="s">
        <v>934</v>
      </c>
      <c r="C399" s="18" t="s">
        <v>935</v>
      </c>
      <c r="D399" s="18" t="s">
        <v>49</v>
      </c>
      <c r="E399" s="18" t="s">
        <v>50</v>
      </c>
      <c r="F399" s="18" t="s">
        <v>51</v>
      </c>
      <c r="G399" s="18">
        <v>1.8499999999999999E-2</v>
      </c>
      <c r="H399" s="18"/>
      <c r="I399" s="18" t="s">
        <v>236</v>
      </c>
      <c r="J399" s="18" t="s">
        <v>936</v>
      </c>
      <c r="K399" s="18">
        <v>2018</v>
      </c>
      <c r="L399" s="18" t="s">
        <v>937</v>
      </c>
      <c r="M399" s="18"/>
      <c r="N399" s="42"/>
    </row>
    <row r="400" spans="1:14" hidden="1">
      <c r="A400" s="18" t="s">
        <v>836</v>
      </c>
      <c r="B400" s="18" t="s">
        <v>938</v>
      </c>
      <c r="C400" s="18" t="s">
        <v>939</v>
      </c>
      <c r="D400" s="18" t="s">
        <v>49</v>
      </c>
      <c r="E400" s="18" t="s">
        <v>50</v>
      </c>
      <c r="F400" s="18" t="s">
        <v>51</v>
      </c>
      <c r="G400" s="18">
        <v>4.4999999999999998E-2</v>
      </c>
      <c r="H400" s="18"/>
      <c r="I400" s="18" t="s">
        <v>236</v>
      </c>
      <c r="J400" s="18" t="s">
        <v>940</v>
      </c>
      <c r="K400" s="18">
        <v>2014</v>
      </c>
      <c r="L400" s="18" t="s">
        <v>941</v>
      </c>
      <c r="M400" s="18"/>
      <c r="N400" s="42"/>
    </row>
    <row r="401" spans="1:14" hidden="1">
      <c r="A401" s="18" t="s">
        <v>836</v>
      </c>
      <c r="B401" s="18" t="s">
        <v>942</v>
      </c>
      <c r="C401" s="18" t="s">
        <v>943</v>
      </c>
      <c r="D401" s="18" t="s">
        <v>49</v>
      </c>
      <c r="E401" s="18" t="s">
        <v>50</v>
      </c>
      <c r="F401" s="18" t="s">
        <v>51</v>
      </c>
      <c r="G401" s="18">
        <v>36.5</v>
      </c>
      <c r="H401" s="18"/>
      <c r="I401" s="18" t="s">
        <v>258</v>
      </c>
      <c r="J401" s="18" t="s">
        <v>846</v>
      </c>
      <c r="K401" s="18">
        <v>2004</v>
      </c>
      <c r="L401" s="18" t="s">
        <v>944</v>
      </c>
      <c r="M401" s="18"/>
      <c r="N401" s="42"/>
    </row>
    <row r="402" spans="1:14" hidden="1">
      <c r="A402" s="18" t="s">
        <v>836</v>
      </c>
      <c r="B402" s="18" t="s">
        <v>945</v>
      </c>
      <c r="C402" s="18" t="s">
        <v>946</v>
      </c>
      <c r="D402" s="18" t="s">
        <v>49</v>
      </c>
      <c r="E402" s="18" t="s">
        <v>50</v>
      </c>
      <c r="F402" s="18" t="s">
        <v>51</v>
      </c>
      <c r="G402" s="18">
        <v>11.4</v>
      </c>
      <c r="H402" s="18"/>
      <c r="I402" s="18" t="s">
        <v>258</v>
      </c>
      <c r="J402" s="18" t="s">
        <v>846</v>
      </c>
      <c r="K402" s="18">
        <v>2004</v>
      </c>
      <c r="L402" s="18" t="s">
        <v>947</v>
      </c>
      <c r="M402" s="18"/>
      <c r="N402" s="42"/>
    </row>
    <row r="403" spans="1:14" hidden="1">
      <c r="A403" s="18" t="s">
        <v>948</v>
      </c>
      <c r="B403" s="18" t="s">
        <v>949</v>
      </c>
      <c r="C403" s="18" t="s">
        <v>950</v>
      </c>
      <c r="D403" s="18" t="s">
        <v>49</v>
      </c>
      <c r="E403" s="18" t="s">
        <v>50</v>
      </c>
      <c r="F403" s="18" t="s">
        <v>51</v>
      </c>
      <c r="G403" s="18">
        <v>225</v>
      </c>
      <c r="H403" s="18">
        <v>2700</v>
      </c>
      <c r="I403" s="18"/>
      <c r="J403" s="18"/>
      <c r="K403" s="18" t="s">
        <v>951</v>
      </c>
      <c r="L403" s="19" t="s">
        <v>952</v>
      </c>
      <c r="M403" s="20" t="s">
        <v>53</v>
      </c>
    </row>
    <row r="404" spans="1:14" hidden="1">
      <c r="A404" s="18" t="s">
        <v>948</v>
      </c>
      <c r="B404" s="18" t="s">
        <v>949</v>
      </c>
      <c r="C404" s="18" t="s">
        <v>953</v>
      </c>
      <c r="D404" s="18" t="s">
        <v>49</v>
      </c>
      <c r="E404" s="18" t="s">
        <v>50</v>
      </c>
      <c r="F404" s="18" t="s">
        <v>51</v>
      </c>
      <c r="G404" s="18">
        <v>225</v>
      </c>
      <c r="H404" s="18">
        <v>2700</v>
      </c>
      <c r="I404" s="18"/>
      <c r="J404" s="18"/>
      <c r="K404" s="18" t="s">
        <v>951</v>
      </c>
      <c r="L404" s="19" t="s">
        <v>952</v>
      </c>
      <c r="M404" s="20" t="s">
        <v>53</v>
      </c>
    </row>
    <row r="405" spans="1:14" hidden="1">
      <c r="A405" s="18" t="s">
        <v>948</v>
      </c>
      <c r="B405" s="18" t="s">
        <v>949</v>
      </c>
      <c r="C405" s="18" t="s">
        <v>954</v>
      </c>
      <c r="D405" s="18" t="s">
        <v>49</v>
      </c>
      <c r="E405" s="18" t="s">
        <v>50</v>
      </c>
      <c r="F405" s="18" t="s">
        <v>51</v>
      </c>
      <c r="G405" s="18">
        <v>225</v>
      </c>
      <c r="H405" s="18">
        <v>2700</v>
      </c>
      <c r="I405" s="18"/>
      <c r="J405" s="18"/>
      <c r="K405" s="18" t="s">
        <v>951</v>
      </c>
      <c r="L405" s="19" t="s">
        <v>952</v>
      </c>
      <c r="M405" s="20" t="s">
        <v>53</v>
      </c>
    </row>
    <row r="406" spans="1:14" hidden="1">
      <c r="A406" s="18" t="s">
        <v>948</v>
      </c>
      <c r="B406" s="18" t="s">
        <v>949</v>
      </c>
      <c r="C406" s="18" t="s">
        <v>955</v>
      </c>
      <c r="D406" s="18" t="s">
        <v>49</v>
      </c>
      <c r="E406" s="18" t="s">
        <v>50</v>
      </c>
      <c r="F406" s="18" t="s">
        <v>51</v>
      </c>
      <c r="G406" s="18">
        <v>225</v>
      </c>
      <c r="H406" s="18">
        <v>2700</v>
      </c>
      <c r="I406" s="18"/>
      <c r="J406" s="18"/>
      <c r="K406" s="18" t="s">
        <v>951</v>
      </c>
      <c r="L406" s="19" t="s">
        <v>952</v>
      </c>
      <c r="M406" s="20" t="s">
        <v>53</v>
      </c>
    </row>
    <row r="407" spans="1:14" hidden="1">
      <c r="A407" s="18" t="s">
        <v>948</v>
      </c>
      <c r="B407" s="18" t="s">
        <v>949</v>
      </c>
      <c r="C407" s="18" t="s">
        <v>956</v>
      </c>
      <c r="D407" s="18" t="s">
        <v>111</v>
      </c>
      <c r="E407" s="18" t="s">
        <v>50</v>
      </c>
      <c r="F407" s="18" t="s">
        <v>51</v>
      </c>
      <c r="G407" s="18">
        <v>225</v>
      </c>
      <c r="H407" s="18"/>
      <c r="I407" s="18"/>
      <c r="J407" s="18"/>
      <c r="K407" s="18">
        <v>2024</v>
      </c>
      <c r="L407" s="19" t="s">
        <v>952</v>
      </c>
      <c r="M407" s="20" t="s">
        <v>53</v>
      </c>
    </row>
    <row r="408" spans="1:14">
      <c r="A408" s="18" t="s">
        <v>948</v>
      </c>
      <c r="B408" s="18" t="s">
        <v>957</v>
      </c>
      <c r="C408" s="18"/>
      <c r="D408" s="18" t="s">
        <v>65</v>
      </c>
      <c r="E408" s="18" t="s">
        <v>96</v>
      </c>
      <c r="F408" s="18" t="s">
        <v>190</v>
      </c>
      <c r="G408" s="18">
        <v>1</v>
      </c>
      <c r="H408" s="18"/>
      <c r="I408" s="18"/>
      <c r="J408" s="18"/>
      <c r="K408" s="18"/>
      <c r="L408" s="19" t="s">
        <v>958</v>
      </c>
      <c r="M408" s="20" t="s">
        <v>959</v>
      </c>
    </row>
    <row r="409" spans="1:14" hidden="1">
      <c r="A409" s="18" t="s">
        <v>960</v>
      </c>
      <c r="B409" s="18" t="s">
        <v>961</v>
      </c>
      <c r="C409" s="18" t="s">
        <v>962</v>
      </c>
      <c r="D409" s="18" t="s">
        <v>49</v>
      </c>
      <c r="E409" s="18" t="s">
        <v>50</v>
      </c>
      <c r="F409" s="18" t="s">
        <v>51</v>
      </c>
      <c r="G409" s="18">
        <v>100</v>
      </c>
      <c r="H409" s="18">
        <v>447</v>
      </c>
      <c r="I409" s="18"/>
      <c r="J409" s="18"/>
      <c r="K409" s="18">
        <v>1962</v>
      </c>
      <c r="L409" s="19" t="s">
        <v>963</v>
      </c>
      <c r="M409" s="20" t="s">
        <v>53</v>
      </c>
    </row>
    <row r="410" spans="1:14" hidden="1">
      <c r="A410" s="18" t="s">
        <v>960</v>
      </c>
      <c r="B410" s="18" t="s">
        <v>961</v>
      </c>
      <c r="C410" s="18" t="s">
        <v>964</v>
      </c>
      <c r="D410" s="18" t="s">
        <v>49</v>
      </c>
      <c r="E410" s="18" t="s">
        <v>50</v>
      </c>
      <c r="F410" s="18" t="s">
        <v>51</v>
      </c>
      <c r="G410" s="18">
        <v>196</v>
      </c>
      <c r="H410" s="18">
        <v>447</v>
      </c>
      <c r="I410" s="18"/>
      <c r="J410" s="18"/>
      <c r="K410" s="18">
        <v>1975</v>
      </c>
      <c r="L410" s="19" t="s">
        <v>963</v>
      </c>
      <c r="M410" s="20" t="s">
        <v>53</v>
      </c>
    </row>
    <row r="411" spans="1:14" ht="14.25" hidden="1" customHeight="1">
      <c r="A411" s="18" t="s">
        <v>960</v>
      </c>
      <c r="B411" s="18" t="s">
        <v>961</v>
      </c>
      <c r="C411" s="18" t="s">
        <v>965</v>
      </c>
      <c r="D411" s="18" t="s">
        <v>49</v>
      </c>
      <c r="E411" s="18" t="s">
        <v>50</v>
      </c>
      <c r="F411" s="18" t="s">
        <v>51</v>
      </c>
      <c r="G411" s="18">
        <v>198</v>
      </c>
      <c r="H411" s="18">
        <v>447</v>
      </c>
      <c r="I411" s="18"/>
      <c r="J411" s="18"/>
      <c r="K411" s="18">
        <v>2015</v>
      </c>
      <c r="L411" s="19" t="s">
        <v>963</v>
      </c>
      <c r="M411" s="20" t="s">
        <v>53</v>
      </c>
    </row>
    <row r="412" spans="1:14" ht="14.25" hidden="1" customHeight="1">
      <c r="A412" s="18" t="s">
        <v>960</v>
      </c>
      <c r="B412" s="18" t="s">
        <v>961</v>
      </c>
      <c r="C412" s="18" t="s">
        <v>966</v>
      </c>
      <c r="D412" s="18" t="s">
        <v>49</v>
      </c>
      <c r="E412" s="18" t="s">
        <v>50</v>
      </c>
      <c r="F412" s="18" t="s">
        <v>51</v>
      </c>
      <c r="G412" s="18">
        <v>100</v>
      </c>
      <c r="H412" s="18">
        <v>447</v>
      </c>
      <c r="I412" s="18"/>
      <c r="J412" s="18"/>
      <c r="K412" s="18">
        <v>1962</v>
      </c>
      <c r="L412" s="19" t="s">
        <v>963</v>
      </c>
      <c r="M412" s="20" t="s">
        <v>53</v>
      </c>
    </row>
    <row r="413" spans="1:14" hidden="1">
      <c r="A413" s="18" t="s">
        <v>960</v>
      </c>
      <c r="B413" s="18" t="s">
        <v>961</v>
      </c>
      <c r="C413" s="18" t="s">
        <v>967</v>
      </c>
      <c r="D413" s="18" t="s">
        <v>49</v>
      </c>
      <c r="E413" s="18" t="s">
        <v>50</v>
      </c>
      <c r="F413" s="18" t="s">
        <v>51</v>
      </c>
      <c r="G413" s="18">
        <v>100</v>
      </c>
      <c r="H413" s="18">
        <v>447</v>
      </c>
      <c r="I413" s="18"/>
      <c r="J413" s="18"/>
      <c r="K413" s="18">
        <v>1963</v>
      </c>
      <c r="L413" s="19" t="s">
        <v>963</v>
      </c>
      <c r="M413" s="20" t="s">
        <v>53</v>
      </c>
    </row>
    <row r="414" spans="1:14" hidden="1">
      <c r="A414" s="18" t="s">
        <v>960</v>
      </c>
      <c r="B414" s="18" t="s">
        <v>961</v>
      </c>
      <c r="C414" s="18" t="s">
        <v>968</v>
      </c>
      <c r="D414" s="18" t="s">
        <v>49</v>
      </c>
      <c r="E414" s="18" t="s">
        <v>50</v>
      </c>
      <c r="F414" s="18" t="s">
        <v>51</v>
      </c>
      <c r="G414" s="18">
        <v>100</v>
      </c>
      <c r="H414" s="18">
        <v>447</v>
      </c>
      <c r="I414" s="18"/>
      <c r="J414" s="18"/>
      <c r="K414" s="18">
        <v>1963</v>
      </c>
      <c r="L414" s="19" t="s">
        <v>963</v>
      </c>
      <c r="M414" s="20" t="s">
        <v>53</v>
      </c>
    </row>
    <row r="415" spans="1:14" hidden="1">
      <c r="A415" s="18" t="s">
        <v>960</v>
      </c>
      <c r="B415" s="18" t="s">
        <v>961</v>
      </c>
      <c r="C415" s="18" t="s">
        <v>969</v>
      </c>
      <c r="D415" s="18" t="s">
        <v>49</v>
      </c>
      <c r="E415" s="18" t="s">
        <v>50</v>
      </c>
      <c r="F415" s="18" t="s">
        <v>51</v>
      </c>
      <c r="G415" s="18">
        <v>100</v>
      </c>
      <c r="H415" s="18">
        <v>447</v>
      </c>
      <c r="I415" s="18"/>
      <c r="J415" s="18"/>
      <c r="K415" s="18">
        <v>1963</v>
      </c>
      <c r="L415" s="19" t="s">
        <v>963</v>
      </c>
      <c r="M415" s="20" t="s">
        <v>53</v>
      </c>
    </row>
    <row r="416" spans="1:14" hidden="1">
      <c r="A416" s="18" t="s">
        <v>960</v>
      </c>
      <c r="B416" s="18" t="s">
        <v>961</v>
      </c>
      <c r="C416" s="18" t="s">
        <v>970</v>
      </c>
      <c r="D416" s="18" t="s">
        <v>49</v>
      </c>
      <c r="E416" s="18" t="s">
        <v>50</v>
      </c>
      <c r="F416" s="18" t="s">
        <v>51</v>
      </c>
      <c r="G416" s="18">
        <v>100</v>
      </c>
      <c r="H416" s="18">
        <v>447</v>
      </c>
      <c r="I416" s="18"/>
      <c r="J416" s="18"/>
      <c r="K416" s="18">
        <v>1964</v>
      </c>
      <c r="L416" s="19" t="s">
        <v>963</v>
      </c>
      <c r="M416" s="20" t="s">
        <v>53</v>
      </c>
    </row>
    <row r="417" spans="1:13" hidden="1">
      <c r="A417" s="18" t="s">
        <v>960</v>
      </c>
      <c r="B417" s="18" t="s">
        <v>961</v>
      </c>
      <c r="C417" s="18" t="s">
        <v>971</v>
      </c>
      <c r="D417" s="18" t="s">
        <v>49</v>
      </c>
      <c r="E417" s="18" t="s">
        <v>50</v>
      </c>
      <c r="F417" s="18" t="s">
        <v>51</v>
      </c>
      <c r="G417" s="18">
        <v>100</v>
      </c>
      <c r="H417" s="18">
        <v>447</v>
      </c>
      <c r="I417" s="18"/>
      <c r="J417" s="18"/>
      <c r="K417" s="18">
        <v>1964</v>
      </c>
      <c r="L417" s="19" t="s">
        <v>963</v>
      </c>
      <c r="M417" s="20" t="s">
        <v>53</v>
      </c>
    </row>
    <row r="418" spans="1:13" hidden="1">
      <c r="A418" s="18" t="s">
        <v>960</v>
      </c>
      <c r="B418" s="18" t="s">
        <v>961</v>
      </c>
      <c r="C418" s="18" t="s">
        <v>972</v>
      </c>
      <c r="D418" s="18" t="s">
        <v>49</v>
      </c>
      <c r="E418" s="18" t="s">
        <v>50</v>
      </c>
      <c r="F418" s="18" t="s">
        <v>51</v>
      </c>
      <c r="G418" s="18">
        <v>100</v>
      </c>
      <c r="H418" s="18">
        <v>447</v>
      </c>
      <c r="I418" s="18"/>
      <c r="J418" s="18"/>
      <c r="K418" s="18">
        <v>1963</v>
      </c>
      <c r="L418" s="19" t="s">
        <v>963</v>
      </c>
      <c r="M418" s="20" t="s">
        <v>53</v>
      </c>
    </row>
    <row r="419" spans="1:13" hidden="1">
      <c r="A419" s="18" t="s">
        <v>960</v>
      </c>
      <c r="B419" s="18" t="s">
        <v>961</v>
      </c>
      <c r="C419" s="18" t="s">
        <v>973</v>
      </c>
      <c r="D419" s="18" t="s">
        <v>49</v>
      </c>
      <c r="E419" s="18" t="s">
        <v>50</v>
      </c>
      <c r="F419" s="18" t="s">
        <v>51</v>
      </c>
      <c r="G419" s="18">
        <v>100</v>
      </c>
      <c r="H419" s="18">
        <v>447</v>
      </c>
      <c r="I419" s="18"/>
      <c r="J419" s="18"/>
      <c r="K419" s="18">
        <v>1964</v>
      </c>
      <c r="L419" s="19" t="s">
        <v>963</v>
      </c>
      <c r="M419" s="20" t="s">
        <v>53</v>
      </c>
    </row>
    <row r="420" spans="1:13">
      <c r="A420" s="18" t="s">
        <v>974</v>
      </c>
      <c r="B420" s="18" t="s">
        <v>975</v>
      </c>
      <c r="C420" s="18" t="s">
        <v>976</v>
      </c>
      <c r="D420" s="18" t="s">
        <v>65</v>
      </c>
      <c r="E420" s="18" t="s">
        <v>96</v>
      </c>
      <c r="F420" s="18" t="s">
        <v>190</v>
      </c>
      <c r="G420" s="18">
        <v>3.75</v>
      </c>
      <c r="H420" s="18">
        <v>3.75</v>
      </c>
      <c r="I420" s="18"/>
      <c r="J420" s="18"/>
      <c r="K420" s="18"/>
      <c r="L420" s="19" t="s">
        <v>977</v>
      </c>
      <c r="M420" s="20" t="s">
        <v>978</v>
      </c>
    </row>
    <row r="421" spans="1:13" hidden="1">
      <c r="A421" s="18" t="s">
        <v>974</v>
      </c>
      <c r="B421" s="18" t="s">
        <v>979</v>
      </c>
      <c r="C421" s="18" t="s">
        <v>979</v>
      </c>
      <c r="D421" s="18" t="s">
        <v>49</v>
      </c>
      <c r="E421" s="18" t="s">
        <v>96</v>
      </c>
      <c r="F421" s="18"/>
      <c r="G421" s="18">
        <v>6</v>
      </c>
      <c r="H421" s="18">
        <v>6</v>
      </c>
      <c r="I421" s="18"/>
      <c r="J421" s="18"/>
      <c r="K421" s="18">
        <v>2019</v>
      </c>
      <c r="L421" s="19" t="s">
        <v>980</v>
      </c>
      <c r="M421" s="20" t="s">
        <v>981</v>
      </c>
    </row>
    <row r="422" spans="1:13">
      <c r="A422" s="18" t="s">
        <v>974</v>
      </c>
      <c r="B422" s="18" t="s">
        <v>982</v>
      </c>
      <c r="C422" s="18" t="s">
        <v>983</v>
      </c>
      <c r="D422" s="18" t="s">
        <v>49</v>
      </c>
      <c r="E422" s="18" t="s">
        <v>96</v>
      </c>
      <c r="F422" s="18" t="s">
        <v>984</v>
      </c>
      <c r="G422" s="18">
        <v>3</v>
      </c>
      <c r="H422" s="18">
        <v>2.4</v>
      </c>
      <c r="I422" s="18"/>
      <c r="J422" s="18"/>
      <c r="K422" s="18"/>
      <c r="L422" s="19" t="s">
        <v>279</v>
      </c>
      <c r="M422" s="20" t="s">
        <v>978</v>
      </c>
    </row>
    <row r="423" spans="1:13" hidden="1">
      <c r="A423" s="18" t="s">
        <v>974</v>
      </c>
      <c r="B423" s="18" t="s">
        <v>985</v>
      </c>
      <c r="C423" s="18" t="s">
        <v>986</v>
      </c>
      <c r="D423" s="18" t="s">
        <v>65</v>
      </c>
      <c r="E423" s="18" t="s">
        <v>50</v>
      </c>
      <c r="F423" s="18" t="s">
        <v>453</v>
      </c>
      <c r="G423" s="18">
        <v>320</v>
      </c>
      <c r="H423" s="18">
        <v>1920</v>
      </c>
      <c r="I423" s="18"/>
      <c r="J423" s="18"/>
      <c r="K423" s="18">
        <v>2024</v>
      </c>
      <c r="L423" s="19" t="s">
        <v>987</v>
      </c>
      <c r="M423" s="20" t="s">
        <v>988</v>
      </c>
    </row>
    <row r="424" spans="1:13">
      <c r="A424" s="18" t="s">
        <v>974</v>
      </c>
      <c r="B424" s="18" t="s">
        <v>989</v>
      </c>
      <c r="C424" s="18" t="s">
        <v>990</v>
      </c>
      <c r="D424" s="18" t="s">
        <v>49</v>
      </c>
      <c r="E424" s="18" t="s">
        <v>96</v>
      </c>
      <c r="F424" s="18" t="s">
        <v>97</v>
      </c>
      <c r="G424" s="18">
        <v>0.4</v>
      </c>
      <c r="H424" s="18">
        <v>0.2</v>
      </c>
      <c r="I424" s="18"/>
      <c r="J424" s="18"/>
      <c r="K424" s="18"/>
      <c r="L424" s="19" t="s">
        <v>991</v>
      </c>
      <c r="M424" s="20" t="s">
        <v>978</v>
      </c>
    </row>
    <row r="425" spans="1:13">
      <c r="A425" s="18" t="s">
        <v>974</v>
      </c>
      <c r="B425" s="18" t="s">
        <v>992</v>
      </c>
      <c r="C425" s="18" t="s">
        <v>993</v>
      </c>
      <c r="D425" s="18" t="s">
        <v>49</v>
      </c>
      <c r="E425" s="18" t="s">
        <v>96</v>
      </c>
      <c r="F425" s="18"/>
      <c r="G425" s="18">
        <v>3</v>
      </c>
      <c r="H425" s="18"/>
      <c r="I425" s="18"/>
      <c r="J425" s="18"/>
      <c r="K425" s="18">
        <v>2017</v>
      </c>
      <c r="L425" s="19" t="s">
        <v>994</v>
      </c>
      <c r="M425" s="20" t="s">
        <v>995</v>
      </c>
    </row>
    <row r="426" spans="1:13">
      <c r="A426" s="18" t="s">
        <v>974</v>
      </c>
      <c r="B426" s="18" t="s">
        <v>996</v>
      </c>
      <c r="C426" s="18" t="s">
        <v>996</v>
      </c>
      <c r="D426" s="18" t="s">
        <v>49</v>
      </c>
      <c r="E426" s="18" t="s">
        <v>96</v>
      </c>
      <c r="F426" s="18"/>
      <c r="G426" s="18">
        <v>1</v>
      </c>
      <c r="H426" s="18"/>
      <c r="I426" s="18"/>
      <c r="J426" s="18"/>
      <c r="K426" s="18">
        <v>2017</v>
      </c>
      <c r="L426" s="19" t="s">
        <v>991</v>
      </c>
      <c r="M426" s="20" t="s">
        <v>995</v>
      </c>
    </row>
    <row r="427" spans="1:13">
      <c r="A427" s="18" t="s">
        <v>974</v>
      </c>
      <c r="B427" s="18" t="s">
        <v>975</v>
      </c>
      <c r="C427" s="18" t="s">
        <v>997</v>
      </c>
      <c r="D427" s="18" t="s">
        <v>49</v>
      </c>
      <c r="E427" s="18" t="s">
        <v>96</v>
      </c>
      <c r="F427" s="18" t="s">
        <v>97</v>
      </c>
      <c r="G427" s="18">
        <v>4</v>
      </c>
      <c r="H427" s="18">
        <v>4</v>
      </c>
      <c r="I427" s="18"/>
      <c r="J427" s="18"/>
      <c r="K427" s="18"/>
      <c r="L427" s="19" t="s">
        <v>998</v>
      </c>
      <c r="M427" s="20" t="s">
        <v>978</v>
      </c>
    </row>
    <row r="428" spans="1:13" hidden="1">
      <c r="A428" s="18" t="s">
        <v>974</v>
      </c>
      <c r="B428" s="18" t="s">
        <v>999</v>
      </c>
      <c r="C428" s="18" t="s">
        <v>999</v>
      </c>
      <c r="D428" s="18" t="s">
        <v>49</v>
      </c>
      <c r="E428" s="18" t="s">
        <v>96</v>
      </c>
      <c r="F428" s="18"/>
      <c r="G428" s="18">
        <v>10</v>
      </c>
      <c r="H428" s="18">
        <v>10</v>
      </c>
      <c r="I428" s="18"/>
      <c r="J428" s="18"/>
      <c r="K428" s="18">
        <v>2019</v>
      </c>
      <c r="L428" s="19"/>
      <c r="M428" s="20" t="s">
        <v>1000</v>
      </c>
    </row>
    <row r="429" spans="1:13">
      <c r="A429" s="18" t="s">
        <v>974</v>
      </c>
      <c r="B429" s="18" t="s">
        <v>1001</v>
      </c>
      <c r="C429" s="18" t="s">
        <v>1002</v>
      </c>
      <c r="D429" s="18" t="s">
        <v>49</v>
      </c>
      <c r="E429" s="18" t="s">
        <v>96</v>
      </c>
      <c r="F429" s="18" t="s">
        <v>97</v>
      </c>
      <c r="G429" s="18">
        <v>10</v>
      </c>
      <c r="H429" s="18">
        <v>10</v>
      </c>
      <c r="I429" s="18"/>
      <c r="J429" s="18"/>
      <c r="K429" s="18">
        <v>2016</v>
      </c>
      <c r="L429" s="19" t="s">
        <v>1003</v>
      </c>
      <c r="M429" s="20" t="s">
        <v>978</v>
      </c>
    </row>
    <row r="430" spans="1:13" hidden="1">
      <c r="A430" s="18" t="s">
        <v>1004</v>
      </c>
      <c r="B430" s="18" t="s">
        <v>1005</v>
      </c>
      <c r="C430" s="18" t="s">
        <v>1006</v>
      </c>
      <c r="D430" s="18" t="s">
        <v>241</v>
      </c>
      <c r="E430" s="18" t="s">
        <v>218</v>
      </c>
      <c r="F430" s="18" t="s">
        <v>219</v>
      </c>
      <c r="G430" s="18">
        <v>2.5</v>
      </c>
      <c r="H430" s="18"/>
      <c r="I430" s="18"/>
      <c r="J430" s="18"/>
      <c r="K430" s="18">
        <v>2020</v>
      </c>
      <c r="L430" s="19" t="s">
        <v>1007</v>
      </c>
      <c r="M430" s="20" t="s">
        <v>1008</v>
      </c>
    </row>
    <row r="431" spans="1:13" hidden="1">
      <c r="A431" s="18" t="s">
        <v>1004</v>
      </c>
      <c r="B431" s="18"/>
      <c r="C431" s="18" t="s">
        <v>1009</v>
      </c>
      <c r="D431" s="18" t="s">
        <v>49</v>
      </c>
      <c r="E431" s="18" t="s">
        <v>50</v>
      </c>
      <c r="F431" s="18" t="s">
        <v>51</v>
      </c>
      <c r="G431" s="18">
        <v>200</v>
      </c>
      <c r="H431" s="18">
        <v>139500</v>
      </c>
      <c r="I431" s="18"/>
      <c r="J431" s="18"/>
      <c r="K431" s="18">
        <v>1979</v>
      </c>
      <c r="L431" s="19"/>
      <c r="M431" s="20" t="s">
        <v>53</v>
      </c>
    </row>
    <row r="432" spans="1:13" hidden="1">
      <c r="A432" s="18" t="s">
        <v>1004</v>
      </c>
      <c r="B432" s="18"/>
      <c r="C432" s="18" t="s">
        <v>1010</v>
      </c>
      <c r="D432" s="18" t="s">
        <v>49</v>
      </c>
      <c r="E432" s="18" t="s">
        <v>50</v>
      </c>
      <c r="F432" s="18" t="s">
        <v>51</v>
      </c>
      <c r="G432" s="18">
        <v>17</v>
      </c>
      <c r="H432" s="18">
        <v>220</v>
      </c>
      <c r="I432" s="18"/>
      <c r="J432" s="18"/>
      <c r="K432" s="18">
        <v>1986</v>
      </c>
      <c r="L432" s="19"/>
      <c r="M432" s="20" t="s">
        <v>53</v>
      </c>
    </row>
    <row r="433" spans="1:13" hidden="1">
      <c r="A433" s="18" t="s">
        <v>1004</v>
      </c>
      <c r="B433" s="18"/>
      <c r="C433" s="18" t="s">
        <v>1011</v>
      </c>
      <c r="D433" s="18" t="s">
        <v>49</v>
      </c>
      <c r="E433" s="18" t="s">
        <v>50</v>
      </c>
      <c r="F433" s="18" t="s">
        <v>51</v>
      </c>
      <c r="G433" s="18">
        <v>640</v>
      </c>
      <c r="H433" s="18">
        <v>250200</v>
      </c>
      <c r="I433" s="18"/>
      <c r="J433" s="18"/>
      <c r="K433" s="18">
        <v>1985</v>
      </c>
      <c r="L433" s="19"/>
      <c r="M433" s="20" t="s">
        <v>53</v>
      </c>
    </row>
    <row r="434" spans="1:13" hidden="1">
      <c r="A434" s="18" t="s">
        <v>1004</v>
      </c>
      <c r="B434" s="18"/>
      <c r="C434" s="18" t="s">
        <v>1012</v>
      </c>
      <c r="D434" s="18" t="s">
        <v>49</v>
      </c>
      <c r="E434" s="18" t="s">
        <v>50</v>
      </c>
      <c r="F434" s="18" t="s">
        <v>51</v>
      </c>
      <c r="G434" s="18">
        <v>40</v>
      </c>
      <c r="H434" s="18"/>
      <c r="I434" s="18"/>
      <c r="J434" s="18"/>
      <c r="K434" s="18">
        <v>1974</v>
      </c>
      <c r="L434" s="19"/>
      <c r="M434" s="20" t="s">
        <v>53</v>
      </c>
    </row>
    <row r="435" spans="1:13" hidden="1">
      <c r="A435" s="18" t="s">
        <v>1004</v>
      </c>
      <c r="B435" s="18"/>
      <c r="C435" s="18" t="s">
        <v>1013</v>
      </c>
      <c r="D435" s="18" t="s">
        <v>49</v>
      </c>
      <c r="E435" s="18" t="s">
        <v>50</v>
      </c>
      <c r="F435" s="18" t="s">
        <v>51</v>
      </c>
      <c r="G435" s="18">
        <v>81</v>
      </c>
      <c r="H435" s="18"/>
      <c r="I435" s="18"/>
      <c r="J435" s="18"/>
      <c r="K435" s="18">
        <v>2005</v>
      </c>
      <c r="L435" s="19"/>
      <c r="M435" s="20" t="s">
        <v>53</v>
      </c>
    </row>
    <row r="436" spans="1:13" hidden="1">
      <c r="A436" s="18" t="s">
        <v>1004</v>
      </c>
      <c r="B436" s="18"/>
      <c r="C436" s="18" t="s">
        <v>1014</v>
      </c>
      <c r="D436" s="18" t="s">
        <v>49</v>
      </c>
      <c r="E436" s="18" t="s">
        <v>50</v>
      </c>
      <c r="F436" s="18" t="s">
        <v>51</v>
      </c>
      <c r="G436" s="18">
        <v>270</v>
      </c>
      <c r="H436" s="18">
        <v>9440</v>
      </c>
      <c r="I436" s="18"/>
      <c r="J436" s="18"/>
      <c r="K436" s="18">
        <v>1979</v>
      </c>
      <c r="L436" s="19"/>
      <c r="M436" s="20" t="s">
        <v>53</v>
      </c>
    </row>
    <row r="437" spans="1:13" hidden="1">
      <c r="A437" s="18" t="s">
        <v>1004</v>
      </c>
      <c r="B437" s="18"/>
      <c r="C437" s="18" t="s">
        <v>1015</v>
      </c>
      <c r="D437" s="18" t="s">
        <v>49</v>
      </c>
      <c r="E437" s="18" t="s">
        <v>50</v>
      </c>
      <c r="F437" s="18" t="s">
        <v>51</v>
      </c>
      <c r="G437" s="18">
        <v>50</v>
      </c>
      <c r="H437" s="18"/>
      <c r="I437" s="18"/>
      <c r="J437" s="18"/>
      <c r="K437" s="18">
        <v>1974</v>
      </c>
      <c r="L437" s="19"/>
      <c r="M437" s="20" t="s">
        <v>53</v>
      </c>
    </row>
    <row r="438" spans="1:13" hidden="1">
      <c r="A438" s="18" t="s">
        <v>1004</v>
      </c>
      <c r="B438" s="18"/>
      <c r="C438" s="18" t="s">
        <v>1016</v>
      </c>
      <c r="D438" s="18" t="s">
        <v>49</v>
      </c>
      <c r="E438" s="18" t="s">
        <v>50</v>
      </c>
      <c r="F438" s="18" t="s">
        <v>51</v>
      </c>
      <c r="G438" s="18">
        <v>33</v>
      </c>
      <c r="H438" s="18"/>
      <c r="I438" s="18"/>
      <c r="J438" s="18"/>
      <c r="K438" s="18">
        <v>1962</v>
      </c>
      <c r="L438" s="19"/>
      <c r="M438" s="43" t="s">
        <v>53</v>
      </c>
    </row>
    <row r="439" spans="1:13" hidden="1">
      <c r="A439" s="18" t="s">
        <v>1004</v>
      </c>
      <c r="B439" s="18"/>
      <c r="C439" s="18" t="s">
        <v>1017</v>
      </c>
      <c r="D439" s="18" t="s">
        <v>49</v>
      </c>
      <c r="E439" s="18" t="s">
        <v>50</v>
      </c>
      <c r="F439" s="18" t="s">
        <v>51</v>
      </c>
      <c r="G439" s="18">
        <v>50</v>
      </c>
      <c r="H439" s="18"/>
      <c r="I439" s="18"/>
      <c r="J439" s="18"/>
      <c r="K439" s="18">
        <v>1994</v>
      </c>
      <c r="L439" s="19"/>
      <c r="M439" s="20" t="s">
        <v>53</v>
      </c>
    </row>
    <row r="440" spans="1:13" hidden="1">
      <c r="A440" s="18" t="s">
        <v>1004</v>
      </c>
      <c r="B440" s="18"/>
      <c r="C440" s="18" t="s">
        <v>1018</v>
      </c>
      <c r="D440" s="18" t="s">
        <v>49</v>
      </c>
      <c r="E440" s="18" t="s">
        <v>50</v>
      </c>
      <c r="F440" s="18" t="s">
        <v>51</v>
      </c>
      <c r="G440" s="18">
        <v>11</v>
      </c>
      <c r="H440" s="18"/>
      <c r="I440" s="18"/>
      <c r="J440" s="18"/>
      <c r="K440" s="18">
        <v>1955</v>
      </c>
      <c r="L440" s="19"/>
      <c r="M440" s="20" t="s">
        <v>53</v>
      </c>
    </row>
    <row r="441" spans="1:13">
      <c r="A441" s="18" t="s">
        <v>1004</v>
      </c>
      <c r="B441" s="18" t="s">
        <v>1019</v>
      </c>
      <c r="C441" s="18" t="s">
        <v>1020</v>
      </c>
      <c r="D441" s="18" t="s">
        <v>49</v>
      </c>
      <c r="E441" s="18" t="s">
        <v>1021</v>
      </c>
      <c r="F441" s="18" t="s">
        <v>97</v>
      </c>
      <c r="G441" s="18">
        <v>1.2</v>
      </c>
      <c r="H441" s="18">
        <v>0.7</v>
      </c>
      <c r="I441" s="18"/>
      <c r="J441" s="18"/>
      <c r="K441" s="18"/>
      <c r="L441" s="19" t="s">
        <v>1022</v>
      </c>
      <c r="M441" s="18" t="s">
        <v>1023</v>
      </c>
    </row>
    <row r="442" spans="1:13">
      <c r="A442" s="18" t="s">
        <v>1004</v>
      </c>
      <c r="B442" s="18" t="s">
        <v>1024</v>
      </c>
      <c r="C442" s="18" t="s">
        <v>1020</v>
      </c>
      <c r="D442" s="18" t="s">
        <v>49</v>
      </c>
      <c r="E442" s="18" t="s">
        <v>1021</v>
      </c>
      <c r="F442" s="18" t="s">
        <v>97</v>
      </c>
      <c r="G442" s="18">
        <v>1.2</v>
      </c>
      <c r="H442" s="18">
        <v>0.7</v>
      </c>
      <c r="I442" s="18"/>
      <c r="J442" s="18"/>
      <c r="K442" s="18"/>
      <c r="L442" s="19" t="s">
        <v>1022</v>
      </c>
      <c r="M442" s="18" t="s">
        <v>1023</v>
      </c>
    </row>
    <row r="443" spans="1:13">
      <c r="A443" s="18" t="s">
        <v>1004</v>
      </c>
      <c r="B443" s="18" t="s">
        <v>1025</v>
      </c>
      <c r="C443" s="18" t="s">
        <v>1026</v>
      </c>
      <c r="D443" s="18" t="s">
        <v>49</v>
      </c>
      <c r="E443" s="18" t="s">
        <v>1021</v>
      </c>
      <c r="F443" s="18" t="s">
        <v>97</v>
      </c>
      <c r="G443" s="18">
        <v>0.8</v>
      </c>
      <c r="H443" s="18">
        <v>1</v>
      </c>
      <c r="I443" s="18"/>
      <c r="J443" s="18"/>
      <c r="K443" s="18"/>
      <c r="L443" s="19" t="s">
        <v>1027</v>
      </c>
      <c r="M443" s="18" t="s">
        <v>1023</v>
      </c>
    </row>
    <row r="444" spans="1:13">
      <c r="A444" s="18" t="s">
        <v>1004</v>
      </c>
      <c r="B444" s="18" t="s">
        <v>1028</v>
      </c>
      <c r="C444" s="18" t="s">
        <v>1029</v>
      </c>
      <c r="D444" s="18" t="s">
        <v>49</v>
      </c>
      <c r="E444" s="18" t="s">
        <v>1021</v>
      </c>
      <c r="F444" s="18" t="s">
        <v>97</v>
      </c>
      <c r="G444" s="18">
        <v>0.2</v>
      </c>
      <c r="H444" s="18">
        <v>0.46</v>
      </c>
      <c r="I444" s="18"/>
      <c r="J444" s="18"/>
      <c r="K444" s="18"/>
      <c r="L444" s="19"/>
      <c r="M444" s="18" t="s">
        <v>1023</v>
      </c>
    </row>
    <row r="445" spans="1:13">
      <c r="A445" s="18" t="s">
        <v>1004</v>
      </c>
      <c r="B445" s="18" t="s">
        <v>1030</v>
      </c>
      <c r="C445" s="18" t="s">
        <v>1031</v>
      </c>
      <c r="D445" s="18" t="s">
        <v>49</v>
      </c>
      <c r="E445" s="18" t="s">
        <v>1021</v>
      </c>
      <c r="F445" s="18" t="s">
        <v>97</v>
      </c>
      <c r="G445" s="18">
        <v>1.2</v>
      </c>
      <c r="H445" s="18">
        <v>0.35</v>
      </c>
      <c r="I445" s="18"/>
      <c r="J445" s="18"/>
      <c r="K445" s="18"/>
      <c r="L445" s="19"/>
      <c r="M445" s="18" t="s">
        <v>1023</v>
      </c>
    </row>
    <row r="446" spans="1:13">
      <c r="A446" s="18" t="s">
        <v>1004</v>
      </c>
      <c r="B446" s="18" t="s">
        <v>1032</v>
      </c>
      <c r="C446" s="18" t="s">
        <v>1033</v>
      </c>
      <c r="D446" s="18" t="s">
        <v>49</v>
      </c>
      <c r="E446" s="18" t="s">
        <v>1021</v>
      </c>
      <c r="F446" s="18" t="s">
        <v>97</v>
      </c>
      <c r="G446" s="18">
        <v>1.2</v>
      </c>
      <c r="H446" s="18">
        <v>0.35</v>
      </c>
      <c r="I446" s="18"/>
      <c r="J446" s="18"/>
      <c r="K446" s="18"/>
      <c r="L446" s="19"/>
      <c r="M446" s="18" t="s">
        <v>1023</v>
      </c>
    </row>
    <row r="447" spans="1:13">
      <c r="A447" s="18" t="s">
        <v>1004</v>
      </c>
      <c r="B447" s="18" t="s">
        <v>1034</v>
      </c>
      <c r="C447" s="18" t="s">
        <v>1035</v>
      </c>
      <c r="D447" s="18" t="s">
        <v>49</v>
      </c>
      <c r="E447" s="18" t="s">
        <v>1021</v>
      </c>
      <c r="F447" s="18" t="s">
        <v>1036</v>
      </c>
      <c r="G447" s="18">
        <v>0.08</v>
      </c>
      <c r="H447" s="18">
        <v>0.24</v>
      </c>
      <c r="I447" s="18"/>
      <c r="J447" s="18"/>
      <c r="K447" s="18"/>
      <c r="L447" s="19"/>
      <c r="M447" s="18" t="s">
        <v>1023</v>
      </c>
    </row>
    <row r="448" spans="1:13">
      <c r="A448" s="18" t="s">
        <v>1004</v>
      </c>
      <c r="B448" s="18" t="s">
        <v>1037</v>
      </c>
      <c r="C448" s="18" t="s">
        <v>1038</v>
      </c>
      <c r="D448" s="18" t="s">
        <v>49</v>
      </c>
      <c r="E448" s="18" t="s">
        <v>1021</v>
      </c>
      <c r="F448" s="18" t="s">
        <v>97</v>
      </c>
      <c r="G448" s="18">
        <v>0.12</v>
      </c>
      <c r="H448" s="18">
        <v>0.2</v>
      </c>
      <c r="I448" s="18"/>
      <c r="J448" s="18"/>
      <c r="K448" s="18"/>
      <c r="L448" s="19"/>
      <c r="M448" s="18" t="s">
        <v>1023</v>
      </c>
    </row>
    <row r="449" spans="1:13">
      <c r="A449" s="18" t="s">
        <v>1004</v>
      </c>
      <c r="B449" s="18" t="s">
        <v>1039</v>
      </c>
      <c r="C449" s="18" t="s">
        <v>1040</v>
      </c>
      <c r="D449" s="18"/>
      <c r="E449" s="18" t="s">
        <v>1021</v>
      </c>
      <c r="F449" s="18" t="s">
        <v>97</v>
      </c>
      <c r="G449" s="18">
        <v>1.2E-2</v>
      </c>
      <c r="H449" s="18">
        <v>0.13</v>
      </c>
      <c r="I449" s="18"/>
      <c r="J449" s="18"/>
      <c r="K449" s="18"/>
      <c r="L449" s="19"/>
      <c r="M449" s="18" t="s">
        <v>1023</v>
      </c>
    </row>
    <row r="450" spans="1:13">
      <c r="A450" s="18" t="s">
        <v>1004</v>
      </c>
      <c r="B450" s="18" t="s">
        <v>1041</v>
      </c>
      <c r="C450" s="18" t="s">
        <v>1042</v>
      </c>
      <c r="D450" s="18" t="s">
        <v>49</v>
      </c>
      <c r="E450" s="18" t="s">
        <v>1021</v>
      </c>
      <c r="F450" s="18" t="s">
        <v>1043</v>
      </c>
      <c r="G450" s="18"/>
      <c r="H450" s="18">
        <v>0.1</v>
      </c>
      <c r="I450" s="18"/>
      <c r="J450" s="18"/>
      <c r="K450" s="18"/>
      <c r="L450" s="19"/>
      <c r="M450" s="18" t="s">
        <v>1023</v>
      </c>
    </row>
    <row r="451" spans="1:13" hidden="1">
      <c r="A451" s="18" t="s">
        <v>1044</v>
      </c>
      <c r="B451" s="18" t="s">
        <v>1045</v>
      </c>
      <c r="C451" s="18" t="s">
        <v>1046</v>
      </c>
      <c r="D451" s="18" t="s">
        <v>49</v>
      </c>
      <c r="E451" s="18" t="s">
        <v>50</v>
      </c>
      <c r="F451" s="18" t="s">
        <v>51</v>
      </c>
      <c r="G451" s="18">
        <v>28</v>
      </c>
      <c r="H451" s="18">
        <v>83</v>
      </c>
      <c r="I451" s="18"/>
      <c r="J451" s="18"/>
      <c r="K451" s="18">
        <v>1936</v>
      </c>
      <c r="L451" s="19" t="s">
        <v>1047</v>
      </c>
      <c r="M451" s="20" t="s">
        <v>53</v>
      </c>
    </row>
    <row r="452" spans="1:13" hidden="1">
      <c r="A452" s="18" t="s">
        <v>1044</v>
      </c>
      <c r="B452" s="18" t="s">
        <v>1045</v>
      </c>
      <c r="C452" s="18" t="s">
        <v>1048</v>
      </c>
      <c r="D452" s="18" t="s">
        <v>49</v>
      </c>
      <c r="E452" s="18" t="s">
        <v>50</v>
      </c>
      <c r="F452" s="18" t="s">
        <v>51</v>
      </c>
      <c r="G452" s="18">
        <v>29</v>
      </c>
      <c r="H452" s="18">
        <v>84</v>
      </c>
      <c r="I452" s="18"/>
      <c r="J452" s="18"/>
      <c r="K452" s="18">
        <v>1936</v>
      </c>
      <c r="L452" s="19" t="s">
        <v>1047</v>
      </c>
      <c r="M452" s="20" t="s">
        <v>53</v>
      </c>
    </row>
    <row r="453" spans="1:13" hidden="1">
      <c r="A453" s="18" t="s">
        <v>1044</v>
      </c>
      <c r="B453" s="18" t="s">
        <v>1045</v>
      </c>
      <c r="C453" s="18" t="s">
        <v>1049</v>
      </c>
      <c r="D453" s="18" t="s">
        <v>49</v>
      </c>
      <c r="E453" s="18" t="s">
        <v>50</v>
      </c>
      <c r="F453" s="18" t="s">
        <v>51</v>
      </c>
      <c r="G453" s="18">
        <v>28</v>
      </c>
      <c r="H453" s="18">
        <v>83</v>
      </c>
      <c r="I453" s="18"/>
      <c r="J453" s="18"/>
      <c r="K453" s="18">
        <v>1936</v>
      </c>
      <c r="L453" s="19" t="s">
        <v>1047</v>
      </c>
      <c r="M453" s="20" t="s">
        <v>53</v>
      </c>
    </row>
    <row r="454" spans="1:13" hidden="1">
      <c r="A454" s="18" t="s">
        <v>1044</v>
      </c>
      <c r="B454" s="18" t="s">
        <v>1050</v>
      </c>
      <c r="C454" s="18" t="s">
        <v>1051</v>
      </c>
      <c r="D454" s="18" t="s">
        <v>49</v>
      </c>
      <c r="E454" s="18" t="s">
        <v>50</v>
      </c>
      <c r="F454" s="18" t="s">
        <v>51</v>
      </c>
      <c r="G454" s="18">
        <v>135</v>
      </c>
      <c r="H454" s="18">
        <v>500</v>
      </c>
      <c r="I454" s="18"/>
      <c r="J454" s="18"/>
      <c r="K454" s="18">
        <v>1979</v>
      </c>
      <c r="L454" s="19" t="s">
        <v>1047</v>
      </c>
      <c r="M454" s="20" t="s">
        <v>53</v>
      </c>
    </row>
    <row r="455" spans="1:13" hidden="1">
      <c r="A455" s="18" t="s">
        <v>1044</v>
      </c>
      <c r="B455" s="18" t="s">
        <v>1050</v>
      </c>
      <c r="C455" s="18" t="s">
        <v>1052</v>
      </c>
      <c r="D455" s="18" t="s">
        <v>49</v>
      </c>
      <c r="E455" s="18" t="s">
        <v>50</v>
      </c>
      <c r="F455" s="18" t="s">
        <v>51</v>
      </c>
      <c r="G455" s="18">
        <v>135</v>
      </c>
      <c r="H455" s="18">
        <v>500</v>
      </c>
      <c r="I455" s="18"/>
      <c r="J455" s="18"/>
      <c r="K455" s="18">
        <v>1979</v>
      </c>
      <c r="L455" s="19" t="s">
        <v>1047</v>
      </c>
      <c r="M455" s="20" t="s">
        <v>53</v>
      </c>
    </row>
    <row r="456" spans="1:13" hidden="1">
      <c r="A456" s="18" t="s">
        <v>1044</v>
      </c>
      <c r="B456" s="18" t="s">
        <v>1050</v>
      </c>
      <c r="C456" s="18" t="s">
        <v>1053</v>
      </c>
      <c r="D456" s="18" t="s">
        <v>49</v>
      </c>
      <c r="E456" s="18" t="s">
        <v>50</v>
      </c>
      <c r="F456" s="18" t="s">
        <v>51</v>
      </c>
      <c r="G456" s="18">
        <v>135</v>
      </c>
      <c r="H456" s="18">
        <v>500</v>
      </c>
      <c r="I456" s="18"/>
      <c r="J456" s="18"/>
      <c r="K456" s="18">
        <v>1979</v>
      </c>
      <c r="L456" s="19" t="s">
        <v>1047</v>
      </c>
      <c r="M456" s="20" t="s">
        <v>53</v>
      </c>
    </row>
    <row r="457" spans="1:13" hidden="1">
      <c r="A457" s="18" t="s">
        <v>1044</v>
      </c>
      <c r="B457" s="18" t="s">
        <v>1050</v>
      </c>
      <c r="C457" s="18" t="s">
        <v>1054</v>
      </c>
      <c r="D457" s="18" t="s">
        <v>49</v>
      </c>
      <c r="E457" s="18" t="s">
        <v>50</v>
      </c>
      <c r="F457" s="18" t="s">
        <v>51</v>
      </c>
      <c r="G457" s="18">
        <v>135</v>
      </c>
      <c r="H457" s="18">
        <v>500</v>
      </c>
      <c r="I457" s="18"/>
      <c r="J457" s="18"/>
      <c r="K457" s="18">
        <v>1979</v>
      </c>
      <c r="L457" s="19" t="s">
        <v>1047</v>
      </c>
      <c r="M457" s="20" t="s">
        <v>53</v>
      </c>
    </row>
    <row r="458" spans="1:13" hidden="1">
      <c r="A458" s="18" t="s">
        <v>1044</v>
      </c>
      <c r="B458" s="18" t="s">
        <v>1055</v>
      </c>
      <c r="C458" s="18" t="s">
        <v>1056</v>
      </c>
      <c r="D458" s="18" t="s">
        <v>49</v>
      </c>
      <c r="E458" s="18" t="s">
        <v>50</v>
      </c>
      <c r="F458" s="18" t="s">
        <v>51</v>
      </c>
      <c r="G458" s="18">
        <v>68</v>
      </c>
      <c r="H458" s="18">
        <v>686</v>
      </c>
      <c r="I458" s="18"/>
      <c r="J458" s="18"/>
      <c r="K458" s="18">
        <v>1968</v>
      </c>
      <c r="L458" s="19" t="s">
        <v>1047</v>
      </c>
      <c r="M458" s="20" t="s">
        <v>53</v>
      </c>
    </row>
    <row r="459" spans="1:13" hidden="1">
      <c r="A459" s="18" t="s">
        <v>1044</v>
      </c>
      <c r="B459" s="18" t="s">
        <v>1055</v>
      </c>
      <c r="C459" s="18" t="s">
        <v>1057</v>
      </c>
      <c r="D459" s="18" t="s">
        <v>49</v>
      </c>
      <c r="E459" s="18" t="s">
        <v>50</v>
      </c>
      <c r="F459" s="18" t="s">
        <v>51</v>
      </c>
      <c r="G459" s="18">
        <v>68</v>
      </c>
      <c r="H459" s="18">
        <v>686</v>
      </c>
      <c r="I459" s="18"/>
      <c r="J459" s="18"/>
      <c r="K459" s="18">
        <v>1968</v>
      </c>
      <c r="L459" s="19" t="s">
        <v>1047</v>
      </c>
      <c r="M459" s="20" t="s">
        <v>53</v>
      </c>
    </row>
    <row r="460" spans="1:13" hidden="1">
      <c r="A460" s="18" t="s">
        <v>1044</v>
      </c>
      <c r="B460" s="18" t="s">
        <v>1055</v>
      </c>
      <c r="C460" s="18" t="s">
        <v>1058</v>
      </c>
      <c r="D460" s="18" t="s">
        <v>49</v>
      </c>
      <c r="E460" s="18" t="s">
        <v>50</v>
      </c>
      <c r="F460" s="18" t="s">
        <v>51</v>
      </c>
      <c r="G460" s="18">
        <v>31</v>
      </c>
      <c r="H460" s="18">
        <v>313</v>
      </c>
      <c r="I460" s="18"/>
      <c r="J460" s="18"/>
      <c r="K460" s="18">
        <v>1968</v>
      </c>
      <c r="L460" s="19" t="s">
        <v>1047</v>
      </c>
      <c r="M460" s="20" t="s">
        <v>53</v>
      </c>
    </row>
    <row r="461" spans="1:13" hidden="1">
      <c r="A461" s="18" t="s">
        <v>1044</v>
      </c>
      <c r="B461" s="18" t="s">
        <v>1055</v>
      </c>
      <c r="C461" s="18" t="s">
        <v>1059</v>
      </c>
      <c r="D461" s="18" t="s">
        <v>49</v>
      </c>
      <c r="E461" s="18" t="s">
        <v>50</v>
      </c>
      <c r="F461" s="18" t="s">
        <v>51</v>
      </c>
      <c r="G461" s="18">
        <v>31</v>
      </c>
      <c r="H461" s="18">
        <v>313</v>
      </c>
      <c r="I461" s="18"/>
      <c r="J461" s="18"/>
      <c r="K461" s="18">
        <v>1968</v>
      </c>
      <c r="L461" s="19" t="s">
        <v>1047</v>
      </c>
      <c r="M461" s="20" t="s">
        <v>53</v>
      </c>
    </row>
    <row r="462" spans="1:13" hidden="1">
      <c r="A462" s="18" t="s">
        <v>1044</v>
      </c>
      <c r="B462" s="18" t="s">
        <v>1060</v>
      </c>
      <c r="C462" s="18" t="s">
        <v>1060</v>
      </c>
      <c r="D462" s="18" t="s">
        <v>49</v>
      </c>
      <c r="E462" s="18" t="s">
        <v>50</v>
      </c>
      <c r="F462" s="18" t="s">
        <v>51</v>
      </c>
      <c r="G462" s="18">
        <v>21</v>
      </c>
      <c r="H462" s="18"/>
      <c r="I462" s="18"/>
      <c r="J462" s="18"/>
      <c r="K462" s="18">
        <v>1966</v>
      </c>
      <c r="L462" s="19" t="s">
        <v>1047</v>
      </c>
      <c r="M462" s="20" t="s">
        <v>53</v>
      </c>
    </row>
    <row r="463" spans="1:13" hidden="1">
      <c r="A463" s="18" t="s">
        <v>1044</v>
      </c>
      <c r="B463" s="18" t="s">
        <v>1061</v>
      </c>
      <c r="C463" s="18" t="s">
        <v>1062</v>
      </c>
      <c r="D463" s="18" t="s">
        <v>49</v>
      </c>
      <c r="E463" s="18" t="s">
        <v>50</v>
      </c>
      <c r="F463" s="18" t="s">
        <v>51</v>
      </c>
      <c r="G463" s="18">
        <v>179</v>
      </c>
      <c r="H463" s="18">
        <v>900</v>
      </c>
      <c r="I463" s="18"/>
      <c r="J463" s="18"/>
      <c r="K463" s="18">
        <v>1983</v>
      </c>
      <c r="L463" s="19" t="s">
        <v>1047</v>
      </c>
      <c r="M463" s="20" t="s">
        <v>53</v>
      </c>
    </row>
    <row r="464" spans="1:13" hidden="1">
      <c r="A464" s="18" t="s">
        <v>1044</v>
      </c>
      <c r="B464" s="18" t="s">
        <v>1061</v>
      </c>
      <c r="C464" s="18" t="s">
        <v>1063</v>
      </c>
      <c r="D464" s="18" t="s">
        <v>49</v>
      </c>
      <c r="E464" s="18" t="s">
        <v>50</v>
      </c>
      <c r="F464" s="18" t="s">
        <v>51</v>
      </c>
      <c r="G464" s="18">
        <v>179</v>
      </c>
      <c r="H464" s="18">
        <v>900</v>
      </c>
      <c r="I464" s="18"/>
      <c r="J464" s="18"/>
      <c r="K464" s="18">
        <v>1983</v>
      </c>
      <c r="L464" s="19" t="s">
        <v>1047</v>
      </c>
      <c r="M464" s="20" t="s">
        <v>53</v>
      </c>
    </row>
    <row r="465" spans="1:13" hidden="1">
      <c r="A465" s="18" t="s">
        <v>1044</v>
      </c>
      <c r="B465" s="18" t="s">
        <v>1061</v>
      </c>
      <c r="C465" s="18" t="s">
        <v>1064</v>
      </c>
      <c r="D465" s="18" t="s">
        <v>49</v>
      </c>
      <c r="E465" s="18" t="s">
        <v>50</v>
      </c>
      <c r="F465" s="18" t="s">
        <v>51</v>
      </c>
      <c r="G465" s="18">
        <v>179</v>
      </c>
      <c r="H465" s="18">
        <v>900</v>
      </c>
      <c r="I465" s="18"/>
      <c r="J465" s="18"/>
      <c r="K465" s="18">
        <v>1983</v>
      </c>
      <c r="L465" s="19" t="s">
        <v>1047</v>
      </c>
      <c r="M465" s="43" t="s">
        <v>53</v>
      </c>
    </row>
    <row r="466" spans="1:13" hidden="1">
      <c r="A466" s="18" t="s">
        <v>1044</v>
      </c>
      <c r="B466" s="18" t="s">
        <v>1061</v>
      </c>
      <c r="C466" s="18" t="s">
        <v>1065</v>
      </c>
      <c r="D466" s="18" t="s">
        <v>49</v>
      </c>
      <c r="E466" s="18" t="s">
        <v>50</v>
      </c>
      <c r="F466" s="18" t="s">
        <v>51</v>
      </c>
      <c r="G466" s="18">
        <v>179</v>
      </c>
      <c r="H466" s="18">
        <v>900</v>
      </c>
      <c r="I466" s="18"/>
      <c r="J466" s="18"/>
      <c r="K466" s="18">
        <v>1983</v>
      </c>
      <c r="L466" s="19" t="s">
        <v>1047</v>
      </c>
      <c r="M466" s="43" t="s">
        <v>53</v>
      </c>
    </row>
    <row r="467" spans="1:13" hidden="1">
      <c r="A467" s="18" t="s">
        <v>1044</v>
      </c>
      <c r="B467" s="18" t="s">
        <v>1066</v>
      </c>
      <c r="C467" s="18" t="s">
        <v>1067</v>
      </c>
      <c r="D467" s="18" t="s">
        <v>49</v>
      </c>
      <c r="E467" s="18" t="s">
        <v>50</v>
      </c>
      <c r="F467" s="18" t="s">
        <v>51</v>
      </c>
      <c r="G467" s="18">
        <v>62</v>
      </c>
      <c r="H467" s="18">
        <v>223</v>
      </c>
      <c r="I467" s="18"/>
      <c r="J467" s="18"/>
      <c r="K467" s="18">
        <v>1971</v>
      </c>
      <c r="L467" s="19" t="s">
        <v>1068</v>
      </c>
      <c r="M467" s="43" t="s">
        <v>1069</v>
      </c>
    </row>
    <row r="468" spans="1:13" hidden="1">
      <c r="A468" s="18" t="s">
        <v>1044</v>
      </c>
      <c r="B468" s="18" t="s">
        <v>1066</v>
      </c>
      <c r="C468" s="18" t="s">
        <v>1070</v>
      </c>
      <c r="D468" s="18" t="s">
        <v>49</v>
      </c>
      <c r="E468" s="18" t="s">
        <v>50</v>
      </c>
      <c r="F468" s="18" t="s">
        <v>51</v>
      </c>
      <c r="G468" s="18">
        <v>61.6</v>
      </c>
      <c r="H468" s="18">
        <v>223</v>
      </c>
      <c r="I468" s="18"/>
      <c r="J468" s="18"/>
      <c r="K468" s="18">
        <v>1971</v>
      </c>
      <c r="L468" s="19" t="s">
        <v>1068</v>
      </c>
      <c r="M468" s="20" t="s">
        <v>1069</v>
      </c>
    </row>
    <row r="469" spans="1:13" hidden="1">
      <c r="A469" s="18" t="s">
        <v>1044</v>
      </c>
      <c r="B469" s="18" t="s">
        <v>1066</v>
      </c>
      <c r="C469" s="18" t="s">
        <v>1071</v>
      </c>
      <c r="D469" s="18" t="s">
        <v>49</v>
      </c>
      <c r="E469" s="18" t="s">
        <v>50</v>
      </c>
      <c r="F469" s="18" t="s">
        <v>51</v>
      </c>
      <c r="G469" s="18">
        <v>62.6</v>
      </c>
      <c r="H469" s="18">
        <v>224</v>
      </c>
      <c r="I469" s="18"/>
      <c r="J469" s="18"/>
      <c r="K469" s="18">
        <v>1971</v>
      </c>
      <c r="L469" s="19" t="s">
        <v>1068</v>
      </c>
      <c r="M469" s="20" t="s">
        <v>1069</v>
      </c>
    </row>
    <row r="470" spans="1:13">
      <c r="A470" s="18" t="s">
        <v>1044</v>
      </c>
      <c r="B470" s="18"/>
      <c r="C470" s="18"/>
      <c r="D470" s="18" t="s">
        <v>49</v>
      </c>
      <c r="E470" s="18" t="s">
        <v>96</v>
      </c>
      <c r="F470" s="18" t="s">
        <v>97</v>
      </c>
      <c r="G470" s="18">
        <v>1.26</v>
      </c>
      <c r="H470" s="18">
        <v>2.52</v>
      </c>
      <c r="I470" s="18"/>
      <c r="J470" s="18"/>
      <c r="K470" s="18">
        <v>2018</v>
      </c>
      <c r="L470" s="19" t="s">
        <v>1072</v>
      </c>
      <c r="M470" s="20" t="s">
        <v>1073</v>
      </c>
    </row>
    <row r="471" spans="1:13">
      <c r="A471" s="23" t="s">
        <v>1074</v>
      </c>
      <c r="B471" s="23" t="s">
        <v>1075</v>
      </c>
      <c r="C471" s="23" t="s">
        <v>1076</v>
      </c>
      <c r="D471" s="23" t="s">
        <v>49</v>
      </c>
      <c r="E471" s="23" t="s">
        <v>96</v>
      </c>
      <c r="F471" s="23" t="s">
        <v>97</v>
      </c>
      <c r="G471" s="23">
        <v>6</v>
      </c>
      <c r="H471" s="23">
        <v>3.18</v>
      </c>
      <c r="I471" s="23"/>
      <c r="J471" s="23"/>
      <c r="K471" s="26">
        <v>42735</v>
      </c>
      <c r="L471" s="23" t="s">
        <v>1077</v>
      </c>
      <c r="M471" s="32" t="s">
        <v>1078</v>
      </c>
    </row>
    <row r="472" spans="1:13" hidden="1">
      <c r="A472" s="23" t="s">
        <v>1074</v>
      </c>
      <c r="B472" s="23"/>
      <c r="C472" s="23" t="s">
        <v>1079</v>
      </c>
      <c r="D472" s="23" t="s">
        <v>49</v>
      </c>
      <c r="E472" s="23" t="s">
        <v>50</v>
      </c>
      <c r="F472" s="23" t="s">
        <v>51</v>
      </c>
      <c r="G472" s="23">
        <v>18</v>
      </c>
      <c r="H472" s="24" t="s">
        <v>1080</v>
      </c>
      <c r="I472" s="23"/>
      <c r="J472" s="23"/>
      <c r="K472" s="23">
        <v>2016</v>
      </c>
      <c r="L472" s="23" t="s">
        <v>1081</v>
      </c>
      <c r="M472" s="32" t="s">
        <v>53</v>
      </c>
    </row>
    <row r="473" spans="1:13" hidden="1">
      <c r="A473" s="23" t="s">
        <v>1074</v>
      </c>
      <c r="B473" s="23"/>
      <c r="C473" s="23" t="s">
        <v>1082</v>
      </c>
      <c r="D473" s="23" t="s">
        <v>49</v>
      </c>
      <c r="E473" s="23" t="s">
        <v>50</v>
      </c>
      <c r="F473" s="23" t="s">
        <v>51</v>
      </c>
      <c r="G473" s="23">
        <v>18</v>
      </c>
      <c r="H473" s="23" t="s">
        <v>1080</v>
      </c>
      <c r="I473" s="23"/>
      <c r="J473" s="23"/>
      <c r="K473" s="23">
        <v>2016</v>
      </c>
      <c r="L473" s="23" t="s">
        <v>1081</v>
      </c>
      <c r="M473" s="32" t="s">
        <v>53</v>
      </c>
    </row>
    <row r="474" spans="1:13" hidden="1">
      <c r="A474" s="23" t="s">
        <v>1074</v>
      </c>
      <c r="B474" s="23" t="s">
        <v>1083</v>
      </c>
      <c r="C474" s="23" t="s">
        <v>1084</v>
      </c>
      <c r="D474" s="23" t="s">
        <v>49</v>
      </c>
      <c r="E474" s="23" t="s">
        <v>50</v>
      </c>
      <c r="F474" s="23" t="s">
        <v>51</v>
      </c>
      <c r="G474" s="23">
        <v>36</v>
      </c>
      <c r="H474" s="24">
        <v>202400</v>
      </c>
      <c r="I474" s="23"/>
      <c r="J474" s="23"/>
      <c r="K474" s="23">
        <v>1964</v>
      </c>
      <c r="L474" s="23" t="s">
        <v>1081</v>
      </c>
      <c r="M474" s="32" t="s">
        <v>53</v>
      </c>
    </row>
    <row r="475" spans="1:13" hidden="1">
      <c r="A475" s="23" t="s">
        <v>1074</v>
      </c>
      <c r="B475" s="23" t="s">
        <v>1083</v>
      </c>
      <c r="C475" s="23" t="s">
        <v>1085</v>
      </c>
      <c r="D475" s="23" t="s">
        <v>49</v>
      </c>
      <c r="E475" s="23" t="s">
        <v>50</v>
      </c>
      <c r="F475" s="23" t="s">
        <v>51</v>
      </c>
      <c r="G475" s="23"/>
      <c r="H475" s="23" t="s">
        <v>1080</v>
      </c>
      <c r="I475" s="23"/>
      <c r="J475" s="23"/>
      <c r="K475" s="23">
        <v>1965</v>
      </c>
      <c r="L475" s="23" t="s">
        <v>1081</v>
      </c>
      <c r="M475" s="44" t="s">
        <v>1086</v>
      </c>
    </row>
    <row r="476" spans="1:13" hidden="1">
      <c r="A476" s="23" t="s">
        <v>1074</v>
      </c>
      <c r="B476" s="23" t="s">
        <v>1087</v>
      </c>
      <c r="C476" s="23" t="s">
        <v>1088</v>
      </c>
      <c r="D476" s="23" t="s">
        <v>49</v>
      </c>
      <c r="E476" s="23" t="s">
        <v>50</v>
      </c>
      <c r="F476" s="23" t="s">
        <v>51</v>
      </c>
      <c r="G476" s="23">
        <v>69</v>
      </c>
      <c r="H476" s="24">
        <v>108200</v>
      </c>
      <c r="I476" s="23"/>
      <c r="J476" s="23"/>
      <c r="K476" s="23">
        <v>1972</v>
      </c>
      <c r="L476" s="23" t="s">
        <v>1081</v>
      </c>
      <c r="M476" s="32" t="s">
        <v>53</v>
      </c>
    </row>
    <row r="477" spans="1:13" hidden="1">
      <c r="A477" s="23" t="s">
        <v>1074</v>
      </c>
      <c r="B477" s="23"/>
      <c r="C477" s="23" t="s">
        <v>1089</v>
      </c>
      <c r="D477" s="23" t="s">
        <v>49</v>
      </c>
      <c r="E477" s="23" t="s">
        <v>50</v>
      </c>
      <c r="F477" s="23" t="s">
        <v>51</v>
      </c>
      <c r="G477" s="23">
        <v>76.5</v>
      </c>
      <c r="H477" s="24">
        <v>42460</v>
      </c>
      <c r="I477" s="23"/>
      <c r="J477" s="23"/>
      <c r="K477" s="23">
        <v>2016</v>
      </c>
      <c r="L477" s="23" t="s">
        <v>1081</v>
      </c>
      <c r="M477" s="32" t="s">
        <v>53</v>
      </c>
    </row>
    <row r="478" spans="1:13" hidden="1">
      <c r="A478" s="23" t="s">
        <v>1074</v>
      </c>
      <c r="B478" s="23"/>
      <c r="C478" s="23" t="s">
        <v>1090</v>
      </c>
      <c r="D478" s="23" t="s">
        <v>49</v>
      </c>
      <c r="E478" s="23" t="s">
        <v>50</v>
      </c>
      <c r="F478" s="23" t="s">
        <v>51</v>
      </c>
      <c r="G478" s="23">
        <v>76.5</v>
      </c>
      <c r="H478" s="23" t="s">
        <v>1080</v>
      </c>
      <c r="I478" s="23"/>
      <c r="J478" s="23"/>
      <c r="K478" s="23">
        <v>2016</v>
      </c>
      <c r="L478" s="23" t="s">
        <v>1081</v>
      </c>
      <c r="M478" s="32" t="s">
        <v>53</v>
      </c>
    </row>
    <row r="479" spans="1:13" hidden="1">
      <c r="A479" s="23" t="s">
        <v>1074</v>
      </c>
      <c r="B479" s="23"/>
      <c r="C479" s="23" t="s">
        <v>1091</v>
      </c>
      <c r="D479" s="23" t="s">
        <v>49</v>
      </c>
      <c r="E479" s="23" t="s">
        <v>50</v>
      </c>
      <c r="F479" s="23" t="s">
        <v>51</v>
      </c>
      <c r="G479" s="23">
        <v>97.8</v>
      </c>
      <c r="H479" s="23" t="s">
        <v>1080</v>
      </c>
      <c r="I479" s="23"/>
      <c r="J479" s="23"/>
      <c r="K479" s="23">
        <v>2005</v>
      </c>
      <c r="L479" s="23" t="s">
        <v>1081</v>
      </c>
      <c r="M479" s="32" t="s">
        <v>53</v>
      </c>
    </row>
    <row r="480" spans="1:13" hidden="1">
      <c r="A480" s="23" t="s">
        <v>1074</v>
      </c>
      <c r="B480" s="23"/>
      <c r="C480" s="23" t="s">
        <v>1092</v>
      </c>
      <c r="D480" s="23" t="s">
        <v>49</v>
      </c>
      <c r="E480" s="23" t="s">
        <v>50</v>
      </c>
      <c r="F480" s="23" t="s">
        <v>51</v>
      </c>
      <c r="G480" s="23">
        <v>97.8</v>
      </c>
      <c r="H480" s="23" t="s">
        <v>1080</v>
      </c>
      <c r="I480" s="23"/>
      <c r="J480" s="23"/>
      <c r="K480" s="23">
        <v>2005</v>
      </c>
      <c r="L480" s="23" t="s">
        <v>1081</v>
      </c>
      <c r="M480" s="32" t="s">
        <v>53</v>
      </c>
    </row>
    <row r="481" spans="1:13" hidden="1">
      <c r="A481" s="23" t="s">
        <v>1074</v>
      </c>
      <c r="B481" s="23" t="s">
        <v>1093</v>
      </c>
      <c r="C481" s="23" t="s">
        <v>1094</v>
      </c>
      <c r="D481" s="23" t="s">
        <v>49</v>
      </c>
      <c r="E481" s="23" t="s">
        <v>50</v>
      </c>
      <c r="F481" s="23" t="s">
        <v>51</v>
      </c>
      <c r="G481" s="23">
        <v>90</v>
      </c>
      <c r="H481" s="24">
        <v>39200</v>
      </c>
      <c r="I481" s="23"/>
      <c r="J481" s="23"/>
      <c r="K481" s="23">
        <v>1981</v>
      </c>
      <c r="L481" s="23" t="s">
        <v>1081</v>
      </c>
      <c r="M481" s="32" t="s">
        <v>53</v>
      </c>
    </row>
    <row r="482" spans="1:13" hidden="1">
      <c r="A482" s="23" t="s">
        <v>1074</v>
      </c>
      <c r="B482" s="23" t="s">
        <v>1093</v>
      </c>
      <c r="C482" s="23" t="s">
        <v>1095</v>
      </c>
      <c r="D482" s="23" t="s">
        <v>49</v>
      </c>
      <c r="E482" s="23" t="s">
        <v>50</v>
      </c>
      <c r="F482" s="23" t="s">
        <v>51</v>
      </c>
      <c r="G482" s="23">
        <v>90</v>
      </c>
      <c r="H482" s="23" t="s">
        <v>1080</v>
      </c>
      <c r="I482" s="23"/>
      <c r="J482" s="23"/>
      <c r="K482" s="23">
        <v>1981</v>
      </c>
      <c r="L482" s="23" t="s">
        <v>1081</v>
      </c>
      <c r="M482" s="32" t="s">
        <v>53</v>
      </c>
    </row>
    <row r="483" spans="1:13" hidden="1">
      <c r="A483" s="23" t="s">
        <v>1074</v>
      </c>
      <c r="B483" s="23" t="s">
        <v>1093</v>
      </c>
      <c r="C483" s="23" t="s">
        <v>1096</v>
      </c>
      <c r="D483" s="23" t="s">
        <v>49</v>
      </c>
      <c r="E483" s="23" t="s">
        <v>50</v>
      </c>
      <c r="F483" s="23" t="s">
        <v>51</v>
      </c>
      <c r="G483" s="23">
        <v>90</v>
      </c>
      <c r="H483" s="23" t="s">
        <v>1080</v>
      </c>
      <c r="I483" s="23"/>
      <c r="J483" s="23"/>
      <c r="K483" s="23">
        <v>1981</v>
      </c>
      <c r="L483" s="23" t="s">
        <v>1081</v>
      </c>
      <c r="M483" s="32" t="s">
        <v>53</v>
      </c>
    </row>
    <row r="484" spans="1:13" hidden="1">
      <c r="A484" s="23" t="s">
        <v>1074</v>
      </c>
      <c r="B484" s="23" t="s">
        <v>1097</v>
      </c>
      <c r="C484" s="23" t="s">
        <v>1098</v>
      </c>
      <c r="D484" s="23" t="s">
        <v>49</v>
      </c>
      <c r="E484" s="23" t="s">
        <v>50</v>
      </c>
      <c r="F484" s="23" t="s">
        <v>51</v>
      </c>
      <c r="G484" s="23">
        <v>128.69999999999999</v>
      </c>
      <c r="H484" s="24">
        <v>440000</v>
      </c>
      <c r="I484" s="23"/>
      <c r="J484" s="23"/>
      <c r="K484" s="23">
        <v>2012</v>
      </c>
      <c r="L484" s="23" t="s">
        <v>1081</v>
      </c>
      <c r="M484" s="32" t="s">
        <v>53</v>
      </c>
    </row>
    <row r="485" spans="1:13" hidden="1">
      <c r="A485" s="23" t="s">
        <v>1074</v>
      </c>
      <c r="B485" s="23" t="s">
        <v>1097</v>
      </c>
      <c r="C485" s="23" t="s">
        <v>1099</v>
      </c>
      <c r="D485" s="23" t="s">
        <v>49</v>
      </c>
      <c r="E485" s="23" t="s">
        <v>50</v>
      </c>
      <c r="F485" s="23" t="s">
        <v>51</v>
      </c>
      <c r="G485" s="23">
        <v>128.69999999999999</v>
      </c>
      <c r="H485" s="23" t="s">
        <v>1080</v>
      </c>
      <c r="I485" s="23"/>
      <c r="J485" s="23"/>
      <c r="K485" s="23">
        <v>2012</v>
      </c>
      <c r="L485" s="23" t="s">
        <v>1081</v>
      </c>
      <c r="M485" s="32" t="s">
        <v>53</v>
      </c>
    </row>
    <row r="486" spans="1:13" hidden="1">
      <c r="A486" s="23" t="s">
        <v>1074</v>
      </c>
      <c r="B486" s="23" t="s">
        <v>1097</v>
      </c>
      <c r="C486" s="23" t="s">
        <v>1100</v>
      </c>
      <c r="D486" s="23" t="s">
        <v>49</v>
      </c>
      <c r="E486" s="23" t="s">
        <v>50</v>
      </c>
      <c r="F486" s="23" t="s">
        <v>51</v>
      </c>
      <c r="G486" s="23">
        <v>120</v>
      </c>
      <c r="H486" s="23" t="s">
        <v>1080</v>
      </c>
      <c r="I486" s="23"/>
      <c r="J486" s="23"/>
      <c r="K486" s="23">
        <v>2004</v>
      </c>
      <c r="L486" s="23" t="s">
        <v>1081</v>
      </c>
      <c r="M486" s="32" t="s">
        <v>53</v>
      </c>
    </row>
    <row r="487" spans="1:13" hidden="1">
      <c r="A487" s="23" t="s">
        <v>1074</v>
      </c>
      <c r="B487" s="23" t="s">
        <v>1097</v>
      </c>
      <c r="C487" s="23" t="s">
        <v>1101</v>
      </c>
      <c r="D487" s="23" t="s">
        <v>49</v>
      </c>
      <c r="E487" s="23" t="s">
        <v>50</v>
      </c>
      <c r="F487" s="23" t="s">
        <v>51</v>
      </c>
      <c r="G487" s="23">
        <v>120</v>
      </c>
      <c r="H487" s="23" t="s">
        <v>1080</v>
      </c>
      <c r="I487" s="23"/>
      <c r="J487" s="23"/>
      <c r="K487" s="23">
        <v>2004</v>
      </c>
      <c r="L487" s="23" t="s">
        <v>1081</v>
      </c>
      <c r="M487" s="32" t="s">
        <v>53</v>
      </c>
    </row>
    <row r="488" spans="1:13" hidden="1">
      <c r="A488" s="23" t="s">
        <v>1074</v>
      </c>
      <c r="B488" s="23"/>
      <c r="C488" s="23" t="s">
        <v>1102</v>
      </c>
      <c r="D488" s="23" t="s">
        <v>241</v>
      </c>
      <c r="E488" s="23" t="s">
        <v>50</v>
      </c>
      <c r="F488" s="23" t="s">
        <v>51</v>
      </c>
      <c r="G488" s="23">
        <v>220</v>
      </c>
      <c r="H488" s="23"/>
      <c r="I488" s="23"/>
      <c r="J488" s="23"/>
      <c r="K488" s="23">
        <v>2023</v>
      </c>
      <c r="L488" s="23" t="s">
        <v>1103</v>
      </c>
      <c r="M488" s="32" t="s">
        <v>53</v>
      </c>
    </row>
    <row r="489" spans="1:13" hidden="1">
      <c r="A489" s="23" t="s">
        <v>1074</v>
      </c>
      <c r="B489" s="23"/>
      <c r="C489" s="23" t="s">
        <v>1104</v>
      </c>
      <c r="D489" s="23" t="s">
        <v>241</v>
      </c>
      <c r="E489" s="23" t="s">
        <v>50</v>
      </c>
      <c r="F489" s="23" t="s">
        <v>51</v>
      </c>
      <c r="G489" s="23">
        <v>220</v>
      </c>
      <c r="H489" s="23"/>
      <c r="I489" s="23"/>
      <c r="J489" s="23"/>
      <c r="K489" s="23">
        <v>2023</v>
      </c>
      <c r="L489" s="23" t="s">
        <v>1103</v>
      </c>
      <c r="M489" s="32" t="s">
        <v>53</v>
      </c>
    </row>
    <row r="490" spans="1:13" hidden="1">
      <c r="A490" s="23" t="s">
        <v>1074</v>
      </c>
      <c r="B490" s="23"/>
      <c r="C490" s="23" t="s">
        <v>1105</v>
      </c>
      <c r="D490" s="23" t="s">
        <v>241</v>
      </c>
      <c r="E490" s="23" t="s">
        <v>50</v>
      </c>
      <c r="F490" s="23" t="s">
        <v>51</v>
      </c>
      <c r="G490" s="23">
        <v>220</v>
      </c>
      <c r="H490" s="23"/>
      <c r="I490" s="23"/>
      <c r="J490" s="23"/>
      <c r="K490" s="23">
        <v>2023</v>
      </c>
      <c r="L490" s="23" t="s">
        <v>1103</v>
      </c>
      <c r="M490" s="32" t="s">
        <v>53</v>
      </c>
    </row>
    <row r="491" spans="1:13" hidden="1">
      <c r="A491" s="23" t="s">
        <v>1074</v>
      </c>
      <c r="B491" s="23"/>
      <c r="C491" s="23" t="s">
        <v>1106</v>
      </c>
      <c r="D491" s="23" t="s">
        <v>241</v>
      </c>
      <c r="E491" s="23" t="s">
        <v>50</v>
      </c>
      <c r="F491" s="23" t="s">
        <v>51</v>
      </c>
      <c r="G491" s="23">
        <v>220</v>
      </c>
      <c r="H491" s="23"/>
      <c r="I491" s="23"/>
      <c r="J491" s="23"/>
      <c r="K491" s="23">
        <v>2023</v>
      </c>
      <c r="L491" s="23" t="s">
        <v>1103</v>
      </c>
      <c r="M491" s="32" t="s">
        <v>53</v>
      </c>
    </row>
    <row r="492" spans="1:13" hidden="1">
      <c r="A492" s="23" t="s">
        <v>1074</v>
      </c>
      <c r="B492" s="23" t="s">
        <v>1107</v>
      </c>
      <c r="C492" s="23" t="s">
        <v>1108</v>
      </c>
      <c r="D492" s="23" t="s">
        <v>49</v>
      </c>
      <c r="E492" s="23" t="s">
        <v>50</v>
      </c>
      <c r="F492" s="23" t="s">
        <v>51</v>
      </c>
      <c r="G492" s="23">
        <v>224</v>
      </c>
      <c r="H492" s="24">
        <v>13300</v>
      </c>
      <c r="I492" s="23"/>
      <c r="J492" s="23"/>
      <c r="K492" s="23">
        <v>2016</v>
      </c>
      <c r="L492" s="23" t="s">
        <v>1081</v>
      </c>
      <c r="M492" s="32" t="s">
        <v>53</v>
      </c>
    </row>
    <row r="493" spans="1:13" hidden="1">
      <c r="A493" s="23" t="s">
        <v>1074</v>
      </c>
      <c r="B493" s="23"/>
      <c r="C493" s="23" t="s">
        <v>1109</v>
      </c>
      <c r="D493" s="23" t="s">
        <v>49</v>
      </c>
      <c r="E493" s="23" t="s">
        <v>50</v>
      </c>
      <c r="F493" s="23" t="s">
        <v>51</v>
      </c>
      <c r="G493" s="23">
        <v>135</v>
      </c>
      <c r="H493" s="24">
        <v>7000</v>
      </c>
      <c r="I493" s="23"/>
      <c r="J493" s="23"/>
      <c r="K493" s="23">
        <v>2018</v>
      </c>
      <c r="L493" s="23" t="s">
        <v>1081</v>
      </c>
      <c r="M493" s="32" t="s">
        <v>53</v>
      </c>
    </row>
    <row r="494" spans="1:13" hidden="1">
      <c r="A494" s="23" t="s">
        <v>1074</v>
      </c>
      <c r="B494" s="23"/>
      <c r="C494" s="23" t="s">
        <v>1110</v>
      </c>
      <c r="D494" s="23" t="s">
        <v>49</v>
      </c>
      <c r="E494" s="23" t="s">
        <v>50</v>
      </c>
      <c r="F494" s="23" t="s">
        <v>51</v>
      </c>
      <c r="G494" s="23">
        <v>135</v>
      </c>
      <c r="H494" s="23"/>
      <c r="I494" s="23"/>
      <c r="J494" s="23"/>
      <c r="K494" s="23">
        <v>2018</v>
      </c>
      <c r="L494" s="23" t="s">
        <v>1081</v>
      </c>
      <c r="M494" s="44" t="s">
        <v>1086</v>
      </c>
    </row>
    <row r="495" spans="1:13" hidden="1">
      <c r="A495" s="23" t="s">
        <v>1074</v>
      </c>
      <c r="B495" s="23"/>
      <c r="C495" s="23" t="s">
        <v>1111</v>
      </c>
      <c r="D495" s="23" t="s">
        <v>65</v>
      </c>
      <c r="E495" s="23" t="s">
        <v>50</v>
      </c>
      <c r="F495" s="23" t="s">
        <v>51</v>
      </c>
      <c r="G495" s="23">
        <v>550</v>
      </c>
      <c r="H495" s="23"/>
      <c r="I495" s="23"/>
      <c r="J495" s="23"/>
      <c r="K495" s="23"/>
      <c r="L495" s="23" t="s">
        <v>1081</v>
      </c>
      <c r="M495" s="32" t="s">
        <v>53</v>
      </c>
    </row>
    <row r="496" spans="1:13" hidden="1">
      <c r="A496" s="23" t="s">
        <v>1074</v>
      </c>
      <c r="B496" s="23" t="s">
        <v>1112</v>
      </c>
      <c r="C496" s="23" t="s">
        <v>1112</v>
      </c>
      <c r="D496" s="23" t="s">
        <v>49</v>
      </c>
      <c r="E496" s="23" t="s">
        <v>50</v>
      </c>
      <c r="F496" s="23"/>
      <c r="G496" s="23">
        <v>140</v>
      </c>
      <c r="H496" s="24">
        <v>6630</v>
      </c>
      <c r="I496" s="23"/>
      <c r="J496" s="23"/>
      <c r="K496" s="23">
        <v>1988</v>
      </c>
      <c r="L496" s="23" t="s">
        <v>1081</v>
      </c>
      <c r="M496" s="32"/>
    </row>
    <row r="497" spans="1:13" hidden="1">
      <c r="A497" s="23" t="s">
        <v>1074</v>
      </c>
      <c r="B497" s="23" t="s">
        <v>1113</v>
      </c>
      <c r="C497" s="23" t="s">
        <v>1114</v>
      </c>
      <c r="D497" s="23" t="s">
        <v>49</v>
      </c>
      <c r="E497" s="23" t="s">
        <v>50</v>
      </c>
      <c r="F497" s="23"/>
      <c r="G497" s="23">
        <v>24</v>
      </c>
      <c r="H497" s="24">
        <v>8</v>
      </c>
      <c r="I497" s="23"/>
      <c r="J497" s="23"/>
      <c r="K497" s="23">
        <v>1994</v>
      </c>
      <c r="L497" s="23" t="s">
        <v>1115</v>
      </c>
      <c r="M497" s="32"/>
    </row>
    <row r="498" spans="1:13" hidden="1">
      <c r="A498" s="18" t="s">
        <v>1116</v>
      </c>
      <c r="B498" s="18"/>
      <c r="C498" s="18" t="s">
        <v>1117</v>
      </c>
      <c r="D498" s="18" t="s">
        <v>111</v>
      </c>
      <c r="E498" s="18" t="s">
        <v>50</v>
      </c>
      <c r="F498" s="18" t="s">
        <v>51</v>
      </c>
      <c r="G498" s="18">
        <v>28.8</v>
      </c>
      <c r="H498" s="18"/>
      <c r="I498" s="18"/>
      <c r="J498" s="18"/>
      <c r="K498" s="18"/>
      <c r="L498" s="19" t="s">
        <v>1118</v>
      </c>
      <c r="M498" s="20" t="s">
        <v>53</v>
      </c>
    </row>
    <row r="499" spans="1:13" hidden="1">
      <c r="A499" s="18" t="s">
        <v>1116</v>
      </c>
      <c r="B499" s="18"/>
      <c r="C499" s="18" t="s">
        <v>1119</v>
      </c>
      <c r="D499" s="18" t="s">
        <v>49</v>
      </c>
      <c r="E499" s="18" t="s">
        <v>50</v>
      </c>
      <c r="F499" s="18" t="s">
        <v>51</v>
      </c>
      <c r="G499" s="18">
        <v>21</v>
      </c>
      <c r="H499" s="18"/>
      <c r="I499" s="18"/>
      <c r="J499" s="18"/>
      <c r="K499" s="18">
        <v>1977</v>
      </c>
      <c r="L499" s="19" t="s">
        <v>1118</v>
      </c>
      <c r="M499" s="20" t="s">
        <v>53</v>
      </c>
    </row>
    <row r="500" spans="1:13" hidden="1">
      <c r="A500" s="18" t="s">
        <v>1116</v>
      </c>
      <c r="B500" s="18"/>
      <c r="C500" s="18" t="s">
        <v>1120</v>
      </c>
      <c r="D500" s="18" t="s">
        <v>49</v>
      </c>
      <c r="E500" s="18" t="s">
        <v>50</v>
      </c>
      <c r="F500" s="18" t="s">
        <v>51</v>
      </c>
      <c r="G500" s="18">
        <v>9</v>
      </c>
      <c r="H500" s="18"/>
      <c r="I500" s="18"/>
      <c r="J500" s="18"/>
      <c r="K500" s="18">
        <v>1979</v>
      </c>
      <c r="L500" s="19" t="s">
        <v>1118</v>
      </c>
      <c r="M500" s="20" t="s">
        <v>53</v>
      </c>
    </row>
    <row r="501" spans="1:13" hidden="1">
      <c r="A501" s="18" t="s">
        <v>1116</v>
      </c>
      <c r="B501" s="18"/>
      <c r="C501" s="18" t="s">
        <v>1121</v>
      </c>
      <c r="D501" s="18" t="s">
        <v>49</v>
      </c>
      <c r="E501" s="18" t="s">
        <v>50</v>
      </c>
      <c r="F501" s="18" t="s">
        <v>51</v>
      </c>
      <c r="G501" s="18">
        <v>31.5</v>
      </c>
      <c r="H501" s="18"/>
      <c r="I501" s="18"/>
      <c r="J501" s="18"/>
      <c r="K501" s="18">
        <v>1977</v>
      </c>
      <c r="L501" s="19" t="s">
        <v>1118</v>
      </c>
      <c r="M501" s="20" t="s">
        <v>53</v>
      </c>
    </row>
    <row r="502" spans="1:13" hidden="1">
      <c r="A502" s="18" t="s">
        <v>1116</v>
      </c>
      <c r="B502" s="18"/>
      <c r="C502" s="18" t="s">
        <v>1122</v>
      </c>
      <c r="D502" s="18" t="s">
        <v>49</v>
      </c>
      <c r="E502" s="18" t="s">
        <v>50</v>
      </c>
      <c r="F502" s="18" t="s">
        <v>51</v>
      </c>
      <c r="G502" s="18">
        <v>10</v>
      </c>
      <c r="H502" s="18"/>
      <c r="I502" s="18"/>
      <c r="J502" s="18"/>
      <c r="K502" s="18"/>
      <c r="L502" s="19" t="s">
        <v>1118</v>
      </c>
      <c r="M502" s="20"/>
    </row>
    <row r="503" spans="1:13" hidden="1">
      <c r="A503" s="18" t="s">
        <v>1116</v>
      </c>
      <c r="B503" s="18"/>
      <c r="C503" s="18" t="s">
        <v>1123</v>
      </c>
      <c r="D503" s="18" t="s">
        <v>49</v>
      </c>
      <c r="E503" s="18" t="s">
        <v>50</v>
      </c>
      <c r="F503" s="18" t="s">
        <v>51</v>
      </c>
      <c r="G503" s="18">
        <v>20</v>
      </c>
      <c r="H503" s="18"/>
      <c r="I503" s="18"/>
      <c r="J503" s="18"/>
      <c r="K503" s="18"/>
      <c r="L503" s="19" t="s">
        <v>1118</v>
      </c>
      <c r="M503" s="20"/>
    </row>
    <row r="504" spans="1:13">
      <c r="A504" s="18" t="s">
        <v>1116</v>
      </c>
      <c r="B504" s="18"/>
      <c r="C504" s="18" t="s">
        <v>1124</v>
      </c>
      <c r="D504" s="18" t="s">
        <v>49</v>
      </c>
      <c r="E504" s="18" t="s">
        <v>96</v>
      </c>
      <c r="F504" s="18" t="s">
        <v>190</v>
      </c>
      <c r="G504" s="18">
        <v>1</v>
      </c>
      <c r="H504" s="18"/>
      <c r="I504" s="18"/>
      <c r="J504" s="18"/>
      <c r="K504" s="18">
        <v>2018</v>
      </c>
      <c r="L504" s="19" t="s">
        <v>1125</v>
      </c>
      <c r="M504" s="20" t="s">
        <v>1126</v>
      </c>
    </row>
    <row r="505" spans="1:13" hidden="1">
      <c r="A505" s="18" t="s">
        <v>1116</v>
      </c>
      <c r="B505" s="18" t="s">
        <v>1127</v>
      </c>
      <c r="C505" s="18" t="s">
        <v>1128</v>
      </c>
      <c r="D505" s="18" t="s">
        <v>79</v>
      </c>
      <c r="E505" s="18" t="s">
        <v>50</v>
      </c>
      <c r="F505" s="18" t="s">
        <v>51</v>
      </c>
      <c r="G505" s="18">
        <v>500</v>
      </c>
      <c r="H505" s="18"/>
      <c r="I505" s="18"/>
      <c r="J505" s="18"/>
      <c r="K505" s="18">
        <v>2025</v>
      </c>
      <c r="L505" s="19" t="s">
        <v>1118</v>
      </c>
      <c r="M505" s="20" t="s">
        <v>53</v>
      </c>
    </row>
    <row r="506" spans="1:13" hidden="1">
      <c r="A506" s="18" t="s">
        <v>1116</v>
      </c>
      <c r="B506" s="18" t="s">
        <v>1127</v>
      </c>
      <c r="C506" s="18" t="s">
        <v>1129</v>
      </c>
      <c r="D506" s="18" t="s">
        <v>79</v>
      </c>
      <c r="E506" s="18" t="s">
        <v>50</v>
      </c>
      <c r="F506" s="18" t="s">
        <v>51</v>
      </c>
      <c r="G506" s="18">
        <v>500</v>
      </c>
      <c r="H506" s="18"/>
      <c r="I506" s="18"/>
      <c r="J506" s="18"/>
      <c r="K506" s="18">
        <v>2025</v>
      </c>
      <c r="L506" s="19" t="s">
        <v>1118</v>
      </c>
      <c r="M506" s="20" t="s">
        <v>53</v>
      </c>
    </row>
    <row r="507" spans="1:13" hidden="1">
      <c r="A507" s="18" t="s">
        <v>1130</v>
      </c>
      <c r="B507" s="18" t="s">
        <v>1131</v>
      </c>
      <c r="C507" s="18" t="s">
        <v>1132</v>
      </c>
      <c r="D507" s="18" t="s">
        <v>49</v>
      </c>
      <c r="E507" s="18" t="s">
        <v>50</v>
      </c>
      <c r="F507" s="18" t="s">
        <v>51</v>
      </c>
      <c r="G507" s="18">
        <v>122.5</v>
      </c>
      <c r="H507" s="18">
        <v>605</v>
      </c>
      <c r="I507" s="18" t="s">
        <v>1133</v>
      </c>
      <c r="J507" s="18" t="s">
        <v>1134</v>
      </c>
      <c r="K507" s="18">
        <v>1982</v>
      </c>
      <c r="L507" s="19" t="s">
        <v>1135</v>
      </c>
      <c r="M507" s="20" t="s">
        <v>53</v>
      </c>
    </row>
    <row r="508" spans="1:13" hidden="1">
      <c r="A508" s="18" t="s">
        <v>1130</v>
      </c>
      <c r="B508" s="18" t="s">
        <v>1131</v>
      </c>
      <c r="C508" s="18" t="s">
        <v>1136</v>
      </c>
      <c r="D508" s="18" t="s">
        <v>49</v>
      </c>
      <c r="E508" s="18" t="s">
        <v>50</v>
      </c>
      <c r="F508" s="18" t="s">
        <v>51</v>
      </c>
      <c r="G508" s="18">
        <v>122.5</v>
      </c>
      <c r="H508" s="18">
        <v>605</v>
      </c>
      <c r="I508" s="18" t="s">
        <v>1133</v>
      </c>
      <c r="J508" s="18" t="s">
        <v>1134</v>
      </c>
      <c r="K508" s="18">
        <v>1982</v>
      </c>
      <c r="L508" s="19" t="s">
        <v>1135</v>
      </c>
      <c r="M508" s="20" t="s">
        <v>53</v>
      </c>
    </row>
    <row r="509" spans="1:13" hidden="1">
      <c r="A509" s="18" t="s">
        <v>1130</v>
      </c>
      <c r="B509" s="18" t="s">
        <v>1131</v>
      </c>
      <c r="C509" s="18" t="s">
        <v>1137</v>
      </c>
      <c r="D509" s="18" t="s">
        <v>49</v>
      </c>
      <c r="E509" s="18" t="s">
        <v>50</v>
      </c>
      <c r="F509" s="18" t="s">
        <v>51</v>
      </c>
      <c r="G509" s="18">
        <v>122.5</v>
      </c>
      <c r="H509" s="18">
        <v>605</v>
      </c>
      <c r="I509" s="18" t="s">
        <v>1133</v>
      </c>
      <c r="J509" s="18" t="s">
        <v>1134</v>
      </c>
      <c r="K509" s="18">
        <v>1982</v>
      </c>
      <c r="L509" s="19" t="s">
        <v>1135</v>
      </c>
      <c r="M509" s="20" t="s">
        <v>53</v>
      </c>
    </row>
    <row r="510" spans="1:13" hidden="1">
      <c r="A510" s="18" t="s">
        <v>1130</v>
      </c>
      <c r="B510" s="18" t="s">
        <v>1131</v>
      </c>
      <c r="C510" s="18" t="s">
        <v>1138</v>
      </c>
      <c r="D510" s="18" t="s">
        <v>49</v>
      </c>
      <c r="E510" s="18" t="s">
        <v>50</v>
      </c>
      <c r="F510" s="18" t="s">
        <v>51</v>
      </c>
      <c r="G510" s="18">
        <v>122.5</v>
      </c>
      <c r="H510" s="18">
        <v>605</v>
      </c>
      <c r="I510" s="18" t="s">
        <v>1133</v>
      </c>
      <c r="J510" s="18" t="s">
        <v>1134</v>
      </c>
      <c r="K510" s="18">
        <v>1982</v>
      </c>
      <c r="L510" s="19" t="s">
        <v>1135</v>
      </c>
      <c r="M510" s="20" t="s">
        <v>53</v>
      </c>
    </row>
    <row r="511" spans="1:13" hidden="1">
      <c r="A511" s="18" t="s">
        <v>1130</v>
      </c>
      <c r="B511" s="18" t="s">
        <v>1131</v>
      </c>
      <c r="C511" s="18" t="s">
        <v>1139</v>
      </c>
      <c r="D511" s="18" t="s">
        <v>49</v>
      </c>
      <c r="E511" s="18" t="s">
        <v>50</v>
      </c>
      <c r="F511" s="18" t="s">
        <v>51</v>
      </c>
      <c r="G511" s="18">
        <v>122.5</v>
      </c>
      <c r="H511" s="18">
        <v>605</v>
      </c>
      <c r="I511" s="18" t="s">
        <v>1133</v>
      </c>
      <c r="J511" s="18" t="s">
        <v>1134</v>
      </c>
      <c r="K511" s="18">
        <v>1982</v>
      </c>
      <c r="L511" s="19" t="s">
        <v>1135</v>
      </c>
      <c r="M511" s="20" t="s">
        <v>53</v>
      </c>
    </row>
    <row r="512" spans="1:13" hidden="1">
      <c r="A512" s="18" t="s">
        <v>1130</v>
      </c>
      <c r="B512" s="18" t="s">
        <v>1131</v>
      </c>
      <c r="C512" s="18" t="s">
        <v>1140</v>
      </c>
      <c r="D512" s="18" t="s">
        <v>49</v>
      </c>
      <c r="E512" s="18" t="s">
        <v>50</v>
      </c>
      <c r="F512" s="18" t="s">
        <v>51</v>
      </c>
      <c r="G512" s="18">
        <v>122.5</v>
      </c>
      <c r="H512" s="18">
        <v>605</v>
      </c>
      <c r="I512" s="18" t="s">
        <v>1133</v>
      </c>
      <c r="J512" s="18" t="s">
        <v>1134</v>
      </c>
      <c r="K512" s="18">
        <v>1982</v>
      </c>
      <c r="L512" s="19" t="s">
        <v>1135</v>
      </c>
      <c r="M512" s="20" t="s">
        <v>53</v>
      </c>
    </row>
    <row r="513" spans="1:13" hidden="1">
      <c r="A513" s="18" t="s">
        <v>1130</v>
      </c>
      <c r="B513" s="18"/>
      <c r="C513" s="18" t="s">
        <v>1141</v>
      </c>
      <c r="D513" s="18" t="s">
        <v>49</v>
      </c>
      <c r="E513" s="18" t="s">
        <v>50</v>
      </c>
      <c r="F513" s="18" t="s">
        <v>51</v>
      </c>
      <c r="G513" s="18">
        <v>24</v>
      </c>
      <c r="H513" s="18"/>
      <c r="I513" s="18" t="s">
        <v>184</v>
      </c>
      <c r="J513" s="18" t="s">
        <v>1142</v>
      </c>
      <c r="K513" s="18">
        <v>1953</v>
      </c>
      <c r="L513" s="19" t="s">
        <v>1135</v>
      </c>
      <c r="M513" s="20" t="s">
        <v>53</v>
      </c>
    </row>
    <row r="514" spans="1:13" hidden="1">
      <c r="A514" s="18" t="s">
        <v>1130</v>
      </c>
      <c r="B514" s="18"/>
      <c r="C514" s="18" t="s">
        <v>1143</v>
      </c>
      <c r="D514" s="18" t="s">
        <v>49</v>
      </c>
      <c r="E514" s="18" t="s">
        <v>50</v>
      </c>
      <c r="F514" s="18" t="s">
        <v>51</v>
      </c>
      <c r="G514" s="18">
        <v>0.32</v>
      </c>
      <c r="H514" s="18"/>
      <c r="I514" s="18" t="s">
        <v>1144</v>
      </c>
      <c r="J514" s="18" t="s">
        <v>1142</v>
      </c>
      <c r="K514" s="18">
        <v>2014</v>
      </c>
      <c r="L514" s="19" t="s">
        <v>1135</v>
      </c>
      <c r="M514" s="20" t="s">
        <v>53</v>
      </c>
    </row>
    <row r="515" spans="1:13" hidden="1">
      <c r="A515" s="18" t="s">
        <v>1130</v>
      </c>
      <c r="B515" s="18" t="s">
        <v>1131</v>
      </c>
      <c r="C515" s="18" t="s">
        <v>1145</v>
      </c>
      <c r="D515" s="18" t="s">
        <v>49</v>
      </c>
      <c r="E515" s="18" t="s">
        <v>50</v>
      </c>
      <c r="F515" s="18" t="s">
        <v>51</v>
      </c>
      <c r="G515" s="18">
        <v>198</v>
      </c>
      <c r="H515" s="18"/>
      <c r="I515" s="18" t="s">
        <v>184</v>
      </c>
      <c r="J515" s="18" t="s">
        <v>1146</v>
      </c>
      <c r="K515" s="18">
        <v>1975</v>
      </c>
      <c r="L515" s="19" t="s">
        <v>1135</v>
      </c>
      <c r="M515" s="20" t="s">
        <v>53</v>
      </c>
    </row>
    <row r="516" spans="1:13" hidden="1">
      <c r="A516" s="18" t="s">
        <v>1130</v>
      </c>
      <c r="B516" s="18"/>
      <c r="C516" s="18" t="s">
        <v>1147</v>
      </c>
      <c r="D516" s="18" t="s">
        <v>49</v>
      </c>
      <c r="E516" s="18" t="s">
        <v>50</v>
      </c>
      <c r="F516" s="18" t="s">
        <v>51</v>
      </c>
      <c r="G516" s="18">
        <v>60</v>
      </c>
      <c r="H516" s="18"/>
      <c r="I516" s="18" t="s">
        <v>184</v>
      </c>
      <c r="J516" s="18" t="s">
        <v>1142</v>
      </c>
      <c r="K516" s="18">
        <v>1972</v>
      </c>
      <c r="L516" s="19" t="s">
        <v>1135</v>
      </c>
      <c r="M516" s="20" t="s">
        <v>53</v>
      </c>
    </row>
    <row r="517" spans="1:13">
      <c r="A517" s="18" t="s">
        <v>1130</v>
      </c>
      <c r="B517" s="18" t="s">
        <v>1148</v>
      </c>
      <c r="C517" s="18" t="s">
        <v>1149</v>
      </c>
      <c r="D517" s="18" t="s">
        <v>65</v>
      </c>
      <c r="E517" s="18" t="s">
        <v>96</v>
      </c>
      <c r="F517" s="18" t="s">
        <v>97</v>
      </c>
      <c r="G517" s="18">
        <v>0.6</v>
      </c>
      <c r="H517" s="18">
        <v>1.2</v>
      </c>
      <c r="I517" s="18" t="s">
        <v>1144</v>
      </c>
      <c r="J517" s="18" t="s">
        <v>1150</v>
      </c>
      <c r="K517" s="18"/>
      <c r="L517" s="19" t="s">
        <v>1151</v>
      </c>
      <c r="M517" s="20" t="s">
        <v>1142</v>
      </c>
    </row>
    <row r="518" spans="1:13" hidden="1">
      <c r="A518" s="18" t="s">
        <v>1152</v>
      </c>
      <c r="B518" s="18" t="s">
        <v>1153</v>
      </c>
      <c r="C518" s="18" t="s">
        <v>1153</v>
      </c>
      <c r="D518" s="18" t="s">
        <v>49</v>
      </c>
      <c r="E518" s="18" t="s">
        <v>50</v>
      </c>
      <c r="F518" s="18" t="s">
        <v>51</v>
      </c>
      <c r="G518" s="18">
        <v>185</v>
      </c>
      <c r="H518" s="18">
        <v>2596</v>
      </c>
      <c r="I518" s="18" t="s">
        <v>184</v>
      </c>
      <c r="J518" s="18" t="s">
        <v>1154</v>
      </c>
      <c r="K518" s="18">
        <v>2009</v>
      </c>
      <c r="L518" s="19" t="s">
        <v>1155</v>
      </c>
      <c r="M518" s="20" t="s">
        <v>53</v>
      </c>
    </row>
    <row r="519" spans="1:13" hidden="1">
      <c r="A519" s="18" t="s">
        <v>1152</v>
      </c>
      <c r="B519" s="18" t="s">
        <v>1156</v>
      </c>
      <c r="C519" s="18" t="s">
        <v>1157</v>
      </c>
      <c r="D519" s="18" t="s">
        <v>65</v>
      </c>
      <c r="E519" s="18" t="s">
        <v>96</v>
      </c>
      <c r="F519" s="18" t="s">
        <v>1158</v>
      </c>
      <c r="G519" s="18">
        <v>1</v>
      </c>
      <c r="H519" s="18">
        <v>1.23</v>
      </c>
      <c r="I519" s="18" t="s">
        <v>1159</v>
      </c>
      <c r="J519" s="18" t="s">
        <v>1160</v>
      </c>
      <c r="K519" s="18">
        <v>2020</v>
      </c>
      <c r="L519" s="19" t="s">
        <v>1161</v>
      </c>
      <c r="M519" s="20"/>
    </row>
    <row r="520" spans="1:13" hidden="1">
      <c r="A520" s="18" t="s">
        <v>1152</v>
      </c>
      <c r="B520" s="18" t="s">
        <v>1162</v>
      </c>
      <c r="C520" s="18" t="s">
        <v>1163</v>
      </c>
      <c r="D520" s="18" t="s">
        <v>65</v>
      </c>
      <c r="E520" s="18" t="s">
        <v>96</v>
      </c>
      <c r="F520" s="18" t="s">
        <v>97</v>
      </c>
      <c r="G520" s="18">
        <v>4</v>
      </c>
      <c r="H520" s="18">
        <v>8</v>
      </c>
      <c r="I520" s="18" t="s">
        <v>1159</v>
      </c>
      <c r="J520" s="18" t="s">
        <v>1160</v>
      </c>
      <c r="K520" s="18">
        <v>2020</v>
      </c>
      <c r="L520" s="19" t="s">
        <v>1164</v>
      </c>
      <c r="M520" s="20"/>
    </row>
    <row r="521" spans="1:13" hidden="1">
      <c r="A521" s="18" t="s">
        <v>1152</v>
      </c>
      <c r="B521" s="18" t="s">
        <v>1165</v>
      </c>
      <c r="C521" s="18" t="s">
        <v>1166</v>
      </c>
      <c r="D521" s="18" t="s">
        <v>65</v>
      </c>
      <c r="E521" s="18" t="s">
        <v>96</v>
      </c>
      <c r="F521" s="18" t="s">
        <v>97</v>
      </c>
      <c r="G521" s="18">
        <v>5</v>
      </c>
      <c r="H521" s="18">
        <v>25</v>
      </c>
      <c r="I521" s="18" t="s">
        <v>184</v>
      </c>
      <c r="J521" s="18" t="s">
        <v>1154</v>
      </c>
      <c r="K521" s="18">
        <v>2020</v>
      </c>
      <c r="L521" s="19" t="s">
        <v>1154</v>
      </c>
      <c r="M521" s="20"/>
    </row>
    <row r="522" spans="1:13" hidden="1">
      <c r="A522" s="18" t="s">
        <v>1152</v>
      </c>
      <c r="B522" s="18" t="s">
        <v>1167</v>
      </c>
      <c r="C522" s="18" t="s">
        <v>1168</v>
      </c>
      <c r="D522" s="18" t="s">
        <v>65</v>
      </c>
      <c r="E522" s="18" t="s">
        <v>96</v>
      </c>
      <c r="F522" s="18" t="s">
        <v>97</v>
      </c>
      <c r="G522" s="18">
        <v>5</v>
      </c>
      <c r="H522" s="18">
        <v>25</v>
      </c>
      <c r="I522" s="18" t="s">
        <v>184</v>
      </c>
      <c r="J522" s="18" t="s">
        <v>1154</v>
      </c>
      <c r="K522" s="18">
        <v>2020</v>
      </c>
      <c r="L522" s="19" t="s">
        <v>1154</v>
      </c>
      <c r="M522" s="18"/>
    </row>
    <row r="523" spans="1:13" hidden="1">
      <c r="A523" s="18" t="s">
        <v>1152</v>
      </c>
      <c r="B523" s="18" t="s">
        <v>1169</v>
      </c>
      <c r="C523" s="18" t="s">
        <v>1169</v>
      </c>
      <c r="D523" s="18" t="s">
        <v>49</v>
      </c>
      <c r="E523" s="18" t="s">
        <v>96</v>
      </c>
      <c r="F523" s="18" t="s">
        <v>97</v>
      </c>
      <c r="G523" s="18">
        <v>12.6</v>
      </c>
      <c r="H523" s="18">
        <v>22</v>
      </c>
      <c r="I523" s="18"/>
      <c r="J523" s="18"/>
      <c r="K523" s="21">
        <v>43718</v>
      </c>
      <c r="L523" s="19" t="s">
        <v>1170</v>
      </c>
      <c r="M523" s="20" t="s">
        <v>1171</v>
      </c>
    </row>
    <row r="524" spans="1:13" hidden="1">
      <c r="A524" s="18" t="s">
        <v>1152</v>
      </c>
      <c r="B524" s="18"/>
      <c r="C524" s="18" t="s">
        <v>1172</v>
      </c>
      <c r="D524" s="18" t="s">
        <v>65</v>
      </c>
      <c r="E524" s="18" t="s">
        <v>50</v>
      </c>
      <c r="F524" s="18" t="s">
        <v>51</v>
      </c>
      <c r="G524" s="18">
        <v>420</v>
      </c>
      <c r="H524" s="18">
        <v>5894</v>
      </c>
      <c r="I524" s="18" t="s">
        <v>1133</v>
      </c>
      <c r="J524" s="18" t="s">
        <v>1154</v>
      </c>
      <c r="K524" s="18" t="s">
        <v>1173</v>
      </c>
      <c r="L524" s="19" t="s">
        <v>1174</v>
      </c>
      <c r="M524" s="20" t="s">
        <v>53</v>
      </c>
    </row>
    <row r="525" spans="1:13" hidden="1">
      <c r="A525" s="18" t="s">
        <v>1175</v>
      </c>
      <c r="B525" s="18" t="s">
        <v>1176</v>
      </c>
      <c r="C525" s="18" t="s">
        <v>1177</v>
      </c>
      <c r="D525" s="18" t="s">
        <v>65</v>
      </c>
      <c r="E525" s="18" t="s">
        <v>50</v>
      </c>
      <c r="F525" s="18" t="s">
        <v>51</v>
      </c>
      <c r="G525" s="18">
        <v>356.87200000000001</v>
      </c>
      <c r="H525" s="18"/>
      <c r="I525" s="18"/>
      <c r="J525" s="18"/>
      <c r="K525" s="18"/>
      <c r="L525" s="18" t="s">
        <v>1178</v>
      </c>
      <c r="M525" s="18"/>
    </row>
    <row r="526" spans="1:13" hidden="1">
      <c r="A526" s="18" t="s">
        <v>1175</v>
      </c>
      <c r="B526" s="18" t="s">
        <v>1179</v>
      </c>
      <c r="C526" s="18" t="s">
        <v>1180</v>
      </c>
      <c r="D526" s="18" t="s">
        <v>65</v>
      </c>
      <c r="E526" s="18" t="s">
        <v>50</v>
      </c>
      <c r="F526" s="18" t="s">
        <v>51</v>
      </c>
      <c r="G526" s="18">
        <v>300</v>
      </c>
      <c r="H526" s="18"/>
      <c r="I526" s="18"/>
      <c r="J526" s="18"/>
      <c r="K526" s="18"/>
      <c r="L526" s="18" t="s">
        <v>1181</v>
      </c>
      <c r="M526" s="18"/>
    </row>
    <row r="527" spans="1:13">
      <c r="A527" s="18" t="s">
        <v>1175</v>
      </c>
      <c r="B527" s="18" t="s">
        <v>1182</v>
      </c>
      <c r="C527" s="18" t="s">
        <v>1183</v>
      </c>
      <c r="D527" s="18" t="s">
        <v>1184</v>
      </c>
      <c r="E527" s="18" t="s">
        <v>96</v>
      </c>
      <c r="F527" s="18" t="s">
        <v>97</v>
      </c>
      <c r="G527" s="18">
        <v>1</v>
      </c>
      <c r="H527" s="18">
        <v>0.56999999999999995</v>
      </c>
      <c r="I527" s="18"/>
      <c r="J527" s="18"/>
      <c r="K527" s="18">
        <v>2012</v>
      </c>
      <c r="L527" s="18" t="s">
        <v>304</v>
      </c>
      <c r="M527" s="20" t="s">
        <v>1185</v>
      </c>
    </row>
    <row r="528" spans="1:13" hidden="1">
      <c r="A528" s="18" t="s">
        <v>1175</v>
      </c>
      <c r="B528" s="18" t="s">
        <v>1186</v>
      </c>
      <c r="C528" s="18" t="s">
        <v>1187</v>
      </c>
      <c r="D528" s="18" t="s">
        <v>49</v>
      </c>
      <c r="E528" s="18" t="s">
        <v>50</v>
      </c>
      <c r="F528" s="18" t="s">
        <v>51</v>
      </c>
      <c r="G528" s="18">
        <v>90.06</v>
      </c>
      <c r="H528" s="18">
        <v>924</v>
      </c>
      <c r="I528" s="18"/>
      <c r="J528" s="18"/>
      <c r="K528" s="18">
        <v>1982</v>
      </c>
      <c r="L528" s="18" t="s">
        <v>1188</v>
      </c>
      <c r="M528" s="20" t="s">
        <v>53</v>
      </c>
    </row>
    <row r="529" spans="1:13" hidden="1">
      <c r="A529" s="18" t="s">
        <v>1175</v>
      </c>
      <c r="B529" s="18" t="s">
        <v>1186</v>
      </c>
      <c r="C529" s="18" t="s">
        <v>1189</v>
      </c>
      <c r="D529" s="18" t="s">
        <v>49</v>
      </c>
      <c r="E529" s="18" t="s">
        <v>50</v>
      </c>
      <c r="F529" s="18" t="s">
        <v>51</v>
      </c>
      <c r="G529" s="18">
        <v>89.27</v>
      </c>
      <c r="H529" s="18">
        <v>915</v>
      </c>
      <c r="I529" s="18"/>
      <c r="J529" s="18"/>
      <c r="K529" s="18">
        <v>1982</v>
      </c>
      <c r="L529" s="18" t="s">
        <v>1188</v>
      </c>
      <c r="M529" s="20" t="s">
        <v>53</v>
      </c>
    </row>
    <row r="530" spans="1:13" hidden="1">
      <c r="A530" s="18" t="s">
        <v>1175</v>
      </c>
      <c r="B530" s="18" t="s">
        <v>1186</v>
      </c>
      <c r="C530" s="18" t="s">
        <v>1190</v>
      </c>
      <c r="D530" s="18" t="s">
        <v>49</v>
      </c>
      <c r="E530" s="18" t="s">
        <v>50</v>
      </c>
      <c r="F530" s="18" t="s">
        <v>51</v>
      </c>
      <c r="G530" s="18">
        <v>90.56</v>
      </c>
      <c r="H530" s="18">
        <v>929</v>
      </c>
      <c r="I530" s="18"/>
      <c r="J530" s="18"/>
      <c r="K530" s="18">
        <v>1983</v>
      </c>
      <c r="L530" s="18" t="s">
        <v>1188</v>
      </c>
      <c r="M530" s="20" t="s">
        <v>53</v>
      </c>
    </row>
    <row r="531" spans="1:13" hidden="1">
      <c r="A531" s="18" t="s">
        <v>1175</v>
      </c>
      <c r="B531" s="18" t="s">
        <v>1186</v>
      </c>
      <c r="C531" s="18" t="s">
        <v>1191</v>
      </c>
      <c r="D531" s="18" t="s">
        <v>49</v>
      </c>
      <c r="E531" s="18" t="s">
        <v>50</v>
      </c>
      <c r="F531" s="18" t="s">
        <v>51</v>
      </c>
      <c r="G531" s="18">
        <v>90.71</v>
      </c>
      <c r="H531" s="18">
        <v>930</v>
      </c>
      <c r="I531" s="18"/>
      <c r="J531" s="18"/>
      <c r="K531" s="18">
        <v>1983</v>
      </c>
      <c r="L531" s="18" t="s">
        <v>1188</v>
      </c>
      <c r="M531" s="20" t="s">
        <v>53</v>
      </c>
    </row>
    <row r="532" spans="1:13" hidden="1">
      <c r="A532" s="18" t="s">
        <v>1175</v>
      </c>
      <c r="B532" s="18" t="s">
        <v>1192</v>
      </c>
      <c r="C532" s="18" t="s">
        <v>1193</v>
      </c>
      <c r="D532" s="18" t="s">
        <v>111</v>
      </c>
      <c r="E532" s="18" t="s">
        <v>50</v>
      </c>
      <c r="F532" s="18" t="s">
        <v>51</v>
      </c>
      <c r="G532" s="18">
        <v>1000</v>
      </c>
      <c r="H532" s="18"/>
      <c r="I532" s="18"/>
      <c r="J532" s="18"/>
      <c r="K532" s="18"/>
      <c r="L532" s="18" t="s">
        <v>1194</v>
      </c>
      <c r="M532" s="20" t="s">
        <v>53</v>
      </c>
    </row>
    <row r="533" spans="1:13" hidden="1">
      <c r="A533" s="18" t="s">
        <v>1175</v>
      </c>
      <c r="B533" s="18" t="s">
        <v>1195</v>
      </c>
      <c r="C533" s="18" t="s">
        <v>1196</v>
      </c>
      <c r="D533" s="18" t="s">
        <v>49</v>
      </c>
      <c r="E533" s="18" t="s">
        <v>50</v>
      </c>
      <c r="F533" s="18" t="s">
        <v>51</v>
      </c>
      <c r="G533" s="18">
        <v>4.9000000000000004</v>
      </c>
      <c r="H533" s="18"/>
      <c r="I533" s="18"/>
      <c r="J533" s="18"/>
      <c r="K533" s="18">
        <v>1964</v>
      </c>
      <c r="L533" s="18" t="s">
        <v>1188</v>
      </c>
      <c r="M533" s="20" t="s">
        <v>53</v>
      </c>
    </row>
    <row r="534" spans="1:13" hidden="1">
      <c r="A534" s="18" t="s">
        <v>1175</v>
      </c>
      <c r="B534" s="18" t="s">
        <v>1195</v>
      </c>
      <c r="C534" s="18" t="s">
        <v>1197</v>
      </c>
      <c r="D534" s="18" t="s">
        <v>49</v>
      </c>
      <c r="E534" s="18" t="s">
        <v>50</v>
      </c>
      <c r="F534" s="18" t="s">
        <v>51</v>
      </c>
      <c r="G534" s="18">
        <v>4.91</v>
      </c>
      <c r="H534" s="18"/>
      <c r="I534" s="18"/>
      <c r="J534" s="18"/>
      <c r="K534" s="18">
        <v>1964</v>
      </c>
      <c r="L534" s="18" t="s">
        <v>1188</v>
      </c>
      <c r="M534" s="20" t="s">
        <v>53</v>
      </c>
    </row>
    <row r="535" spans="1:13" hidden="1">
      <c r="A535" s="18" t="s">
        <v>1175</v>
      </c>
      <c r="B535" s="18" t="s">
        <v>1198</v>
      </c>
      <c r="C535" s="18" t="s">
        <v>1199</v>
      </c>
      <c r="D535" s="18" t="s">
        <v>49</v>
      </c>
      <c r="E535" s="18" t="s">
        <v>307</v>
      </c>
      <c r="F535" s="18" t="s">
        <v>308</v>
      </c>
      <c r="G535" s="18">
        <v>49.9</v>
      </c>
      <c r="H535" s="18">
        <v>374.25</v>
      </c>
      <c r="I535" s="18"/>
      <c r="J535" s="18" t="s">
        <v>1200</v>
      </c>
      <c r="K535" s="21">
        <v>39778</v>
      </c>
      <c r="L535" s="18" t="s">
        <v>1201</v>
      </c>
      <c r="M535" s="20" t="s">
        <v>1202</v>
      </c>
    </row>
    <row r="536" spans="1:13" hidden="1">
      <c r="A536" s="18" t="s">
        <v>1175</v>
      </c>
      <c r="B536" s="18" t="s">
        <v>1198</v>
      </c>
      <c r="C536" s="18" t="s">
        <v>1203</v>
      </c>
      <c r="D536" s="18" t="s">
        <v>49</v>
      </c>
      <c r="E536" s="18" t="s">
        <v>307</v>
      </c>
      <c r="F536" s="18" t="s">
        <v>308</v>
      </c>
      <c r="G536" s="18">
        <v>49.9</v>
      </c>
      <c r="H536" s="18">
        <v>374.25</v>
      </c>
      <c r="I536" s="18"/>
      <c r="J536" s="18" t="s">
        <v>1200</v>
      </c>
      <c r="K536" s="21">
        <v>39994</v>
      </c>
      <c r="L536" s="18" t="s">
        <v>1201</v>
      </c>
      <c r="M536" s="20" t="s">
        <v>1204</v>
      </c>
    </row>
    <row r="537" spans="1:13" hidden="1">
      <c r="A537" s="18" t="s">
        <v>1175</v>
      </c>
      <c r="B537" s="18" t="s">
        <v>1198</v>
      </c>
      <c r="C537" s="18" t="s">
        <v>1205</v>
      </c>
      <c r="D537" s="18" t="s">
        <v>49</v>
      </c>
      <c r="E537" s="18" t="s">
        <v>307</v>
      </c>
      <c r="F537" s="18" t="s">
        <v>308</v>
      </c>
      <c r="G537" s="18">
        <v>50</v>
      </c>
      <c r="H537" s="18">
        <v>375</v>
      </c>
      <c r="I537" s="18"/>
      <c r="J537" s="18" t="s">
        <v>1200</v>
      </c>
      <c r="K537" s="21">
        <v>40786</v>
      </c>
      <c r="L537" s="18" t="s">
        <v>1206</v>
      </c>
      <c r="M537" s="20" t="s">
        <v>1204</v>
      </c>
    </row>
    <row r="538" spans="1:13" hidden="1">
      <c r="A538" s="18" t="s">
        <v>1175</v>
      </c>
      <c r="B538" s="18" t="s">
        <v>1207</v>
      </c>
      <c r="C538" s="18" t="s">
        <v>1208</v>
      </c>
      <c r="D538" s="18" t="s">
        <v>49</v>
      </c>
      <c r="E538" s="18" t="s">
        <v>307</v>
      </c>
      <c r="F538" s="18" t="s">
        <v>308</v>
      </c>
      <c r="G538" s="18">
        <v>49.9</v>
      </c>
      <c r="H538" s="18">
        <v>374.25</v>
      </c>
      <c r="I538" s="18"/>
      <c r="J538" s="18"/>
      <c r="K538" s="21">
        <v>40908</v>
      </c>
      <c r="L538" s="18" t="s">
        <v>1209</v>
      </c>
      <c r="M538" s="20" t="s">
        <v>1204</v>
      </c>
    </row>
    <row r="539" spans="1:13" hidden="1">
      <c r="A539" s="18" t="s">
        <v>1175</v>
      </c>
      <c r="B539" s="18" t="s">
        <v>1210</v>
      </c>
      <c r="C539" s="18" t="s">
        <v>1211</v>
      </c>
      <c r="D539" s="18" t="s">
        <v>49</v>
      </c>
      <c r="E539" s="18" t="s">
        <v>307</v>
      </c>
      <c r="F539" s="18" t="s">
        <v>308</v>
      </c>
      <c r="G539" s="18">
        <v>50</v>
      </c>
      <c r="H539" s="18">
        <v>350</v>
      </c>
      <c r="I539" s="18"/>
      <c r="J539" s="18"/>
      <c r="K539" s="21">
        <v>41608</v>
      </c>
      <c r="L539" s="18" t="s">
        <v>1212</v>
      </c>
      <c r="M539" s="20" t="s">
        <v>1204</v>
      </c>
    </row>
    <row r="540" spans="1:13" hidden="1">
      <c r="A540" s="18" t="s">
        <v>1175</v>
      </c>
      <c r="B540" s="18" t="s">
        <v>1213</v>
      </c>
      <c r="C540" s="18" t="s">
        <v>1214</v>
      </c>
      <c r="D540" s="18" t="s">
        <v>49</v>
      </c>
      <c r="E540" s="18" t="s">
        <v>307</v>
      </c>
      <c r="F540" s="18" t="s">
        <v>308</v>
      </c>
      <c r="G540" s="18">
        <v>50</v>
      </c>
      <c r="H540" s="18">
        <v>400</v>
      </c>
      <c r="I540" s="18"/>
      <c r="J540" s="18"/>
      <c r="K540" s="21">
        <v>41274</v>
      </c>
      <c r="L540" s="18" t="s">
        <v>1215</v>
      </c>
      <c r="M540" s="20" t="s">
        <v>1204</v>
      </c>
    </row>
    <row r="541" spans="1:13" hidden="1">
      <c r="A541" s="18" t="s">
        <v>1175</v>
      </c>
      <c r="B541" s="18" t="s">
        <v>1213</v>
      </c>
      <c r="C541" s="18" t="s">
        <v>1216</v>
      </c>
      <c r="D541" s="18" t="s">
        <v>49</v>
      </c>
      <c r="E541" s="18" t="s">
        <v>307</v>
      </c>
      <c r="F541" s="18" t="s">
        <v>308</v>
      </c>
      <c r="G541" s="18">
        <v>50</v>
      </c>
      <c r="H541" s="18">
        <v>400</v>
      </c>
      <c r="I541" s="18"/>
      <c r="J541" s="18"/>
      <c r="K541" s="21">
        <v>41274</v>
      </c>
      <c r="L541" s="18" t="s">
        <v>1215</v>
      </c>
      <c r="M541" s="20" t="s">
        <v>1204</v>
      </c>
    </row>
    <row r="542" spans="1:13" hidden="1">
      <c r="A542" s="18" t="s">
        <v>1175</v>
      </c>
      <c r="B542" s="18" t="s">
        <v>1217</v>
      </c>
      <c r="C542" s="18" t="s">
        <v>1218</v>
      </c>
      <c r="D542" s="18" t="s">
        <v>49</v>
      </c>
      <c r="E542" s="18" t="s">
        <v>307</v>
      </c>
      <c r="F542" s="18" t="s">
        <v>308</v>
      </c>
      <c r="G542" s="18">
        <v>50</v>
      </c>
      <c r="H542" s="18">
        <v>400</v>
      </c>
      <c r="I542" s="18"/>
      <c r="J542" s="18"/>
      <c r="K542" s="21">
        <v>41274</v>
      </c>
      <c r="L542" s="18" t="s">
        <v>1215</v>
      </c>
      <c r="M542" s="20" t="s">
        <v>1204</v>
      </c>
    </row>
    <row r="543" spans="1:13">
      <c r="A543" s="18" t="s">
        <v>1175</v>
      </c>
      <c r="B543" s="18" t="s">
        <v>1219</v>
      </c>
      <c r="C543" s="18" t="s">
        <v>1220</v>
      </c>
      <c r="D543" s="18" t="s">
        <v>49</v>
      </c>
      <c r="E543" s="18" t="s">
        <v>96</v>
      </c>
      <c r="F543" s="18" t="s">
        <v>97</v>
      </c>
      <c r="G543" s="18">
        <v>1</v>
      </c>
      <c r="H543" s="18">
        <v>0.39</v>
      </c>
      <c r="I543" s="18"/>
      <c r="J543" s="18"/>
      <c r="K543" s="18">
        <v>2013</v>
      </c>
      <c r="L543" s="18" t="s">
        <v>1221</v>
      </c>
      <c r="M543" s="20" t="s">
        <v>1222</v>
      </c>
    </row>
    <row r="544" spans="1:13">
      <c r="A544" s="18" t="s">
        <v>1175</v>
      </c>
      <c r="B544" s="18" t="s">
        <v>1219</v>
      </c>
      <c r="C544" s="18" t="s">
        <v>1220</v>
      </c>
      <c r="D544" s="18" t="s">
        <v>49</v>
      </c>
      <c r="E544" s="18" t="s">
        <v>96</v>
      </c>
      <c r="F544" s="18" t="s">
        <v>97</v>
      </c>
      <c r="G544" s="18">
        <v>0.7</v>
      </c>
      <c r="H544" s="18">
        <v>0.7</v>
      </c>
      <c r="I544" s="18"/>
      <c r="J544" s="18"/>
      <c r="K544" s="18">
        <v>2013</v>
      </c>
      <c r="L544" s="18" t="s">
        <v>1221</v>
      </c>
      <c r="M544" s="20" t="s">
        <v>1222</v>
      </c>
    </row>
    <row r="545" spans="1:13">
      <c r="A545" s="18" t="s">
        <v>1175</v>
      </c>
      <c r="B545" s="18" t="s">
        <v>1223</v>
      </c>
      <c r="C545" s="18" t="s">
        <v>1224</v>
      </c>
      <c r="D545" s="18" t="s">
        <v>49</v>
      </c>
      <c r="E545" s="18" t="s">
        <v>96</v>
      </c>
      <c r="F545" s="18" t="s">
        <v>97</v>
      </c>
      <c r="G545" s="18">
        <v>1</v>
      </c>
      <c r="H545" s="18">
        <v>0.39</v>
      </c>
      <c r="I545" s="18"/>
      <c r="J545" s="18"/>
      <c r="K545" s="45">
        <v>42979</v>
      </c>
      <c r="L545" s="19" t="s">
        <v>1225</v>
      </c>
      <c r="M545" s="18" t="s">
        <v>1226</v>
      </c>
    </row>
    <row r="546" spans="1:13">
      <c r="A546" s="18" t="s">
        <v>1175</v>
      </c>
      <c r="B546" s="18" t="s">
        <v>1223</v>
      </c>
      <c r="C546" s="18" t="s">
        <v>1227</v>
      </c>
      <c r="D546" s="18" t="s">
        <v>49</v>
      </c>
      <c r="E546" s="18" t="s">
        <v>96</v>
      </c>
      <c r="F546" s="18" t="s">
        <v>97</v>
      </c>
      <c r="G546" s="18">
        <v>0.7</v>
      </c>
      <c r="H546" s="18">
        <v>0.7</v>
      </c>
      <c r="I546" s="18"/>
      <c r="J546" s="18"/>
      <c r="K546" s="45">
        <v>42979</v>
      </c>
      <c r="L546" s="19" t="s">
        <v>1225</v>
      </c>
      <c r="M546" s="18" t="s">
        <v>1226</v>
      </c>
    </row>
    <row r="547" spans="1:13" hidden="1">
      <c r="A547" s="18" t="s">
        <v>1175</v>
      </c>
      <c r="B547" s="18" t="s">
        <v>1228</v>
      </c>
      <c r="C547" s="18" t="s">
        <v>1229</v>
      </c>
      <c r="D547" s="18" t="s">
        <v>49</v>
      </c>
      <c r="E547" s="18" t="s">
        <v>50</v>
      </c>
      <c r="F547" s="18" t="s">
        <v>51</v>
      </c>
      <c r="G547" s="18">
        <v>13.99</v>
      </c>
      <c r="H547" s="18"/>
      <c r="I547" s="18"/>
      <c r="J547" s="18"/>
      <c r="K547" s="18">
        <v>1954</v>
      </c>
      <c r="L547" s="18" t="s">
        <v>1230</v>
      </c>
      <c r="M547" s="20" t="s">
        <v>53</v>
      </c>
    </row>
    <row r="548" spans="1:13" hidden="1">
      <c r="A548" s="18" t="s">
        <v>1175</v>
      </c>
      <c r="B548" s="18" t="s">
        <v>1228</v>
      </c>
      <c r="C548" s="18" t="s">
        <v>1231</v>
      </c>
      <c r="D548" s="18" t="s">
        <v>49</v>
      </c>
      <c r="E548" s="18" t="s">
        <v>50</v>
      </c>
      <c r="F548" s="18" t="s">
        <v>51</v>
      </c>
      <c r="G548" s="18">
        <v>13.95</v>
      </c>
      <c r="H548" s="18"/>
      <c r="I548" s="18"/>
      <c r="J548" s="18"/>
      <c r="K548" s="18">
        <v>1955</v>
      </c>
      <c r="L548" s="18" t="s">
        <v>1230</v>
      </c>
      <c r="M548" s="20" t="s">
        <v>53</v>
      </c>
    </row>
    <row r="549" spans="1:13" hidden="1">
      <c r="A549" s="18" t="s">
        <v>1175</v>
      </c>
      <c r="B549" s="18" t="s">
        <v>1228</v>
      </c>
      <c r="C549" s="18" t="s">
        <v>1232</v>
      </c>
      <c r="D549" s="18" t="s">
        <v>49</v>
      </c>
      <c r="E549" s="18" t="s">
        <v>50</v>
      </c>
      <c r="F549" s="18" t="s">
        <v>51</v>
      </c>
      <c r="G549" s="18">
        <v>52</v>
      </c>
      <c r="H549" s="18">
        <v>350</v>
      </c>
      <c r="I549" s="18"/>
      <c r="J549" s="18"/>
      <c r="K549" s="18">
        <v>1973</v>
      </c>
      <c r="L549" s="18" t="s">
        <v>1230</v>
      </c>
      <c r="M549" s="20" t="s">
        <v>53</v>
      </c>
    </row>
    <row r="550" spans="1:13" hidden="1">
      <c r="A550" s="18" t="s">
        <v>1175</v>
      </c>
      <c r="B550" s="18" t="s">
        <v>1228</v>
      </c>
      <c r="C550" s="18" t="s">
        <v>1233</v>
      </c>
      <c r="D550" s="18" t="s">
        <v>49</v>
      </c>
      <c r="E550" s="18" t="s">
        <v>50</v>
      </c>
      <c r="F550" s="18" t="s">
        <v>51</v>
      </c>
      <c r="G550" s="18">
        <v>52</v>
      </c>
      <c r="H550" s="18">
        <v>350</v>
      </c>
      <c r="I550" s="18"/>
      <c r="J550" s="18"/>
      <c r="K550" s="18">
        <v>1973</v>
      </c>
      <c r="L550" s="18" t="s">
        <v>1230</v>
      </c>
      <c r="M550" s="20" t="s">
        <v>53</v>
      </c>
    </row>
    <row r="551" spans="1:13" hidden="1">
      <c r="A551" s="18" t="s">
        <v>1175</v>
      </c>
      <c r="B551" s="18" t="s">
        <v>1228</v>
      </c>
      <c r="C551" s="18" t="s">
        <v>1234</v>
      </c>
      <c r="D551" s="18" t="s">
        <v>49</v>
      </c>
      <c r="E551" s="18" t="s">
        <v>50</v>
      </c>
      <c r="F551" s="18" t="s">
        <v>51</v>
      </c>
      <c r="G551" s="18">
        <v>52</v>
      </c>
      <c r="H551" s="18">
        <v>350</v>
      </c>
      <c r="I551" s="18"/>
      <c r="J551" s="18"/>
      <c r="K551" s="18">
        <v>1973</v>
      </c>
      <c r="L551" s="18" t="s">
        <v>1230</v>
      </c>
      <c r="M551" s="20" t="s">
        <v>53</v>
      </c>
    </row>
    <row r="552" spans="1:13" hidden="1">
      <c r="A552" s="18" t="s">
        <v>1175</v>
      </c>
      <c r="B552" s="18" t="s">
        <v>1228</v>
      </c>
      <c r="C552" s="18" t="s">
        <v>1235</v>
      </c>
      <c r="D552" s="18" t="s">
        <v>49</v>
      </c>
      <c r="E552" s="18" t="s">
        <v>50</v>
      </c>
      <c r="F552" s="18" t="s">
        <v>51</v>
      </c>
      <c r="G552" s="18">
        <v>52</v>
      </c>
      <c r="H552" s="18">
        <v>350</v>
      </c>
      <c r="I552" s="18"/>
      <c r="J552" s="18"/>
      <c r="K552" s="18">
        <v>1973</v>
      </c>
      <c r="L552" s="18" t="s">
        <v>1230</v>
      </c>
      <c r="M552" s="20" t="s">
        <v>53</v>
      </c>
    </row>
    <row r="553" spans="1:13" hidden="1">
      <c r="A553" s="18" t="s">
        <v>1175</v>
      </c>
      <c r="B553" s="18" t="s">
        <v>1236</v>
      </c>
      <c r="C553" s="18" t="s">
        <v>1237</v>
      </c>
      <c r="D553" s="18" t="s">
        <v>49</v>
      </c>
      <c r="E553" s="18" t="s">
        <v>307</v>
      </c>
      <c r="F553" s="18" t="s">
        <v>308</v>
      </c>
      <c r="G553" s="18">
        <v>50</v>
      </c>
      <c r="H553" s="18">
        <v>375</v>
      </c>
      <c r="I553" s="18"/>
      <c r="J553" s="18"/>
      <c r="K553" s="21">
        <v>41334</v>
      </c>
      <c r="L553" s="18" t="s">
        <v>1238</v>
      </c>
      <c r="M553" s="20" t="s">
        <v>1239</v>
      </c>
    </row>
    <row r="554" spans="1:13">
      <c r="A554" s="18" t="s">
        <v>1175</v>
      </c>
      <c r="B554" s="18" t="s">
        <v>1240</v>
      </c>
      <c r="C554" s="18" t="s">
        <v>1241</v>
      </c>
      <c r="D554" s="18" t="s">
        <v>111</v>
      </c>
      <c r="E554" s="18" t="s">
        <v>96</v>
      </c>
      <c r="F554" s="18" t="s">
        <v>190</v>
      </c>
      <c r="G554" s="18">
        <v>20</v>
      </c>
      <c r="H554" s="18"/>
      <c r="I554" s="18"/>
      <c r="J554" s="18" t="s">
        <v>1200</v>
      </c>
      <c r="K554" s="18">
        <v>2018</v>
      </c>
      <c r="L554" s="18" t="s">
        <v>839</v>
      </c>
      <c r="M554" s="20" t="s">
        <v>1242</v>
      </c>
    </row>
    <row r="555" spans="1:13">
      <c r="A555" s="18" t="s">
        <v>1175</v>
      </c>
      <c r="B555" s="18" t="s">
        <v>1243</v>
      </c>
      <c r="C555" s="18" t="s">
        <v>1244</v>
      </c>
      <c r="D555" s="18" t="s">
        <v>49</v>
      </c>
      <c r="E555" s="18" t="s">
        <v>96</v>
      </c>
      <c r="F555" s="18" t="s">
        <v>97</v>
      </c>
      <c r="G555" s="18">
        <v>1</v>
      </c>
      <c r="H555" s="18">
        <v>3</v>
      </c>
      <c r="I555" s="18"/>
      <c r="J555" s="18"/>
      <c r="K555" s="18"/>
      <c r="L555" s="18" t="s">
        <v>1245</v>
      </c>
      <c r="M555" s="20" t="s">
        <v>1185</v>
      </c>
    </row>
    <row r="556" spans="1:13" hidden="1">
      <c r="A556" s="18" t="s">
        <v>1175</v>
      </c>
      <c r="B556" s="18" t="s">
        <v>1246</v>
      </c>
      <c r="C556" s="18" t="s">
        <v>1247</v>
      </c>
      <c r="D556" s="18" t="s">
        <v>49</v>
      </c>
      <c r="E556" s="18" t="s">
        <v>307</v>
      </c>
      <c r="F556" s="18" t="s">
        <v>308</v>
      </c>
      <c r="G556" s="18">
        <v>50</v>
      </c>
      <c r="H556" s="18">
        <v>375</v>
      </c>
      <c r="I556" s="18"/>
      <c r="J556" s="18" t="s">
        <v>1200</v>
      </c>
      <c r="K556" s="21">
        <v>41639</v>
      </c>
      <c r="L556" s="18" t="s">
        <v>1238</v>
      </c>
      <c r="M556" s="20" t="s">
        <v>1204</v>
      </c>
    </row>
    <row r="557" spans="1:13" hidden="1">
      <c r="A557" s="18" t="s">
        <v>1175</v>
      </c>
      <c r="B557" s="18" t="s">
        <v>1248</v>
      </c>
      <c r="C557" s="18" t="s">
        <v>1249</v>
      </c>
      <c r="D557" s="18" t="s">
        <v>65</v>
      </c>
      <c r="E557" s="18" t="s">
        <v>50</v>
      </c>
      <c r="F557" s="18" t="s">
        <v>51</v>
      </c>
      <c r="G557" s="18">
        <v>143.81</v>
      </c>
      <c r="H557" s="18"/>
      <c r="I557" s="18"/>
      <c r="J557" s="18"/>
      <c r="K557" s="18"/>
      <c r="L557" s="18" t="s">
        <v>1250</v>
      </c>
      <c r="M557" s="18"/>
    </row>
    <row r="558" spans="1:13" hidden="1">
      <c r="A558" s="18" t="s">
        <v>1175</v>
      </c>
      <c r="B558" s="18" t="s">
        <v>1251</v>
      </c>
      <c r="C558" s="18" t="s">
        <v>1252</v>
      </c>
      <c r="D558" s="18" t="s">
        <v>49</v>
      </c>
      <c r="E558" s="18" t="s">
        <v>50</v>
      </c>
      <c r="F558" s="18" t="s">
        <v>51</v>
      </c>
      <c r="G558" s="18">
        <v>99</v>
      </c>
      <c r="H558" s="18"/>
      <c r="I558" s="18"/>
      <c r="J558" s="18"/>
      <c r="K558" s="18">
        <v>2009</v>
      </c>
      <c r="L558" s="19" t="s">
        <v>1225</v>
      </c>
      <c r="M558" s="18" t="s">
        <v>1226</v>
      </c>
    </row>
    <row r="559" spans="1:13" hidden="1">
      <c r="A559" s="18" t="s">
        <v>1175</v>
      </c>
      <c r="B559" s="18" t="s">
        <v>1253</v>
      </c>
      <c r="C559" s="18" t="s">
        <v>1254</v>
      </c>
      <c r="D559" s="18" t="s">
        <v>79</v>
      </c>
      <c r="E559" s="18" t="s">
        <v>50</v>
      </c>
      <c r="F559" s="18" t="s">
        <v>51</v>
      </c>
      <c r="G559" s="18">
        <v>200</v>
      </c>
      <c r="H559" s="18"/>
      <c r="I559" s="18"/>
      <c r="J559" s="18"/>
      <c r="K559" s="18" t="s">
        <v>1255</v>
      </c>
      <c r="L559" s="18" t="s">
        <v>1245</v>
      </c>
      <c r="M559" s="20" t="s">
        <v>53</v>
      </c>
    </row>
    <row r="560" spans="1:13" hidden="1">
      <c r="A560" s="18" t="s">
        <v>1175</v>
      </c>
      <c r="B560" s="18" t="s">
        <v>1256</v>
      </c>
      <c r="C560" s="18" t="s">
        <v>1257</v>
      </c>
      <c r="D560" s="18" t="s">
        <v>49</v>
      </c>
      <c r="E560" s="18" t="s">
        <v>307</v>
      </c>
      <c r="F560" s="18" t="s">
        <v>308</v>
      </c>
      <c r="G560" s="18">
        <v>50</v>
      </c>
      <c r="H560" s="18">
        <v>375</v>
      </c>
      <c r="I560" s="18"/>
      <c r="J560" s="18" t="s">
        <v>1200</v>
      </c>
      <c r="K560" s="21">
        <v>40543</v>
      </c>
      <c r="L560" s="18" t="s">
        <v>1201</v>
      </c>
      <c r="M560" s="20" t="s">
        <v>1204</v>
      </c>
    </row>
    <row r="561" spans="1:13" hidden="1">
      <c r="A561" s="18" t="s">
        <v>1175</v>
      </c>
      <c r="B561" s="18" t="s">
        <v>1256</v>
      </c>
      <c r="C561" s="18" t="s">
        <v>1258</v>
      </c>
      <c r="D561" s="18" t="s">
        <v>49</v>
      </c>
      <c r="E561" s="18" t="s">
        <v>307</v>
      </c>
      <c r="F561" s="18" t="s">
        <v>308</v>
      </c>
      <c r="G561" s="18">
        <v>49.9</v>
      </c>
      <c r="H561" s="18">
        <v>374.25</v>
      </c>
      <c r="I561" s="18"/>
      <c r="J561" s="18" t="s">
        <v>1200</v>
      </c>
      <c r="K561" s="21">
        <v>40129</v>
      </c>
      <c r="L561" s="18" t="s">
        <v>1201</v>
      </c>
      <c r="M561" s="20" t="s">
        <v>1204</v>
      </c>
    </row>
    <row r="562" spans="1:13" hidden="1">
      <c r="A562" s="18" t="s">
        <v>1175</v>
      </c>
      <c r="B562" s="18" t="s">
        <v>1256</v>
      </c>
      <c r="C562" s="18" t="s">
        <v>1259</v>
      </c>
      <c r="D562" s="18" t="s">
        <v>49</v>
      </c>
      <c r="E562" s="18" t="s">
        <v>307</v>
      </c>
      <c r="F562" s="18" t="s">
        <v>308</v>
      </c>
      <c r="G562" s="18">
        <v>50</v>
      </c>
      <c r="H562" s="18">
        <v>375</v>
      </c>
      <c r="I562" s="18"/>
      <c r="J562" s="18" t="s">
        <v>1200</v>
      </c>
      <c r="K562" s="21">
        <v>41274</v>
      </c>
      <c r="L562" s="18" t="s">
        <v>1201</v>
      </c>
      <c r="M562" s="20" t="s">
        <v>1204</v>
      </c>
    </row>
    <row r="563" spans="1:13" hidden="1">
      <c r="A563" s="18" t="s">
        <v>1175</v>
      </c>
      <c r="B563" s="18" t="s">
        <v>1260</v>
      </c>
      <c r="C563" s="18" t="s">
        <v>1261</v>
      </c>
      <c r="D563" s="18" t="s">
        <v>49</v>
      </c>
      <c r="E563" s="18" t="s">
        <v>50</v>
      </c>
      <c r="F563" s="18" t="s">
        <v>51</v>
      </c>
      <c r="G563" s="18">
        <v>110</v>
      </c>
      <c r="H563" s="18"/>
      <c r="I563" s="18"/>
      <c r="J563" s="18"/>
      <c r="K563" s="18">
        <v>1982</v>
      </c>
      <c r="L563" s="18" t="s">
        <v>1103</v>
      </c>
      <c r="M563" s="20" t="s">
        <v>53</v>
      </c>
    </row>
    <row r="564" spans="1:13" hidden="1">
      <c r="A564" s="18" t="s">
        <v>1175</v>
      </c>
      <c r="B564" s="18" t="s">
        <v>1262</v>
      </c>
      <c r="C564" s="18" t="s">
        <v>1263</v>
      </c>
      <c r="D564" s="18" t="s">
        <v>49</v>
      </c>
      <c r="E564" s="18" t="s">
        <v>307</v>
      </c>
      <c r="F564" s="18" t="s">
        <v>308</v>
      </c>
      <c r="G564" s="18">
        <v>19.899999999999999</v>
      </c>
      <c r="H564" s="18">
        <v>298.5</v>
      </c>
      <c r="I564" s="18"/>
      <c r="J564" s="18"/>
      <c r="K564" s="21">
        <v>40908</v>
      </c>
      <c r="L564" s="18" t="s">
        <v>1209</v>
      </c>
      <c r="M564" s="20" t="s">
        <v>1204</v>
      </c>
    </row>
    <row r="565" spans="1:13" hidden="1">
      <c r="A565" s="18" t="s">
        <v>1175</v>
      </c>
      <c r="B565" s="18" t="s">
        <v>1264</v>
      </c>
      <c r="C565" s="18" t="s">
        <v>1264</v>
      </c>
      <c r="D565" s="18" t="s">
        <v>65</v>
      </c>
      <c r="E565" s="18" t="s">
        <v>50</v>
      </c>
      <c r="F565" s="18" t="s">
        <v>51</v>
      </c>
      <c r="G565" s="18">
        <v>2000</v>
      </c>
      <c r="H565" s="18"/>
      <c r="I565" s="18"/>
      <c r="J565" s="18"/>
      <c r="K565" s="18">
        <v>2027</v>
      </c>
      <c r="L565" s="18" t="s">
        <v>1265</v>
      </c>
      <c r="M565" s="20" t="s">
        <v>1266</v>
      </c>
    </row>
    <row r="566" spans="1:13" hidden="1">
      <c r="A566" s="18" t="s">
        <v>1175</v>
      </c>
      <c r="B566" s="18" t="s">
        <v>1267</v>
      </c>
      <c r="C566" s="18" t="s">
        <v>1268</v>
      </c>
      <c r="D566" s="18" t="s">
        <v>49</v>
      </c>
      <c r="E566" s="18" t="s">
        <v>307</v>
      </c>
      <c r="F566" s="18" t="s">
        <v>308</v>
      </c>
      <c r="G566" s="18">
        <v>50</v>
      </c>
      <c r="H566" s="18">
        <v>375</v>
      </c>
      <c r="I566" s="18"/>
      <c r="J566" s="18" t="s">
        <v>1200</v>
      </c>
      <c r="K566" s="21">
        <v>41234</v>
      </c>
      <c r="L566" s="18" t="s">
        <v>1269</v>
      </c>
      <c r="M566" s="20" t="s">
        <v>1204</v>
      </c>
    </row>
    <row r="567" spans="1:13" hidden="1">
      <c r="A567" s="18" t="s">
        <v>1175</v>
      </c>
      <c r="B567" s="18" t="s">
        <v>1270</v>
      </c>
      <c r="C567" s="18" t="s">
        <v>1271</v>
      </c>
      <c r="D567" s="18" t="s">
        <v>49</v>
      </c>
      <c r="E567" s="18" t="s">
        <v>307</v>
      </c>
      <c r="F567" s="18" t="s">
        <v>308</v>
      </c>
      <c r="G567" s="18">
        <v>49.9</v>
      </c>
      <c r="H567" s="18">
        <v>374.25</v>
      </c>
      <c r="I567" s="18"/>
      <c r="J567" s="18"/>
      <c r="K567" s="21">
        <v>40602</v>
      </c>
      <c r="L567" s="18" t="s">
        <v>1272</v>
      </c>
      <c r="M567" s="20" t="s">
        <v>1204</v>
      </c>
    </row>
    <row r="568" spans="1:13" hidden="1">
      <c r="A568" s="18" t="s">
        <v>1175</v>
      </c>
      <c r="B568" s="18" t="s">
        <v>1273</v>
      </c>
      <c r="C568" s="18" t="s">
        <v>1274</v>
      </c>
      <c r="D568" s="18" t="s">
        <v>49</v>
      </c>
      <c r="E568" s="18" t="s">
        <v>307</v>
      </c>
      <c r="F568" s="18" t="s">
        <v>308</v>
      </c>
      <c r="G568" s="18">
        <v>50</v>
      </c>
      <c r="H568" s="18">
        <v>375</v>
      </c>
      <c r="I568" s="18"/>
      <c r="J568" s="18"/>
      <c r="K568" s="21">
        <v>40359</v>
      </c>
      <c r="L568" s="18" t="s">
        <v>1272</v>
      </c>
      <c r="M568" s="20" t="s">
        <v>1204</v>
      </c>
    </row>
    <row r="569" spans="1:13" hidden="1">
      <c r="A569" s="18" t="s">
        <v>1175</v>
      </c>
      <c r="B569" s="18" t="s">
        <v>1275</v>
      </c>
      <c r="C569" s="18" t="s">
        <v>1276</v>
      </c>
      <c r="D569" s="18" t="s">
        <v>49</v>
      </c>
      <c r="E569" s="18" t="s">
        <v>50</v>
      </c>
      <c r="F569" s="18" t="s">
        <v>51</v>
      </c>
      <c r="G569" s="18">
        <v>209.45</v>
      </c>
      <c r="H569" s="18">
        <v>3406</v>
      </c>
      <c r="I569" s="18"/>
      <c r="J569" s="18"/>
      <c r="K569" s="18">
        <v>1989</v>
      </c>
      <c r="L569" s="18" t="s">
        <v>1103</v>
      </c>
      <c r="M569" s="20" t="s">
        <v>53</v>
      </c>
    </row>
    <row r="570" spans="1:13" hidden="1">
      <c r="A570" s="18" t="s">
        <v>1175</v>
      </c>
      <c r="B570" s="18" t="s">
        <v>1275</v>
      </c>
      <c r="C570" s="18" t="s">
        <v>1277</v>
      </c>
      <c r="D570" s="18" t="s">
        <v>49</v>
      </c>
      <c r="E570" s="18" t="s">
        <v>50</v>
      </c>
      <c r="F570" s="18" t="s">
        <v>51</v>
      </c>
      <c r="G570" s="18">
        <v>209.45</v>
      </c>
      <c r="H570" s="18">
        <v>3406</v>
      </c>
      <c r="I570" s="18"/>
      <c r="J570" s="18"/>
      <c r="K570" s="18">
        <v>1989</v>
      </c>
      <c r="L570" s="18" t="s">
        <v>1103</v>
      </c>
      <c r="M570" s="20" t="s">
        <v>53</v>
      </c>
    </row>
    <row r="571" spans="1:13" hidden="1">
      <c r="A571" s="18" t="s">
        <v>1175</v>
      </c>
      <c r="B571" s="18" t="s">
        <v>1275</v>
      </c>
      <c r="C571" s="18" t="s">
        <v>1278</v>
      </c>
      <c r="D571" s="18" t="s">
        <v>49</v>
      </c>
      <c r="E571" s="18" t="s">
        <v>50</v>
      </c>
      <c r="F571" s="18" t="s">
        <v>51</v>
      </c>
      <c r="G571" s="18">
        <v>209.45</v>
      </c>
      <c r="H571" s="18">
        <v>3406</v>
      </c>
      <c r="I571" s="18"/>
      <c r="J571" s="18"/>
      <c r="K571" s="18">
        <v>1989</v>
      </c>
      <c r="L571" s="18" t="s">
        <v>1103</v>
      </c>
      <c r="M571" s="20" t="s">
        <v>53</v>
      </c>
    </row>
    <row r="572" spans="1:13" hidden="1">
      <c r="A572" s="18" t="s">
        <v>1175</v>
      </c>
      <c r="B572" s="18" t="s">
        <v>1275</v>
      </c>
      <c r="C572" s="18" t="s">
        <v>1279</v>
      </c>
      <c r="D572" s="18" t="s">
        <v>49</v>
      </c>
      <c r="E572" s="18" t="s">
        <v>50</v>
      </c>
      <c r="F572" s="18" t="s">
        <v>51</v>
      </c>
      <c r="G572" s="18">
        <v>218.9</v>
      </c>
      <c r="H572" s="18">
        <v>3560</v>
      </c>
      <c r="I572" s="18"/>
      <c r="J572" s="18"/>
      <c r="K572" s="18">
        <v>2013</v>
      </c>
      <c r="L572" s="18" t="s">
        <v>1103</v>
      </c>
      <c r="M572" s="20" t="s">
        <v>53</v>
      </c>
    </row>
    <row r="573" spans="1:13" hidden="1">
      <c r="A573" s="18" t="s">
        <v>1175</v>
      </c>
      <c r="B573" s="18" t="s">
        <v>1275</v>
      </c>
      <c r="C573" s="18" t="s">
        <v>1280</v>
      </c>
      <c r="D573" s="18" t="s">
        <v>49</v>
      </c>
      <c r="E573" s="18" t="s">
        <v>50</v>
      </c>
      <c r="F573" s="18" t="s">
        <v>51</v>
      </c>
      <c r="G573" s="18">
        <v>220.85</v>
      </c>
      <c r="H573" s="18">
        <v>3592</v>
      </c>
      <c r="I573" s="18"/>
      <c r="J573" s="18"/>
      <c r="K573" s="18">
        <v>2013</v>
      </c>
      <c r="L573" s="18" t="s">
        <v>1103</v>
      </c>
      <c r="M573" s="20" t="s">
        <v>53</v>
      </c>
    </row>
    <row r="574" spans="1:13" hidden="1">
      <c r="A574" s="18" t="s">
        <v>1175</v>
      </c>
      <c r="B574" s="18" t="s">
        <v>1275</v>
      </c>
      <c r="C574" s="18" t="s">
        <v>1281</v>
      </c>
      <c r="D574" s="18" t="s">
        <v>49</v>
      </c>
      <c r="E574" s="18" t="s">
        <v>50</v>
      </c>
      <c r="F574" s="18" t="s">
        <v>51</v>
      </c>
      <c r="G574" s="18">
        <v>218.75</v>
      </c>
      <c r="H574" s="18">
        <v>3557</v>
      </c>
      <c r="I574" s="18"/>
      <c r="J574" s="18"/>
      <c r="K574" s="18">
        <v>2013</v>
      </c>
      <c r="L574" s="18" t="s">
        <v>1103</v>
      </c>
      <c r="M574" s="20" t="s">
        <v>53</v>
      </c>
    </row>
    <row r="575" spans="1:13" hidden="1">
      <c r="A575" s="18" t="s">
        <v>1175</v>
      </c>
      <c r="B575" s="18" t="s">
        <v>1275</v>
      </c>
      <c r="C575" s="18" t="s">
        <v>1282</v>
      </c>
      <c r="D575" s="18" t="s">
        <v>49</v>
      </c>
      <c r="E575" s="18" t="s">
        <v>50</v>
      </c>
      <c r="F575" s="18" t="s">
        <v>51</v>
      </c>
      <c r="G575" s="18">
        <v>219.45</v>
      </c>
      <c r="H575" s="18">
        <v>3569</v>
      </c>
      <c r="I575" s="18"/>
      <c r="J575" s="18"/>
      <c r="K575" s="18">
        <v>2013</v>
      </c>
      <c r="L575" s="18" t="s">
        <v>1103</v>
      </c>
      <c r="M575" s="20" t="s">
        <v>53</v>
      </c>
    </row>
    <row r="576" spans="1:13">
      <c r="A576" s="18" t="s">
        <v>1175</v>
      </c>
      <c r="B576" s="18" t="s">
        <v>1283</v>
      </c>
      <c r="C576" s="18" t="s">
        <v>1284</v>
      </c>
      <c r="D576" s="18" t="s">
        <v>49</v>
      </c>
      <c r="E576" s="18" t="s">
        <v>96</v>
      </c>
      <c r="F576" s="18" t="s">
        <v>190</v>
      </c>
      <c r="G576" s="18">
        <v>4</v>
      </c>
      <c r="H576" s="18">
        <v>20</v>
      </c>
      <c r="I576" s="18"/>
      <c r="J576" s="18"/>
      <c r="K576" s="18"/>
      <c r="L576" s="18" t="s">
        <v>1200</v>
      </c>
      <c r="M576" s="20" t="s">
        <v>1185</v>
      </c>
    </row>
    <row r="577" spans="1:13" hidden="1">
      <c r="A577" s="18" t="s">
        <v>1175</v>
      </c>
      <c r="B577" s="18" t="s">
        <v>1285</v>
      </c>
      <c r="C577" s="18" t="s">
        <v>1286</v>
      </c>
      <c r="D577" s="18" t="s">
        <v>65</v>
      </c>
      <c r="E577" s="18" t="s">
        <v>50</v>
      </c>
      <c r="F577" s="18" t="s">
        <v>51</v>
      </c>
      <c r="G577" s="18">
        <v>550</v>
      </c>
      <c r="H577" s="18">
        <v>3600</v>
      </c>
      <c r="I577" s="18"/>
      <c r="J577" s="18"/>
      <c r="K577" s="18">
        <v>2023</v>
      </c>
      <c r="L577" s="18" t="s">
        <v>1287</v>
      </c>
      <c r="M577" s="20" t="s">
        <v>1288</v>
      </c>
    </row>
    <row r="578" spans="1:13" hidden="1">
      <c r="A578" s="18" t="s">
        <v>1175</v>
      </c>
      <c r="B578" s="18" t="s">
        <v>1289</v>
      </c>
      <c r="C578" s="18" t="s">
        <v>1290</v>
      </c>
      <c r="D578" s="18" t="s">
        <v>49</v>
      </c>
      <c r="E578" s="18" t="s">
        <v>307</v>
      </c>
      <c r="F578" s="18" t="s">
        <v>308</v>
      </c>
      <c r="G578" s="18">
        <v>49.9</v>
      </c>
      <c r="H578" s="18">
        <v>374.25</v>
      </c>
      <c r="I578" s="18"/>
      <c r="J578" s="18" t="s">
        <v>1291</v>
      </c>
      <c r="K578" s="21">
        <v>40908</v>
      </c>
      <c r="L578" s="18" t="s">
        <v>1201</v>
      </c>
      <c r="M578" s="20" t="s">
        <v>1204</v>
      </c>
    </row>
    <row r="579" spans="1:13" hidden="1">
      <c r="A579" s="18" t="s">
        <v>1175</v>
      </c>
      <c r="B579" s="18" t="s">
        <v>1289</v>
      </c>
      <c r="C579" s="18" t="s">
        <v>1292</v>
      </c>
      <c r="D579" s="18" t="s">
        <v>49</v>
      </c>
      <c r="E579" s="18" t="s">
        <v>307</v>
      </c>
      <c r="F579" s="18" t="s">
        <v>308</v>
      </c>
      <c r="G579" s="18">
        <v>50</v>
      </c>
      <c r="H579" s="18">
        <v>375</v>
      </c>
      <c r="I579" s="18"/>
      <c r="J579" s="18" t="s">
        <v>1291</v>
      </c>
      <c r="K579" s="21">
        <v>40663</v>
      </c>
      <c r="L579" s="18" t="s">
        <v>1201</v>
      </c>
      <c r="M579" s="20" t="s">
        <v>1204</v>
      </c>
    </row>
    <row r="580" spans="1:13" hidden="1">
      <c r="A580" s="18" t="s">
        <v>1175</v>
      </c>
      <c r="B580" s="18" t="s">
        <v>1293</v>
      </c>
      <c r="C580" s="18" t="s">
        <v>1294</v>
      </c>
      <c r="D580" s="18" t="s">
        <v>65</v>
      </c>
      <c r="E580" s="18" t="s">
        <v>50</v>
      </c>
      <c r="F580" s="18" t="s">
        <v>51</v>
      </c>
      <c r="G580" s="18">
        <v>3300</v>
      </c>
      <c r="H580" s="18">
        <v>75110</v>
      </c>
      <c r="I580" s="18"/>
      <c r="J580" s="18"/>
      <c r="K580" s="18"/>
      <c r="L580" s="18" t="s">
        <v>1295</v>
      </c>
      <c r="M580" s="20" t="s">
        <v>1296</v>
      </c>
    </row>
    <row r="581" spans="1:13" hidden="1">
      <c r="A581" s="18" t="s">
        <v>1175</v>
      </c>
      <c r="B581" s="18" t="s">
        <v>1297</v>
      </c>
      <c r="C581" s="18" t="s">
        <v>1298</v>
      </c>
      <c r="D581" s="18" t="s">
        <v>49</v>
      </c>
      <c r="E581" s="18" t="s">
        <v>50</v>
      </c>
      <c r="F581" s="18" t="s">
        <v>51</v>
      </c>
      <c r="G581" s="18">
        <v>45.89</v>
      </c>
      <c r="H581" s="18"/>
      <c r="I581" s="18"/>
      <c r="J581" s="18"/>
      <c r="K581" s="18">
        <v>1974</v>
      </c>
      <c r="L581" s="18" t="s">
        <v>839</v>
      </c>
      <c r="M581" s="20" t="s">
        <v>53</v>
      </c>
    </row>
    <row r="582" spans="1:13" hidden="1">
      <c r="A582" s="18" t="s">
        <v>1175</v>
      </c>
      <c r="B582" s="18" t="s">
        <v>1297</v>
      </c>
      <c r="C582" s="18" t="s">
        <v>1299</v>
      </c>
      <c r="D582" s="18" t="s">
        <v>49</v>
      </c>
      <c r="E582" s="18" t="s">
        <v>50</v>
      </c>
      <c r="F582" s="18" t="s">
        <v>51</v>
      </c>
      <c r="G582" s="18">
        <v>46.53</v>
      </c>
      <c r="H582" s="18"/>
      <c r="I582" s="18"/>
      <c r="J582" s="18"/>
      <c r="K582" s="18">
        <v>1974</v>
      </c>
      <c r="L582" s="18" t="s">
        <v>839</v>
      </c>
      <c r="M582" s="20" t="s">
        <v>53</v>
      </c>
    </row>
    <row r="583" spans="1:13">
      <c r="A583" s="18" t="s">
        <v>1175</v>
      </c>
      <c r="B583" s="18" t="s">
        <v>1223</v>
      </c>
      <c r="C583" s="18" t="s">
        <v>1300</v>
      </c>
      <c r="D583" s="18" t="s">
        <v>49</v>
      </c>
      <c r="E583" s="18" t="s">
        <v>96</v>
      </c>
      <c r="F583" s="18" t="s">
        <v>97</v>
      </c>
      <c r="G583" s="18">
        <v>1</v>
      </c>
      <c r="H583" s="18">
        <v>0.56000000000000005</v>
      </c>
      <c r="I583" s="18"/>
      <c r="J583" s="18"/>
      <c r="K583" s="45">
        <v>41153</v>
      </c>
      <c r="L583" s="19" t="s">
        <v>1225</v>
      </c>
      <c r="M583" s="18" t="s">
        <v>1226</v>
      </c>
    </row>
    <row r="584" spans="1:13" hidden="1">
      <c r="A584" s="18" t="s">
        <v>1175</v>
      </c>
      <c r="B584" s="18" t="s">
        <v>1301</v>
      </c>
      <c r="C584" s="18" t="s">
        <v>1302</v>
      </c>
      <c r="D584" s="18" t="s">
        <v>49</v>
      </c>
      <c r="E584" s="18" t="s">
        <v>50</v>
      </c>
      <c r="F584" s="18" t="s">
        <v>51</v>
      </c>
      <c r="G584" s="18">
        <v>73.42</v>
      </c>
      <c r="H584" s="18">
        <v>9045</v>
      </c>
      <c r="I584" s="18"/>
      <c r="J584" s="18"/>
      <c r="K584" s="18">
        <v>1985</v>
      </c>
      <c r="L584" s="18" t="s">
        <v>839</v>
      </c>
      <c r="M584" s="20" t="s">
        <v>53</v>
      </c>
    </row>
    <row r="585" spans="1:13" hidden="1">
      <c r="A585" s="18" t="s">
        <v>1175</v>
      </c>
      <c r="B585" s="18" t="s">
        <v>1301</v>
      </c>
      <c r="C585" s="18" t="s">
        <v>1303</v>
      </c>
      <c r="D585" s="18" t="s">
        <v>49</v>
      </c>
      <c r="E585" s="18" t="s">
        <v>50</v>
      </c>
      <c r="F585" s="18" t="s">
        <v>51</v>
      </c>
      <c r="G585" s="18">
        <v>72.819999999999993</v>
      </c>
      <c r="H585" s="18">
        <v>8972</v>
      </c>
      <c r="I585" s="18"/>
      <c r="J585" s="18"/>
      <c r="K585" s="18">
        <v>1985</v>
      </c>
      <c r="L585" s="18" t="s">
        <v>839</v>
      </c>
      <c r="M585" s="20" t="s">
        <v>53</v>
      </c>
    </row>
    <row r="586" spans="1:13" hidden="1">
      <c r="A586" s="18" t="s">
        <v>1175</v>
      </c>
      <c r="B586" s="18" t="s">
        <v>1301</v>
      </c>
      <c r="C586" s="18" t="s">
        <v>1304</v>
      </c>
      <c r="D586" s="18" t="s">
        <v>49</v>
      </c>
      <c r="E586" s="18" t="s">
        <v>50</v>
      </c>
      <c r="F586" s="18" t="s">
        <v>51</v>
      </c>
      <c r="G586" s="18">
        <v>72.900000000000006</v>
      </c>
      <c r="H586" s="18">
        <v>8981</v>
      </c>
      <c r="I586" s="18"/>
      <c r="J586" s="18"/>
      <c r="K586" s="18">
        <v>1985</v>
      </c>
      <c r="L586" s="18" t="s">
        <v>839</v>
      </c>
      <c r="M586" s="20" t="s">
        <v>53</v>
      </c>
    </row>
    <row r="587" spans="1:13" ht="15.4" hidden="1">
      <c r="A587" s="18" t="s">
        <v>1175</v>
      </c>
      <c r="B587" s="18" t="s">
        <v>1305</v>
      </c>
      <c r="C587" s="18" t="s">
        <v>1306</v>
      </c>
      <c r="D587" s="18" t="s">
        <v>49</v>
      </c>
      <c r="E587" s="18" t="s">
        <v>307</v>
      </c>
      <c r="F587" s="18" t="s">
        <v>314</v>
      </c>
      <c r="G587" s="18">
        <v>11</v>
      </c>
      <c r="H587" s="18">
        <v>11</v>
      </c>
      <c r="I587" s="18"/>
      <c r="J587" s="18" t="s">
        <v>1307</v>
      </c>
      <c r="K587" s="21">
        <v>38528</v>
      </c>
      <c r="L587" s="46" t="s">
        <v>1308</v>
      </c>
      <c r="M587" s="20" t="s">
        <v>1204</v>
      </c>
    </row>
    <row r="588" spans="1:13" ht="15.4" hidden="1">
      <c r="A588" s="18" t="s">
        <v>1175</v>
      </c>
      <c r="B588" s="18" t="s">
        <v>1305</v>
      </c>
      <c r="C588" s="18" t="s">
        <v>1309</v>
      </c>
      <c r="D588" s="18" t="s">
        <v>49</v>
      </c>
      <c r="E588" s="18" t="s">
        <v>307</v>
      </c>
      <c r="F588" s="18" t="s">
        <v>314</v>
      </c>
      <c r="G588" s="18">
        <v>20</v>
      </c>
      <c r="H588" s="18">
        <v>20</v>
      </c>
      <c r="I588" s="18"/>
      <c r="J588" s="18" t="s">
        <v>1307</v>
      </c>
      <c r="K588" s="21">
        <v>39925</v>
      </c>
      <c r="L588" s="46" t="s">
        <v>1308</v>
      </c>
      <c r="M588" s="20" t="s">
        <v>1204</v>
      </c>
    </row>
    <row r="589" spans="1:13" hidden="1">
      <c r="A589" s="18" t="s">
        <v>1175</v>
      </c>
      <c r="B589" s="18" t="s">
        <v>1286</v>
      </c>
      <c r="C589" s="18" t="s">
        <v>1310</v>
      </c>
      <c r="D589" s="18" t="s">
        <v>65</v>
      </c>
      <c r="E589" s="18" t="s">
        <v>50</v>
      </c>
      <c r="F589" s="18" t="s">
        <v>51</v>
      </c>
      <c r="G589" s="18">
        <v>235</v>
      </c>
      <c r="H589" s="18">
        <v>1620</v>
      </c>
      <c r="I589" s="18"/>
      <c r="J589" s="18"/>
      <c r="K589" s="18">
        <v>2028</v>
      </c>
      <c r="L589" s="18" t="s">
        <v>1311</v>
      </c>
      <c r="M589" s="20" t="s">
        <v>1312</v>
      </c>
    </row>
    <row r="590" spans="1:13" hidden="1">
      <c r="A590" s="18" t="s">
        <v>1175</v>
      </c>
      <c r="B590" s="18" t="s">
        <v>1313</v>
      </c>
      <c r="C590" s="18" t="s">
        <v>1314</v>
      </c>
      <c r="D590" s="18" t="s">
        <v>49</v>
      </c>
      <c r="E590" s="18" t="s">
        <v>50</v>
      </c>
      <c r="F590" s="18" t="s">
        <v>51</v>
      </c>
      <c r="G590" s="18">
        <v>71</v>
      </c>
      <c r="H590" s="18"/>
      <c r="I590" s="18"/>
      <c r="J590" s="18"/>
      <c r="K590" s="18">
        <v>1964</v>
      </c>
      <c r="L590" s="18" t="s">
        <v>1103</v>
      </c>
      <c r="M590" s="20" t="s">
        <v>53</v>
      </c>
    </row>
    <row r="591" spans="1:13" hidden="1">
      <c r="A591" s="18" t="s">
        <v>1175</v>
      </c>
      <c r="B591" s="18" t="s">
        <v>1313</v>
      </c>
      <c r="C591" s="18" t="s">
        <v>1315</v>
      </c>
      <c r="D591" s="18" t="s">
        <v>49</v>
      </c>
      <c r="E591" s="18" t="s">
        <v>50</v>
      </c>
      <c r="F591" s="18" t="s">
        <v>51</v>
      </c>
      <c r="G591" s="18">
        <v>71</v>
      </c>
      <c r="H591" s="18"/>
      <c r="I591" s="18"/>
      <c r="J591" s="18"/>
      <c r="K591" s="18">
        <v>1964</v>
      </c>
      <c r="L591" s="18" t="s">
        <v>1103</v>
      </c>
      <c r="M591" s="20" t="s">
        <v>53</v>
      </c>
    </row>
    <row r="592" spans="1:13" hidden="1">
      <c r="A592" s="18" t="s">
        <v>1175</v>
      </c>
      <c r="B592" s="18" t="s">
        <v>1313</v>
      </c>
      <c r="C592" s="18" t="s">
        <v>1316</v>
      </c>
      <c r="D592" s="18" t="s">
        <v>49</v>
      </c>
      <c r="E592" s="18" t="s">
        <v>50</v>
      </c>
      <c r="F592" s="18" t="s">
        <v>51</v>
      </c>
      <c r="G592" s="18">
        <v>71</v>
      </c>
      <c r="H592" s="18"/>
      <c r="I592" s="18"/>
      <c r="J592" s="18"/>
      <c r="K592" s="18">
        <v>1964</v>
      </c>
      <c r="L592" s="18" t="s">
        <v>1103</v>
      </c>
      <c r="M592" s="20" t="s">
        <v>53</v>
      </c>
    </row>
    <row r="593" spans="1:13" hidden="1">
      <c r="A593" s="18" t="s">
        <v>1175</v>
      </c>
      <c r="B593" s="18" t="s">
        <v>1313</v>
      </c>
      <c r="C593" s="18" t="s">
        <v>1317</v>
      </c>
      <c r="D593" s="18" t="s">
        <v>49</v>
      </c>
      <c r="E593" s="18" t="s">
        <v>50</v>
      </c>
      <c r="F593" s="18" t="s">
        <v>51</v>
      </c>
      <c r="G593" s="18">
        <v>76.23</v>
      </c>
      <c r="H593" s="18"/>
      <c r="I593" s="18"/>
      <c r="J593" s="18"/>
      <c r="K593" s="18">
        <v>1964</v>
      </c>
      <c r="L593" s="18" t="s">
        <v>1103</v>
      </c>
      <c r="M593" s="20" t="s">
        <v>53</v>
      </c>
    </row>
    <row r="594" spans="1:13" hidden="1">
      <c r="A594" s="18" t="s">
        <v>1175</v>
      </c>
      <c r="B594" s="18" t="s">
        <v>1313</v>
      </c>
      <c r="C594" s="18" t="s">
        <v>1318</v>
      </c>
      <c r="D594" s="18" t="s">
        <v>49</v>
      </c>
      <c r="E594" s="18" t="s">
        <v>50</v>
      </c>
      <c r="F594" s="18" t="s">
        <v>51</v>
      </c>
      <c r="G594" s="18">
        <v>0.72</v>
      </c>
      <c r="H594" s="18"/>
      <c r="I594" s="18"/>
      <c r="J594" s="18"/>
      <c r="K594" s="18">
        <v>1964</v>
      </c>
      <c r="L594" s="18" t="s">
        <v>1103</v>
      </c>
      <c r="M594" s="20" t="s">
        <v>53</v>
      </c>
    </row>
    <row r="595" spans="1:13" hidden="1">
      <c r="A595" s="18" t="s">
        <v>1175</v>
      </c>
      <c r="B595" s="18" t="s">
        <v>1319</v>
      </c>
      <c r="C595" s="18" t="s">
        <v>1320</v>
      </c>
      <c r="D595" s="18" t="s">
        <v>49</v>
      </c>
      <c r="E595" s="18" t="s">
        <v>307</v>
      </c>
      <c r="F595" s="18" t="s">
        <v>314</v>
      </c>
      <c r="G595" s="18">
        <v>30</v>
      </c>
      <c r="H595" s="18">
        <v>15</v>
      </c>
      <c r="I595" s="18"/>
      <c r="J595" s="18" t="s">
        <v>1321</v>
      </c>
      <c r="K595" s="21">
        <v>40999</v>
      </c>
      <c r="L595" s="19" t="s">
        <v>1322</v>
      </c>
      <c r="M595" s="20" t="s">
        <v>1204</v>
      </c>
    </row>
    <row r="596" spans="1:13">
      <c r="A596" s="18" t="s">
        <v>1175</v>
      </c>
      <c r="B596" s="18" t="s">
        <v>1323</v>
      </c>
      <c r="C596" s="18" t="s">
        <v>1323</v>
      </c>
      <c r="D596" s="18" t="s">
        <v>743</v>
      </c>
      <c r="E596" s="18" t="s">
        <v>96</v>
      </c>
      <c r="F596" s="18" t="s">
        <v>190</v>
      </c>
      <c r="G596" s="18">
        <v>5</v>
      </c>
      <c r="H596" s="18">
        <v>20</v>
      </c>
      <c r="I596" s="18"/>
      <c r="J596" s="18"/>
      <c r="K596" s="18"/>
      <c r="L596" s="18" t="s">
        <v>1103</v>
      </c>
      <c r="M596" s="20" t="s">
        <v>1324</v>
      </c>
    </row>
    <row r="597" spans="1:13" hidden="1">
      <c r="A597" s="18" t="s">
        <v>1175</v>
      </c>
      <c r="B597" s="18" t="s">
        <v>1325</v>
      </c>
      <c r="C597" s="18" t="s">
        <v>1325</v>
      </c>
      <c r="D597" s="18" t="s">
        <v>65</v>
      </c>
      <c r="E597" s="18" t="s">
        <v>50</v>
      </c>
      <c r="F597" s="18" t="s">
        <v>51</v>
      </c>
      <c r="G597" s="18">
        <v>1061</v>
      </c>
      <c r="H597" s="18"/>
      <c r="I597" s="18"/>
      <c r="J597" s="18"/>
      <c r="K597" s="18">
        <v>2027</v>
      </c>
      <c r="L597" s="18" t="s">
        <v>1265</v>
      </c>
      <c r="M597" s="20" t="s">
        <v>1266</v>
      </c>
    </row>
    <row r="598" spans="1:13">
      <c r="A598" s="18" t="s">
        <v>1175</v>
      </c>
      <c r="B598" s="18" t="s">
        <v>1326</v>
      </c>
      <c r="C598" s="18" t="s">
        <v>1327</v>
      </c>
      <c r="D598" s="18" t="s">
        <v>49</v>
      </c>
      <c r="E598" s="18" t="s">
        <v>96</v>
      </c>
      <c r="F598" s="18" t="s">
        <v>97</v>
      </c>
      <c r="G598" s="18">
        <v>1</v>
      </c>
      <c r="H598" s="18">
        <v>0.33</v>
      </c>
      <c r="I598" s="18"/>
      <c r="J598" s="18"/>
      <c r="K598" s="18"/>
      <c r="L598" s="18" t="s">
        <v>1328</v>
      </c>
      <c r="M598" s="20" t="s">
        <v>1185</v>
      </c>
    </row>
    <row r="599" spans="1:13" hidden="1">
      <c r="A599" s="18" t="s">
        <v>1175</v>
      </c>
      <c r="B599" s="18" t="s">
        <v>1329</v>
      </c>
      <c r="C599" s="18" t="s">
        <v>1330</v>
      </c>
      <c r="D599" s="18" t="s">
        <v>49</v>
      </c>
      <c r="E599" s="18" t="s">
        <v>50</v>
      </c>
      <c r="F599" s="18" t="s">
        <v>51</v>
      </c>
      <c r="G599" s="18">
        <v>131.96</v>
      </c>
      <c r="H599" s="18"/>
      <c r="I599" s="18"/>
      <c r="J599" s="18"/>
      <c r="K599" s="18">
        <v>1994</v>
      </c>
      <c r="L599" s="18" t="s">
        <v>1103</v>
      </c>
      <c r="M599" s="20" t="s">
        <v>53</v>
      </c>
    </row>
    <row r="600" spans="1:13" hidden="1">
      <c r="A600" s="18" t="s">
        <v>1175</v>
      </c>
      <c r="B600" s="18" t="s">
        <v>1329</v>
      </c>
      <c r="C600" s="18" t="s">
        <v>1331</v>
      </c>
      <c r="D600" s="18" t="s">
        <v>49</v>
      </c>
      <c r="E600" s="18" t="s">
        <v>50</v>
      </c>
      <c r="F600" s="18" t="s">
        <v>51</v>
      </c>
      <c r="G600" s="18">
        <v>81.680000000000007</v>
      </c>
      <c r="H600" s="18"/>
      <c r="I600" s="18"/>
      <c r="J600" s="18"/>
      <c r="K600" s="18">
        <v>1994</v>
      </c>
      <c r="L600" s="18" t="s">
        <v>1103</v>
      </c>
      <c r="M600" s="20" t="s">
        <v>53</v>
      </c>
    </row>
    <row r="601" spans="1:13" hidden="1">
      <c r="A601" s="18" t="s">
        <v>1175</v>
      </c>
      <c r="B601" s="18" t="s">
        <v>1332</v>
      </c>
      <c r="C601" s="18" t="s">
        <v>1333</v>
      </c>
      <c r="D601" s="18" t="s">
        <v>49</v>
      </c>
      <c r="E601" s="18" t="s">
        <v>50</v>
      </c>
      <c r="F601" s="18" t="s">
        <v>51</v>
      </c>
      <c r="G601" s="18">
        <v>96.74</v>
      </c>
      <c r="H601" s="18">
        <v>256</v>
      </c>
      <c r="I601" s="18"/>
      <c r="J601" s="18"/>
      <c r="K601" s="18">
        <v>1977</v>
      </c>
      <c r="L601" s="18" t="s">
        <v>839</v>
      </c>
      <c r="M601" s="20" t="s">
        <v>53</v>
      </c>
    </row>
    <row r="602" spans="1:13" hidden="1">
      <c r="A602" s="18" t="s">
        <v>1175</v>
      </c>
      <c r="B602" s="18" t="s">
        <v>1332</v>
      </c>
      <c r="C602" s="18" t="s">
        <v>1334</v>
      </c>
      <c r="D602" s="18" t="s">
        <v>49</v>
      </c>
      <c r="E602" s="18" t="s">
        <v>50</v>
      </c>
      <c r="F602" s="18" t="s">
        <v>51</v>
      </c>
      <c r="G602" s="18">
        <v>94.55</v>
      </c>
      <c r="H602" s="18">
        <v>250</v>
      </c>
      <c r="I602" s="18"/>
      <c r="J602" s="18"/>
      <c r="K602" s="18">
        <v>1977</v>
      </c>
      <c r="L602" s="18" t="s">
        <v>839</v>
      </c>
      <c r="M602" s="20" t="s">
        <v>53</v>
      </c>
    </row>
    <row r="603" spans="1:13" hidden="1">
      <c r="A603" s="18" t="s">
        <v>1175</v>
      </c>
      <c r="B603" s="18" t="s">
        <v>1332</v>
      </c>
      <c r="C603" s="18" t="s">
        <v>1335</v>
      </c>
      <c r="D603" s="18" t="s">
        <v>49</v>
      </c>
      <c r="E603" s="18" t="s">
        <v>50</v>
      </c>
      <c r="F603" s="18" t="s">
        <v>51</v>
      </c>
      <c r="G603" s="18">
        <v>89.5</v>
      </c>
      <c r="H603" s="18">
        <v>237</v>
      </c>
      <c r="I603" s="18"/>
      <c r="J603" s="18"/>
      <c r="K603" s="18">
        <v>1977</v>
      </c>
      <c r="L603" s="18" t="s">
        <v>839</v>
      </c>
      <c r="M603" s="20" t="s">
        <v>53</v>
      </c>
    </row>
    <row r="604" spans="1:13" hidden="1">
      <c r="A604" s="18" t="s">
        <v>1175</v>
      </c>
      <c r="B604" s="18" t="s">
        <v>1332</v>
      </c>
      <c r="C604" s="18" t="s">
        <v>1336</v>
      </c>
      <c r="D604" s="18" t="s">
        <v>49</v>
      </c>
      <c r="E604" s="18" t="s">
        <v>50</v>
      </c>
      <c r="F604" s="18" t="s">
        <v>51</v>
      </c>
      <c r="G604" s="18">
        <v>96.09</v>
      </c>
      <c r="H604" s="18">
        <v>254</v>
      </c>
      <c r="I604" s="18"/>
      <c r="J604" s="18"/>
      <c r="K604" s="18">
        <v>1977</v>
      </c>
      <c r="L604" s="18" t="s">
        <v>839</v>
      </c>
      <c r="M604" s="20" t="s">
        <v>53</v>
      </c>
    </row>
    <row r="605" spans="1:13" hidden="1">
      <c r="A605" s="18" t="s">
        <v>1175</v>
      </c>
      <c r="B605" s="18" t="s">
        <v>1337</v>
      </c>
      <c r="C605" s="18" t="s">
        <v>1338</v>
      </c>
      <c r="D605" s="18" t="s">
        <v>49</v>
      </c>
      <c r="E605" s="18" t="s">
        <v>50</v>
      </c>
      <c r="F605" s="18" t="s">
        <v>51</v>
      </c>
      <c r="G605" s="18">
        <v>62.35</v>
      </c>
      <c r="H605" s="18"/>
      <c r="I605" s="18"/>
      <c r="J605" s="18"/>
      <c r="K605" s="18">
        <v>1978</v>
      </c>
      <c r="L605" s="18" t="s">
        <v>1339</v>
      </c>
      <c r="M605" s="20" t="s">
        <v>53</v>
      </c>
    </row>
    <row r="606" spans="1:13" hidden="1">
      <c r="A606" s="18" t="s">
        <v>1175</v>
      </c>
      <c r="B606" s="18" t="s">
        <v>1337</v>
      </c>
      <c r="C606" s="18" t="s">
        <v>1340</v>
      </c>
      <c r="D606" s="18" t="s">
        <v>49</v>
      </c>
      <c r="E606" s="18" t="s">
        <v>50</v>
      </c>
      <c r="F606" s="18" t="s">
        <v>51</v>
      </c>
      <c r="G606" s="18">
        <v>61.82</v>
      </c>
      <c r="H606" s="18"/>
      <c r="I606" s="18"/>
      <c r="J606" s="18"/>
      <c r="K606" s="18">
        <v>1978</v>
      </c>
      <c r="L606" s="18" t="s">
        <v>1339</v>
      </c>
      <c r="M606" s="20" t="s">
        <v>53</v>
      </c>
    </row>
    <row r="607" spans="1:13" hidden="1">
      <c r="A607" s="18" t="s">
        <v>1175</v>
      </c>
      <c r="B607" s="18" t="s">
        <v>1297</v>
      </c>
      <c r="C607" s="18" t="s">
        <v>1341</v>
      </c>
      <c r="D607" s="18" t="s">
        <v>49</v>
      </c>
      <c r="E607" s="18" t="s">
        <v>50</v>
      </c>
      <c r="F607" s="18" t="s">
        <v>51</v>
      </c>
      <c r="G607" s="18">
        <v>59.53</v>
      </c>
      <c r="H607" s="18"/>
      <c r="I607" s="18"/>
      <c r="J607" s="18"/>
      <c r="K607" s="18">
        <v>1971</v>
      </c>
      <c r="L607" s="18" t="s">
        <v>839</v>
      </c>
      <c r="M607" s="20" t="s">
        <v>53</v>
      </c>
    </row>
    <row r="608" spans="1:13" hidden="1">
      <c r="A608" s="18" t="s">
        <v>1175</v>
      </c>
      <c r="B608" s="18" t="s">
        <v>1297</v>
      </c>
      <c r="C608" s="18" t="s">
        <v>1342</v>
      </c>
      <c r="D608" s="18" t="s">
        <v>49</v>
      </c>
      <c r="E608" s="18" t="s">
        <v>50</v>
      </c>
      <c r="F608" s="18" t="s">
        <v>51</v>
      </c>
      <c r="G608" s="18">
        <v>59.53</v>
      </c>
      <c r="H608" s="18"/>
      <c r="I608" s="18"/>
      <c r="J608" s="18"/>
      <c r="K608" s="18">
        <v>1971</v>
      </c>
      <c r="L608" s="18" t="s">
        <v>839</v>
      </c>
      <c r="M608" s="20" t="s">
        <v>53</v>
      </c>
    </row>
    <row r="609" spans="1:14" hidden="1">
      <c r="A609" s="18" t="s">
        <v>1175</v>
      </c>
      <c r="B609" s="18" t="s">
        <v>1343</v>
      </c>
      <c r="C609" s="18" t="s">
        <v>1344</v>
      </c>
      <c r="D609" s="18" t="s">
        <v>49</v>
      </c>
      <c r="E609" s="18" t="s">
        <v>307</v>
      </c>
      <c r="F609" s="18" t="s">
        <v>308</v>
      </c>
      <c r="G609" s="18">
        <v>49.9</v>
      </c>
      <c r="H609" s="18">
        <v>374.25</v>
      </c>
      <c r="I609" s="18"/>
      <c r="J609" s="18"/>
      <c r="K609" s="21">
        <v>40908</v>
      </c>
      <c r="L609" s="18" t="s">
        <v>1209</v>
      </c>
      <c r="M609" s="20" t="s">
        <v>1204</v>
      </c>
    </row>
    <row r="610" spans="1:14" hidden="1">
      <c r="A610" s="18" t="s">
        <v>1175</v>
      </c>
      <c r="B610" s="18" t="s">
        <v>1345</v>
      </c>
      <c r="C610" s="18" t="s">
        <v>1346</v>
      </c>
      <c r="D610" s="18" t="s">
        <v>49</v>
      </c>
      <c r="E610" s="18" t="s">
        <v>307</v>
      </c>
      <c r="F610" s="18" t="s">
        <v>308</v>
      </c>
      <c r="G610" s="18">
        <v>50</v>
      </c>
      <c r="H610" s="18">
        <v>450</v>
      </c>
      <c r="I610" s="18"/>
      <c r="J610" s="18"/>
      <c r="K610" s="21">
        <v>41364</v>
      </c>
      <c r="L610" s="18" t="s">
        <v>1347</v>
      </c>
      <c r="M610" s="20" t="s">
        <v>1204</v>
      </c>
      <c r="N610" s="12" t="s">
        <v>1348</v>
      </c>
    </row>
    <row r="611" spans="1:14" hidden="1">
      <c r="A611" s="18" t="s">
        <v>1175</v>
      </c>
      <c r="B611" s="18" t="s">
        <v>1345</v>
      </c>
      <c r="C611" s="18" t="s">
        <v>1349</v>
      </c>
      <c r="D611" s="18" t="s">
        <v>49</v>
      </c>
      <c r="E611" s="18" t="s">
        <v>307</v>
      </c>
      <c r="F611" s="18" t="s">
        <v>308</v>
      </c>
      <c r="G611" s="18">
        <v>50</v>
      </c>
      <c r="H611" s="18">
        <v>450</v>
      </c>
      <c r="I611" s="18"/>
      <c r="J611" s="18"/>
      <c r="K611" s="21">
        <v>41364</v>
      </c>
      <c r="L611" s="18" t="s">
        <v>1347</v>
      </c>
      <c r="M611" s="20" t="s">
        <v>1204</v>
      </c>
    </row>
    <row r="612" spans="1:14" hidden="1">
      <c r="A612" s="18" t="s">
        <v>1175</v>
      </c>
      <c r="B612" s="18" t="s">
        <v>1350</v>
      </c>
      <c r="C612" s="18" t="s">
        <v>1351</v>
      </c>
      <c r="D612" s="18" t="s">
        <v>49</v>
      </c>
      <c r="E612" s="18" t="s">
        <v>50</v>
      </c>
      <c r="F612" s="18" t="s">
        <v>51</v>
      </c>
      <c r="G612" s="18">
        <v>32</v>
      </c>
      <c r="H612" s="18"/>
      <c r="I612" s="18"/>
      <c r="J612" s="18"/>
      <c r="K612" s="18">
        <v>1949</v>
      </c>
      <c r="L612" s="18" t="s">
        <v>1103</v>
      </c>
      <c r="M612" s="20" t="s">
        <v>53</v>
      </c>
    </row>
    <row r="613" spans="1:14" hidden="1">
      <c r="A613" s="18" t="s">
        <v>1175</v>
      </c>
      <c r="B613" s="18" t="s">
        <v>1350</v>
      </c>
      <c r="C613" s="18" t="s">
        <v>1352</v>
      </c>
      <c r="D613" s="18" t="s">
        <v>49</v>
      </c>
      <c r="E613" s="18" t="s">
        <v>50</v>
      </c>
      <c r="F613" s="18" t="s">
        <v>51</v>
      </c>
      <c r="G613" s="18">
        <v>32</v>
      </c>
      <c r="H613" s="18"/>
      <c r="I613" s="18"/>
      <c r="J613" s="18"/>
      <c r="K613" s="18">
        <v>1949</v>
      </c>
      <c r="L613" s="18" t="s">
        <v>1103</v>
      </c>
      <c r="M613" s="20" t="s">
        <v>53</v>
      </c>
    </row>
    <row r="614" spans="1:14" hidden="1">
      <c r="A614" s="18" t="s">
        <v>1175</v>
      </c>
      <c r="B614" s="18" t="s">
        <v>1350</v>
      </c>
      <c r="C614" s="18" t="s">
        <v>1353</v>
      </c>
      <c r="D614" s="18" t="s">
        <v>49</v>
      </c>
      <c r="E614" s="18" t="s">
        <v>50</v>
      </c>
      <c r="F614" s="18" t="s">
        <v>51</v>
      </c>
      <c r="G614" s="18">
        <v>32</v>
      </c>
      <c r="H614" s="18"/>
      <c r="I614" s="18"/>
      <c r="J614" s="18"/>
      <c r="K614" s="18">
        <v>1949</v>
      </c>
      <c r="L614" s="18" t="s">
        <v>1103</v>
      </c>
      <c r="M614" s="20" t="s">
        <v>53</v>
      </c>
    </row>
    <row r="615" spans="1:14" hidden="1">
      <c r="A615" s="18" t="s">
        <v>1175</v>
      </c>
      <c r="B615" s="18" t="s">
        <v>1354</v>
      </c>
      <c r="C615" s="18" t="s">
        <v>1355</v>
      </c>
      <c r="D615" s="18" t="s">
        <v>49</v>
      </c>
      <c r="E615" s="18" t="s">
        <v>50</v>
      </c>
      <c r="F615" s="18" t="s">
        <v>51</v>
      </c>
      <c r="G615" s="18">
        <v>138.9</v>
      </c>
      <c r="H615" s="18"/>
      <c r="I615" s="18"/>
      <c r="J615" s="18"/>
      <c r="K615" s="18">
        <v>1970</v>
      </c>
      <c r="L615" s="18" t="s">
        <v>1103</v>
      </c>
      <c r="M615" s="20" t="s">
        <v>53</v>
      </c>
    </row>
    <row r="616" spans="1:14" hidden="1">
      <c r="A616" s="18" t="s">
        <v>1175</v>
      </c>
      <c r="B616" s="18" t="s">
        <v>1354</v>
      </c>
      <c r="C616" s="18" t="s">
        <v>1356</v>
      </c>
      <c r="D616" s="18" t="s">
        <v>49</v>
      </c>
      <c r="E616" s="18" t="s">
        <v>50</v>
      </c>
      <c r="F616" s="18" t="s">
        <v>51</v>
      </c>
      <c r="G616" s="18">
        <v>137.4</v>
      </c>
      <c r="H616" s="18"/>
      <c r="I616" s="18"/>
      <c r="J616" s="18"/>
      <c r="K616" s="18">
        <v>1970</v>
      </c>
      <c r="L616" s="18" t="s">
        <v>1103</v>
      </c>
      <c r="M616" s="20" t="s">
        <v>53</v>
      </c>
    </row>
    <row r="617" spans="1:14" hidden="1">
      <c r="A617" s="18" t="s">
        <v>1175</v>
      </c>
      <c r="B617" s="18" t="s">
        <v>1354</v>
      </c>
      <c r="C617" s="18" t="s">
        <v>1357</v>
      </c>
      <c r="D617" s="18" t="s">
        <v>49</v>
      </c>
      <c r="E617" s="18" t="s">
        <v>50</v>
      </c>
      <c r="F617" s="18" t="s">
        <v>51</v>
      </c>
      <c r="G617" s="18">
        <v>138.30000000000001</v>
      </c>
      <c r="H617" s="18"/>
      <c r="I617" s="18"/>
      <c r="J617" s="18"/>
      <c r="K617" s="18">
        <v>1970</v>
      </c>
      <c r="L617" s="18" t="s">
        <v>1103</v>
      </c>
      <c r="M617" s="20" t="s">
        <v>53</v>
      </c>
    </row>
    <row r="618" spans="1:14" hidden="1">
      <c r="A618" s="18" t="s">
        <v>1175</v>
      </c>
      <c r="B618" s="18" t="s">
        <v>1354</v>
      </c>
      <c r="C618" s="18" t="s">
        <v>1358</v>
      </c>
      <c r="D618" s="18" t="s">
        <v>49</v>
      </c>
      <c r="E618" s="18" t="s">
        <v>50</v>
      </c>
      <c r="F618" s="18" t="s">
        <v>51</v>
      </c>
      <c r="G618" s="18">
        <v>138.72</v>
      </c>
      <c r="H618" s="18"/>
      <c r="I618" s="18"/>
      <c r="J618" s="18"/>
      <c r="K618" s="18">
        <v>1970</v>
      </c>
      <c r="L618" s="18" t="s">
        <v>1103</v>
      </c>
      <c r="M618" s="20" t="s">
        <v>53</v>
      </c>
    </row>
    <row r="619" spans="1:14" hidden="1">
      <c r="A619" s="18" t="s">
        <v>1175</v>
      </c>
      <c r="B619" s="18" t="s">
        <v>1354</v>
      </c>
      <c r="C619" s="18" t="s">
        <v>1359</v>
      </c>
      <c r="D619" s="18" t="s">
        <v>49</v>
      </c>
      <c r="E619" s="18" t="s">
        <v>50</v>
      </c>
      <c r="F619" s="18" t="s">
        <v>51</v>
      </c>
      <c r="G619" s="18">
        <v>148.94999999999999</v>
      </c>
      <c r="H619" s="18"/>
      <c r="I619" s="18"/>
      <c r="J619" s="18"/>
      <c r="K619" s="18">
        <v>1976</v>
      </c>
      <c r="L619" s="18" t="s">
        <v>1103</v>
      </c>
      <c r="M619" s="20" t="s">
        <v>53</v>
      </c>
    </row>
    <row r="620" spans="1:14" hidden="1">
      <c r="A620" s="18" t="s">
        <v>1175</v>
      </c>
      <c r="B620" s="18" t="s">
        <v>1354</v>
      </c>
      <c r="C620" s="18" t="s">
        <v>1360</v>
      </c>
      <c r="D620" s="18" t="s">
        <v>49</v>
      </c>
      <c r="E620" s="18" t="s">
        <v>50</v>
      </c>
      <c r="F620" s="18" t="s">
        <v>51</v>
      </c>
      <c r="G620" s="18">
        <v>148.61000000000001</v>
      </c>
      <c r="H620" s="18"/>
      <c r="I620" s="18"/>
      <c r="J620" s="18"/>
      <c r="K620" s="18">
        <v>1977</v>
      </c>
      <c r="L620" s="18" t="s">
        <v>1103</v>
      </c>
      <c r="M620" s="20" t="s">
        <v>53</v>
      </c>
    </row>
    <row r="621" spans="1:14" hidden="1">
      <c r="A621" s="18" t="s">
        <v>1361</v>
      </c>
      <c r="B621" s="18" t="s">
        <v>1362</v>
      </c>
      <c r="C621" s="18" t="s">
        <v>1363</v>
      </c>
      <c r="D621" s="18" t="s">
        <v>49</v>
      </c>
      <c r="E621" s="18" t="s">
        <v>307</v>
      </c>
      <c r="F621" s="18"/>
      <c r="G621" s="18">
        <v>10</v>
      </c>
      <c r="H621" s="18"/>
      <c r="I621" s="18"/>
      <c r="J621" s="18"/>
      <c r="K621" s="18"/>
      <c r="L621" s="19" t="s">
        <v>1364</v>
      </c>
      <c r="M621" s="20" t="s">
        <v>1365</v>
      </c>
    </row>
    <row r="622" spans="1:14" hidden="1">
      <c r="A622" s="18" t="s">
        <v>1361</v>
      </c>
      <c r="B622" s="18" t="s">
        <v>1366</v>
      </c>
      <c r="C622" s="18" t="s">
        <v>1367</v>
      </c>
      <c r="D622" s="18" t="s">
        <v>49</v>
      </c>
      <c r="E622" s="18" t="s">
        <v>96</v>
      </c>
      <c r="F622" s="18" t="s">
        <v>97</v>
      </c>
      <c r="G622" s="18">
        <v>5</v>
      </c>
      <c r="H622" s="18">
        <v>6.2</v>
      </c>
      <c r="I622" s="18"/>
      <c r="J622" s="18"/>
      <c r="K622" s="18">
        <v>2019</v>
      </c>
      <c r="L622" s="19" t="s">
        <v>1368</v>
      </c>
      <c r="M622" s="20" t="s">
        <v>1369</v>
      </c>
    </row>
    <row r="623" spans="1:14" hidden="1">
      <c r="A623" s="23" t="s">
        <v>1361</v>
      </c>
      <c r="B623" s="23" t="s">
        <v>1370</v>
      </c>
      <c r="C623" s="23" t="s">
        <v>1371</v>
      </c>
      <c r="D623" s="23" t="s">
        <v>49</v>
      </c>
      <c r="E623" s="23" t="s">
        <v>50</v>
      </c>
      <c r="F623" s="23" t="s">
        <v>51</v>
      </c>
      <c r="G623" s="23">
        <v>36</v>
      </c>
      <c r="H623" s="23">
        <v>65000</v>
      </c>
      <c r="I623" s="23"/>
      <c r="J623" s="23"/>
      <c r="K623" s="23">
        <v>1956</v>
      </c>
      <c r="L623" s="23" t="s">
        <v>1368</v>
      </c>
      <c r="M623" s="25" t="s">
        <v>1372</v>
      </c>
    </row>
    <row r="624" spans="1:14" hidden="1">
      <c r="A624" s="23" t="s">
        <v>1361</v>
      </c>
      <c r="B624" s="23" t="s">
        <v>1373</v>
      </c>
      <c r="C624" s="23" t="s">
        <v>1374</v>
      </c>
      <c r="D624" s="23" t="s">
        <v>49</v>
      </c>
      <c r="E624" s="23" t="s">
        <v>50</v>
      </c>
      <c r="F624" s="23" t="s">
        <v>51</v>
      </c>
      <c r="G624" s="23">
        <v>55</v>
      </c>
      <c r="H624" s="23">
        <v>47000</v>
      </c>
      <c r="I624" s="23"/>
      <c r="J624" s="23"/>
      <c r="K624" s="23">
        <v>1986</v>
      </c>
      <c r="L624" s="23" t="s">
        <v>1368</v>
      </c>
      <c r="M624" s="25" t="s">
        <v>1375</v>
      </c>
    </row>
    <row r="625" spans="1:13" hidden="1">
      <c r="A625" s="18" t="s">
        <v>1376</v>
      </c>
      <c r="B625" s="18" t="s">
        <v>1377</v>
      </c>
      <c r="C625" s="18" t="s">
        <v>1377</v>
      </c>
      <c r="D625" s="18" t="s">
        <v>49</v>
      </c>
      <c r="E625" s="18" t="s">
        <v>96</v>
      </c>
      <c r="F625" s="18" t="s">
        <v>97</v>
      </c>
      <c r="G625" s="18">
        <v>18</v>
      </c>
      <c r="H625" s="18">
        <v>7.5</v>
      </c>
      <c r="I625" s="18" t="s">
        <v>258</v>
      </c>
      <c r="J625" s="18"/>
      <c r="K625" s="21">
        <v>43525</v>
      </c>
      <c r="L625" s="19" t="s">
        <v>1378</v>
      </c>
      <c r="M625" s="20" t="s">
        <v>1379</v>
      </c>
    </row>
    <row r="626" spans="1:13">
      <c r="A626" s="18" t="s">
        <v>1376</v>
      </c>
      <c r="B626" s="18" t="s">
        <v>1380</v>
      </c>
      <c r="C626" s="18" t="s">
        <v>1380</v>
      </c>
      <c r="D626" s="18" t="s">
        <v>49</v>
      </c>
      <c r="E626" s="18" t="s">
        <v>96</v>
      </c>
      <c r="F626" s="18" t="s">
        <v>97</v>
      </c>
      <c r="G626" s="18">
        <v>1</v>
      </c>
      <c r="H626" s="18">
        <v>0.5</v>
      </c>
      <c r="I626" s="18" t="s">
        <v>258</v>
      </c>
      <c r="J626" s="18"/>
      <c r="K626" s="18">
        <v>2012</v>
      </c>
      <c r="L626" s="19"/>
      <c r="M626" s="20" t="s">
        <v>1381</v>
      </c>
    </row>
    <row r="627" spans="1:13" hidden="1">
      <c r="A627" s="18" t="s">
        <v>1376</v>
      </c>
      <c r="B627" s="18" t="s">
        <v>1382</v>
      </c>
      <c r="C627" s="18" t="s">
        <v>1383</v>
      </c>
      <c r="D627" s="18" t="s">
        <v>49</v>
      </c>
      <c r="E627" s="18" t="s">
        <v>50</v>
      </c>
      <c r="F627" s="18" t="s">
        <v>51</v>
      </c>
      <c r="G627" s="18">
        <v>2.35</v>
      </c>
      <c r="H627" s="18"/>
      <c r="I627" s="18"/>
      <c r="J627" s="18"/>
      <c r="K627" s="18" t="s">
        <v>1384</v>
      </c>
      <c r="L627" s="19"/>
      <c r="M627" s="20" t="s">
        <v>53</v>
      </c>
    </row>
    <row r="628" spans="1:13" hidden="1">
      <c r="A628" s="18" t="s">
        <v>1376</v>
      </c>
      <c r="B628" s="18" t="s">
        <v>1385</v>
      </c>
      <c r="C628" s="18" t="s">
        <v>1386</v>
      </c>
      <c r="D628" s="18" t="s">
        <v>49</v>
      </c>
      <c r="E628" s="18" t="s">
        <v>50</v>
      </c>
      <c r="F628" s="18" t="s">
        <v>51</v>
      </c>
      <c r="G628" s="18">
        <v>112</v>
      </c>
      <c r="H628" s="18">
        <v>8960</v>
      </c>
      <c r="I628" s="18"/>
      <c r="J628" s="18"/>
      <c r="K628" s="18" t="s">
        <v>1387</v>
      </c>
      <c r="L628" s="19"/>
      <c r="M628" s="20" t="s">
        <v>53</v>
      </c>
    </row>
    <row r="629" spans="1:13" hidden="1">
      <c r="A629" s="18" t="s">
        <v>1376</v>
      </c>
      <c r="B629" s="18" t="s">
        <v>1388</v>
      </c>
      <c r="C629" s="18" t="s">
        <v>1389</v>
      </c>
      <c r="D629" s="18" t="s">
        <v>49</v>
      </c>
      <c r="E629" s="18" t="s">
        <v>50</v>
      </c>
      <c r="F629" s="18" t="s">
        <v>51</v>
      </c>
      <c r="G629" s="18">
        <v>5</v>
      </c>
      <c r="H629" s="18"/>
      <c r="I629" s="18"/>
      <c r="J629" s="18"/>
      <c r="K629" s="18" t="s">
        <v>1390</v>
      </c>
      <c r="L629" s="19"/>
      <c r="M629" s="20" t="s">
        <v>53</v>
      </c>
    </row>
    <row r="630" spans="1:13" hidden="1">
      <c r="A630" s="18" t="s">
        <v>1376</v>
      </c>
      <c r="B630" s="18" t="s">
        <v>1391</v>
      </c>
      <c r="C630" s="18" t="s">
        <v>1392</v>
      </c>
      <c r="D630" s="18" t="s">
        <v>49</v>
      </c>
      <c r="E630" s="18" t="s">
        <v>50</v>
      </c>
      <c r="F630" s="18" t="s">
        <v>51</v>
      </c>
      <c r="G630" s="18">
        <v>135</v>
      </c>
      <c r="H630" s="18">
        <v>104930</v>
      </c>
      <c r="I630" s="18"/>
      <c r="J630" s="18"/>
      <c r="K630" s="18" t="s">
        <v>1393</v>
      </c>
      <c r="L630" s="19"/>
      <c r="M630" s="20" t="s">
        <v>53</v>
      </c>
    </row>
    <row r="631" spans="1:13" hidden="1">
      <c r="A631" s="18" t="s">
        <v>1376</v>
      </c>
      <c r="B631" s="18" t="s">
        <v>1394</v>
      </c>
      <c r="C631" s="18" t="s">
        <v>1395</v>
      </c>
      <c r="D631" s="18" t="s">
        <v>49</v>
      </c>
      <c r="E631" s="18" t="s">
        <v>50</v>
      </c>
      <c r="F631" s="18" t="s">
        <v>51</v>
      </c>
      <c r="G631" s="18">
        <v>180</v>
      </c>
      <c r="H631" s="18">
        <v>22630</v>
      </c>
      <c r="I631" s="18"/>
      <c r="J631" s="18"/>
      <c r="K631" s="18" t="s">
        <v>1396</v>
      </c>
      <c r="L631" s="19"/>
      <c r="M631" s="20" t="s">
        <v>53</v>
      </c>
    </row>
    <row r="632" spans="1:13" hidden="1">
      <c r="A632" s="18" t="s">
        <v>1376</v>
      </c>
      <c r="B632" s="18" t="s">
        <v>1397</v>
      </c>
      <c r="C632" s="18" t="s">
        <v>1398</v>
      </c>
      <c r="D632" s="18" t="s">
        <v>49</v>
      </c>
      <c r="E632" s="18" t="s">
        <v>50</v>
      </c>
      <c r="F632" s="18" t="s">
        <v>51</v>
      </c>
      <c r="G632" s="18">
        <v>388</v>
      </c>
      <c r="H632" s="18">
        <v>53420</v>
      </c>
      <c r="I632" s="18"/>
      <c r="J632" s="18"/>
      <c r="K632" s="18" t="s">
        <v>1399</v>
      </c>
      <c r="L632" s="19"/>
      <c r="M632" s="20" t="s">
        <v>53</v>
      </c>
    </row>
    <row r="633" spans="1:13" hidden="1">
      <c r="A633" s="18" t="s">
        <v>1376</v>
      </c>
      <c r="B633" s="18" t="s">
        <v>1400</v>
      </c>
      <c r="C633" s="18" t="s">
        <v>1401</v>
      </c>
      <c r="D633" s="18" t="s">
        <v>49</v>
      </c>
      <c r="E633" s="18" t="s">
        <v>50</v>
      </c>
      <c r="F633" s="18" t="s">
        <v>51</v>
      </c>
      <c r="G633" s="18">
        <v>55.1</v>
      </c>
      <c r="H633" s="18">
        <v>510</v>
      </c>
      <c r="I633" s="18"/>
      <c r="J633" s="18"/>
      <c r="K633" s="18" t="s">
        <v>1402</v>
      </c>
      <c r="L633" s="19"/>
      <c r="M633" s="20" t="s">
        <v>53</v>
      </c>
    </row>
    <row r="634" spans="1:13" hidden="1">
      <c r="A634" s="18" t="s">
        <v>1376</v>
      </c>
      <c r="B634" s="18" t="s">
        <v>1403</v>
      </c>
      <c r="C634" s="18" t="s">
        <v>1404</v>
      </c>
      <c r="D634" s="18" t="s">
        <v>49</v>
      </c>
      <c r="E634" s="18" t="s">
        <v>50</v>
      </c>
      <c r="F634" s="18" t="s">
        <v>51</v>
      </c>
      <c r="G634" s="18">
        <v>250</v>
      </c>
      <c r="H634" s="18"/>
      <c r="I634" s="18"/>
      <c r="J634" s="18"/>
      <c r="K634" s="18" t="s">
        <v>1405</v>
      </c>
      <c r="L634" s="19"/>
      <c r="M634" s="20" t="s">
        <v>53</v>
      </c>
    </row>
    <row r="635" spans="1:13" hidden="1">
      <c r="A635" s="18" t="s">
        <v>1376</v>
      </c>
      <c r="B635" s="18" t="s">
        <v>1403</v>
      </c>
      <c r="C635" s="18" t="s">
        <v>1406</v>
      </c>
      <c r="D635" s="18" t="s">
        <v>49</v>
      </c>
      <c r="E635" s="18" t="s">
        <v>50</v>
      </c>
      <c r="F635" s="18" t="s">
        <v>51</v>
      </c>
      <c r="G635" s="18">
        <v>250</v>
      </c>
      <c r="H635" s="18"/>
      <c r="I635" s="18"/>
      <c r="J635" s="18"/>
      <c r="K635" s="18" t="s">
        <v>1405</v>
      </c>
      <c r="L635" s="19"/>
      <c r="M635" s="20" t="s">
        <v>53</v>
      </c>
    </row>
    <row r="636" spans="1:13" hidden="1">
      <c r="A636" s="18" t="s">
        <v>1376</v>
      </c>
      <c r="B636" s="18" t="s">
        <v>1403</v>
      </c>
      <c r="C636" s="18" t="s">
        <v>1407</v>
      </c>
      <c r="D636" s="18" t="s">
        <v>49</v>
      </c>
      <c r="E636" s="18" t="s">
        <v>50</v>
      </c>
      <c r="F636" s="18" t="s">
        <v>51</v>
      </c>
      <c r="G636" s="18">
        <v>250</v>
      </c>
      <c r="H636" s="18"/>
      <c r="I636" s="18"/>
      <c r="J636" s="18"/>
      <c r="K636" s="18" t="s">
        <v>1408</v>
      </c>
      <c r="L636" s="19"/>
      <c r="M636" s="20" t="s">
        <v>53</v>
      </c>
    </row>
    <row r="637" spans="1:13" hidden="1">
      <c r="A637" s="18" t="s">
        <v>1376</v>
      </c>
      <c r="B637" s="18" t="s">
        <v>1403</v>
      </c>
      <c r="C637" s="18" t="s">
        <v>1409</v>
      </c>
      <c r="D637" s="18" t="s">
        <v>49</v>
      </c>
      <c r="E637" s="18" t="s">
        <v>50</v>
      </c>
      <c r="F637" s="18" t="s">
        <v>51</v>
      </c>
      <c r="G637" s="18">
        <v>250</v>
      </c>
      <c r="H637" s="18"/>
      <c r="I637" s="18"/>
      <c r="J637" s="18"/>
      <c r="K637" s="18" t="s">
        <v>1405</v>
      </c>
      <c r="L637" s="19"/>
      <c r="M637" s="20" t="s">
        <v>53</v>
      </c>
    </row>
    <row r="638" spans="1:13" hidden="1">
      <c r="A638" s="18" t="s">
        <v>1376</v>
      </c>
      <c r="B638" s="18" t="s">
        <v>1410</v>
      </c>
      <c r="C638" s="18" t="s">
        <v>1411</v>
      </c>
      <c r="D638" s="18" t="s">
        <v>49</v>
      </c>
      <c r="E638" s="18" t="s">
        <v>50</v>
      </c>
      <c r="F638" s="18" t="s">
        <v>51</v>
      </c>
      <c r="G638" s="18">
        <v>279.89999999999998</v>
      </c>
      <c r="H638" s="18">
        <v>3080</v>
      </c>
      <c r="I638" s="18"/>
      <c r="J638" s="18"/>
      <c r="K638" s="18" t="s">
        <v>1412</v>
      </c>
      <c r="L638" s="19"/>
      <c r="M638" s="20" t="s">
        <v>53</v>
      </c>
    </row>
    <row r="639" spans="1:13" hidden="1">
      <c r="A639" s="18" t="s">
        <v>1376</v>
      </c>
      <c r="B639" s="18" t="s">
        <v>1413</v>
      </c>
      <c r="C639" s="18" t="s">
        <v>1414</v>
      </c>
      <c r="D639" s="18" t="s">
        <v>49</v>
      </c>
      <c r="E639" s="18" t="s">
        <v>50</v>
      </c>
      <c r="F639" s="18" t="s">
        <v>51</v>
      </c>
      <c r="G639" s="18">
        <v>71</v>
      </c>
      <c r="H639" s="18">
        <v>220</v>
      </c>
      <c r="I639" s="18"/>
      <c r="J639" s="18"/>
      <c r="K639" s="18" t="s">
        <v>1415</v>
      </c>
      <c r="L639" s="19"/>
      <c r="M639" s="20" t="s">
        <v>53</v>
      </c>
    </row>
    <row r="640" spans="1:13" hidden="1">
      <c r="A640" s="18" t="s">
        <v>1376</v>
      </c>
      <c r="B640" s="18" t="s">
        <v>1416</v>
      </c>
      <c r="C640" s="18" t="s">
        <v>1417</v>
      </c>
      <c r="D640" s="18" t="s">
        <v>241</v>
      </c>
      <c r="E640" s="18" t="s">
        <v>50</v>
      </c>
      <c r="F640" s="18" t="s">
        <v>51</v>
      </c>
      <c r="G640" s="18">
        <v>900</v>
      </c>
      <c r="H640" s="18"/>
      <c r="I640" s="18"/>
      <c r="J640" s="18"/>
      <c r="K640" s="18" t="s">
        <v>1418</v>
      </c>
      <c r="L640" s="19"/>
      <c r="M640" s="20" t="s">
        <v>53</v>
      </c>
    </row>
    <row r="641" spans="1:13" hidden="1">
      <c r="A641" s="18" t="s">
        <v>1376</v>
      </c>
      <c r="B641" s="18" t="s">
        <v>1419</v>
      </c>
      <c r="C641" s="18" t="s">
        <v>1420</v>
      </c>
      <c r="D641" s="18" t="s">
        <v>49</v>
      </c>
      <c r="E641" s="18" t="s">
        <v>50</v>
      </c>
      <c r="F641" s="18" t="s">
        <v>51</v>
      </c>
      <c r="G641" s="18">
        <v>8.1999999999999993</v>
      </c>
      <c r="H641" s="18"/>
      <c r="I641" s="18"/>
      <c r="J641" s="18"/>
      <c r="K641" s="18"/>
      <c r="L641" s="19"/>
      <c r="M641" s="20" t="s">
        <v>53</v>
      </c>
    </row>
    <row r="642" spans="1:13" hidden="1">
      <c r="A642" s="18" t="s">
        <v>1376</v>
      </c>
      <c r="B642" s="18" t="s">
        <v>1421</v>
      </c>
      <c r="C642" s="18" t="s">
        <v>1422</v>
      </c>
      <c r="D642" s="18" t="s">
        <v>49</v>
      </c>
      <c r="E642" s="18" t="s">
        <v>50</v>
      </c>
      <c r="F642" s="18" t="s">
        <v>51</v>
      </c>
      <c r="G642" s="18">
        <v>54</v>
      </c>
      <c r="H642" s="18">
        <v>2580</v>
      </c>
      <c r="I642" s="18"/>
      <c r="J642" s="18"/>
      <c r="K642" s="18" t="s">
        <v>1423</v>
      </c>
      <c r="L642" s="19"/>
      <c r="M642" s="20" t="s">
        <v>53</v>
      </c>
    </row>
    <row r="643" spans="1:13" hidden="1">
      <c r="A643" s="18" t="s">
        <v>1376</v>
      </c>
      <c r="B643" s="18" t="s">
        <v>1424</v>
      </c>
      <c r="C643" s="18" t="s">
        <v>1425</v>
      </c>
      <c r="D643" s="18" t="s">
        <v>49</v>
      </c>
      <c r="E643" s="18" t="s">
        <v>50</v>
      </c>
      <c r="F643" s="18" t="s">
        <v>51</v>
      </c>
      <c r="G643" s="18">
        <v>54</v>
      </c>
      <c r="H643" s="18">
        <v>100</v>
      </c>
      <c r="I643" s="18"/>
      <c r="J643" s="18"/>
      <c r="K643" s="18" t="s">
        <v>1426</v>
      </c>
      <c r="L643" s="19"/>
      <c r="M643" s="20" t="s">
        <v>53</v>
      </c>
    </row>
    <row r="644" spans="1:13" hidden="1">
      <c r="A644" s="18" t="s">
        <v>1376</v>
      </c>
      <c r="B644" s="18" t="s">
        <v>1427</v>
      </c>
      <c r="C644" s="18" t="s">
        <v>1428</v>
      </c>
      <c r="D644" s="18" t="s">
        <v>49</v>
      </c>
      <c r="E644" s="18" t="s">
        <v>50</v>
      </c>
      <c r="F644" s="18" t="s">
        <v>51</v>
      </c>
      <c r="G644" s="18">
        <v>66.239999999999995</v>
      </c>
      <c r="H644" s="18">
        <v>140</v>
      </c>
      <c r="I644" s="18"/>
      <c r="J644" s="18"/>
      <c r="K644" s="18"/>
      <c r="L644" s="19"/>
      <c r="M644" s="20" t="s">
        <v>53</v>
      </c>
    </row>
    <row r="645" spans="1:13" hidden="1">
      <c r="A645" s="18" t="s">
        <v>1376</v>
      </c>
      <c r="B645" s="18" t="s">
        <v>1429</v>
      </c>
      <c r="C645" s="18" t="s">
        <v>1429</v>
      </c>
      <c r="D645" s="18" t="s">
        <v>49</v>
      </c>
      <c r="E645" s="18" t="s">
        <v>50</v>
      </c>
      <c r="F645" s="18" t="s">
        <v>51</v>
      </c>
      <c r="G645" s="18">
        <v>192</v>
      </c>
      <c r="H645" s="18">
        <v>6500</v>
      </c>
      <c r="I645" s="18"/>
      <c r="J645" s="18"/>
      <c r="K645" s="18"/>
      <c r="L645" s="19"/>
      <c r="M645" s="20" t="s">
        <v>53</v>
      </c>
    </row>
    <row r="646" spans="1:13" hidden="1">
      <c r="A646" s="18" t="s">
        <v>1376</v>
      </c>
      <c r="B646" s="18" t="s">
        <v>1403</v>
      </c>
      <c r="C646" s="18" t="s">
        <v>1430</v>
      </c>
      <c r="D646" s="18" t="s">
        <v>49</v>
      </c>
      <c r="E646" s="18" t="s">
        <v>50</v>
      </c>
      <c r="F646" s="18" t="s">
        <v>51</v>
      </c>
      <c r="G646" s="18">
        <v>140</v>
      </c>
      <c r="H646" s="18">
        <v>520</v>
      </c>
      <c r="I646" s="18"/>
      <c r="J646" s="18"/>
      <c r="K646" s="18" t="s">
        <v>1431</v>
      </c>
      <c r="L646" s="19"/>
      <c r="M646" s="20" t="s">
        <v>53</v>
      </c>
    </row>
    <row r="647" spans="1:13" hidden="1">
      <c r="A647" s="18" t="s">
        <v>1376</v>
      </c>
      <c r="B647" s="18" t="s">
        <v>1432</v>
      </c>
      <c r="C647" s="18" t="s">
        <v>1433</v>
      </c>
      <c r="D647" s="18" t="s">
        <v>49</v>
      </c>
      <c r="E647" s="18" t="s">
        <v>50</v>
      </c>
      <c r="F647" s="18" t="s">
        <v>51</v>
      </c>
      <c r="G647" s="18">
        <v>240</v>
      </c>
      <c r="H647" s="18">
        <v>53870</v>
      </c>
      <c r="I647" s="18"/>
      <c r="J647" s="18"/>
      <c r="K647" s="18" t="s">
        <v>1434</v>
      </c>
      <c r="L647" s="19"/>
      <c r="M647" s="20" t="s">
        <v>53</v>
      </c>
    </row>
    <row r="648" spans="1:13" hidden="1">
      <c r="A648" s="18" t="s">
        <v>1376</v>
      </c>
      <c r="B648" s="18" t="s">
        <v>1432</v>
      </c>
      <c r="C648" s="18" t="s">
        <v>1435</v>
      </c>
      <c r="D648" s="18" t="s">
        <v>49</v>
      </c>
      <c r="E648" s="18" t="s">
        <v>50</v>
      </c>
      <c r="F648" s="18" t="s">
        <v>51</v>
      </c>
      <c r="G648" s="18">
        <v>240</v>
      </c>
      <c r="H648" s="18">
        <v>53870</v>
      </c>
      <c r="I648" s="18"/>
      <c r="J648" s="18"/>
      <c r="K648" s="18" t="s">
        <v>1405</v>
      </c>
      <c r="L648" s="19"/>
      <c r="M648" s="20" t="s">
        <v>53</v>
      </c>
    </row>
    <row r="649" spans="1:13" hidden="1">
      <c r="A649" s="18" t="s">
        <v>1376</v>
      </c>
      <c r="B649" s="18" t="s">
        <v>1436</v>
      </c>
      <c r="C649" s="18" t="s">
        <v>1437</v>
      </c>
      <c r="D649" s="18" t="s">
        <v>49</v>
      </c>
      <c r="E649" s="18" t="s">
        <v>50</v>
      </c>
      <c r="F649" s="18" t="s">
        <v>51</v>
      </c>
      <c r="G649" s="18">
        <v>74</v>
      </c>
      <c r="H649" s="18"/>
      <c r="I649" s="18"/>
      <c r="J649" s="18"/>
      <c r="K649" s="18" t="s">
        <v>1438</v>
      </c>
      <c r="L649" s="19"/>
      <c r="M649" s="20" t="s">
        <v>53</v>
      </c>
    </row>
    <row r="650" spans="1:13">
      <c r="A650" s="18" t="s">
        <v>1439</v>
      </c>
      <c r="B650" s="18" t="s">
        <v>1440</v>
      </c>
      <c r="C650" s="18" t="s">
        <v>1440</v>
      </c>
      <c r="D650" s="18" t="s">
        <v>49</v>
      </c>
      <c r="E650" s="18" t="s">
        <v>96</v>
      </c>
      <c r="F650" s="18" t="s">
        <v>97</v>
      </c>
      <c r="G650" s="18">
        <v>20</v>
      </c>
      <c r="H650" s="18"/>
      <c r="I650" s="18"/>
      <c r="J650" s="18" t="s">
        <v>1441</v>
      </c>
      <c r="K650" s="45">
        <v>43344</v>
      </c>
      <c r="L650" s="19" t="s">
        <v>1442</v>
      </c>
      <c r="M650" s="20" t="s">
        <v>1443</v>
      </c>
    </row>
    <row r="651" spans="1:13">
      <c r="A651" s="18" t="s">
        <v>1439</v>
      </c>
      <c r="B651" s="18" t="s">
        <v>1444</v>
      </c>
      <c r="C651" s="18" t="s">
        <v>1444</v>
      </c>
      <c r="D651" s="18" t="s">
        <v>49</v>
      </c>
      <c r="E651" s="18" t="s">
        <v>96</v>
      </c>
      <c r="F651" s="18" t="s">
        <v>97</v>
      </c>
      <c r="G651" s="18">
        <v>10</v>
      </c>
      <c r="H651" s="18">
        <v>5</v>
      </c>
      <c r="I651" s="18"/>
      <c r="J651" s="18" t="s">
        <v>1445</v>
      </c>
      <c r="K651" s="18">
        <v>2016</v>
      </c>
      <c r="L651" s="19" t="s">
        <v>1446</v>
      </c>
      <c r="M651" s="20" t="s">
        <v>1443</v>
      </c>
    </row>
    <row r="652" spans="1:13">
      <c r="A652" s="18" t="s">
        <v>1439</v>
      </c>
      <c r="B652" s="18" t="s">
        <v>1447</v>
      </c>
      <c r="C652" s="18" t="s">
        <v>1447</v>
      </c>
      <c r="D652" s="18" t="s">
        <v>49</v>
      </c>
      <c r="E652" s="18" t="s">
        <v>96</v>
      </c>
      <c r="F652" s="18" t="s">
        <v>97</v>
      </c>
      <c r="G652" s="18">
        <v>2.5</v>
      </c>
      <c r="H652" s="18"/>
      <c r="I652" s="18"/>
      <c r="J652" s="18" t="s">
        <v>1448</v>
      </c>
      <c r="K652" s="18">
        <v>2013</v>
      </c>
      <c r="L652" s="19" t="s">
        <v>1449</v>
      </c>
      <c r="M652" s="20" t="s">
        <v>1443</v>
      </c>
    </row>
    <row r="653" spans="1:13">
      <c r="A653" s="18" t="s">
        <v>1439</v>
      </c>
      <c r="B653" s="18" t="s">
        <v>1450</v>
      </c>
      <c r="C653" s="18" t="s">
        <v>1450</v>
      </c>
      <c r="D653" s="18" t="s">
        <v>49</v>
      </c>
      <c r="E653" s="18" t="s">
        <v>96</v>
      </c>
      <c r="F653" s="18" t="s">
        <v>97</v>
      </c>
      <c r="G653" s="18">
        <v>2</v>
      </c>
      <c r="H653" s="18">
        <v>0.8</v>
      </c>
      <c r="I653" s="18"/>
      <c r="J653" s="18" t="s">
        <v>1441</v>
      </c>
      <c r="K653" s="18">
        <v>2013</v>
      </c>
      <c r="L653" s="19" t="s">
        <v>1451</v>
      </c>
      <c r="M653" s="20" t="s">
        <v>1443</v>
      </c>
    </row>
    <row r="654" spans="1:13">
      <c r="A654" s="18" t="s">
        <v>1439</v>
      </c>
      <c r="B654" s="18" t="s">
        <v>1452</v>
      </c>
      <c r="C654" s="18" t="s">
        <v>1452</v>
      </c>
      <c r="D654" s="18" t="s">
        <v>49</v>
      </c>
      <c r="E654" s="18" t="s">
        <v>96</v>
      </c>
      <c r="F654" s="18" t="s">
        <v>97</v>
      </c>
      <c r="G654" s="18">
        <v>6</v>
      </c>
      <c r="H654" s="18">
        <v>10</v>
      </c>
      <c r="I654" s="18"/>
      <c r="J654" s="18" t="s">
        <v>1441</v>
      </c>
      <c r="K654" s="21">
        <v>41985</v>
      </c>
      <c r="L654" s="19" t="s">
        <v>1453</v>
      </c>
      <c r="M654" s="20" t="s">
        <v>1443</v>
      </c>
    </row>
    <row r="655" spans="1:13">
      <c r="A655" s="18" t="s">
        <v>1439</v>
      </c>
      <c r="B655" s="18" t="s">
        <v>1454</v>
      </c>
      <c r="C655" s="18" t="s">
        <v>1454</v>
      </c>
      <c r="D655" s="18" t="s">
        <v>1184</v>
      </c>
      <c r="E655" s="18" t="s">
        <v>96</v>
      </c>
      <c r="F655" s="18" t="s">
        <v>283</v>
      </c>
      <c r="G655" s="18">
        <v>1</v>
      </c>
      <c r="H655" s="18">
        <v>6</v>
      </c>
      <c r="I655" s="18"/>
      <c r="J655" s="18" t="s">
        <v>1441</v>
      </c>
      <c r="K655" s="18"/>
      <c r="L655" s="19" t="s">
        <v>1455</v>
      </c>
      <c r="M655" s="20" t="s">
        <v>1443</v>
      </c>
    </row>
    <row r="656" spans="1:13">
      <c r="A656" s="18" t="s">
        <v>1439</v>
      </c>
      <c r="B656" s="18" t="s">
        <v>1456</v>
      </c>
      <c r="C656" s="18" t="s">
        <v>1456</v>
      </c>
      <c r="D656" s="18" t="s">
        <v>49</v>
      </c>
      <c r="E656" s="18" t="s">
        <v>96</v>
      </c>
      <c r="F656" s="18" t="s">
        <v>97</v>
      </c>
      <c r="G656" s="18">
        <v>1</v>
      </c>
      <c r="H656" s="18"/>
      <c r="I656" s="18"/>
      <c r="J656" s="18" t="s">
        <v>1457</v>
      </c>
      <c r="K656" s="18">
        <v>2018</v>
      </c>
      <c r="L656" s="19" t="s">
        <v>1458</v>
      </c>
      <c r="M656" s="20" t="s">
        <v>1443</v>
      </c>
    </row>
    <row r="657" spans="1:13" hidden="1">
      <c r="A657" s="18" t="s">
        <v>1439</v>
      </c>
      <c r="B657" s="18" t="s">
        <v>1459</v>
      </c>
      <c r="C657" s="18" t="s">
        <v>1459</v>
      </c>
      <c r="D657" s="18" t="s">
        <v>49</v>
      </c>
      <c r="E657" s="18" t="s">
        <v>50</v>
      </c>
      <c r="F657" s="18" t="s">
        <v>51</v>
      </c>
      <c r="G657" s="18">
        <v>1.4</v>
      </c>
      <c r="H657" s="18"/>
      <c r="I657" s="18"/>
      <c r="J657" s="18" t="s">
        <v>1441</v>
      </c>
      <c r="K657" s="18"/>
      <c r="L657" s="19" t="s">
        <v>1460</v>
      </c>
      <c r="M657" s="20" t="s">
        <v>1443</v>
      </c>
    </row>
    <row r="658" spans="1:13">
      <c r="A658" s="18" t="s">
        <v>1439</v>
      </c>
      <c r="B658" s="18" t="s">
        <v>1461</v>
      </c>
      <c r="C658" s="18" t="s">
        <v>1461</v>
      </c>
      <c r="D658" s="18" t="s">
        <v>49</v>
      </c>
      <c r="E658" s="18" t="s">
        <v>96</v>
      </c>
      <c r="F658" s="18" t="s">
        <v>1462</v>
      </c>
      <c r="G658" s="18">
        <v>2</v>
      </c>
      <c r="H658" s="18">
        <v>1</v>
      </c>
      <c r="I658" s="18"/>
      <c r="J658" s="18" t="s">
        <v>1441</v>
      </c>
      <c r="K658" s="18">
        <v>2014</v>
      </c>
      <c r="L658" s="19" t="s">
        <v>1463</v>
      </c>
      <c r="M658" s="20" t="s">
        <v>1443</v>
      </c>
    </row>
    <row r="659" spans="1:13">
      <c r="A659" s="18" t="s">
        <v>1439</v>
      </c>
      <c r="B659" s="18" t="s">
        <v>1464</v>
      </c>
      <c r="C659" s="18" t="s">
        <v>1465</v>
      </c>
      <c r="D659" s="18" t="s">
        <v>1184</v>
      </c>
      <c r="E659" s="18" t="s">
        <v>96</v>
      </c>
      <c r="F659" s="18" t="s">
        <v>190</v>
      </c>
      <c r="G659" s="18">
        <v>0.2</v>
      </c>
      <c r="H659" s="18"/>
      <c r="I659" s="18"/>
      <c r="J659" s="18"/>
      <c r="K659" s="18">
        <v>2011</v>
      </c>
      <c r="L659" s="19" t="s">
        <v>1463</v>
      </c>
      <c r="M659" s="20" t="s">
        <v>1466</v>
      </c>
    </row>
    <row r="660" spans="1:13">
      <c r="A660" s="18" t="s">
        <v>1439</v>
      </c>
      <c r="B660" s="18" t="s">
        <v>1467</v>
      </c>
      <c r="C660" s="18" t="s">
        <v>1468</v>
      </c>
      <c r="D660" s="18" t="s">
        <v>1469</v>
      </c>
      <c r="E660" s="18" t="s">
        <v>96</v>
      </c>
      <c r="F660" s="18" t="s">
        <v>190</v>
      </c>
      <c r="G660" s="18">
        <v>22</v>
      </c>
      <c r="H660" s="18"/>
      <c r="I660" s="18"/>
      <c r="J660" s="18"/>
      <c r="K660" s="18" t="s">
        <v>2</v>
      </c>
      <c r="L660" s="19" t="s">
        <v>1470</v>
      </c>
      <c r="M660" s="20" t="s">
        <v>1466</v>
      </c>
    </row>
    <row r="661" spans="1:13">
      <c r="A661" s="18" t="s">
        <v>1439</v>
      </c>
      <c r="B661" s="18" t="s">
        <v>1471</v>
      </c>
      <c r="C661" s="18" t="s">
        <v>1472</v>
      </c>
      <c r="D661" s="18" t="s">
        <v>49</v>
      </c>
      <c r="E661" s="18" t="s">
        <v>96</v>
      </c>
      <c r="F661" s="18" t="s">
        <v>190</v>
      </c>
      <c r="G661" s="18">
        <v>10</v>
      </c>
      <c r="H661" s="18"/>
      <c r="I661" s="18"/>
      <c r="J661" s="18"/>
      <c r="K661" s="18">
        <v>2016</v>
      </c>
      <c r="L661" s="19" t="s">
        <v>1473</v>
      </c>
      <c r="M661" s="20" t="s">
        <v>1466</v>
      </c>
    </row>
    <row r="662" spans="1:13">
      <c r="A662" s="18" t="s">
        <v>1439</v>
      </c>
      <c r="B662" s="18" t="s">
        <v>1474</v>
      </c>
      <c r="C662" s="18" t="s">
        <v>1475</v>
      </c>
      <c r="D662" s="18" t="s">
        <v>743</v>
      </c>
      <c r="E662" s="18" t="s">
        <v>96</v>
      </c>
      <c r="F662" s="18" t="s">
        <v>190</v>
      </c>
      <c r="G662" s="18" t="s">
        <v>2</v>
      </c>
      <c r="H662" s="18"/>
      <c r="I662" s="18"/>
      <c r="J662" s="18"/>
      <c r="K662" s="18" t="s">
        <v>2</v>
      </c>
      <c r="L662" s="19" t="s">
        <v>1476</v>
      </c>
      <c r="M662" s="20" t="s">
        <v>1466</v>
      </c>
    </row>
    <row r="663" spans="1:13" hidden="1">
      <c r="A663" s="18" t="s">
        <v>1439</v>
      </c>
      <c r="B663" s="18" t="s">
        <v>1477</v>
      </c>
      <c r="C663" s="18" t="s">
        <v>1478</v>
      </c>
      <c r="D663" s="18" t="s">
        <v>49</v>
      </c>
      <c r="E663" s="18" t="s">
        <v>96</v>
      </c>
      <c r="F663" s="18" t="s">
        <v>190</v>
      </c>
      <c r="G663" s="18" t="s">
        <v>2</v>
      </c>
      <c r="H663" s="18"/>
      <c r="I663" s="18"/>
      <c r="J663" s="18"/>
      <c r="K663" s="18">
        <v>2019</v>
      </c>
      <c r="L663" s="19" t="s">
        <v>1479</v>
      </c>
      <c r="M663" s="20" t="s">
        <v>1466</v>
      </c>
    </row>
    <row r="664" spans="1:13">
      <c r="A664" s="18" t="s">
        <v>1439</v>
      </c>
      <c r="B664" s="18" t="s">
        <v>1480</v>
      </c>
      <c r="C664" s="18" t="s">
        <v>1481</v>
      </c>
      <c r="D664" s="18" t="s">
        <v>79</v>
      </c>
      <c r="E664" s="18" t="s">
        <v>96</v>
      </c>
      <c r="F664" s="18" t="s">
        <v>190</v>
      </c>
      <c r="G664" s="18">
        <v>6</v>
      </c>
      <c r="H664" s="18"/>
      <c r="I664" s="18"/>
      <c r="J664" s="18"/>
      <c r="K664" s="18" t="s">
        <v>2</v>
      </c>
      <c r="L664" s="19" t="s">
        <v>1482</v>
      </c>
      <c r="M664" s="20" t="s">
        <v>1466</v>
      </c>
    </row>
    <row r="665" spans="1:13">
      <c r="A665" s="18" t="s">
        <v>1439</v>
      </c>
      <c r="B665" s="18" t="s">
        <v>1483</v>
      </c>
      <c r="C665" s="18" t="s">
        <v>1484</v>
      </c>
      <c r="D665" s="18" t="s">
        <v>1469</v>
      </c>
      <c r="E665" s="18" t="s">
        <v>96</v>
      </c>
      <c r="F665" s="18" t="s">
        <v>190</v>
      </c>
      <c r="G665" s="18" t="s">
        <v>2</v>
      </c>
      <c r="H665" s="18"/>
      <c r="I665" s="18"/>
      <c r="J665" s="18"/>
      <c r="K665" s="18" t="s">
        <v>2</v>
      </c>
      <c r="L665" s="19" t="s">
        <v>1485</v>
      </c>
      <c r="M665" s="20" t="s">
        <v>1466</v>
      </c>
    </row>
    <row r="666" spans="1:13">
      <c r="A666" s="18" t="s">
        <v>1439</v>
      </c>
      <c r="B666" s="18" t="s">
        <v>1486</v>
      </c>
      <c r="C666" s="18" t="s">
        <v>1487</v>
      </c>
      <c r="D666" s="18" t="s">
        <v>79</v>
      </c>
      <c r="E666" s="18" t="s">
        <v>96</v>
      </c>
      <c r="F666" s="18" t="s">
        <v>190</v>
      </c>
      <c r="G666" s="18">
        <v>4</v>
      </c>
      <c r="H666" s="18"/>
      <c r="I666" s="18"/>
      <c r="J666" s="18"/>
      <c r="K666" s="18" t="s">
        <v>2</v>
      </c>
      <c r="L666" s="19" t="s">
        <v>1488</v>
      </c>
      <c r="M666" s="20" t="s">
        <v>1466</v>
      </c>
    </row>
    <row r="667" spans="1:13">
      <c r="A667" s="18" t="s">
        <v>1439</v>
      </c>
      <c r="B667" s="18" t="s">
        <v>1471</v>
      </c>
      <c r="C667" s="18" t="s">
        <v>1489</v>
      </c>
      <c r="D667" s="18" t="s">
        <v>1469</v>
      </c>
      <c r="E667" s="18" t="s">
        <v>96</v>
      </c>
      <c r="F667" s="18" t="s">
        <v>190</v>
      </c>
      <c r="G667" s="18" t="s">
        <v>2</v>
      </c>
      <c r="H667" s="18"/>
      <c r="I667" s="18"/>
      <c r="J667" s="18"/>
      <c r="K667" s="18" t="s">
        <v>2</v>
      </c>
      <c r="L667" s="19" t="s">
        <v>1490</v>
      </c>
      <c r="M667" s="20" t="s">
        <v>1466</v>
      </c>
    </row>
    <row r="668" spans="1:13">
      <c r="A668" s="18" t="s">
        <v>1439</v>
      </c>
      <c r="B668" s="18" t="s">
        <v>1491</v>
      </c>
      <c r="C668" s="18" t="s">
        <v>1492</v>
      </c>
      <c r="D668" s="18" t="s">
        <v>49</v>
      </c>
      <c r="E668" s="18" t="s">
        <v>96</v>
      </c>
      <c r="F668" s="18" t="s">
        <v>190</v>
      </c>
      <c r="G668" s="18">
        <v>23.4</v>
      </c>
      <c r="H668" s="18"/>
      <c r="I668" s="18"/>
      <c r="J668" s="18"/>
      <c r="K668" s="18" t="s">
        <v>2</v>
      </c>
      <c r="L668" s="19" t="s">
        <v>1493</v>
      </c>
      <c r="M668" s="20" t="s">
        <v>1494</v>
      </c>
    </row>
    <row r="669" spans="1:13">
      <c r="A669" s="18" t="s">
        <v>1439</v>
      </c>
      <c r="B669" s="18" t="s">
        <v>1495</v>
      </c>
      <c r="C669" s="18" t="s">
        <v>1496</v>
      </c>
      <c r="D669" s="18" t="s">
        <v>79</v>
      </c>
      <c r="E669" s="18" t="s">
        <v>96</v>
      </c>
      <c r="F669" s="18" t="s">
        <v>190</v>
      </c>
      <c r="G669" s="18">
        <v>20</v>
      </c>
      <c r="H669" s="18"/>
      <c r="I669" s="18"/>
      <c r="J669" s="18"/>
      <c r="K669" s="18" t="s">
        <v>2</v>
      </c>
      <c r="L669" s="19" t="s">
        <v>1497</v>
      </c>
      <c r="M669" s="20" t="s">
        <v>1466</v>
      </c>
    </row>
    <row r="670" spans="1:13">
      <c r="A670" s="18" t="s">
        <v>1439</v>
      </c>
      <c r="B670" s="18" t="s">
        <v>1480</v>
      </c>
      <c r="C670" s="18" t="s">
        <v>1498</v>
      </c>
      <c r="D670" s="18" t="s">
        <v>79</v>
      </c>
      <c r="E670" s="18" t="s">
        <v>96</v>
      </c>
      <c r="F670" s="18" t="s">
        <v>190</v>
      </c>
      <c r="G670" s="18" t="s">
        <v>2</v>
      </c>
      <c r="H670" s="18"/>
      <c r="I670" s="18"/>
      <c r="J670" s="18"/>
      <c r="K670" s="18" t="s">
        <v>2</v>
      </c>
      <c r="L670" s="19" t="s">
        <v>1482</v>
      </c>
      <c r="M670" s="20" t="s">
        <v>1466</v>
      </c>
    </row>
    <row r="671" spans="1:13">
      <c r="A671" s="18" t="s">
        <v>1439</v>
      </c>
      <c r="B671" s="18" t="s">
        <v>1499</v>
      </c>
      <c r="C671" s="18" t="s">
        <v>1500</v>
      </c>
      <c r="D671" s="18" t="s">
        <v>1469</v>
      </c>
      <c r="E671" s="18" t="s">
        <v>96</v>
      </c>
      <c r="F671" s="18" t="s">
        <v>190</v>
      </c>
      <c r="G671" s="18">
        <v>3</v>
      </c>
      <c r="H671" s="18"/>
      <c r="I671" s="18"/>
      <c r="J671" s="18"/>
      <c r="K671" s="18" t="s">
        <v>2</v>
      </c>
      <c r="L671" s="19" t="s">
        <v>1501</v>
      </c>
      <c r="M671" s="20" t="s">
        <v>1466</v>
      </c>
    </row>
    <row r="672" spans="1:13">
      <c r="A672" s="18" t="s">
        <v>1439</v>
      </c>
      <c r="B672" s="18" t="s">
        <v>1502</v>
      </c>
      <c r="C672" s="18" t="s">
        <v>1503</v>
      </c>
      <c r="D672" s="18" t="s">
        <v>1469</v>
      </c>
      <c r="E672" s="18" t="s">
        <v>96</v>
      </c>
      <c r="F672" s="18" t="s">
        <v>190</v>
      </c>
      <c r="G672" s="18" t="s">
        <v>2</v>
      </c>
      <c r="H672" s="18"/>
      <c r="I672" s="18"/>
      <c r="J672" s="18"/>
      <c r="K672" s="18" t="s">
        <v>2</v>
      </c>
      <c r="L672" s="19" t="s">
        <v>1504</v>
      </c>
      <c r="M672" s="20" t="s">
        <v>1466</v>
      </c>
    </row>
    <row r="673" spans="1:13">
      <c r="A673" s="18" t="s">
        <v>1439</v>
      </c>
      <c r="B673" s="18" t="s">
        <v>1505</v>
      </c>
      <c r="C673" s="18" t="s">
        <v>1506</v>
      </c>
      <c r="D673" s="18" t="s">
        <v>79</v>
      </c>
      <c r="E673" s="18" t="s">
        <v>96</v>
      </c>
      <c r="F673" s="18" t="s">
        <v>190</v>
      </c>
      <c r="G673" s="18">
        <v>20</v>
      </c>
      <c r="H673" s="18"/>
      <c r="I673" s="18"/>
      <c r="J673" s="18"/>
      <c r="K673" s="18" t="s">
        <v>2</v>
      </c>
      <c r="L673" s="19" t="s">
        <v>1493</v>
      </c>
      <c r="M673" s="20" t="s">
        <v>1466</v>
      </c>
    </row>
    <row r="674" spans="1:13">
      <c r="A674" s="18" t="s">
        <v>1439</v>
      </c>
      <c r="B674" s="18" t="s">
        <v>1507</v>
      </c>
      <c r="C674" s="18" t="s">
        <v>1508</v>
      </c>
      <c r="D674" s="18" t="s">
        <v>79</v>
      </c>
      <c r="E674" s="18" t="s">
        <v>96</v>
      </c>
      <c r="F674" s="18" t="s">
        <v>190</v>
      </c>
      <c r="G674" s="18">
        <v>5</v>
      </c>
      <c r="H674" s="18"/>
      <c r="I674" s="18"/>
      <c r="J674" s="18"/>
      <c r="K674" s="18" t="s">
        <v>2</v>
      </c>
      <c r="L674" s="19" t="s">
        <v>1509</v>
      </c>
      <c r="M674" s="20" t="s">
        <v>1466</v>
      </c>
    </row>
    <row r="675" spans="1:13">
      <c r="A675" s="18" t="s">
        <v>1439</v>
      </c>
      <c r="B675" s="18" t="s">
        <v>1510</v>
      </c>
      <c r="C675" s="18" t="s">
        <v>1511</v>
      </c>
      <c r="D675" s="18" t="s">
        <v>49</v>
      </c>
      <c r="E675" s="18" t="s">
        <v>96</v>
      </c>
      <c r="F675" s="18" t="s">
        <v>190</v>
      </c>
      <c r="G675" s="18">
        <v>1</v>
      </c>
      <c r="H675" s="18"/>
      <c r="I675" s="18"/>
      <c r="J675" s="18"/>
      <c r="K675" s="18">
        <v>2017</v>
      </c>
      <c r="L675" s="19" t="s">
        <v>1470</v>
      </c>
      <c r="M675" s="20" t="s">
        <v>1466</v>
      </c>
    </row>
    <row r="676" spans="1:13">
      <c r="A676" s="18" t="s">
        <v>1439</v>
      </c>
      <c r="B676" s="18" t="s">
        <v>1491</v>
      </c>
      <c r="C676" s="18" t="s">
        <v>1512</v>
      </c>
      <c r="D676" s="18" t="s">
        <v>79</v>
      </c>
      <c r="E676" s="18" t="s">
        <v>96</v>
      </c>
      <c r="F676" s="18" t="s">
        <v>190</v>
      </c>
      <c r="G676" s="18" t="s">
        <v>2</v>
      </c>
      <c r="H676" s="18"/>
      <c r="I676" s="18"/>
      <c r="J676" s="18"/>
      <c r="K676" s="18" t="s">
        <v>2</v>
      </c>
      <c r="L676" s="19" t="s">
        <v>1513</v>
      </c>
      <c r="M676" s="20" t="s">
        <v>1466</v>
      </c>
    </row>
    <row r="677" spans="1:13">
      <c r="A677" s="18" t="s">
        <v>1439</v>
      </c>
      <c r="B677" s="18" t="s">
        <v>1495</v>
      </c>
      <c r="C677" s="18" t="s">
        <v>1514</v>
      </c>
      <c r="D677" s="18" t="s">
        <v>49</v>
      </c>
      <c r="E677" s="18" t="s">
        <v>96</v>
      </c>
      <c r="F677" s="18" t="s">
        <v>190</v>
      </c>
      <c r="G677" s="18">
        <v>10</v>
      </c>
      <c r="H677" s="18"/>
      <c r="I677" s="18"/>
      <c r="J677" s="18"/>
      <c r="K677" s="18">
        <v>2017</v>
      </c>
      <c r="L677" s="19" t="s">
        <v>1515</v>
      </c>
      <c r="M677" s="20" t="s">
        <v>1466</v>
      </c>
    </row>
    <row r="678" spans="1:13">
      <c r="A678" s="18" t="s">
        <v>1439</v>
      </c>
      <c r="B678" s="18" t="s">
        <v>1516</v>
      </c>
      <c r="C678" s="18" t="s">
        <v>1517</v>
      </c>
      <c r="D678" s="18" t="s">
        <v>79</v>
      </c>
      <c r="E678" s="18" t="s">
        <v>96</v>
      </c>
      <c r="F678" s="18" t="s">
        <v>190</v>
      </c>
      <c r="G678" s="18">
        <v>49.9</v>
      </c>
      <c r="H678" s="18"/>
      <c r="I678" s="18"/>
      <c r="J678" s="18"/>
      <c r="K678" s="18" t="s">
        <v>2</v>
      </c>
      <c r="L678" s="19" t="s">
        <v>1518</v>
      </c>
      <c r="M678" s="20" t="s">
        <v>1466</v>
      </c>
    </row>
    <row r="679" spans="1:13">
      <c r="A679" s="18" t="s">
        <v>1439</v>
      </c>
      <c r="B679" s="18" t="s">
        <v>1519</v>
      </c>
      <c r="C679" s="18" t="s">
        <v>1520</v>
      </c>
      <c r="D679" s="18" t="s">
        <v>79</v>
      </c>
      <c r="E679" s="18" t="s">
        <v>96</v>
      </c>
      <c r="F679" s="18" t="s">
        <v>190</v>
      </c>
      <c r="G679" s="18">
        <v>20</v>
      </c>
      <c r="H679" s="18"/>
      <c r="I679" s="18"/>
      <c r="J679" s="18"/>
      <c r="K679" s="18" t="s">
        <v>2</v>
      </c>
      <c r="L679" s="19" t="s">
        <v>1521</v>
      </c>
      <c r="M679" s="20" t="s">
        <v>1466</v>
      </c>
    </row>
    <row r="680" spans="1:13">
      <c r="A680" s="18" t="s">
        <v>1439</v>
      </c>
      <c r="B680" s="18" t="s">
        <v>1502</v>
      </c>
      <c r="C680" s="18" t="s">
        <v>1522</v>
      </c>
      <c r="D680" s="18" t="s">
        <v>1469</v>
      </c>
      <c r="E680" s="18" t="s">
        <v>96</v>
      </c>
      <c r="F680" s="18" t="s">
        <v>190</v>
      </c>
      <c r="G680" s="18" t="s">
        <v>2</v>
      </c>
      <c r="H680" s="18"/>
      <c r="I680" s="18"/>
      <c r="J680" s="18"/>
      <c r="K680" s="18" t="s">
        <v>2</v>
      </c>
      <c r="L680" s="19" t="s">
        <v>1523</v>
      </c>
      <c r="M680" s="20" t="s">
        <v>1466</v>
      </c>
    </row>
    <row r="681" spans="1:13">
      <c r="A681" s="18" t="s">
        <v>1439</v>
      </c>
      <c r="B681" s="18" t="s">
        <v>1524</v>
      </c>
      <c r="C681" s="18" t="s">
        <v>1525</v>
      </c>
      <c r="D681" s="18" t="s">
        <v>241</v>
      </c>
      <c r="E681" s="18" t="s">
        <v>96</v>
      </c>
      <c r="F681" s="18" t="s">
        <v>190</v>
      </c>
      <c r="G681" s="18">
        <v>27</v>
      </c>
      <c r="H681" s="18"/>
      <c r="I681" s="18"/>
      <c r="J681" s="18"/>
      <c r="K681" s="18" t="s">
        <v>2</v>
      </c>
      <c r="L681" s="19" t="s">
        <v>1526</v>
      </c>
      <c r="M681" s="20" t="s">
        <v>1466</v>
      </c>
    </row>
    <row r="682" spans="1:13">
      <c r="A682" s="18" t="s">
        <v>1439</v>
      </c>
      <c r="B682" s="18" t="s">
        <v>1527</v>
      </c>
      <c r="C682" s="18" t="s">
        <v>1528</v>
      </c>
      <c r="D682" s="18" t="s">
        <v>79</v>
      </c>
      <c r="E682" s="18" t="s">
        <v>96</v>
      </c>
      <c r="F682" s="18" t="s">
        <v>190</v>
      </c>
      <c r="G682" s="18">
        <v>49.9</v>
      </c>
      <c r="H682" s="18"/>
      <c r="I682" s="18"/>
      <c r="J682" s="18"/>
      <c r="K682" s="18" t="s">
        <v>2</v>
      </c>
      <c r="L682" s="19" t="s">
        <v>1529</v>
      </c>
      <c r="M682" s="20" t="s">
        <v>1466</v>
      </c>
    </row>
    <row r="683" spans="1:13">
      <c r="A683" s="18" t="s">
        <v>1439</v>
      </c>
      <c r="B683" s="18" t="s">
        <v>1530</v>
      </c>
      <c r="C683" s="18" t="s">
        <v>1531</v>
      </c>
      <c r="D683" s="18" t="s">
        <v>1469</v>
      </c>
      <c r="E683" s="18" t="s">
        <v>96</v>
      </c>
      <c r="F683" s="18" t="s">
        <v>190</v>
      </c>
      <c r="G683" s="18">
        <v>18</v>
      </c>
      <c r="H683" s="18"/>
      <c r="I683" s="18"/>
      <c r="J683" s="18"/>
      <c r="K683" s="18" t="s">
        <v>2</v>
      </c>
      <c r="L683" s="19" t="s">
        <v>1532</v>
      </c>
      <c r="M683" s="20" t="s">
        <v>1466</v>
      </c>
    </row>
    <row r="684" spans="1:13">
      <c r="A684" s="18" t="s">
        <v>1439</v>
      </c>
      <c r="B684" s="18" t="s">
        <v>1502</v>
      </c>
      <c r="C684" s="18" t="s">
        <v>1533</v>
      </c>
      <c r="D684" s="18" t="s">
        <v>1469</v>
      </c>
      <c r="E684" s="18" t="s">
        <v>96</v>
      </c>
      <c r="F684" s="18" t="s">
        <v>190</v>
      </c>
      <c r="G684" s="18">
        <v>39.99</v>
      </c>
      <c r="H684" s="18"/>
      <c r="I684" s="18"/>
      <c r="J684" s="18"/>
      <c r="K684" s="18" t="s">
        <v>2</v>
      </c>
      <c r="L684" s="19" t="s">
        <v>1534</v>
      </c>
      <c r="M684" s="20" t="s">
        <v>1466</v>
      </c>
    </row>
    <row r="685" spans="1:13">
      <c r="A685" s="18" t="s">
        <v>1439</v>
      </c>
      <c r="B685" s="18" t="s">
        <v>1502</v>
      </c>
      <c r="C685" s="18" t="s">
        <v>1535</v>
      </c>
      <c r="D685" s="18" t="s">
        <v>79</v>
      </c>
      <c r="E685" s="18" t="s">
        <v>96</v>
      </c>
      <c r="F685" s="18" t="s">
        <v>190</v>
      </c>
      <c r="G685" s="18">
        <v>40</v>
      </c>
      <c r="H685" s="18"/>
      <c r="I685" s="18"/>
      <c r="J685" s="18"/>
      <c r="K685" s="18" t="s">
        <v>2</v>
      </c>
      <c r="L685" s="19" t="s">
        <v>1536</v>
      </c>
      <c r="M685" s="20" t="s">
        <v>1466</v>
      </c>
    </row>
    <row r="686" spans="1:13">
      <c r="A686" s="18" t="s">
        <v>1439</v>
      </c>
      <c r="B686" s="18" t="s">
        <v>1483</v>
      </c>
      <c r="C686" s="18" t="s">
        <v>1537</v>
      </c>
      <c r="D686" s="18" t="s">
        <v>79</v>
      </c>
      <c r="E686" s="18" t="s">
        <v>96</v>
      </c>
      <c r="F686" s="18" t="s">
        <v>190</v>
      </c>
      <c r="G686" s="18">
        <v>20</v>
      </c>
      <c r="H686" s="18"/>
      <c r="I686" s="18"/>
      <c r="J686" s="18"/>
      <c r="K686" s="18" t="s">
        <v>2</v>
      </c>
      <c r="L686" s="19" t="s">
        <v>1493</v>
      </c>
      <c r="M686" s="20" t="s">
        <v>1466</v>
      </c>
    </row>
    <row r="687" spans="1:13">
      <c r="A687" s="18" t="s">
        <v>1439</v>
      </c>
      <c r="B687" s="18" t="s">
        <v>1538</v>
      </c>
      <c r="C687" s="18" t="s">
        <v>1539</v>
      </c>
      <c r="D687" s="18" t="s">
        <v>1469</v>
      </c>
      <c r="E687" s="18" t="s">
        <v>96</v>
      </c>
      <c r="F687" s="18" t="s">
        <v>190</v>
      </c>
      <c r="G687" s="18" t="s">
        <v>2</v>
      </c>
      <c r="H687" s="18"/>
      <c r="I687" s="18"/>
      <c r="J687" s="18"/>
      <c r="K687" s="18" t="s">
        <v>2</v>
      </c>
      <c r="L687" s="19" t="s">
        <v>1470</v>
      </c>
      <c r="M687" s="20" t="s">
        <v>1466</v>
      </c>
    </row>
    <row r="688" spans="1:13">
      <c r="A688" s="18" t="s">
        <v>1439</v>
      </c>
      <c r="B688" s="18" t="s">
        <v>1505</v>
      </c>
      <c r="C688" s="18" t="s">
        <v>1540</v>
      </c>
      <c r="D688" s="18" t="s">
        <v>79</v>
      </c>
      <c r="E688" s="18" t="s">
        <v>96</v>
      </c>
      <c r="F688" s="18" t="s">
        <v>190</v>
      </c>
      <c r="G688" s="18">
        <v>2</v>
      </c>
      <c r="H688" s="18"/>
      <c r="I688" s="18"/>
      <c r="J688" s="18"/>
      <c r="K688" s="18" t="s">
        <v>2</v>
      </c>
      <c r="L688" s="19" t="s">
        <v>1541</v>
      </c>
      <c r="M688" s="20" t="s">
        <v>1466</v>
      </c>
    </row>
    <row r="689" spans="1:13">
      <c r="A689" s="18" t="s">
        <v>1439</v>
      </c>
      <c r="B689" s="18" t="s">
        <v>1480</v>
      </c>
      <c r="C689" s="18" t="s">
        <v>1542</v>
      </c>
      <c r="D689" s="18" t="s">
        <v>79</v>
      </c>
      <c r="E689" s="18" t="s">
        <v>96</v>
      </c>
      <c r="F689" s="18" t="s">
        <v>190</v>
      </c>
      <c r="G689" s="18" t="s">
        <v>2</v>
      </c>
      <c r="H689" s="18"/>
      <c r="I689" s="18"/>
      <c r="J689" s="18"/>
      <c r="K689" s="18" t="s">
        <v>2</v>
      </c>
      <c r="L689" s="19" t="s">
        <v>1493</v>
      </c>
      <c r="M689" s="20" t="s">
        <v>1466</v>
      </c>
    </row>
    <row r="690" spans="1:13">
      <c r="A690" s="18" t="s">
        <v>1439</v>
      </c>
      <c r="B690" s="18" t="s">
        <v>1505</v>
      </c>
      <c r="C690" s="18" t="s">
        <v>1543</v>
      </c>
      <c r="D690" s="18" t="s">
        <v>1469</v>
      </c>
      <c r="E690" s="18" t="s">
        <v>96</v>
      </c>
      <c r="F690" s="18" t="s">
        <v>190</v>
      </c>
      <c r="G690" s="18">
        <v>30</v>
      </c>
      <c r="H690" s="18"/>
      <c r="I690" s="18"/>
      <c r="J690" s="18"/>
      <c r="K690" s="18" t="s">
        <v>2</v>
      </c>
      <c r="L690" s="19" t="s">
        <v>1523</v>
      </c>
      <c r="M690" s="20" t="s">
        <v>1466</v>
      </c>
    </row>
    <row r="691" spans="1:13">
      <c r="A691" s="18" t="s">
        <v>1439</v>
      </c>
      <c r="B691" s="18" t="s">
        <v>1544</v>
      </c>
      <c r="C691" s="18" t="s">
        <v>1545</v>
      </c>
      <c r="D691" s="18" t="s">
        <v>79</v>
      </c>
      <c r="E691" s="18" t="s">
        <v>96</v>
      </c>
      <c r="F691" s="18" t="s">
        <v>190</v>
      </c>
      <c r="G691" s="18">
        <v>49.9</v>
      </c>
      <c r="H691" s="18"/>
      <c r="I691" s="18"/>
      <c r="J691" s="18"/>
      <c r="K691" s="18" t="s">
        <v>2</v>
      </c>
      <c r="L691" s="19" t="s">
        <v>190</v>
      </c>
      <c r="M691" s="20" t="s">
        <v>1466</v>
      </c>
    </row>
    <row r="692" spans="1:13">
      <c r="A692" s="18" t="s">
        <v>1439</v>
      </c>
      <c r="B692" s="18" t="s">
        <v>1502</v>
      </c>
      <c r="C692" s="18" t="s">
        <v>1546</v>
      </c>
      <c r="D692" s="18" t="s">
        <v>79</v>
      </c>
      <c r="E692" s="18" t="s">
        <v>96</v>
      </c>
      <c r="F692" s="18" t="s">
        <v>190</v>
      </c>
      <c r="G692" s="18">
        <v>18</v>
      </c>
      <c r="H692" s="18"/>
      <c r="I692" s="18"/>
      <c r="J692" s="18"/>
      <c r="K692" s="18" t="s">
        <v>2</v>
      </c>
      <c r="L692" s="19" t="s">
        <v>1547</v>
      </c>
      <c r="M692" s="20" t="s">
        <v>1466</v>
      </c>
    </row>
    <row r="693" spans="1:13">
      <c r="A693" s="18" t="s">
        <v>1439</v>
      </c>
      <c r="B693" s="18" t="s">
        <v>1502</v>
      </c>
      <c r="C693" s="18" t="s">
        <v>1548</v>
      </c>
      <c r="D693" s="18" t="s">
        <v>79</v>
      </c>
      <c r="E693" s="18" t="s">
        <v>96</v>
      </c>
      <c r="F693" s="18" t="s">
        <v>190</v>
      </c>
      <c r="G693" s="18">
        <v>14</v>
      </c>
      <c r="H693" s="18"/>
      <c r="I693" s="18"/>
      <c r="J693" s="18"/>
      <c r="K693" s="18" t="s">
        <v>2</v>
      </c>
      <c r="L693" s="19" t="s">
        <v>1549</v>
      </c>
      <c r="M693" s="20" t="s">
        <v>1466</v>
      </c>
    </row>
    <row r="694" spans="1:13" hidden="1">
      <c r="A694" s="18" t="s">
        <v>1439</v>
      </c>
      <c r="B694" s="18" t="s">
        <v>1550</v>
      </c>
      <c r="C694" s="18" t="s">
        <v>1551</v>
      </c>
      <c r="D694" s="18" t="s">
        <v>65</v>
      </c>
      <c r="E694" s="18" t="s">
        <v>50</v>
      </c>
      <c r="F694" s="18" t="s">
        <v>1552</v>
      </c>
      <c r="G694" s="18">
        <v>540</v>
      </c>
      <c r="H694" s="18">
        <v>2500</v>
      </c>
      <c r="I694" s="18"/>
      <c r="J694" s="18"/>
      <c r="K694" s="18">
        <v>2025</v>
      </c>
      <c r="L694" s="19" t="s">
        <v>1553</v>
      </c>
      <c r="M694" s="20" t="s">
        <v>1554</v>
      </c>
    </row>
    <row r="695" spans="1:13">
      <c r="A695" s="18" t="s">
        <v>1439</v>
      </c>
      <c r="B695" s="18" t="s">
        <v>1555</v>
      </c>
      <c r="C695" s="18" t="s">
        <v>1556</v>
      </c>
      <c r="D695" s="18" t="s">
        <v>79</v>
      </c>
      <c r="E695" s="18" t="s">
        <v>96</v>
      </c>
      <c r="F695" s="18" t="s">
        <v>190</v>
      </c>
      <c r="G695" s="18">
        <v>1</v>
      </c>
      <c r="H695" s="18"/>
      <c r="I695" s="18"/>
      <c r="J695" s="18"/>
      <c r="K695" s="18" t="s">
        <v>2</v>
      </c>
      <c r="L695" s="19" t="s">
        <v>1557</v>
      </c>
      <c r="M695" s="20" t="s">
        <v>1466</v>
      </c>
    </row>
    <row r="696" spans="1:13">
      <c r="A696" s="18" t="s">
        <v>1439</v>
      </c>
      <c r="B696" s="18" t="s">
        <v>1505</v>
      </c>
      <c r="C696" s="18" t="s">
        <v>1558</v>
      </c>
      <c r="D696" s="18" t="s">
        <v>79</v>
      </c>
      <c r="E696" s="18" t="s">
        <v>96</v>
      </c>
      <c r="F696" s="18" t="s">
        <v>190</v>
      </c>
      <c r="G696" s="18">
        <v>40</v>
      </c>
      <c r="H696" s="18"/>
      <c r="I696" s="18"/>
      <c r="J696" s="18"/>
      <c r="K696" s="18" t="s">
        <v>2</v>
      </c>
      <c r="L696" s="19" t="s">
        <v>190</v>
      </c>
      <c r="M696" s="20" t="s">
        <v>1466</v>
      </c>
    </row>
    <row r="697" spans="1:13">
      <c r="A697" s="18" t="s">
        <v>1439</v>
      </c>
      <c r="B697" s="18" t="s">
        <v>1559</v>
      </c>
      <c r="C697" s="18" t="s">
        <v>1560</v>
      </c>
      <c r="D697" s="18" t="s">
        <v>79</v>
      </c>
      <c r="E697" s="18" t="s">
        <v>96</v>
      </c>
      <c r="F697" s="18" t="s">
        <v>190</v>
      </c>
      <c r="G697" s="18">
        <v>0.5</v>
      </c>
      <c r="H697" s="18"/>
      <c r="I697" s="18"/>
      <c r="J697" s="18"/>
      <c r="K697" s="18" t="s">
        <v>2</v>
      </c>
      <c r="L697" s="19" t="s">
        <v>1561</v>
      </c>
      <c r="M697" s="20" t="s">
        <v>1466</v>
      </c>
    </row>
    <row r="698" spans="1:13">
      <c r="A698" s="18" t="s">
        <v>1439</v>
      </c>
      <c r="B698" s="18" t="s">
        <v>1562</v>
      </c>
      <c r="C698" s="18" t="s">
        <v>1563</v>
      </c>
      <c r="D698" s="18" t="s">
        <v>79</v>
      </c>
      <c r="E698" s="18" t="s">
        <v>96</v>
      </c>
      <c r="F698" s="18" t="s">
        <v>190</v>
      </c>
      <c r="G698" s="18">
        <v>49.5</v>
      </c>
      <c r="H698" s="18"/>
      <c r="I698" s="18"/>
      <c r="J698" s="18"/>
      <c r="K698" s="18" t="s">
        <v>2</v>
      </c>
      <c r="L698" s="19" t="s">
        <v>1564</v>
      </c>
      <c r="M698" s="20" t="s">
        <v>1466</v>
      </c>
    </row>
    <row r="699" spans="1:13">
      <c r="A699" s="18" t="s">
        <v>1439</v>
      </c>
      <c r="B699" s="18" t="s">
        <v>1505</v>
      </c>
      <c r="C699" s="18" t="s">
        <v>1565</v>
      </c>
      <c r="D699" s="18" t="s">
        <v>79</v>
      </c>
      <c r="E699" s="18" t="s">
        <v>96</v>
      </c>
      <c r="F699" s="18" t="s">
        <v>190</v>
      </c>
      <c r="G699" s="18">
        <v>49.9</v>
      </c>
      <c r="H699" s="18"/>
      <c r="I699" s="18"/>
      <c r="J699" s="18"/>
      <c r="K699" s="18" t="s">
        <v>2</v>
      </c>
      <c r="L699" s="19" t="s">
        <v>190</v>
      </c>
      <c r="M699" s="20" t="s">
        <v>1466</v>
      </c>
    </row>
    <row r="700" spans="1:13">
      <c r="A700" s="18" t="s">
        <v>1439</v>
      </c>
      <c r="B700" s="18" t="s">
        <v>1566</v>
      </c>
      <c r="C700" s="18" t="s">
        <v>1567</v>
      </c>
      <c r="D700" s="18" t="s">
        <v>241</v>
      </c>
      <c r="E700" s="18" t="s">
        <v>96</v>
      </c>
      <c r="F700" s="18" t="s">
        <v>190</v>
      </c>
      <c r="G700" s="18">
        <v>20</v>
      </c>
      <c r="H700" s="18"/>
      <c r="I700" s="18"/>
      <c r="J700" s="18"/>
      <c r="K700" s="18" t="s">
        <v>2</v>
      </c>
      <c r="L700" s="19" t="s">
        <v>1568</v>
      </c>
      <c r="M700" s="20" t="s">
        <v>1466</v>
      </c>
    </row>
    <row r="701" spans="1:13" hidden="1">
      <c r="A701" s="18" t="s">
        <v>1439</v>
      </c>
      <c r="B701" s="18"/>
      <c r="C701" s="18" t="s">
        <v>1569</v>
      </c>
      <c r="D701" s="18" t="s">
        <v>65</v>
      </c>
      <c r="E701" s="18" t="s">
        <v>50</v>
      </c>
      <c r="F701" s="18" t="s">
        <v>453</v>
      </c>
      <c r="G701" s="18">
        <v>300</v>
      </c>
      <c r="H701" s="18">
        <v>1500</v>
      </c>
      <c r="I701" s="18"/>
      <c r="J701" s="18"/>
      <c r="K701" s="18">
        <v>2025</v>
      </c>
      <c r="L701" s="19" t="s">
        <v>1553</v>
      </c>
      <c r="M701" s="20" t="s">
        <v>1570</v>
      </c>
    </row>
    <row r="702" spans="1:13">
      <c r="A702" s="18" t="s">
        <v>1439</v>
      </c>
      <c r="B702" s="18" t="s">
        <v>1510</v>
      </c>
      <c r="C702" s="18" t="s">
        <v>1571</v>
      </c>
      <c r="D702" s="18" t="s">
        <v>1469</v>
      </c>
      <c r="E702" s="18" t="s">
        <v>96</v>
      </c>
      <c r="F702" s="18" t="s">
        <v>190</v>
      </c>
      <c r="G702" s="18">
        <v>15</v>
      </c>
      <c r="H702" s="18"/>
      <c r="I702" s="18"/>
      <c r="J702" s="18"/>
      <c r="K702" s="18" t="s">
        <v>2</v>
      </c>
      <c r="L702" s="19" t="s">
        <v>1572</v>
      </c>
      <c r="M702" s="20" t="s">
        <v>1466</v>
      </c>
    </row>
    <row r="703" spans="1:13">
      <c r="A703" s="18" t="s">
        <v>1439</v>
      </c>
      <c r="B703" s="18" t="s">
        <v>1573</v>
      </c>
      <c r="C703" s="18" t="s">
        <v>1574</v>
      </c>
      <c r="D703" s="18" t="s">
        <v>1469</v>
      </c>
      <c r="E703" s="18" t="s">
        <v>96</v>
      </c>
      <c r="F703" s="18" t="s">
        <v>190</v>
      </c>
      <c r="G703" s="18">
        <v>20</v>
      </c>
      <c r="H703" s="18"/>
      <c r="I703" s="18"/>
      <c r="J703" s="18"/>
      <c r="K703" s="18" t="s">
        <v>2</v>
      </c>
      <c r="L703" s="19" t="s">
        <v>1470</v>
      </c>
      <c r="M703" s="20" t="s">
        <v>1466</v>
      </c>
    </row>
    <row r="704" spans="1:13">
      <c r="A704" s="18" t="s">
        <v>1439</v>
      </c>
      <c r="B704" s="18" t="s">
        <v>1538</v>
      </c>
      <c r="C704" s="18" t="s">
        <v>1575</v>
      </c>
      <c r="D704" s="18" t="s">
        <v>79</v>
      </c>
      <c r="E704" s="18" t="s">
        <v>96</v>
      </c>
      <c r="F704" s="18" t="s">
        <v>190</v>
      </c>
      <c r="G704" s="18" t="s">
        <v>2</v>
      </c>
      <c r="H704" s="18"/>
      <c r="I704" s="18"/>
      <c r="J704" s="18"/>
      <c r="K704" s="18" t="s">
        <v>2</v>
      </c>
      <c r="L704" s="19" t="s">
        <v>1576</v>
      </c>
      <c r="M704" s="20" t="s">
        <v>1466</v>
      </c>
    </row>
    <row r="705" spans="1:13">
      <c r="A705" s="18" t="s">
        <v>1439</v>
      </c>
      <c r="B705" s="18" t="s">
        <v>1527</v>
      </c>
      <c r="C705" s="18" t="s">
        <v>1577</v>
      </c>
      <c r="D705" s="18" t="s">
        <v>79</v>
      </c>
      <c r="E705" s="18" t="s">
        <v>96</v>
      </c>
      <c r="F705" s="18" t="s">
        <v>190</v>
      </c>
      <c r="G705" s="18">
        <v>20</v>
      </c>
      <c r="H705" s="18"/>
      <c r="I705" s="18"/>
      <c r="J705" s="18"/>
      <c r="K705" s="18" t="s">
        <v>2</v>
      </c>
      <c r="L705" s="19" t="s">
        <v>1578</v>
      </c>
      <c r="M705" s="20" t="s">
        <v>1466</v>
      </c>
    </row>
    <row r="706" spans="1:13">
      <c r="A706" s="18" t="s">
        <v>1439</v>
      </c>
      <c r="B706" s="18" t="s">
        <v>1579</v>
      </c>
      <c r="C706" s="18" t="s">
        <v>1580</v>
      </c>
      <c r="D706" s="18" t="s">
        <v>743</v>
      </c>
      <c r="E706" s="18" t="s">
        <v>96</v>
      </c>
      <c r="F706" s="18" t="s">
        <v>190</v>
      </c>
      <c r="G706" s="18">
        <v>48</v>
      </c>
      <c r="H706" s="18"/>
      <c r="I706" s="18"/>
      <c r="J706" s="18"/>
      <c r="K706" s="18" t="s">
        <v>2</v>
      </c>
      <c r="L706" s="19" t="s">
        <v>1581</v>
      </c>
      <c r="M706" s="20" t="s">
        <v>1466</v>
      </c>
    </row>
    <row r="707" spans="1:13">
      <c r="A707" s="18" t="s">
        <v>1439</v>
      </c>
      <c r="B707" s="18" t="s">
        <v>1562</v>
      </c>
      <c r="C707" s="18" t="s">
        <v>1582</v>
      </c>
      <c r="D707" s="18" t="s">
        <v>49</v>
      </c>
      <c r="E707" s="18" t="s">
        <v>96</v>
      </c>
      <c r="F707" s="18" t="s">
        <v>190</v>
      </c>
      <c r="G707" s="18">
        <v>6</v>
      </c>
      <c r="H707" s="18"/>
      <c r="I707" s="18"/>
      <c r="J707" s="18"/>
      <c r="K707" s="18">
        <v>2016</v>
      </c>
      <c r="L707" s="19" t="s">
        <v>1470</v>
      </c>
      <c r="M707" s="20" t="s">
        <v>1466</v>
      </c>
    </row>
    <row r="708" spans="1:13">
      <c r="A708" s="18" t="s">
        <v>1439</v>
      </c>
      <c r="B708" s="18" t="s">
        <v>1516</v>
      </c>
      <c r="C708" s="18" t="s">
        <v>1583</v>
      </c>
      <c r="D708" s="18" t="s">
        <v>49</v>
      </c>
      <c r="E708" s="18" t="s">
        <v>96</v>
      </c>
      <c r="F708" s="18" t="s">
        <v>190</v>
      </c>
      <c r="G708" s="18">
        <v>10</v>
      </c>
      <c r="H708" s="18"/>
      <c r="I708" s="18"/>
      <c r="J708" s="18"/>
      <c r="K708" s="18">
        <v>2018</v>
      </c>
      <c r="L708" s="19" t="s">
        <v>1518</v>
      </c>
      <c r="M708" s="20" t="s">
        <v>1466</v>
      </c>
    </row>
    <row r="709" spans="1:13">
      <c r="A709" s="18" t="s">
        <v>1439</v>
      </c>
      <c r="B709" s="18" t="s">
        <v>1524</v>
      </c>
      <c r="C709" s="18" t="s">
        <v>1584</v>
      </c>
      <c r="D709" s="18" t="s">
        <v>49</v>
      </c>
      <c r="E709" s="18" t="s">
        <v>96</v>
      </c>
      <c r="F709" s="18" t="s">
        <v>190</v>
      </c>
      <c r="G709" s="18">
        <v>6</v>
      </c>
      <c r="H709" s="18"/>
      <c r="I709" s="18"/>
      <c r="J709" s="18"/>
      <c r="K709" s="18">
        <v>2017</v>
      </c>
      <c r="L709" s="19" t="s">
        <v>1585</v>
      </c>
      <c r="M709" s="20" t="s">
        <v>1466</v>
      </c>
    </row>
    <row r="710" spans="1:13" hidden="1">
      <c r="A710" s="18" t="s">
        <v>1439</v>
      </c>
      <c r="B710" s="18" t="s">
        <v>1586</v>
      </c>
      <c r="C710" s="18" t="s">
        <v>1587</v>
      </c>
      <c r="D710" s="18" t="s">
        <v>79</v>
      </c>
      <c r="E710" s="18" t="s">
        <v>50</v>
      </c>
      <c r="F710" s="18" t="s">
        <v>51</v>
      </c>
      <c r="G710" s="18">
        <v>612</v>
      </c>
      <c r="H710" s="18"/>
      <c r="I710" s="18"/>
      <c r="J710" s="18"/>
      <c r="K710" s="18">
        <v>2025</v>
      </c>
      <c r="L710" s="19" t="s">
        <v>1588</v>
      </c>
      <c r="M710" s="20" t="s">
        <v>53</v>
      </c>
    </row>
    <row r="711" spans="1:13" hidden="1">
      <c r="A711" s="18" t="s">
        <v>1439</v>
      </c>
      <c r="B711" s="18" t="s">
        <v>1586</v>
      </c>
      <c r="C711" s="18" t="s">
        <v>1589</v>
      </c>
      <c r="D711" s="18" t="s">
        <v>743</v>
      </c>
      <c r="E711" s="18" t="s">
        <v>50</v>
      </c>
      <c r="F711" s="18" t="s">
        <v>51</v>
      </c>
      <c r="G711" s="18">
        <v>1500</v>
      </c>
      <c r="H711" s="18">
        <v>30000</v>
      </c>
      <c r="I711" s="18"/>
      <c r="J711" s="18"/>
      <c r="K711" s="18">
        <v>2025</v>
      </c>
      <c r="L711" s="19" t="s">
        <v>1588</v>
      </c>
      <c r="M711" s="20" t="s">
        <v>53</v>
      </c>
    </row>
    <row r="712" spans="1:13">
      <c r="A712" s="18" t="s">
        <v>1439</v>
      </c>
      <c r="B712" s="18" t="s">
        <v>1590</v>
      </c>
      <c r="C712" s="18" t="s">
        <v>1591</v>
      </c>
      <c r="D712" s="18" t="s">
        <v>79</v>
      </c>
      <c r="E712" s="18" t="s">
        <v>96</v>
      </c>
      <c r="F712" s="18" t="s">
        <v>190</v>
      </c>
      <c r="G712" s="18">
        <v>7.5</v>
      </c>
      <c r="H712" s="18"/>
      <c r="I712" s="18"/>
      <c r="J712" s="18"/>
      <c r="K712" s="18" t="s">
        <v>2</v>
      </c>
      <c r="L712" s="19" t="s">
        <v>1592</v>
      </c>
      <c r="M712" s="20" t="s">
        <v>1466</v>
      </c>
    </row>
    <row r="713" spans="1:13">
      <c r="A713" s="18" t="s">
        <v>1439</v>
      </c>
      <c r="B713" s="18" t="s">
        <v>1593</v>
      </c>
      <c r="C713" s="18" t="s">
        <v>1594</v>
      </c>
      <c r="D713" s="18" t="s">
        <v>1469</v>
      </c>
      <c r="E713" s="18" t="s">
        <v>96</v>
      </c>
      <c r="F713" s="18" t="s">
        <v>190</v>
      </c>
      <c r="G713" s="18">
        <v>1</v>
      </c>
      <c r="H713" s="18"/>
      <c r="I713" s="18"/>
      <c r="J713" s="18"/>
      <c r="K713" s="18" t="s">
        <v>2</v>
      </c>
      <c r="L713" s="19" t="s">
        <v>1470</v>
      </c>
      <c r="M713" s="20" t="s">
        <v>1466</v>
      </c>
    </row>
    <row r="714" spans="1:13">
      <c r="A714" s="18" t="s">
        <v>1439</v>
      </c>
      <c r="B714" s="18" t="s">
        <v>1593</v>
      </c>
      <c r="C714" s="18" t="s">
        <v>1595</v>
      </c>
      <c r="D714" s="18" t="s">
        <v>79</v>
      </c>
      <c r="E714" s="18" t="s">
        <v>96</v>
      </c>
      <c r="F714" s="18" t="s">
        <v>190</v>
      </c>
      <c r="G714" s="18">
        <v>49</v>
      </c>
      <c r="H714" s="18"/>
      <c r="I714" s="18"/>
      <c r="J714" s="18"/>
      <c r="K714" s="18" t="s">
        <v>2</v>
      </c>
      <c r="L714" s="19" t="s">
        <v>284</v>
      </c>
      <c r="M714" s="20" t="s">
        <v>1466</v>
      </c>
    </row>
    <row r="715" spans="1:13">
      <c r="A715" s="18" t="s">
        <v>1439</v>
      </c>
      <c r="B715" s="18" t="s">
        <v>1530</v>
      </c>
      <c r="C715" s="18" t="s">
        <v>1596</v>
      </c>
      <c r="D715" s="18" t="s">
        <v>49</v>
      </c>
      <c r="E715" s="18" t="s">
        <v>96</v>
      </c>
      <c r="F715" s="18" t="s">
        <v>190</v>
      </c>
      <c r="G715" s="18">
        <v>49.9</v>
      </c>
      <c r="H715" s="18"/>
      <c r="I715" s="18"/>
      <c r="J715" s="18"/>
      <c r="K715" s="18">
        <v>2018</v>
      </c>
      <c r="L715" s="19" t="s">
        <v>1597</v>
      </c>
      <c r="M715" s="20" t="s">
        <v>1466</v>
      </c>
    </row>
    <row r="716" spans="1:13">
      <c r="A716" s="18" t="s">
        <v>1439</v>
      </c>
      <c r="B716" s="18" t="s">
        <v>1530</v>
      </c>
      <c r="C716" s="18" t="s">
        <v>1598</v>
      </c>
      <c r="D716" s="18" t="s">
        <v>743</v>
      </c>
      <c r="E716" s="18" t="s">
        <v>96</v>
      </c>
      <c r="F716" s="18" t="s">
        <v>190</v>
      </c>
      <c r="G716" s="18">
        <v>49.5</v>
      </c>
      <c r="H716" s="18"/>
      <c r="I716" s="18"/>
      <c r="J716" s="18"/>
      <c r="K716" s="18" t="s">
        <v>2</v>
      </c>
      <c r="L716" s="19" t="s">
        <v>190</v>
      </c>
      <c r="M716" s="20" t="s">
        <v>1466</v>
      </c>
    </row>
    <row r="717" spans="1:13">
      <c r="A717" s="18" t="s">
        <v>1439</v>
      </c>
      <c r="B717" s="18" t="s">
        <v>1530</v>
      </c>
      <c r="C717" s="18" t="s">
        <v>1599</v>
      </c>
      <c r="D717" s="18" t="s">
        <v>79</v>
      </c>
      <c r="E717" s="18" t="s">
        <v>96</v>
      </c>
      <c r="F717" s="18" t="s">
        <v>190</v>
      </c>
      <c r="G717" s="18">
        <v>49.5</v>
      </c>
      <c r="H717" s="18"/>
      <c r="I717" s="18"/>
      <c r="J717" s="18"/>
      <c r="K717" s="18" t="s">
        <v>2</v>
      </c>
      <c r="L717" s="19" t="s">
        <v>1600</v>
      </c>
      <c r="M717" s="20" t="s">
        <v>1466</v>
      </c>
    </row>
    <row r="718" spans="1:13" hidden="1">
      <c r="A718" s="18" t="s">
        <v>1439</v>
      </c>
      <c r="B718" s="18" t="s">
        <v>1601</v>
      </c>
      <c r="C718" s="18" t="s">
        <v>1602</v>
      </c>
      <c r="D718" s="18" t="s">
        <v>49</v>
      </c>
      <c r="E718" s="18" t="s">
        <v>50</v>
      </c>
      <c r="F718" s="18" t="s">
        <v>51</v>
      </c>
      <c r="G718" s="18">
        <v>120</v>
      </c>
      <c r="H718" s="18">
        <v>2727</v>
      </c>
      <c r="I718" s="18"/>
      <c r="J718" s="18"/>
      <c r="K718" s="18" t="s">
        <v>1603</v>
      </c>
      <c r="L718" s="19" t="s">
        <v>1604</v>
      </c>
      <c r="M718" s="20" t="s">
        <v>53</v>
      </c>
    </row>
    <row r="719" spans="1:13" hidden="1">
      <c r="A719" s="18" t="s">
        <v>1439</v>
      </c>
      <c r="B719" s="18" t="s">
        <v>1601</v>
      </c>
      <c r="C719" s="18" t="s">
        <v>1605</v>
      </c>
      <c r="D719" s="18" t="s">
        <v>49</v>
      </c>
      <c r="E719" s="18" t="s">
        <v>50</v>
      </c>
      <c r="F719" s="18" t="s">
        <v>51</v>
      </c>
      <c r="G719" s="18">
        <v>120</v>
      </c>
      <c r="H719" s="18">
        <v>2727</v>
      </c>
      <c r="I719" s="18"/>
      <c r="J719" s="18"/>
      <c r="K719" s="18" t="s">
        <v>1603</v>
      </c>
      <c r="L719" s="19" t="s">
        <v>1604</v>
      </c>
      <c r="M719" s="20" t="s">
        <v>53</v>
      </c>
    </row>
    <row r="720" spans="1:13" hidden="1">
      <c r="A720" s="18" t="s">
        <v>1439</v>
      </c>
      <c r="B720" s="18" t="s">
        <v>1601</v>
      </c>
      <c r="C720" s="18" t="s">
        <v>1606</v>
      </c>
      <c r="D720" s="18" t="s">
        <v>49</v>
      </c>
      <c r="E720" s="18" t="s">
        <v>50</v>
      </c>
      <c r="F720" s="18" t="s">
        <v>51</v>
      </c>
      <c r="G720" s="18">
        <v>100</v>
      </c>
      <c r="H720" s="18">
        <v>2272</v>
      </c>
      <c r="I720" s="18"/>
      <c r="J720" s="18"/>
      <c r="K720" s="18" t="s">
        <v>1603</v>
      </c>
      <c r="L720" s="19" t="s">
        <v>1604</v>
      </c>
      <c r="M720" s="20" t="s">
        <v>53</v>
      </c>
    </row>
    <row r="721" spans="1:13" hidden="1">
      <c r="A721" s="18" t="s">
        <v>1439</v>
      </c>
      <c r="B721" s="18" t="s">
        <v>1601</v>
      </c>
      <c r="C721" s="18" t="s">
        <v>1607</v>
      </c>
      <c r="D721" s="18" t="s">
        <v>49</v>
      </c>
      <c r="E721" s="18" t="s">
        <v>50</v>
      </c>
      <c r="F721" s="18" t="s">
        <v>51</v>
      </c>
      <c r="G721" s="18">
        <v>100</v>
      </c>
      <c r="H721" s="18">
        <v>2272</v>
      </c>
      <c r="I721" s="18"/>
      <c r="J721" s="18"/>
      <c r="K721" s="18" t="s">
        <v>1603</v>
      </c>
      <c r="L721" s="19" t="s">
        <v>1604</v>
      </c>
      <c r="M721" s="20" t="s">
        <v>53</v>
      </c>
    </row>
    <row r="722" spans="1:13" hidden="1">
      <c r="A722" s="18" t="s">
        <v>1439</v>
      </c>
      <c r="B722" s="18" t="s">
        <v>1601</v>
      </c>
      <c r="C722" s="18" t="s">
        <v>1608</v>
      </c>
      <c r="D722" s="18" t="s">
        <v>65</v>
      </c>
      <c r="E722" s="18" t="s">
        <v>50</v>
      </c>
      <c r="F722" s="18" t="s">
        <v>51</v>
      </c>
      <c r="G722" s="18">
        <v>600</v>
      </c>
      <c r="H722" s="18">
        <v>6900</v>
      </c>
      <c r="I722" s="18"/>
      <c r="J722" s="18"/>
      <c r="K722" s="18">
        <v>2025</v>
      </c>
      <c r="L722" s="19" t="s">
        <v>1604</v>
      </c>
      <c r="M722" s="20" t="s">
        <v>53</v>
      </c>
    </row>
    <row r="723" spans="1:13">
      <c r="A723" s="18" t="s">
        <v>1439</v>
      </c>
      <c r="B723" s="18" t="s">
        <v>1609</v>
      </c>
      <c r="C723" s="18" t="s">
        <v>1610</v>
      </c>
      <c r="D723" s="18" t="s">
        <v>79</v>
      </c>
      <c r="E723" s="18" t="s">
        <v>96</v>
      </c>
      <c r="F723" s="18" t="s">
        <v>190</v>
      </c>
      <c r="G723" s="18">
        <v>250</v>
      </c>
      <c r="H723" s="18"/>
      <c r="I723" s="18"/>
      <c r="J723" s="18"/>
      <c r="K723" s="18" t="s">
        <v>2</v>
      </c>
      <c r="L723" s="19" t="s">
        <v>1611</v>
      </c>
      <c r="M723" s="20" t="s">
        <v>1466</v>
      </c>
    </row>
    <row r="724" spans="1:13">
      <c r="A724" s="18" t="s">
        <v>1439</v>
      </c>
      <c r="B724" s="18" t="s">
        <v>1562</v>
      </c>
      <c r="C724" s="18" t="s">
        <v>1612</v>
      </c>
      <c r="D724" s="18" t="s">
        <v>79</v>
      </c>
      <c r="E724" s="18" t="s">
        <v>96</v>
      </c>
      <c r="F724" s="18" t="s">
        <v>190</v>
      </c>
      <c r="G724" s="18">
        <v>1.7</v>
      </c>
      <c r="H724" s="18"/>
      <c r="I724" s="18"/>
      <c r="J724" s="18"/>
      <c r="K724" s="18" t="s">
        <v>2</v>
      </c>
      <c r="L724" s="19" t="s">
        <v>1513</v>
      </c>
      <c r="M724" s="20" t="s">
        <v>1466</v>
      </c>
    </row>
    <row r="725" spans="1:13" hidden="1">
      <c r="A725" s="18" t="s">
        <v>1439</v>
      </c>
      <c r="B725" s="18" t="s">
        <v>1613</v>
      </c>
      <c r="C725" s="18" t="s">
        <v>1614</v>
      </c>
      <c r="D725" s="18" t="s">
        <v>49</v>
      </c>
      <c r="E725" s="18" t="s">
        <v>50</v>
      </c>
      <c r="F725" s="18" t="s">
        <v>51</v>
      </c>
      <c r="G725" s="18">
        <v>336</v>
      </c>
      <c r="H725" s="18">
        <v>1516</v>
      </c>
      <c r="I725" s="18"/>
      <c r="J725" s="18"/>
      <c r="K725" s="18">
        <v>1983</v>
      </c>
      <c r="L725" s="19" t="s">
        <v>1615</v>
      </c>
      <c r="M725" s="20" t="s">
        <v>53</v>
      </c>
    </row>
    <row r="726" spans="1:13" hidden="1">
      <c r="A726" s="18" t="s">
        <v>1439</v>
      </c>
      <c r="B726" s="18" t="s">
        <v>1613</v>
      </c>
      <c r="C726" s="18" t="s">
        <v>1616</v>
      </c>
      <c r="D726" s="18" t="s">
        <v>49</v>
      </c>
      <c r="E726" s="18" t="s">
        <v>50</v>
      </c>
      <c r="F726" s="18" t="s">
        <v>51</v>
      </c>
      <c r="G726" s="18">
        <v>336</v>
      </c>
      <c r="H726" s="18">
        <v>1516</v>
      </c>
      <c r="I726" s="18"/>
      <c r="J726" s="18"/>
      <c r="K726" s="18">
        <v>1983</v>
      </c>
      <c r="L726" s="19" t="s">
        <v>1615</v>
      </c>
      <c r="M726" s="20" t="s">
        <v>53</v>
      </c>
    </row>
    <row r="727" spans="1:13" hidden="1">
      <c r="A727" s="18" t="s">
        <v>1439</v>
      </c>
      <c r="B727" s="18" t="s">
        <v>1613</v>
      </c>
      <c r="C727" s="18" t="s">
        <v>1617</v>
      </c>
      <c r="D727" s="18" t="s">
        <v>49</v>
      </c>
      <c r="E727" s="18" t="s">
        <v>50</v>
      </c>
      <c r="F727" s="18" t="s">
        <v>51</v>
      </c>
      <c r="G727" s="18">
        <v>336</v>
      </c>
      <c r="H727" s="18">
        <v>1516</v>
      </c>
      <c r="I727" s="18"/>
      <c r="J727" s="18"/>
      <c r="K727" s="18">
        <v>1983</v>
      </c>
      <c r="L727" s="19" t="s">
        <v>1615</v>
      </c>
      <c r="M727" s="20" t="s">
        <v>53</v>
      </c>
    </row>
    <row r="728" spans="1:13" hidden="1">
      <c r="A728" s="18" t="s">
        <v>1439</v>
      </c>
      <c r="B728" s="18" t="s">
        <v>1613</v>
      </c>
      <c r="C728" s="18" t="s">
        <v>1618</v>
      </c>
      <c r="D728" s="18" t="s">
        <v>49</v>
      </c>
      <c r="E728" s="18" t="s">
        <v>50</v>
      </c>
      <c r="F728" s="18" t="s">
        <v>51</v>
      </c>
      <c r="G728" s="18">
        <v>336</v>
      </c>
      <c r="H728" s="18">
        <v>1516</v>
      </c>
      <c r="I728" s="18"/>
      <c r="J728" s="18"/>
      <c r="K728" s="18">
        <v>1983</v>
      </c>
      <c r="L728" s="19" t="s">
        <v>1615</v>
      </c>
      <c r="M728" s="20" t="s">
        <v>53</v>
      </c>
    </row>
    <row r="729" spans="1:13" hidden="1">
      <c r="A729" s="18" t="s">
        <v>1439</v>
      </c>
      <c r="B729" s="18" t="s">
        <v>1613</v>
      </c>
      <c r="C729" s="18" t="s">
        <v>1619</v>
      </c>
      <c r="D729" s="18" t="s">
        <v>49</v>
      </c>
      <c r="E729" s="18" t="s">
        <v>50</v>
      </c>
      <c r="F729" s="18" t="s">
        <v>51</v>
      </c>
      <c r="G729" s="18">
        <v>336</v>
      </c>
      <c r="H729" s="18">
        <v>1516</v>
      </c>
      <c r="I729" s="18"/>
      <c r="J729" s="18"/>
      <c r="K729" s="18">
        <v>1983</v>
      </c>
      <c r="L729" s="19" t="s">
        <v>1615</v>
      </c>
      <c r="M729" s="20" t="s">
        <v>53</v>
      </c>
    </row>
    <row r="730" spans="1:13" hidden="1">
      <c r="A730" s="18" t="s">
        <v>1439</v>
      </c>
      <c r="B730" s="18" t="s">
        <v>1613</v>
      </c>
      <c r="C730" s="18" t="s">
        <v>1620</v>
      </c>
      <c r="D730" s="18" t="s">
        <v>49</v>
      </c>
      <c r="E730" s="18" t="s">
        <v>50</v>
      </c>
      <c r="F730" s="18" t="s">
        <v>51</v>
      </c>
      <c r="G730" s="18">
        <v>336</v>
      </c>
      <c r="H730" s="18">
        <v>1516</v>
      </c>
      <c r="I730" s="18"/>
      <c r="J730" s="18"/>
      <c r="K730" s="18">
        <v>1983</v>
      </c>
      <c r="L730" s="19" t="s">
        <v>1615</v>
      </c>
      <c r="M730" s="20" t="s">
        <v>53</v>
      </c>
    </row>
    <row r="731" spans="1:13">
      <c r="A731" s="18" t="s">
        <v>1439</v>
      </c>
      <c r="B731" s="18" t="s">
        <v>1621</v>
      </c>
      <c r="C731" s="18" t="s">
        <v>1622</v>
      </c>
      <c r="D731" s="18" t="s">
        <v>1469</v>
      </c>
      <c r="E731" s="18" t="s">
        <v>96</v>
      </c>
      <c r="F731" s="18" t="s">
        <v>190</v>
      </c>
      <c r="G731" s="18" t="s">
        <v>2</v>
      </c>
      <c r="H731" s="18"/>
      <c r="I731" s="18"/>
      <c r="J731" s="18"/>
      <c r="K731" s="18" t="s">
        <v>2</v>
      </c>
      <c r="L731" s="19" t="s">
        <v>1623</v>
      </c>
      <c r="M731" s="20" t="s">
        <v>1466</v>
      </c>
    </row>
    <row r="732" spans="1:13">
      <c r="A732" s="18" t="s">
        <v>1439</v>
      </c>
      <c r="B732" s="18" t="s">
        <v>1624</v>
      </c>
      <c r="C732" s="18" t="s">
        <v>1625</v>
      </c>
      <c r="D732" s="18" t="s">
        <v>79</v>
      </c>
      <c r="E732" s="18" t="s">
        <v>96</v>
      </c>
      <c r="F732" s="18" t="s">
        <v>190</v>
      </c>
      <c r="G732" s="18">
        <v>5</v>
      </c>
      <c r="H732" s="18"/>
      <c r="I732" s="18"/>
      <c r="J732" s="18"/>
      <c r="K732" s="18" t="s">
        <v>2</v>
      </c>
      <c r="L732" s="19" t="s">
        <v>1626</v>
      </c>
      <c r="M732" s="20" t="s">
        <v>1466</v>
      </c>
    </row>
    <row r="733" spans="1:13">
      <c r="A733" s="18" t="s">
        <v>1439</v>
      </c>
      <c r="B733" s="18" t="s">
        <v>1527</v>
      </c>
      <c r="C733" s="18" t="s">
        <v>1627</v>
      </c>
      <c r="D733" s="18" t="s">
        <v>79</v>
      </c>
      <c r="E733" s="18" t="s">
        <v>96</v>
      </c>
      <c r="F733" s="18" t="s">
        <v>190</v>
      </c>
      <c r="G733" s="18">
        <v>49.9</v>
      </c>
      <c r="H733" s="18"/>
      <c r="I733" s="18"/>
      <c r="J733" s="18"/>
      <c r="K733" s="18" t="s">
        <v>2</v>
      </c>
      <c r="L733" s="19" t="s">
        <v>1597</v>
      </c>
      <c r="M733" s="20" t="s">
        <v>1466</v>
      </c>
    </row>
    <row r="734" spans="1:13">
      <c r="A734" s="18" t="s">
        <v>1439</v>
      </c>
      <c r="B734" s="18" t="s">
        <v>1628</v>
      </c>
      <c r="C734" s="18" t="s">
        <v>1629</v>
      </c>
      <c r="D734" s="18" t="s">
        <v>241</v>
      </c>
      <c r="E734" s="18" t="s">
        <v>96</v>
      </c>
      <c r="F734" s="18" t="s">
        <v>190</v>
      </c>
      <c r="G734" s="18">
        <v>6</v>
      </c>
      <c r="H734" s="18"/>
      <c r="I734" s="18"/>
      <c r="J734" s="18"/>
      <c r="K734" s="18" t="s">
        <v>2</v>
      </c>
      <c r="L734" s="19" t="s">
        <v>1630</v>
      </c>
      <c r="M734" s="20" t="s">
        <v>1466</v>
      </c>
    </row>
    <row r="735" spans="1:13">
      <c r="A735" s="18" t="s">
        <v>1439</v>
      </c>
      <c r="B735" s="18" t="s">
        <v>1631</v>
      </c>
      <c r="C735" s="18" t="s">
        <v>1632</v>
      </c>
      <c r="D735" s="18" t="s">
        <v>743</v>
      </c>
      <c r="E735" s="18" t="s">
        <v>96</v>
      </c>
      <c r="F735" s="18" t="s">
        <v>190</v>
      </c>
      <c r="G735" s="18">
        <v>20</v>
      </c>
      <c r="H735" s="18"/>
      <c r="I735" s="18"/>
      <c r="J735" s="18"/>
      <c r="K735" s="18" t="s">
        <v>2</v>
      </c>
      <c r="L735" s="19" t="s">
        <v>190</v>
      </c>
      <c r="M735" s="20" t="s">
        <v>1466</v>
      </c>
    </row>
    <row r="736" spans="1:13">
      <c r="A736" s="18" t="s">
        <v>1439</v>
      </c>
      <c r="B736" s="18" t="s">
        <v>1633</v>
      </c>
      <c r="C736" s="18" t="s">
        <v>1634</v>
      </c>
      <c r="D736" s="18" t="s">
        <v>743</v>
      </c>
      <c r="E736" s="18" t="s">
        <v>96</v>
      </c>
      <c r="F736" s="18" t="s">
        <v>190</v>
      </c>
      <c r="G736" s="18">
        <v>200</v>
      </c>
      <c r="H736" s="18"/>
      <c r="I736" s="18"/>
      <c r="J736" s="18"/>
      <c r="K736" s="18" t="s">
        <v>2</v>
      </c>
      <c r="L736" s="19" t="s">
        <v>1604</v>
      </c>
      <c r="M736" s="20" t="s">
        <v>1466</v>
      </c>
    </row>
    <row r="737" spans="1:13">
      <c r="A737" s="18" t="s">
        <v>1439</v>
      </c>
      <c r="B737" s="18" t="s">
        <v>1635</v>
      </c>
      <c r="C737" s="18" t="s">
        <v>1636</v>
      </c>
      <c r="D737" s="18" t="s">
        <v>79</v>
      </c>
      <c r="E737" s="18" t="s">
        <v>96</v>
      </c>
      <c r="F737" s="18" t="s">
        <v>190</v>
      </c>
      <c r="G737" s="18">
        <v>29.9</v>
      </c>
      <c r="H737" s="18"/>
      <c r="I737" s="18"/>
      <c r="J737" s="18"/>
      <c r="K737" s="18" t="s">
        <v>2</v>
      </c>
      <c r="L737" s="19" t="s">
        <v>1509</v>
      </c>
      <c r="M737" s="20" t="s">
        <v>1466</v>
      </c>
    </row>
    <row r="738" spans="1:13">
      <c r="A738" s="18" t="s">
        <v>1439</v>
      </c>
      <c r="B738" s="18" t="s">
        <v>1637</v>
      </c>
      <c r="C738" s="18" t="s">
        <v>1638</v>
      </c>
      <c r="D738" s="18" t="s">
        <v>79</v>
      </c>
      <c r="E738" s="18" t="s">
        <v>96</v>
      </c>
      <c r="F738" s="18" t="s">
        <v>190</v>
      </c>
      <c r="G738" s="18" t="s">
        <v>2</v>
      </c>
      <c r="H738" s="18"/>
      <c r="I738" s="18"/>
      <c r="J738" s="18"/>
      <c r="K738" s="18" t="s">
        <v>2</v>
      </c>
      <c r="L738" s="19" t="s">
        <v>1518</v>
      </c>
      <c r="M738" s="20" t="s">
        <v>1466</v>
      </c>
    </row>
    <row r="739" spans="1:13">
      <c r="A739" s="18" t="s">
        <v>1439</v>
      </c>
      <c r="B739" s="18" t="s">
        <v>1639</v>
      </c>
      <c r="C739" s="18" t="s">
        <v>1640</v>
      </c>
      <c r="D739" s="18" t="s">
        <v>1469</v>
      </c>
      <c r="E739" s="18" t="s">
        <v>96</v>
      </c>
      <c r="F739" s="18" t="s">
        <v>190</v>
      </c>
      <c r="G739" s="18" t="s">
        <v>2</v>
      </c>
      <c r="H739" s="18"/>
      <c r="I739" s="18"/>
      <c r="J739" s="18"/>
      <c r="K739" s="18" t="s">
        <v>2</v>
      </c>
      <c r="L739" s="19" t="s">
        <v>1641</v>
      </c>
      <c r="M739" s="20" t="s">
        <v>1466</v>
      </c>
    </row>
    <row r="740" spans="1:13">
      <c r="A740" s="18" t="s">
        <v>1439</v>
      </c>
      <c r="B740" s="18" t="s">
        <v>1642</v>
      </c>
      <c r="C740" s="18" t="s">
        <v>1643</v>
      </c>
      <c r="D740" s="18" t="s">
        <v>79</v>
      </c>
      <c r="E740" s="18" t="s">
        <v>96</v>
      </c>
      <c r="F740" s="18" t="s">
        <v>190</v>
      </c>
      <c r="G740" s="18">
        <v>19.899999999999999</v>
      </c>
      <c r="H740" s="18"/>
      <c r="I740" s="18"/>
      <c r="J740" s="18"/>
      <c r="K740" s="18" t="s">
        <v>2</v>
      </c>
      <c r="L740" s="19" t="s">
        <v>1644</v>
      </c>
      <c r="M740" s="20" t="s">
        <v>1466</v>
      </c>
    </row>
    <row r="741" spans="1:13">
      <c r="A741" s="18" t="s">
        <v>1439</v>
      </c>
      <c r="B741" s="18" t="s">
        <v>1505</v>
      </c>
      <c r="C741" s="18" t="s">
        <v>1645</v>
      </c>
      <c r="D741" s="18" t="s">
        <v>1469</v>
      </c>
      <c r="E741" s="18" t="s">
        <v>96</v>
      </c>
      <c r="F741" s="18" t="s">
        <v>190</v>
      </c>
      <c r="G741" s="18">
        <v>27</v>
      </c>
      <c r="H741" s="18"/>
      <c r="I741" s="18"/>
      <c r="J741" s="18"/>
      <c r="K741" s="18" t="s">
        <v>2</v>
      </c>
      <c r="L741" s="19" t="s">
        <v>1646</v>
      </c>
      <c r="M741" s="20" t="s">
        <v>1466</v>
      </c>
    </row>
    <row r="742" spans="1:13">
      <c r="A742" s="18" t="s">
        <v>1439</v>
      </c>
      <c r="B742" s="18" t="s">
        <v>1555</v>
      </c>
      <c r="C742" s="18" t="s">
        <v>1647</v>
      </c>
      <c r="D742" s="18" t="s">
        <v>79</v>
      </c>
      <c r="E742" s="18" t="s">
        <v>96</v>
      </c>
      <c r="F742" s="18" t="s">
        <v>190</v>
      </c>
      <c r="G742" s="18">
        <v>5</v>
      </c>
      <c r="H742" s="18"/>
      <c r="I742" s="18"/>
      <c r="J742" s="18"/>
      <c r="K742" s="18" t="s">
        <v>2</v>
      </c>
      <c r="L742" s="19" t="s">
        <v>1648</v>
      </c>
      <c r="M742" s="20" t="s">
        <v>1466</v>
      </c>
    </row>
    <row r="743" spans="1:13" hidden="1">
      <c r="A743" s="18" t="s">
        <v>1439</v>
      </c>
      <c r="B743" s="18" t="s">
        <v>1609</v>
      </c>
      <c r="C743" s="18" t="s">
        <v>1649</v>
      </c>
      <c r="D743" s="18" t="s">
        <v>49</v>
      </c>
      <c r="E743" s="18" t="s">
        <v>50</v>
      </c>
      <c r="F743" s="18" t="s">
        <v>1650</v>
      </c>
      <c r="G743" s="18">
        <v>400</v>
      </c>
      <c r="H743" s="18"/>
      <c r="I743" s="18"/>
      <c r="J743" s="18"/>
      <c r="K743" s="18">
        <v>2006</v>
      </c>
      <c r="L743" s="19" t="s">
        <v>1651</v>
      </c>
      <c r="M743" s="20" t="s">
        <v>1466</v>
      </c>
    </row>
    <row r="744" spans="1:13">
      <c r="A744" s="18" t="s">
        <v>1439</v>
      </c>
      <c r="B744" s="18" t="s">
        <v>1621</v>
      </c>
      <c r="C744" s="18" t="s">
        <v>1652</v>
      </c>
      <c r="D744" s="18" t="s">
        <v>79</v>
      </c>
      <c r="E744" s="18" t="s">
        <v>96</v>
      </c>
      <c r="F744" s="18" t="s">
        <v>190</v>
      </c>
      <c r="G744" s="18" t="s">
        <v>2</v>
      </c>
      <c r="H744" s="18"/>
      <c r="I744" s="18"/>
      <c r="J744" s="18"/>
      <c r="K744" s="18" t="s">
        <v>2</v>
      </c>
      <c r="L744" s="19" t="s">
        <v>1653</v>
      </c>
      <c r="M744" s="20" t="s">
        <v>1466</v>
      </c>
    </row>
    <row r="745" spans="1:13">
      <c r="A745" s="18" t="s">
        <v>1439</v>
      </c>
      <c r="B745" s="18" t="s">
        <v>1555</v>
      </c>
      <c r="C745" s="18" t="s">
        <v>1654</v>
      </c>
      <c r="D745" s="18" t="s">
        <v>743</v>
      </c>
      <c r="E745" s="18" t="s">
        <v>96</v>
      </c>
      <c r="F745" s="18" t="s">
        <v>190</v>
      </c>
      <c r="G745" s="18">
        <v>49.9</v>
      </c>
      <c r="H745" s="18"/>
      <c r="I745" s="18"/>
      <c r="J745" s="18"/>
      <c r="K745" s="18" t="s">
        <v>2</v>
      </c>
      <c r="L745" s="19" t="s">
        <v>1529</v>
      </c>
      <c r="M745" s="20" t="s">
        <v>1466</v>
      </c>
    </row>
    <row r="746" spans="1:13">
      <c r="A746" s="18" t="s">
        <v>1439</v>
      </c>
      <c r="B746" s="18" t="s">
        <v>1491</v>
      </c>
      <c r="C746" s="18" t="s">
        <v>1655</v>
      </c>
      <c r="D746" s="18" t="s">
        <v>79</v>
      </c>
      <c r="E746" s="18" t="s">
        <v>96</v>
      </c>
      <c r="F746" s="18" t="s">
        <v>190</v>
      </c>
      <c r="G746" s="18">
        <v>49.9</v>
      </c>
      <c r="H746" s="18"/>
      <c r="I746" s="18"/>
      <c r="J746" s="18"/>
      <c r="K746" s="18" t="s">
        <v>2</v>
      </c>
      <c r="L746" s="19" t="s">
        <v>1597</v>
      </c>
      <c r="M746" s="20" t="s">
        <v>1466</v>
      </c>
    </row>
    <row r="747" spans="1:13">
      <c r="A747" s="18" t="s">
        <v>1439</v>
      </c>
      <c r="B747" s="18" t="s">
        <v>1656</v>
      </c>
      <c r="C747" s="18" t="s">
        <v>1657</v>
      </c>
      <c r="D747" s="18" t="s">
        <v>1469</v>
      </c>
      <c r="E747" s="18" t="s">
        <v>96</v>
      </c>
      <c r="F747" s="18" t="s">
        <v>190</v>
      </c>
      <c r="G747" s="18">
        <v>49.9</v>
      </c>
      <c r="H747" s="18"/>
      <c r="I747" s="18"/>
      <c r="J747" s="18"/>
      <c r="K747" s="18" t="s">
        <v>2</v>
      </c>
      <c r="L747" s="19" t="s">
        <v>1658</v>
      </c>
      <c r="M747" s="20" t="s">
        <v>1466</v>
      </c>
    </row>
    <row r="748" spans="1:13">
      <c r="A748" s="18" t="s">
        <v>1439</v>
      </c>
      <c r="B748" s="18" t="s">
        <v>1538</v>
      </c>
      <c r="C748" s="18" t="s">
        <v>1659</v>
      </c>
      <c r="D748" s="18" t="s">
        <v>49</v>
      </c>
      <c r="E748" s="18" t="s">
        <v>96</v>
      </c>
      <c r="F748" s="18" t="s">
        <v>190</v>
      </c>
      <c r="G748" s="18">
        <v>0.25</v>
      </c>
      <c r="H748" s="18"/>
      <c r="I748" s="18"/>
      <c r="J748" s="18"/>
      <c r="K748" s="18">
        <v>2013</v>
      </c>
      <c r="L748" s="19" t="s">
        <v>1660</v>
      </c>
      <c r="M748" s="20" t="s">
        <v>1466</v>
      </c>
    </row>
    <row r="749" spans="1:13">
      <c r="A749" s="18" t="s">
        <v>1439</v>
      </c>
      <c r="B749" s="18" t="s">
        <v>1661</v>
      </c>
      <c r="C749" s="18" t="s">
        <v>1662</v>
      </c>
      <c r="D749" s="18" t="s">
        <v>1469</v>
      </c>
      <c r="E749" s="18" t="s">
        <v>96</v>
      </c>
      <c r="F749" s="18" t="s">
        <v>190</v>
      </c>
      <c r="G749" s="18">
        <v>18</v>
      </c>
      <c r="H749" s="18"/>
      <c r="I749" s="18"/>
      <c r="J749" s="18"/>
      <c r="K749" s="18" t="s">
        <v>2</v>
      </c>
      <c r="L749" s="19" t="s">
        <v>1470</v>
      </c>
      <c r="M749" s="20" t="s">
        <v>1466</v>
      </c>
    </row>
    <row r="750" spans="1:13">
      <c r="A750" s="18" t="s">
        <v>1439</v>
      </c>
      <c r="B750" s="18" t="s">
        <v>1530</v>
      </c>
      <c r="C750" s="18" t="s">
        <v>1663</v>
      </c>
      <c r="D750" s="18" t="s">
        <v>1469</v>
      </c>
      <c r="E750" s="18" t="s">
        <v>96</v>
      </c>
      <c r="F750" s="18" t="s">
        <v>190</v>
      </c>
      <c r="G750" s="18" t="s">
        <v>2</v>
      </c>
      <c r="H750" s="18"/>
      <c r="I750" s="18"/>
      <c r="J750" s="18"/>
      <c r="K750" s="18" t="s">
        <v>2</v>
      </c>
      <c r="L750" s="19" t="s">
        <v>1664</v>
      </c>
      <c r="M750" s="20" t="s">
        <v>1466</v>
      </c>
    </row>
    <row r="751" spans="1:13" hidden="1">
      <c r="A751" s="18" t="s">
        <v>1439</v>
      </c>
      <c r="B751" s="18" t="s">
        <v>1665</v>
      </c>
      <c r="C751" s="18" t="s">
        <v>1666</v>
      </c>
      <c r="D751" s="18" t="s">
        <v>49</v>
      </c>
      <c r="E751" s="18" t="s">
        <v>50</v>
      </c>
      <c r="F751" s="18" t="s">
        <v>51</v>
      </c>
      <c r="G751" s="18">
        <v>96</v>
      </c>
      <c r="H751" s="18">
        <v>325</v>
      </c>
      <c r="I751" s="18"/>
      <c r="J751" s="18"/>
      <c r="K751" s="18">
        <v>1963</v>
      </c>
      <c r="L751" s="19" t="s">
        <v>1615</v>
      </c>
      <c r="M751" s="20" t="s">
        <v>53</v>
      </c>
    </row>
    <row r="752" spans="1:13" hidden="1">
      <c r="A752" s="18" t="s">
        <v>1439</v>
      </c>
      <c r="B752" s="18" t="s">
        <v>1665</v>
      </c>
      <c r="C752" s="18" t="s">
        <v>1667</v>
      </c>
      <c r="D752" s="18" t="s">
        <v>49</v>
      </c>
      <c r="E752" s="18" t="s">
        <v>50</v>
      </c>
      <c r="F752" s="18" t="s">
        <v>51</v>
      </c>
      <c r="G752" s="18">
        <v>96</v>
      </c>
      <c r="H752" s="18">
        <v>325</v>
      </c>
      <c r="I752" s="18"/>
      <c r="J752" s="18"/>
      <c r="K752" s="18">
        <v>1963</v>
      </c>
      <c r="L752" s="19" t="s">
        <v>1615</v>
      </c>
      <c r="M752" s="20" t="s">
        <v>53</v>
      </c>
    </row>
    <row r="753" spans="1:13" hidden="1">
      <c r="A753" s="18" t="s">
        <v>1439</v>
      </c>
      <c r="B753" s="18" t="s">
        <v>1665</v>
      </c>
      <c r="C753" s="18" t="s">
        <v>1668</v>
      </c>
      <c r="D753" s="18" t="s">
        <v>49</v>
      </c>
      <c r="E753" s="18" t="s">
        <v>50</v>
      </c>
      <c r="F753" s="18" t="s">
        <v>51</v>
      </c>
      <c r="G753" s="18">
        <v>96</v>
      </c>
      <c r="H753" s="18">
        <v>325</v>
      </c>
      <c r="I753" s="18"/>
      <c r="J753" s="18"/>
      <c r="K753" s="18">
        <v>1963</v>
      </c>
      <c r="L753" s="19" t="s">
        <v>1615</v>
      </c>
      <c r="M753" s="20" t="s">
        <v>53</v>
      </c>
    </row>
    <row r="754" spans="1:13" hidden="1">
      <c r="A754" s="18" t="s">
        <v>1439</v>
      </c>
      <c r="B754" s="18" t="s">
        <v>1665</v>
      </c>
      <c r="C754" s="18" t="s">
        <v>1669</v>
      </c>
      <c r="D754" s="18" t="s">
        <v>49</v>
      </c>
      <c r="E754" s="18" t="s">
        <v>50</v>
      </c>
      <c r="F754" s="18" t="s">
        <v>51</v>
      </c>
      <c r="G754" s="18">
        <v>96</v>
      </c>
      <c r="H754" s="18">
        <v>325</v>
      </c>
      <c r="I754" s="18"/>
      <c r="J754" s="18"/>
      <c r="K754" s="18">
        <v>1963</v>
      </c>
      <c r="L754" s="19" t="s">
        <v>1615</v>
      </c>
      <c r="M754" s="20" t="s">
        <v>53</v>
      </c>
    </row>
    <row r="755" spans="1:13">
      <c r="A755" s="18" t="s">
        <v>1439</v>
      </c>
      <c r="B755" s="18" t="s">
        <v>1590</v>
      </c>
      <c r="C755" s="18" t="s">
        <v>1670</v>
      </c>
      <c r="D755" s="18" t="s">
        <v>79</v>
      </c>
      <c r="E755" s="18" t="s">
        <v>96</v>
      </c>
      <c r="F755" s="18" t="s">
        <v>190</v>
      </c>
      <c r="G755" s="18" t="s">
        <v>2</v>
      </c>
      <c r="H755" s="18"/>
      <c r="I755" s="18"/>
      <c r="J755" s="18"/>
      <c r="K755" s="18" t="s">
        <v>2</v>
      </c>
      <c r="L755" s="19" t="s">
        <v>1671</v>
      </c>
      <c r="M755" s="20" t="s">
        <v>1466</v>
      </c>
    </row>
    <row r="756" spans="1:13">
      <c r="A756" s="18" t="s">
        <v>1439</v>
      </c>
      <c r="B756" s="18" t="s">
        <v>1672</v>
      </c>
      <c r="C756" s="18" t="s">
        <v>1673</v>
      </c>
      <c r="D756" s="18" t="s">
        <v>49</v>
      </c>
      <c r="E756" s="18" t="s">
        <v>96</v>
      </c>
      <c r="F756" s="18" t="s">
        <v>190</v>
      </c>
      <c r="G756" s="18">
        <v>5.0000000000000001E-3</v>
      </c>
      <c r="H756" s="18"/>
      <c r="I756" s="18"/>
      <c r="J756" s="18"/>
      <c r="K756" s="18">
        <v>2006</v>
      </c>
      <c r="L756" s="19" t="s">
        <v>1674</v>
      </c>
      <c r="M756" s="20" t="s">
        <v>1466</v>
      </c>
    </row>
    <row r="757" spans="1:13">
      <c r="A757" s="18" t="s">
        <v>1439</v>
      </c>
      <c r="B757" s="18" t="s">
        <v>1510</v>
      </c>
      <c r="C757" s="18" t="s">
        <v>1675</v>
      </c>
      <c r="D757" s="18" t="s">
        <v>743</v>
      </c>
      <c r="E757" s="18" t="s">
        <v>96</v>
      </c>
      <c r="F757" s="18" t="s">
        <v>190</v>
      </c>
      <c r="G757" s="18">
        <v>49.9</v>
      </c>
      <c r="H757" s="18"/>
      <c r="I757" s="18"/>
      <c r="J757" s="18"/>
      <c r="K757" s="18" t="s">
        <v>2</v>
      </c>
      <c r="L757" s="19" t="s">
        <v>1529</v>
      </c>
      <c r="M757" s="20" t="s">
        <v>1466</v>
      </c>
    </row>
    <row r="758" spans="1:13" hidden="1">
      <c r="A758" s="18" t="s">
        <v>1439</v>
      </c>
      <c r="B758" s="18" t="s">
        <v>1676</v>
      </c>
      <c r="C758" s="18" t="s">
        <v>1677</v>
      </c>
      <c r="D758" s="18" t="s">
        <v>1469</v>
      </c>
      <c r="E758" s="18" t="s">
        <v>218</v>
      </c>
      <c r="F758" s="18" t="s">
        <v>219</v>
      </c>
      <c r="G758" s="18">
        <v>2</v>
      </c>
      <c r="H758" s="18"/>
      <c r="I758" s="18"/>
      <c r="J758" s="18"/>
      <c r="K758" s="18" t="s">
        <v>2</v>
      </c>
      <c r="L758" s="19" t="s">
        <v>1678</v>
      </c>
      <c r="M758" s="20" t="s">
        <v>1466</v>
      </c>
    </row>
    <row r="759" spans="1:13">
      <c r="A759" s="18" t="s">
        <v>1439</v>
      </c>
      <c r="B759" s="18" t="s">
        <v>1679</v>
      </c>
      <c r="C759" s="18" t="s">
        <v>1680</v>
      </c>
      <c r="D759" s="18" t="s">
        <v>743</v>
      </c>
      <c r="E759" s="18" t="s">
        <v>96</v>
      </c>
      <c r="F759" s="18" t="s">
        <v>190</v>
      </c>
      <c r="G759" s="18">
        <v>20</v>
      </c>
      <c r="H759" s="18"/>
      <c r="I759" s="18"/>
      <c r="J759" s="18"/>
      <c r="K759" s="18" t="s">
        <v>2</v>
      </c>
      <c r="L759" s="19" t="s">
        <v>1681</v>
      </c>
      <c r="M759" s="20" t="s">
        <v>1466</v>
      </c>
    </row>
    <row r="760" spans="1:13">
      <c r="A760" s="18" t="s">
        <v>1439</v>
      </c>
      <c r="B760" s="18" t="s">
        <v>1682</v>
      </c>
      <c r="C760" s="18" t="s">
        <v>1683</v>
      </c>
      <c r="D760" s="18" t="s">
        <v>79</v>
      </c>
      <c r="E760" s="18" t="s">
        <v>96</v>
      </c>
      <c r="F760" s="18" t="s">
        <v>190</v>
      </c>
      <c r="G760" s="18">
        <v>49.9</v>
      </c>
      <c r="H760" s="18"/>
      <c r="I760" s="18"/>
      <c r="J760" s="18"/>
      <c r="K760" s="18" t="s">
        <v>2</v>
      </c>
      <c r="L760" s="19" t="s">
        <v>481</v>
      </c>
      <c r="M760" s="20" t="s">
        <v>1466</v>
      </c>
    </row>
    <row r="761" spans="1:13">
      <c r="A761" s="18" t="s">
        <v>1439</v>
      </c>
      <c r="B761" s="18" t="s">
        <v>1684</v>
      </c>
      <c r="C761" s="18" t="s">
        <v>1685</v>
      </c>
      <c r="D761" s="18" t="s">
        <v>49</v>
      </c>
      <c r="E761" s="18" t="s">
        <v>96</v>
      </c>
      <c r="F761" s="18" t="s">
        <v>190</v>
      </c>
      <c r="G761" s="18">
        <v>1.6E-2</v>
      </c>
      <c r="H761" s="18"/>
      <c r="I761" s="18"/>
      <c r="J761" s="18"/>
      <c r="K761" s="18">
        <v>2008</v>
      </c>
      <c r="L761" s="19" t="s">
        <v>1686</v>
      </c>
      <c r="M761" s="20" t="s">
        <v>1466</v>
      </c>
    </row>
    <row r="762" spans="1:13">
      <c r="A762" s="18" t="s">
        <v>1439</v>
      </c>
      <c r="B762" s="18" t="s">
        <v>1483</v>
      </c>
      <c r="C762" s="18" t="s">
        <v>1687</v>
      </c>
      <c r="D762" s="18" t="s">
        <v>1469</v>
      </c>
      <c r="E762" s="18" t="s">
        <v>96</v>
      </c>
      <c r="F762" s="18" t="s">
        <v>190</v>
      </c>
      <c r="G762" s="18">
        <v>5</v>
      </c>
      <c r="H762" s="18"/>
      <c r="I762" s="18"/>
      <c r="J762" s="18"/>
      <c r="K762" s="18" t="s">
        <v>2</v>
      </c>
      <c r="L762" s="19" t="s">
        <v>1572</v>
      </c>
      <c r="M762" s="20" t="s">
        <v>1466</v>
      </c>
    </row>
    <row r="763" spans="1:13" hidden="1">
      <c r="A763" s="18" t="s">
        <v>1439</v>
      </c>
      <c r="B763" s="18"/>
      <c r="C763" s="18" t="s">
        <v>1688</v>
      </c>
      <c r="D763" s="18" t="s">
        <v>49</v>
      </c>
      <c r="E763" s="18" t="s">
        <v>50</v>
      </c>
      <c r="F763" s="18" t="s">
        <v>51</v>
      </c>
      <c r="G763" s="18">
        <v>160</v>
      </c>
      <c r="H763" s="18">
        <v>3150</v>
      </c>
      <c r="I763" s="18"/>
      <c r="J763" s="18"/>
      <c r="K763" s="18">
        <v>1974</v>
      </c>
      <c r="L763" s="19" t="s">
        <v>1588</v>
      </c>
      <c r="M763" s="20" t="s">
        <v>53</v>
      </c>
    </row>
    <row r="764" spans="1:13" hidden="1">
      <c r="A764" s="18" t="s">
        <v>1439</v>
      </c>
      <c r="B764" s="18"/>
      <c r="C764" s="18" t="s">
        <v>1689</v>
      </c>
      <c r="D764" s="18" t="s">
        <v>49</v>
      </c>
      <c r="E764" s="18" t="s">
        <v>50</v>
      </c>
      <c r="F764" s="18" t="s">
        <v>51</v>
      </c>
      <c r="G764" s="18">
        <v>160</v>
      </c>
      <c r="H764" s="18">
        <v>3150</v>
      </c>
      <c r="I764" s="18"/>
      <c r="J764" s="18"/>
      <c r="K764" s="18">
        <v>1974</v>
      </c>
      <c r="L764" s="19" t="s">
        <v>1588</v>
      </c>
      <c r="M764" s="20" t="s">
        <v>53</v>
      </c>
    </row>
    <row r="765" spans="1:13">
      <c r="A765" s="18" t="s">
        <v>1439</v>
      </c>
      <c r="B765" s="18" t="s">
        <v>1679</v>
      </c>
      <c r="C765" s="18" t="s">
        <v>1690</v>
      </c>
      <c r="D765" s="18" t="s">
        <v>79</v>
      </c>
      <c r="E765" s="18" t="s">
        <v>96</v>
      </c>
      <c r="F765" s="18" t="s">
        <v>190</v>
      </c>
      <c r="G765" s="18">
        <v>25</v>
      </c>
      <c r="H765" s="18"/>
      <c r="I765" s="18"/>
      <c r="J765" s="18"/>
      <c r="K765" s="18" t="s">
        <v>2</v>
      </c>
      <c r="L765" s="19" t="s">
        <v>1691</v>
      </c>
      <c r="M765" s="20" t="s">
        <v>1466</v>
      </c>
    </row>
    <row r="766" spans="1:13">
      <c r="A766" s="18" t="s">
        <v>1439</v>
      </c>
      <c r="B766" s="18" t="s">
        <v>1692</v>
      </c>
      <c r="C766" s="18" t="s">
        <v>1693</v>
      </c>
      <c r="D766" s="18" t="s">
        <v>79</v>
      </c>
      <c r="E766" s="18" t="s">
        <v>96</v>
      </c>
      <c r="F766" s="18" t="s">
        <v>190</v>
      </c>
      <c r="G766" s="18">
        <v>7.5</v>
      </c>
      <c r="H766" s="18"/>
      <c r="I766" s="18"/>
      <c r="J766" s="18"/>
      <c r="K766" s="18" t="s">
        <v>2</v>
      </c>
      <c r="L766" s="19" t="s">
        <v>190</v>
      </c>
      <c r="M766" s="20" t="s">
        <v>1466</v>
      </c>
    </row>
    <row r="767" spans="1:13">
      <c r="A767" s="18" t="s">
        <v>1439</v>
      </c>
      <c r="B767" s="18" t="s">
        <v>1635</v>
      </c>
      <c r="C767" s="18" t="s">
        <v>1694</v>
      </c>
      <c r="D767" s="18" t="s">
        <v>1184</v>
      </c>
      <c r="E767" s="18" t="s">
        <v>96</v>
      </c>
      <c r="F767" s="18" t="s">
        <v>190</v>
      </c>
      <c r="G767" s="18">
        <v>0.1</v>
      </c>
      <c r="H767" s="18"/>
      <c r="I767" s="18"/>
      <c r="J767" s="18"/>
      <c r="K767" s="18">
        <v>2016</v>
      </c>
      <c r="L767" s="19" t="s">
        <v>1695</v>
      </c>
      <c r="M767" s="20" t="s">
        <v>1466</v>
      </c>
    </row>
    <row r="768" spans="1:13">
      <c r="A768" s="18" t="s">
        <v>1439</v>
      </c>
      <c r="B768" s="18" t="s">
        <v>1621</v>
      </c>
      <c r="C768" s="18" t="s">
        <v>1696</v>
      </c>
      <c r="D768" s="18" t="s">
        <v>1469</v>
      </c>
      <c r="E768" s="18" t="s">
        <v>96</v>
      </c>
      <c r="F768" s="18" t="s">
        <v>190</v>
      </c>
      <c r="G768" s="18" t="s">
        <v>2</v>
      </c>
      <c r="H768" s="18"/>
      <c r="I768" s="18"/>
      <c r="J768" s="18"/>
      <c r="K768" s="18" t="s">
        <v>2</v>
      </c>
      <c r="L768" s="19" t="s">
        <v>1549</v>
      </c>
      <c r="M768" s="20" t="s">
        <v>1466</v>
      </c>
    </row>
    <row r="769" spans="1:13" hidden="1">
      <c r="A769" s="18" t="s">
        <v>1439</v>
      </c>
      <c r="B769" s="18" t="s">
        <v>1697</v>
      </c>
      <c r="C769" s="18" t="s">
        <v>1698</v>
      </c>
      <c r="D769" s="18" t="s">
        <v>79</v>
      </c>
      <c r="E769" s="18" t="s">
        <v>50</v>
      </c>
      <c r="F769" s="18" t="s">
        <v>51</v>
      </c>
      <c r="G769" s="18">
        <v>210</v>
      </c>
      <c r="H769" s="18"/>
      <c r="I769" s="18"/>
      <c r="J769" s="18"/>
      <c r="K769" s="18" t="s">
        <v>1699</v>
      </c>
      <c r="L769" s="19" t="s">
        <v>1700</v>
      </c>
      <c r="M769" s="20" t="s">
        <v>53</v>
      </c>
    </row>
    <row r="770" spans="1:13">
      <c r="A770" s="18" t="s">
        <v>1439</v>
      </c>
      <c r="B770" s="18" t="s">
        <v>1483</v>
      </c>
      <c r="C770" s="18" t="s">
        <v>1701</v>
      </c>
      <c r="D770" s="18" t="s">
        <v>79</v>
      </c>
      <c r="E770" s="18" t="s">
        <v>96</v>
      </c>
      <c r="F770" s="18" t="s">
        <v>190</v>
      </c>
      <c r="G770" s="18">
        <v>30</v>
      </c>
      <c r="H770" s="18"/>
      <c r="I770" s="18"/>
      <c r="J770" s="18"/>
      <c r="K770" s="18" t="s">
        <v>2</v>
      </c>
      <c r="L770" s="19" t="s">
        <v>1702</v>
      </c>
      <c r="M770" s="20" t="s">
        <v>1466</v>
      </c>
    </row>
    <row r="771" spans="1:13">
      <c r="A771" s="18" t="s">
        <v>1439</v>
      </c>
      <c r="B771" s="18" t="s">
        <v>1483</v>
      </c>
      <c r="C771" s="18" t="s">
        <v>1703</v>
      </c>
      <c r="D771" s="18" t="s">
        <v>79</v>
      </c>
      <c r="E771" s="18" t="s">
        <v>96</v>
      </c>
      <c r="F771" s="18" t="s">
        <v>190</v>
      </c>
      <c r="G771" s="18">
        <v>1</v>
      </c>
      <c r="H771" s="18"/>
      <c r="I771" s="18"/>
      <c r="J771" s="18"/>
      <c r="K771" s="18" t="s">
        <v>2</v>
      </c>
      <c r="L771" s="19" t="s">
        <v>1702</v>
      </c>
      <c r="M771" s="20" t="s">
        <v>1466</v>
      </c>
    </row>
    <row r="772" spans="1:13" hidden="1">
      <c r="A772" s="18" t="s">
        <v>1439</v>
      </c>
      <c r="B772" s="18" t="s">
        <v>1704</v>
      </c>
      <c r="C772" s="18" t="s">
        <v>1705</v>
      </c>
      <c r="D772" s="18" t="s">
        <v>79</v>
      </c>
      <c r="E772" s="18" t="s">
        <v>50</v>
      </c>
      <c r="F772" s="18" t="s">
        <v>51</v>
      </c>
      <c r="G772" s="18">
        <v>99.9</v>
      </c>
      <c r="H772" s="18"/>
      <c r="I772" s="18"/>
      <c r="J772" s="18"/>
      <c r="K772" s="18"/>
      <c r="L772" s="19" t="s">
        <v>1706</v>
      </c>
      <c r="M772" s="20" t="s">
        <v>53</v>
      </c>
    </row>
    <row r="773" spans="1:13" hidden="1">
      <c r="A773" s="18" t="s">
        <v>1439</v>
      </c>
      <c r="B773" s="18" t="s">
        <v>1707</v>
      </c>
      <c r="C773" s="18" t="s">
        <v>1708</v>
      </c>
      <c r="D773" s="18" t="s">
        <v>1469</v>
      </c>
      <c r="E773" s="18" t="s">
        <v>50</v>
      </c>
      <c r="F773" s="18" t="s">
        <v>51</v>
      </c>
      <c r="G773" s="18">
        <v>49.9</v>
      </c>
      <c r="H773" s="18"/>
      <c r="I773" s="18"/>
      <c r="J773" s="18"/>
      <c r="K773" s="18" t="s">
        <v>2</v>
      </c>
      <c r="L773" s="19" t="s">
        <v>1709</v>
      </c>
      <c r="M773" s="20" t="s">
        <v>1466</v>
      </c>
    </row>
    <row r="774" spans="1:13">
      <c r="A774" s="18" t="s">
        <v>1439</v>
      </c>
      <c r="B774" s="18" t="s">
        <v>1516</v>
      </c>
      <c r="C774" s="18" t="s">
        <v>1710</v>
      </c>
      <c r="D774" s="18" t="s">
        <v>1469</v>
      </c>
      <c r="E774" s="18" t="s">
        <v>96</v>
      </c>
      <c r="F774" s="18" t="s">
        <v>190</v>
      </c>
      <c r="G774" s="18">
        <v>49.99</v>
      </c>
      <c r="H774" s="18"/>
      <c r="I774" s="18"/>
      <c r="J774" s="18"/>
      <c r="K774" s="18" t="s">
        <v>2</v>
      </c>
      <c r="L774" s="19" t="s">
        <v>1711</v>
      </c>
      <c r="M774" s="20" t="s">
        <v>1466</v>
      </c>
    </row>
    <row r="775" spans="1:13">
      <c r="A775" s="18" t="s">
        <v>1439</v>
      </c>
      <c r="B775" s="18" t="s">
        <v>1566</v>
      </c>
      <c r="C775" s="18" t="s">
        <v>1712</v>
      </c>
      <c r="D775" s="18" t="s">
        <v>79</v>
      </c>
      <c r="E775" s="18" t="s">
        <v>96</v>
      </c>
      <c r="F775" s="18" t="s">
        <v>190</v>
      </c>
      <c r="G775" s="18">
        <v>49.9</v>
      </c>
      <c r="H775" s="18"/>
      <c r="I775" s="18"/>
      <c r="J775" s="18"/>
      <c r="K775" s="18" t="s">
        <v>2</v>
      </c>
      <c r="L775" s="19" t="s">
        <v>1597</v>
      </c>
      <c r="M775" s="20" t="s">
        <v>1466</v>
      </c>
    </row>
    <row r="776" spans="1:13" hidden="1">
      <c r="A776" s="18" t="s">
        <v>1439</v>
      </c>
      <c r="B776" s="18" t="s">
        <v>1713</v>
      </c>
      <c r="C776" s="18" t="s">
        <v>1714</v>
      </c>
      <c r="D776" s="18" t="s">
        <v>49</v>
      </c>
      <c r="E776" s="18" t="s">
        <v>96</v>
      </c>
      <c r="F776" s="18" t="s">
        <v>190</v>
      </c>
      <c r="G776" s="18">
        <v>5</v>
      </c>
      <c r="H776" s="18"/>
      <c r="I776" s="18"/>
      <c r="J776" s="18"/>
      <c r="K776" s="21">
        <v>43585</v>
      </c>
      <c r="L776" s="19" t="s">
        <v>1715</v>
      </c>
      <c r="M776" s="20" t="s">
        <v>1716</v>
      </c>
    </row>
    <row r="777" spans="1:13">
      <c r="A777" s="18" t="s">
        <v>1439</v>
      </c>
      <c r="B777" s="18" t="s">
        <v>1717</v>
      </c>
      <c r="C777" s="18" t="s">
        <v>1718</v>
      </c>
      <c r="D777" s="18" t="s">
        <v>79</v>
      </c>
      <c r="E777" s="18" t="s">
        <v>96</v>
      </c>
      <c r="F777" s="18" t="s">
        <v>190</v>
      </c>
      <c r="G777" s="18">
        <v>10</v>
      </c>
      <c r="H777" s="18"/>
      <c r="I777" s="18"/>
      <c r="J777" s="18"/>
      <c r="K777" s="18" t="s">
        <v>2</v>
      </c>
      <c r="L777" s="19" t="s">
        <v>190</v>
      </c>
      <c r="M777" s="20" t="s">
        <v>1466</v>
      </c>
    </row>
    <row r="778" spans="1:13">
      <c r="A778" s="18" t="s">
        <v>1439</v>
      </c>
      <c r="B778" s="18" t="s">
        <v>1510</v>
      </c>
      <c r="C778" s="18" t="s">
        <v>1719</v>
      </c>
      <c r="D778" s="18" t="s">
        <v>743</v>
      </c>
      <c r="E778" s="18" t="s">
        <v>96</v>
      </c>
      <c r="F778" s="18" t="s">
        <v>190</v>
      </c>
      <c r="G778" s="18">
        <v>6</v>
      </c>
      <c r="H778" s="18"/>
      <c r="I778" s="18"/>
      <c r="J778" s="18"/>
      <c r="K778" s="18" t="s">
        <v>2</v>
      </c>
      <c r="L778" s="19" t="s">
        <v>1720</v>
      </c>
      <c r="M778" s="20" t="s">
        <v>1466</v>
      </c>
    </row>
    <row r="779" spans="1:13">
      <c r="A779" s="18" t="s">
        <v>1439</v>
      </c>
      <c r="B779" s="18" t="s">
        <v>1516</v>
      </c>
      <c r="C779" s="18" t="s">
        <v>1721</v>
      </c>
      <c r="D779" s="18" t="s">
        <v>743</v>
      </c>
      <c r="E779" s="18" t="s">
        <v>96</v>
      </c>
      <c r="F779" s="18" t="s">
        <v>190</v>
      </c>
      <c r="G779" s="18">
        <v>49.9</v>
      </c>
      <c r="H779" s="18"/>
      <c r="I779" s="18"/>
      <c r="J779" s="18"/>
      <c r="K779" s="18" t="s">
        <v>2</v>
      </c>
      <c r="L779" s="19" t="s">
        <v>1529</v>
      </c>
      <c r="M779" s="20" t="s">
        <v>1466</v>
      </c>
    </row>
    <row r="780" spans="1:13">
      <c r="A780" s="18" t="s">
        <v>1439</v>
      </c>
      <c r="B780" s="18" t="s">
        <v>1499</v>
      </c>
      <c r="C780" s="18" t="s">
        <v>1722</v>
      </c>
      <c r="D780" s="18" t="s">
        <v>1469</v>
      </c>
      <c r="E780" s="18" t="s">
        <v>96</v>
      </c>
      <c r="F780" s="18" t="s">
        <v>190</v>
      </c>
      <c r="G780" s="18" t="s">
        <v>2</v>
      </c>
      <c r="H780" s="18"/>
      <c r="I780" s="18"/>
      <c r="J780" s="18"/>
      <c r="K780" s="18" t="s">
        <v>2</v>
      </c>
      <c r="L780" s="19" t="s">
        <v>1653</v>
      </c>
      <c r="M780" s="20" t="s">
        <v>1466</v>
      </c>
    </row>
    <row r="781" spans="1:13">
      <c r="A781" s="18" t="s">
        <v>1439</v>
      </c>
      <c r="B781" s="18" t="s">
        <v>1467</v>
      </c>
      <c r="C781" s="18" t="s">
        <v>1723</v>
      </c>
      <c r="D781" s="18" t="s">
        <v>1184</v>
      </c>
      <c r="E781" s="18" t="s">
        <v>96</v>
      </c>
      <c r="F781" s="18" t="s">
        <v>190</v>
      </c>
      <c r="G781" s="18">
        <v>0.05</v>
      </c>
      <c r="H781" s="18"/>
      <c r="I781" s="18"/>
      <c r="J781" s="18"/>
      <c r="K781" s="18">
        <v>2013</v>
      </c>
      <c r="L781" s="19" t="s">
        <v>1724</v>
      </c>
      <c r="M781" s="20" t="s">
        <v>1466</v>
      </c>
    </row>
    <row r="782" spans="1:13">
      <c r="A782" s="18" t="s">
        <v>1439</v>
      </c>
      <c r="B782" s="18" t="s">
        <v>1467</v>
      </c>
      <c r="C782" s="18" t="s">
        <v>1725</v>
      </c>
      <c r="D782" s="18" t="s">
        <v>1469</v>
      </c>
      <c r="E782" s="18" t="s">
        <v>96</v>
      </c>
      <c r="F782" s="18" t="s">
        <v>190</v>
      </c>
      <c r="G782" s="18" t="s">
        <v>2</v>
      </c>
      <c r="H782" s="18"/>
      <c r="I782" s="18"/>
      <c r="J782" s="18"/>
      <c r="K782" s="18" t="s">
        <v>2</v>
      </c>
      <c r="L782" s="19" t="s">
        <v>1726</v>
      </c>
      <c r="M782" s="43" t="s">
        <v>1466</v>
      </c>
    </row>
    <row r="783" spans="1:13">
      <c r="A783" s="18" t="s">
        <v>1439</v>
      </c>
      <c r="B783" s="18" t="s">
        <v>1467</v>
      </c>
      <c r="C783" s="18" t="s">
        <v>1727</v>
      </c>
      <c r="D783" s="18" t="s">
        <v>1184</v>
      </c>
      <c r="E783" s="18" t="s">
        <v>96</v>
      </c>
      <c r="F783" s="18" t="s">
        <v>190</v>
      </c>
      <c r="G783" s="18">
        <v>0.1</v>
      </c>
      <c r="H783" s="18"/>
      <c r="I783" s="18"/>
      <c r="J783" s="18"/>
      <c r="K783" s="18">
        <v>2013</v>
      </c>
      <c r="L783" s="19" t="s">
        <v>1724</v>
      </c>
      <c r="M783" s="20" t="s">
        <v>1466</v>
      </c>
    </row>
    <row r="784" spans="1:13">
      <c r="A784" s="18" t="s">
        <v>1439</v>
      </c>
      <c r="B784" s="18" t="s">
        <v>1590</v>
      </c>
      <c r="C784" s="18" t="s">
        <v>1728</v>
      </c>
      <c r="D784" s="18" t="s">
        <v>49</v>
      </c>
      <c r="E784" s="18" t="s">
        <v>96</v>
      </c>
      <c r="F784" s="18" t="s">
        <v>190</v>
      </c>
      <c r="G784" s="18">
        <v>0.3</v>
      </c>
      <c r="H784" s="18"/>
      <c r="I784" s="18"/>
      <c r="J784" s="18"/>
      <c r="K784" s="18">
        <v>2016</v>
      </c>
      <c r="L784" s="19" t="s">
        <v>1729</v>
      </c>
      <c r="M784" s="20" t="s">
        <v>1466</v>
      </c>
    </row>
    <row r="785" spans="1:13">
      <c r="A785" s="18" t="s">
        <v>1439</v>
      </c>
      <c r="B785" s="18" t="s">
        <v>1676</v>
      </c>
      <c r="C785" s="18" t="s">
        <v>1730</v>
      </c>
      <c r="D785" s="18" t="s">
        <v>1469</v>
      </c>
      <c r="E785" s="18" t="s">
        <v>96</v>
      </c>
      <c r="F785" s="18" t="s">
        <v>190</v>
      </c>
      <c r="G785" s="18">
        <v>19.899999999999999</v>
      </c>
      <c r="H785" s="18"/>
      <c r="I785" s="18"/>
      <c r="J785" s="18"/>
      <c r="K785" s="18" t="s">
        <v>2</v>
      </c>
      <c r="L785" s="19" t="s">
        <v>1731</v>
      </c>
      <c r="M785" s="43" t="s">
        <v>1466</v>
      </c>
    </row>
    <row r="786" spans="1:13" hidden="1">
      <c r="A786" s="18" t="s">
        <v>1439</v>
      </c>
      <c r="B786" s="18"/>
      <c r="C786" s="18" t="s">
        <v>1732</v>
      </c>
      <c r="D786" s="18" t="s">
        <v>79</v>
      </c>
      <c r="E786" s="18" t="s">
        <v>50</v>
      </c>
      <c r="F786" s="18" t="s">
        <v>1733</v>
      </c>
      <c r="G786" s="18">
        <v>50</v>
      </c>
      <c r="H786" s="18">
        <v>250</v>
      </c>
      <c r="I786" s="18"/>
      <c r="J786" s="18"/>
      <c r="K786" s="18">
        <v>2021</v>
      </c>
      <c r="L786" s="19" t="s">
        <v>1734</v>
      </c>
      <c r="M786" s="20" t="s">
        <v>1735</v>
      </c>
    </row>
    <row r="787" spans="1:13" hidden="1">
      <c r="A787" s="18" t="s">
        <v>1439</v>
      </c>
      <c r="B787" s="18" t="s">
        <v>1736</v>
      </c>
      <c r="C787" s="18" t="s">
        <v>1737</v>
      </c>
      <c r="D787" s="18" t="s">
        <v>1184</v>
      </c>
      <c r="E787" s="18" t="s">
        <v>50</v>
      </c>
      <c r="F787" s="18" t="s">
        <v>1733</v>
      </c>
      <c r="G787" s="18">
        <v>0.35</v>
      </c>
      <c r="H787" s="18">
        <v>2.5</v>
      </c>
      <c r="I787" s="18"/>
      <c r="J787" s="18"/>
      <c r="K787" s="18">
        <v>2011</v>
      </c>
      <c r="L787" s="19" t="s">
        <v>1738</v>
      </c>
      <c r="M787" s="20" t="s">
        <v>1466</v>
      </c>
    </row>
    <row r="788" spans="1:13">
      <c r="A788" s="18" t="s">
        <v>1439</v>
      </c>
      <c r="B788" s="18" t="s">
        <v>1717</v>
      </c>
      <c r="C788" s="18" t="s">
        <v>1739</v>
      </c>
      <c r="D788" s="18" t="s">
        <v>1469</v>
      </c>
      <c r="E788" s="18" t="s">
        <v>96</v>
      </c>
      <c r="F788" s="18" t="s">
        <v>190</v>
      </c>
      <c r="G788" s="18">
        <v>49.9</v>
      </c>
      <c r="H788" s="18"/>
      <c r="I788" s="18"/>
      <c r="J788" s="18"/>
      <c r="K788" s="18" t="s">
        <v>2</v>
      </c>
      <c r="L788" s="19" t="s">
        <v>1509</v>
      </c>
      <c r="M788" s="43" t="s">
        <v>1466</v>
      </c>
    </row>
    <row r="789" spans="1:13">
      <c r="A789" s="18" t="s">
        <v>1439</v>
      </c>
      <c r="B789" s="18" t="s">
        <v>1491</v>
      </c>
      <c r="C789" s="18" t="s">
        <v>1740</v>
      </c>
      <c r="D789" s="18" t="s">
        <v>49</v>
      </c>
      <c r="E789" s="18" t="s">
        <v>96</v>
      </c>
      <c r="F789" s="18" t="s">
        <v>190</v>
      </c>
      <c r="G789" s="18">
        <v>10</v>
      </c>
      <c r="H789" s="18"/>
      <c r="I789" s="18"/>
      <c r="J789" s="18"/>
      <c r="K789" s="18">
        <v>2017</v>
      </c>
      <c r="L789" s="19" t="s">
        <v>1536</v>
      </c>
      <c r="M789" s="20" t="s">
        <v>1466</v>
      </c>
    </row>
    <row r="790" spans="1:13">
      <c r="A790" s="18" t="s">
        <v>1439</v>
      </c>
      <c r="B790" s="18" t="s">
        <v>1527</v>
      </c>
      <c r="C790" s="18" t="s">
        <v>1741</v>
      </c>
      <c r="D790" s="18" t="s">
        <v>79</v>
      </c>
      <c r="E790" s="18" t="s">
        <v>96</v>
      </c>
      <c r="F790" s="18" t="s">
        <v>190</v>
      </c>
      <c r="G790" s="18" t="s">
        <v>2</v>
      </c>
      <c r="H790" s="18"/>
      <c r="I790" s="18"/>
      <c r="J790" s="18"/>
      <c r="K790" s="18" t="s">
        <v>2</v>
      </c>
      <c r="L790" s="19" t="s">
        <v>190</v>
      </c>
      <c r="M790" s="20" t="s">
        <v>1466</v>
      </c>
    </row>
    <row r="791" spans="1:13">
      <c r="A791" s="18" t="s">
        <v>1439</v>
      </c>
      <c r="B791" s="18" t="s">
        <v>1621</v>
      </c>
      <c r="C791" s="18" t="s">
        <v>1742</v>
      </c>
      <c r="D791" s="18" t="s">
        <v>79</v>
      </c>
      <c r="E791" s="18" t="s">
        <v>96</v>
      </c>
      <c r="F791" s="18" t="s">
        <v>190</v>
      </c>
      <c r="G791" s="18">
        <v>6</v>
      </c>
      <c r="H791" s="18"/>
      <c r="I791" s="18"/>
      <c r="J791" s="18"/>
      <c r="K791" s="18" t="s">
        <v>2</v>
      </c>
      <c r="L791" s="19" t="s">
        <v>1482</v>
      </c>
      <c r="M791" s="20" t="s">
        <v>1466</v>
      </c>
    </row>
    <row r="792" spans="1:13">
      <c r="A792" s="18" t="s">
        <v>1439</v>
      </c>
      <c r="B792" s="18" t="s">
        <v>1519</v>
      </c>
      <c r="C792" s="18" t="s">
        <v>1743</v>
      </c>
      <c r="D792" s="18" t="s">
        <v>49</v>
      </c>
      <c r="E792" s="18" t="s">
        <v>96</v>
      </c>
      <c r="F792" s="18" t="s">
        <v>190</v>
      </c>
      <c r="G792" s="18">
        <v>1.2E-2</v>
      </c>
      <c r="H792" s="18"/>
      <c r="I792" s="18"/>
      <c r="J792" s="18"/>
      <c r="K792" s="18">
        <v>2009</v>
      </c>
      <c r="L792" s="19" t="s">
        <v>1674</v>
      </c>
      <c r="M792" s="20" t="s">
        <v>1466</v>
      </c>
    </row>
    <row r="793" spans="1:13">
      <c r="A793" s="18" t="s">
        <v>1439</v>
      </c>
      <c r="B793" s="18" t="s">
        <v>1692</v>
      </c>
      <c r="C793" s="18" t="s">
        <v>1744</v>
      </c>
      <c r="D793" s="18" t="s">
        <v>49</v>
      </c>
      <c r="E793" s="18" t="s">
        <v>96</v>
      </c>
      <c r="F793" s="18" t="s">
        <v>190</v>
      </c>
      <c r="G793" s="18">
        <v>50</v>
      </c>
      <c r="H793" s="18"/>
      <c r="I793" s="18"/>
      <c r="J793" s="18"/>
      <c r="K793" s="18">
        <v>2018</v>
      </c>
      <c r="L793" s="19" t="s">
        <v>1518</v>
      </c>
      <c r="M793" s="20" t="s">
        <v>1466</v>
      </c>
    </row>
    <row r="794" spans="1:13">
      <c r="A794" s="18" t="s">
        <v>1439</v>
      </c>
      <c r="B794" s="18" t="s">
        <v>1679</v>
      </c>
      <c r="C794" s="18" t="s">
        <v>1745</v>
      </c>
      <c r="D794" s="18" t="s">
        <v>49</v>
      </c>
      <c r="E794" s="18" t="s">
        <v>96</v>
      </c>
      <c r="F794" s="18" t="s">
        <v>190</v>
      </c>
      <c r="G794" s="18">
        <v>1</v>
      </c>
      <c r="H794" s="18"/>
      <c r="I794" s="18"/>
      <c r="J794" s="18"/>
      <c r="K794" s="18">
        <v>2018</v>
      </c>
      <c r="L794" s="19" t="s">
        <v>1746</v>
      </c>
      <c r="M794" s="20" t="s">
        <v>1466</v>
      </c>
    </row>
    <row r="795" spans="1:13">
      <c r="A795" s="18" t="s">
        <v>1439</v>
      </c>
      <c r="B795" s="18" t="s">
        <v>1519</v>
      </c>
      <c r="C795" s="18" t="s">
        <v>1747</v>
      </c>
      <c r="D795" s="18" t="s">
        <v>49</v>
      </c>
      <c r="E795" s="18" t="s">
        <v>96</v>
      </c>
      <c r="F795" s="18" t="s">
        <v>190</v>
      </c>
      <c r="G795" s="18">
        <v>0.06</v>
      </c>
      <c r="H795" s="18"/>
      <c r="I795" s="18"/>
      <c r="J795" s="18"/>
      <c r="K795" s="18">
        <v>2008</v>
      </c>
      <c r="L795" s="19" t="s">
        <v>1748</v>
      </c>
      <c r="M795" s="20" t="s">
        <v>1466</v>
      </c>
    </row>
    <row r="796" spans="1:13">
      <c r="A796" s="18" t="s">
        <v>1439</v>
      </c>
      <c r="B796" s="18" t="s">
        <v>1519</v>
      </c>
      <c r="C796" s="18" t="s">
        <v>1749</v>
      </c>
      <c r="D796" s="18" t="s">
        <v>49</v>
      </c>
      <c r="E796" s="18" t="s">
        <v>96</v>
      </c>
      <c r="F796" s="18" t="s">
        <v>190</v>
      </c>
      <c r="G796" s="18">
        <v>4.4999999999999998E-2</v>
      </c>
      <c r="H796" s="18"/>
      <c r="I796" s="18"/>
      <c r="J796" s="18"/>
      <c r="K796" s="18">
        <v>2013</v>
      </c>
      <c r="L796" s="19" t="s">
        <v>1674</v>
      </c>
      <c r="M796" s="20" t="s">
        <v>1466</v>
      </c>
    </row>
    <row r="797" spans="1:13">
      <c r="A797" s="18" t="s">
        <v>1439</v>
      </c>
      <c r="B797" s="18" t="s">
        <v>1519</v>
      </c>
      <c r="C797" s="18" t="s">
        <v>1750</v>
      </c>
      <c r="D797" s="18" t="s">
        <v>49</v>
      </c>
      <c r="E797" s="18" t="s">
        <v>96</v>
      </c>
      <c r="F797" s="18" t="s">
        <v>190</v>
      </c>
      <c r="G797" s="18">
        <v>4.4999999999999998E-2</v>
      </c>
      <c r="H797" s="18"/>
      <c r="I797" s="18"/>
      <c r="J797" s="18"/>
      <c r="K797" s="18">
        <v>2015</v>
      </c>
      <c r="L797" s="19" t="s">
        <v>1674</v>
      </c>
      <c r="M797" s="20" t="s">
        <v>1466</v>
      </c>
    </row>
    <row r="798" spans="1:13">
      <c r="A798" s="18" t="s">
        <v>1439</v>
      </c>
      <c r="B798" s="18" t="s">
        <v>1495</v>
      </c>
      <c r="C798" s="18" t="s">
        <v>1751</v>
      </c>
      <c r="D798" s="18" t="s">
        <v>79</v>
      </c>
      <c r="E798" s="18" t="s">
        <v>96</v>
      </c>
      <c r="F798" s="18" t="s">
        <v>190</v>
      </c>
      <c r="G798" s="18">
        <v>1</v>
      </c>
      <c r="H798" s="18"/>
      <c r="I798" s="18"/>
      <c r="J798" s="18"/>
      <c r="K798" s="18" t="s">
        <v>2</v>
      </c>
      <c r="L798" s="19" t="s">
        <v>1752</v>
      </c>
      <c r="M798" s="20" t="s">
        <v>1466</v>
      </c>
    </row>
    <row r="799" spans="1:13">
      <c r="A799" s="18" t="s">
        <v>1439</v>
      </c>
      <c r="B799" s="18" t="s">
        <v>1753</v>
      </c>
      <c r="C799" s="18" t="s">
        <v>1754</v>
      </c>
      <c r="D799" s="18" t="s">
        <v>79</v>
      </c>
      <c r="E799" s="18" t="s">
        <v>96</v>
      </c>
      <c r="F799" s="18" t="s">
        <v>190</v>
      </c>
      <c r="G799" s="18" t="s">
        <v>2</v>
      </c>
      <c r="H799" s="18"/>
      <c r="I799" s="18"/>
      <c r="J799" s="18"/>
      <c r="K799" s="18" t="s">
        <v>2</v>
      </c>
      <c r="L799" s="19" t="s">
        <v>1755</v>
      </c>
      <c r="M799" s="20" t="s">
        <v>1466</v>
      </c>
    </row>
    <row r="800" spans="1:13">
      <c r="A800" s="18" t="s">
        <v>1439</v>
      </c>
      <c r="B800" s="18" t="s">
        <v>1642</v>
      </c>
      <c r="C800" s="18" t="s">
        <v>1756</v>
      </c>
      <c r="D800" s="18" t="s">
        <v>79</v>
      </c>
      <c r="E800" s="18" t="s">
        <v>96</v>
      </c>
      <c r="F800" s="18" t="s">
        <v>190</v>
      </c>
      <c r="G800" s="18">
        <v>19</v>
      </c>
      <c r="H800" s="18"/>
      <c r="I800" s="18"/>
      <c r="J800" s="18"/>
      <c r="K800" s="18" t="s">
        <v>2</v>
      </c>
      <c r="L800" s="19" t="s">
        <v>1600</v>
      </c>
      <c r="M800" s="20" t="s">
        <v>1466</v>
      </c>
    </row>
    <row r="801" spans="1:13">
      <c r="A801" s="18" t="s">
        <v>1439</v>
      </c>
      <c r="B801" s="18" t="s">
        <v>1590</v>
      </c>
      <c r="C801" s="18" t="s">
        <v>1757</v>
      </c>
      <c r="D801" s="18" t="s">
        <v>49</v>
      </c>
      <c r="E801" s="18" t="s">
        <v>96</v>
      </c>
      <c r="F801" s="18" t="s">
        <v>190</v>
      </c>
      <c r="G801" s="18">
        <v>5.0000000000000001E-3</v>
      </c>
      <c r="H801" s="18"/>
      <c r="I801" s="18"/>
      <c r="J801" s="18"/>
      <c r="K801" s="18">
        <v>2016</v>
      </c>
      <c r="L801" s="19" t="s">
        <v>1515</v>
      </c>
      <c r="M801" s="20" t="s">
        <v>1466</v>
      </c>
    </row>
    <row r="802" spans="1:13">
      <c r="A802" s="18" t="s">
        <v>1439</v>
      </c>
      <c r="B802" s="18" t="s">
        <v>1524</v>
      </c>
      <c r="C802" s="18" t="s">
        <v>1758</v>
      </c>
      <c r="D802" s="18" t="s">
        <v>79</v>
      </c>
      <c r="E802" s="18" t="s">
        <v>96</v>
      </c>
      <c r="F802" s="18" t="s">
        <v>190</v>
      </c>
      <c r="G802" s="18">
        <v>5</v>
      </c>
      <c r="H802" s="18"/>
      <c r="I802" s="18"/>
      <c r="J802" s="18"/>
      <c r="K802" s="18" t="s">
        <v>2</v>
      </c>
      <c r="L802" s="19" t="s">
        <v>1759</v>
      </c>
      <c r="M802" s="20" t="s">
        <v>1466</v>
      </c>
    </row>
    <row r="803" spans="1:13">
      <c r="A803" s="18" t="s">
        <v>1439</v>
      </c>
      <c r="B803" s="18" t="s">
        <v>1637</v>
      </c>
      <c r="C803" s="18" t="s">
        <v>1760</v>
      </c>
      <c r="D803" s="18" t="s">
        <v>1469</v>
      </c>
      <c r="E803" s="18" t="s">
        <v>96</v>
      </c>
      <c r="F803" s="18" t="s">
        <v>190</v>
      </c>
      <c r="G803" s="18" t="s">
        <v>2</v>
      </c>
      <c r="H803" s="18"/>
      <c r="I803" s="18"/>
      <c r="J803" s="18"/>
      <c r="K803" s="18" t="s">
        <v>2</v>
      </c>
      <c r="L803" s="19" t="s">
        <v>1761</v>
      </c>
      <c r="M803" s="20" t="s">
        <v>1466</v>
      </c>
    </row>
    <row r="804" spans="1:13">
      <c r="A804" s="18" t="s">
        <v>1439</v>
      </c>
      <c r="B804" s="18" t="s">
        <v>1692</v>
      </c>
      <c r="C804" s="18" t="s">
        <v>1762</v>
      </c>
      <c r="D804" s="18" t="s">
        <v>743</v>
      </c>
      <c r="E804" s="18" t="s">
        <v>96</v>
      </c>
      <c r="F804" s="18" t="s">
        <v>190</v>
      </c>
      <c r="G804" s="18">
        <v>49.9</v>
      </c>
      <c r="H804" s="18"/>
      <c r="I804" s="18"/>
      <c r="J804" s="18"/>
      <c r="K804" s="18" t="s">
        <v>2</v>
      </c>
      <c r="L804" s="19" t="s">
        <v>1529</v>
      </c>
      <c r="M804" s="20" t="s">
        <v>1466</v>
      </c>
    </row>
    <row r="805" spans="1:13">
      <c r="A805" s="18" t="s">
        <v>1439</v>
      </c>
      <c r="B805" s="18" t="s">
        <v>1527</v>
      </c>
      <c r="C805" s="18" t="s">
        <v>1763</v>
      </c>
      <c r="D805" s="18" t="s">
        <v>79</v>
      </c>
      <c r="E805" s="18" t="s">
        <v>96</v>
      </c>
      <c r="F805" s="18" t="s">
        <v>190</v>
      </c>
      <c r="G805" s="18" t="s">
        <v>2</v>
      </c>
      <c r="H805" s="18"/>
      <c r="I805" s="18"/>
      <c r="J805" s="18"/>
      <c r="K805" s="18" t="s">
        <v>2</v>
      </c>
      <c r="L805" s="19" t="s">
        <v>1764</v>
      </c>
      <c r="M805" s="20" t="s">
        <v>1466</v>
      </c>
    </row>
    <row r="806" spans="1:13">
      <c r="A806" s="18" t="s">
        <v>1439</v>
      </c>
      <c r="B806" s="18" t="s">
        <v>1519</v>
      </c>
      <c r="C806" s="18" t="s">
        <v>1765</v>
      </c>
      <c r="D806" s="18" t="s">
        <v>743</v>
      </c>
      <c r="E806" s="18" t="s">
        <v>96</v>
      </c>
      <c r="F806" s="18" t="s">
        <v>190</v>
      </c>
      <c r="G806" s="18">
        <v>20</v>
      </c>
      <c r="H806" s="18"/>
      <c r="I806" s="18"/>
      <c r="J806" s="18"/>
      <c r="K806" s="18" t="s">
        <v>2</v>
      </c>
      <c r="L806" s="19" t="s">
        <v>1681</v>
      </c>
      <c r="M806" s="20" t="s">
        <v>1466</v>
      </c>
    </row>
    <row r="807" spans="1:13">
      <c r="A807" s="18" t="s">
        <v>1439</v>
      </c>
      <c r="B807" s="18" t="s">
        <v>1530</v>
      </c>
      <c r="C807" s="18" t="s">
        <v>1766</v>
      </c>
      <c r="D807" s="18" t="s">
        <v>79</v>
      </c>
      <c r="E807" s="18" t="s">
        <v>96</v>
      </c>
      <c r="F807" s="18" t="s">
        <v>190</v>
      </c>
      <c r="G807" s="18" t="s">
        <v>2</v>
      </c>
      <c r="H807" s="18"/>
      <c r="I807" s="18"/>
      <c r="J807" s="18"/>
      <c r="K807" s="18" t="s">
        <v>2</v>
      </c>
      <c r="L807" s="19" t="s">
        <v>1767</v>
      </c>
      <c r="M807" s="20" t="s">
        <v>1466</v>
      </c>
    </row>
    <row r="808" spans="1:13">
      <c r="A808" s="18" t="s">
        <v>1439</v>
      </c>
      <c r="B808" s="18" t="s">
        <v>1621</v>
      </c>
      <c r="C808" s="18" t="s">
        <v>1768</v>
      </c>
      <c r="D808" s="18" t="s">
        <v>79</v>
      </c>
      <c r="E808" s="18" t="s">
        <v>96</v>
      </c>
      <c r="F808" s="18" t="s">
        <v>190</v>
      </c>
      <c r="G808" s="18">
        <v>20</v>
      </c>
      <c r="H808" s="18"/>
      <c r="I808" s="18"/>
      <c r="J808" s="18"/>
      <c r="K808" s="18" t="s">
        <v>2</v>
      </c>
      <c r="L808" s="19" t="s">
        <v>1509</v>
      </c>
      <c r="M808" s="20" t="s">
        <v>1466</v>
      </c>
    </row>
    <row r="809" spans="1:13">
      <c r="A809" s="18" t="s">
        <v>1439</v>
      </c>
      <c r="B809" s="18" t="s">
        <v>1769</v>
      </c>
      <c r="C809" s="18" t="s">
        <v>1770</v>
      </c>
      <c r="D809" s="18" t="s">
        <v>49</v>
      </c>
      <c r="E809" s="18" t="s">
        <v>96</v>
      </c>
      <c r="F809" s="18" t="s">
        <v>190</v>
      </c>
      <c r="G809" s="18">
        <v>10</v>
      </c>
      <c r="H809" s="18"/>
      <c r="I809" s="18"/>
      <c r="J809" s="18"/>
      <c r="K809" s="18">
        <v>2017</v>
      </c>
      <c r="L809" s="19" t="s">
        <v>1536</v>
      </c>
      <c r="M809" s="20" t="s">
        <v>1466</v>
      </c>
    </row>
    <row r="810" spans="1:13">
      <c r="A810" s="18" t="s">
        <v>1439</v>
      </c>
      <c r="B810" s="18" t="s">
        <v>1507</v>
      </c>
      <c r="C810" s="18" t="s">
        <v>1771</v>
      </c>
      <c r="D810" s="18" t="s">
        <v>743</v>
      </c>
      <c r="E810" s="18" t="s">
        <v>96</v>
      </c>
      <c r="F810" s="18" t="s">
        <v>190</v>
      </c>
      <c r="G810" s="18">
        <v>1</v>
      </c>
      <c r="H810" s="18"/>
      <c r="I810" s="18"/>
      <c r="J810" s="18"/>
      <c r="K810" s="18" t="s">
        <v>2</v>
      </c>
      <c r="L810" s="19" t="s">
        <v>1772</v>
      </c>
      <c r="M810" s="20" t="s">
        <v>1466</v>
      </c>
    </row>
    <row r="811" spans="1:13">
      <c r="A811" s="18" t="s">
        <v>1439</v>
      </c>
      <c r="B811" s="18" t="s">
        <v>1499</v>
      </c>
      <c r="C811" s="18" t="s">
        <v>1773</v>
      </c>
      <c r="D811" s="18" t="s">
        <v>1469</v>
      </c>
      <c r="E811" s="18" t="s">
        <v>96</v>
      </c>
      <c r="F811" s="18" t="s">
        <v>190</v>
      </c>
      <c r="G811" s="18">
        <v>20</v>
      </c>
      <c r="H811" s="18"/>
      <c r="I811" s="18"/>
      <c r="J811" s="18"/>
      <c r="K811" s="18" t="s">
        <v>2</v>
      </c>
      <c r="L811" s="19" t="s">
        <v>190</v>
      </c>
      <c r="M811" s="20" t="s">
        <v>1466</v>
      </c>
    </row>
    <row r="812" spans="1:13">
      <c r="A812" s="18" t="s">
        <v>1439</v>
      </c>
      <c r="B812" s="18" t="s">
        <v>1499</v>
      </c>
      <c r="C812" s="18" t="s">
        <v>1774</v>
      </c>
      <c r="D812" s="18" t="s">
        <v>79</v>
      </c>
      <c r="E812" s="18" t="s">
        <v>96</v>
      </c>
      <c r="F812" s="18" t="s">
        <v>190</v>
      </c>
      <c r="G812" s="18">
        <v>20</v>
      </c>
      <c r="H812" s="18"/>
      <c r="I812" s="18"/>
      <c r="J812" s="18"/>
      <c r="K812" s="18" t="s">
        <v>2</v>
      </c>
      <c r="L812" s="19" t="s">
        <v>1547</v>
      </c>
      <c r="M812" s="20" t="s">
        <v>1466</v>
      </c>
    </row>
    <row r="813" spans="1:13">
      <c r="A813" s="18" t="s">
        <v>1439</v>
      </c>
      <c r="B813" s="18" t="s">
        <v>1633</v>
      </c>
      <c r="C813" s="18" t="s">
        <v>1775</v>
      </c>
      <c r="D813" s="18" t="s">
        <v>79</v>
      </c>
      <c r="E813" s="18" t="s">
        <v>96</v>
      </c>
      <c r="F813" s="18" t="s">
        <v>190</v>
      </c>
      <c r="G813" s="18">
        <v>49.9</v>
      </c>
      <c r="H813" s="18"/>
      <c r="I813" s="18"/>
      <c r="J813" s="18"/>
      <c r="K813" s="18" t="s">
        <v>2</v>
      </c>
      <c r="L813" s="19" t="s">
        <v>284</v>
      </c>
      <c r="M813" s="20" t="s">
        <v>1466</v>
      </c>
    </row>
    <row r="814" spans="1:13">
      <c r="A814" s="18" t="s">
        <v>1439</v>
      </c>
      <c r="B814" s="18" t="s">
        <v>1510</v>
      </c>
      <c r="C814" s="18" t="s">
        <v>1776</v>
      </c>
      <c r="D814" s="18" t="s">
        <v>79</v>
      </c>
      <c r="E814" s="18" t="s">
        <v>96</v>
      </c>
      <c r="F814" s="18" t="s">
        <v>190</v>
      </c>
      <c r="G814" s="18" t="s">
        <v>2</v>
      </c>
      <c r="H814" s="18"/>
      <c r="I814" s="18"/>
      <c r="J814" s="18"/>
      <c r="K814" s="18" t="s">
        <v>2</v>
      </c>
      <c r="L814" s="19" t="s">
        <v>1777</v>
      </c>
      <c r="M814" s="20" t="s">
        <v>1466</v>
      </c>
    </row>
    <row r="815" spans="1:13">
      <c r="A815" s="18" t="s">
        <v>1439</v>
      </c>
      <c r="B815" s="18" t="s">
        <v>1778</v>
      </c>
      <c r="C815" s="18" t="s">
        <v>1779</v>
      </c>
      <c r="D815" s="18" t="s">
        <v>79</v>
      </c>
      <c r="E815" s="18" t="s">
        <v>96</v>
      </c>
      <c r="F815" s="18" t="s">
        <v>190</v>
      </c>
      <c r="G815" s="18">
        <v>19.899999999999999</v>
      </c>
      <c r="H815" s="18"/>
      <c r="I815" s="18"/>
      <c r="J815" s="18"/>
      <c r="K815" s="18" t="s">
        <v>2</v>
      </c>
      <c r="L815" s="19" t="s">
        <v>1780</v>
      </c>
      <c r="M815" s="20" t="s">
        <v>1466</v>
      </c>
    </row>
    <row r="816" spans="1:13">
      <c r="A816" s="18" t="s">
        <v>1439</v>
      </c>
      <c r="B816" s="18" t="s">
        <v>1692</v>
      </c>
      <c r="C816" s="18" t="s">
        <v>1781</v>
      </c>
      <c r="D816" s="18" t="s">
        <v>79</v>
      </c>
      <c r="E816" s="18" t="s">
        <v>96</v>
      </c>
      <c r="F816" s="18" t="s">
        <v>190</v>
      </c>
      <c r="G816" s="18">
        <v>7.5</v>
      </c>
      <c r="H816" s="18"/>
      <c r="I816" s="18"/>
      <c r="J816" s="18"/>
      <c r="K816" s="18" t="s">
        <v>2</v>
      </c>
      <c r="L816" s="19" t="s">
        <v>1549</v>
      </c>
      <c r="M816" s="20" t="s">
        <v>1466</v>
      </c>
    </row>
    <row r="817" spans="1:14">
      <c r="A817" s="18" t="s">
        <v>1439</v>
      </c>
      <c r="B817" s="18" t="s">
        <v>1499</v>
      </c>
      <c r="C817" s="18" t="s">
        <v>1782</v>
      </c>
      <c r="D817" s="18" t="s">
        <v>79</v>
      </c>
      <c r="E817" s="18" t="s">
        <v>96</v>
      </c>
      <c r="F817" s="18" t="s">
        <v>190</v>
      </c>
      <c r="G817" s="18">
        <v>49.9</v>
      </c>
      <c r="H817" s="18"/>
      <c r="I817" s="18"/>
      <c r="J817" s="18"/>
      <c r="K817" s="18" t="s">
        <v>2</v>
      </c>
      <c r="L817" s="19" t="s">
        <v>1783</v>
      </c>
      <c r="M817" s="20" t="s">
        <v>1466</v>
      </c>
    </row>
    <row r="818" spans="1:14">
      <c r="A818" s="18" t="s">
        <v>1439</v>
      </c>
      <c r="B818" s="18" t="s">
        <v>1491</v>
      </c>
      <c r="C818" s="18" t="s">
        <v>1784</v>
      </c>
      <c r="D818" s="18" t="s">
        <v>79</v>
      </c>
      <c r="E818" s="18" t="s">
        <v>96</v>
      </c>
      <c r="F818" s="18" t="s">
        <v>190</v>
      </c>
      <c r="G818" s="18">
        <v>1.5</v>
      </c>
      <c r="H818" s="18"/>
      <c r="I818" s="18"/>
      <c r="J818" s="18"/>
      <c r="K818" s="18" t="s">
        <v>2</v>
      </c>
      <c r="L818" s="19" t="s">
        <v>1572</v>
      </c>
      <c r="M818" s="20" t="s">
        <v>1466</v>
      </c>
    </row>
    <row r="819" spans="1:14">
      <c r="A819" s="18" t="s">
        <v>1439</v>
      </c>
      <c r="B819" s="18" t="s">
        <v>1516</v>
      </c>
      <c r="C819" s="18" t="s">
        <v>1785</v>
      </c>
      <c r="D819" s="18" t="s">
        <v>79</v>
      </c>
      <c r="E819" s="18" t="s">
        <v>96</v>
      </c>
      <c r="F819" s="18" t="s">
        <v>190</v>
      </c>
      <c r="G819" s="18">
        <v>6</v>
      </c>
      <c r="H819" s="18"/>
      <c r="I819" s="18"/>
      <c r="J819" s="18"/>
      <c r="K819" s="18" t="s">
        <v>2</v>
      </c>
      <c r="L819" s="19" t="s">
        <v>1786</v>
      </c>
      <c r="M819" s="20" t="s">
        <v>1466</v>
      </c>
    </row>
    <row r="820" spans="1:14">
      <c r="A820" s="18" t="s">
        <v>1439</v>
      </c>
      <c r="B820" s="18" t="s">
        <v>1505</v>
      </c>
      <c r="C820" s="18" t="s">
        <v>1787</v>
      </c>
      <c r="D820" s="18" t="s">
        <v>49</v>
      </c>
      <c r="E820" s="18" t="s">
        <v>96</v>
      </c>
      <c r="F820" s="18" t="s">
        <v>190</v>
      </c>
      <c r="G820" s="18">
        <v>20</v>
      </c>
      <c r="H820" s="18"/>
      <c r="I820" s="18"/>
      <c r="J820" s="18"/>
      <c r="K820" s="18">
        <v>2018</v>
      </c>
      <c r="L820" s="19" t="s">
        <v>1541</v>
      </c>
      <c r="M820" s="20" t="s">
        <v>1466</v>
      </c>
    </row>
    <row r="821" spans="1:14">
      <c r="A821" s="18" t="s">
        <v>1439</v>
      </c>
      <c r="B821" s="18" t="s">
        <v>1788</v>
      </c>
      <c r="C821" s="18" t="s">
        <v>1789</v>
      </c>
      <c r="D821" s="18" t="s">
        <v>1469</v>
      </c>
      <c r="E821" s="18" t="s">
        <v>96</v>
      </c>
      <c r="F821" s="18" t="s">
        <v>190</v>
      </c>
      <c r="G821" s="18" t="s">
        <v>2</v>
      </c>
      <c r="H821" s="18"/>
      <c r="I821" s="18"/>
      <c r="J821" s="18"/>
      <c r="K821" s="18" t="s">
        <v>2</v>
      </c>
      <c r="L821" s="19" t="s">
        <v>1549</v>
      </c>
      <c r="M821" s="20" t="s">
        <v>1466</v>
      </c>
      <c r="N821" s="12" t="s">
        <v>1790</v>
      </c>
    </row>
    <row r="822" spans="1:14">
      <c r="A822" s="18" t="s">
        <v>1439</v>
      </c>
      <c r="B822" s="18" t="s">
        <v>1791</v>
      </c>
      <c r="C822" s="18" t="s">
        <v>1792</v>
      </c>
      <c r="D822" s="18" t="s">
        <v>79</v>
      </c>
      <c r="E822" s="18" t="s">
        <v>96</v>
      </c>
      <c r="F822" s="18" t="s">
        <v>190</v>
      </c>
      <c r="G822" s="18">
        <v>29</v>
      </c>
      <c r="H822" s="18"/>
      <c r="I822" s="18"/>
      <c r="J822" s="18"/>
      <c r="K822" s="18" t="s">
        <v>2</v>
      </c>
      <c r="L822" s="19" t="s">
        <v>1793</v>
      </c>
      <c r="M822" s="20" t="s">
        <v>1466</v>
      </c>
    </row>
    <row r="823" spans="1:14">
      <c r="A823" s="18" t="s">
        <v>1439</v>
      </c>
      <c r="B823" s="18" t="s">
        <v>1794</v>
      </c>
      <c r="C823" s="18" t="s">
        <v>1795</v>
      </c>
      <c r="D823" s="18" t="s">
        <v>79</v>
      </c>
      <c r="E823" s="18" t="s">
        <v>96</v>
      </c>
      <c r="F823" s="18" t="s">
        <v>190</v>
      </c>
      <c r="G823" s="18">
        <v>6.5</v>
      </c>
      <c r="H823" s="18"/>
      <c r="I823" s="18"/>
      <c r="J823" s="18"/>
      <c r="K823" s="18" t="s">
        <v>2</v>
      </c>
      <c r="L823" s="19" t="s">
        <v>1796</v>
      </c>
      <c r="M823" s="20" t="s">
        <v>1466</v>
      </c>
    </row>
    <row r="824" spans="1:14">
      <c r="A824" s="18" t="s">
        <v>1439</v>
      </c>
      <c r="B824" s="18" t="s">
        <v>1483</v>
      </c>
      <c r="C824" s="18" t="s">
        <v>1797</v>
      </c>
      <c r="D824" s="18" t="s">
        <v>743</v>
      </c>
      <c r="E824" s="18" t="s">
        <v>96</v>
      </c>
      <c r="F824" s="18" t="s">
        <v>190</v>
      </c>
      <c r="G824" s="18">
        <v>49.9</v>
      </c>
      <c r="H824" s="18"/>
      <c r="I824" s="18"/>
      <c r="J824" s="18"/>
      <c r="K824" s="18" t="s">
        <v>2</v>
      </c>
      <c r="L824" s="19" t="s">
        <v>1691</v>
      </c>
      <c r="M824" s="20" t="s">
        <v>1466</v>
      </c>
    </row>
    <row r="825" spans="1:14">
      <c r="A825" s="18" t="s">
        <v>1439</v>
      </c>
      <c r="B825" s="18" t="s">
        <v>1798</v>
      </c>
      <c r="C825" s="18" t="s">
        <v>1799</v>
      </c>
      <c r="D825" s="18" t="s">
        <v>79</v>
      </c>
      <c r="E825" s="18" t="s">
        <v>96</v>
      </c>
      <c r="F825" s="18" t="s">
        <v>190</v>
      </c>
      <c r="G825" s="18">
        <v>19.899999999999999</v>
      </c>
      <c r="H825" s="18"/>
      <c r="I825" s="18"/>
      <c r="J825" s="18"/>
      <c r="K825" s="18" t="s">
        <v>2</v>
      </c>
      <c r="L825" s="19" t="s">
        <v>1800</v>
      </c>
      <c r="M825" s="20" t="s">
        <v>1466</v>
      </c>
    </row>
    <row r="826" spans="1:14">
      <c r="A826" s="18" t="s">
        <v>1439</v>
      </c>
      <c r="B826" s="18" t="s">
        <v>1692</v>
      </c>
      <c r="C826" s="18" t="s">
        <v>1801</v>
      </c>
      <c r="D826" s="18" t="s">
        <v>79</v>
      </c>
      <c r="E826" s="18" t="s">
        <v>96</v>
      </c>
      <c r="F826" s="18" t="s">
        <v>190</v>
      </c>
      <c r="G826" s="18">
        <v>40</v>
      </c>
      <c r="H826" s="18"/>
      <c r="I826" s="18"/>
      <c r="J826" s="18"/>
      <c r="K826" s="18" t="s">
        <v>2</v>
      </c>
      <c r="L826" s="19" t="s">
        <v>1493</v>
      </c>
      <c r="M826" s="20" t="s">
        <v>1466</v>
      </c>
    </row>
    <row r="827" spans="1:14">
      <c r="A827" s="18" t="s">
        <v>1439</v>
      </c>
      <c r="B827" s="18" t="s">
        <v>1802</v>
      </c>
      <c r="C827" s="18" t="s">
        <v>1803</v>
      </c>
      <c r="D827" s="18" t="s">
        <v>79</v>
      </c>
      <c r="E827" s="18" t="s">
        <v>96</v>
      </c>
      <c r="F827" s="18" t="s">
        <v>190</v>
      </c>
      <c r="G827" s="18">
        <v>19</v>
      </c>
      <c r="H827" s="18"/>
      <c r="I827" s="18"/>
      <c r="J827" s="18"/>
      <c r="K827" s="18" t="s">
        <v>2</v>
      </c>
      <c r="L827" s="19" t="s">
        <v>1804</v>
      </c>
      <c r="M827" s="20" t="s">
        <v>1466</v>
      </c>
      <c r="N827" s="47"/>
    </row>
    <row r="828" spans="1:14" ht="21" customHeight="1">
      <c r="A828" s="18" t="s">
        <v>1439</v>
      </c>
      <c r="B828" s="18" t="s">
        <v>1805</v>
      </c>
      <c r="C828" s="18" t="s">
        <v>1806</v>
      </c>
      <c r="D828" s="18" t="s">
        <v>79</v>
      </c>
      <c r="E828" s="18" t="s">
        <v>96</v>
      </c>
      <c r="F828" s="18" t="s">
        <v>190</v>
      </c>
      <c r="G828" s="18" t="s">
        <v>2</v>
      </c>
      <c r="H828" s="18"/>
      <c r="I828" s="18"/>
      <c r="J828" s="18"/>
      <c r="K828" s="18" t="s">
        <v>2</v>
      </c>
      <c r="L828" s="19" t="s">
        <v>1547</v>
      </c>
      <c r="M828" s="20" t="s">
        <v>1466</v>
      </c>
      <c r="N828" s="47"/>
    </row>
    <row r="829" spans="1:14">
      <c r="A829" s="18" t="s">
        <v>1439</v>
      </c>
      <c r="B829" s="18" t="s">
        <v>1802</v>
      </c>
      <c r="C829" s="18" t="s">
        <v>1807</v>
      </c>
      <c r="D829" s="18" t="s">
        <v>79</v>
      </c>
      <c r="E829" s="18" t="s">
        <v>96</v>
      </c>
      <c r="F829" s="18" t="s">
        <v>190</v>
      </c>
      <c r="G829" s="18">
        <v>29.9</v>
      </c>
      <c r="H829" s="18"/>
      <c r="I829" s="18"/>
      <c r="J829" s="18"/>
      <c r="K829" s="18" t="s">
        <v>2</v>
      </c>
      <c r="L829" s="19" t="s">
        <v>1808</v>
      </c>
      <c r="M829" s="20" t="s">
        <v>1466</v>
      </c>
      <c r="N829" s="47"/>
    </row>
    <row r="830" spans="1:14">
      <c r="A830" s="18" t="s">
        <v>1439</v>
      </c>
      <c r="B830" s="18" t="s">
        <v>1778</v>
      </c>
      <c r="C830" s="18" t="s">
        <v>1809</v>
      </c>
      <c r="D830" s="18" t="s">
        <v>79</v>
      </c>
      <c r="E830" s="18" t="s">
        <v>96</v>
      </c>
      <c r="F830" s="18" t="s">
        <v>190</v>
      </c>
      <c r="G830" s="18">
        <v>20</v>
      </c>
      <c r="H830" s="18"/>
      <c r="I830" s="18"/>
      <c r="J830" s="18"/>
      <c r="K830" s="18" t="s">
        <v>2</v>
      </c>
      <c r="L830" s="19" t="s">
        <v>1783</v>
      </c>
      <c r="M830" s="20" t="s">
        <v>1466</v>
      </c>
      <c r="N830" s="47"/>
    </row>
    <row r="831" spans="1:14">
      <c r="A831" s="18" t="s">
        <v>1439</v>
      </c>
      <c r="B831" s="18" t="s">
        <v>1810</v>
      </c>
      <c r="C831" s="18" t="s">
        <v>1811</v>
      </c>
      <c r="D831" s="18" t="s">
        <v>79</v>
      </c>
      <c r="E831" s="18" t="s">
        <v>96</v>
      </c>
      <c r="F831" s="18" t="s">
        <v>190</v>
      </c>
      <c r="G831" s="18">
        <v>20</v>
      </c>
      <c r="H831" s="18"/>
      <c r="I831" s="18"/>
      <c r="J831" s="18"/>
      <c r="K831" s="18" t="s">
        <v>2</v>
      </c>
      <c r="L831" s="19" t="s">
        <v>1812</v>
      </c>
      <c r="M831" s="20" t="s">
        <v>1466</v>
      </c>
      <c r="N831" s="47"/>
    </row>
    <row r="832" spans="1:14" hidden="1">
      <c r="A832" s="18" t="s">
        <v>1439</v>
      </c>
      <c r="B832" s="18" t="s">
        <v>1480</v>
      </c>
      <c r="C832" s="18" t="s">
        <v>1813</v>
      </c>
      <c r="D832" s="18" t="s">
        <v>49</v>
      </c>
      <c r="E832" s="18" t="s">
        <v>96</v>
      </c>
      <c r="F832" s="18" t="s">
        <v>190</v>
      </c>
      <c r="G832" s="18">
        <v>20</v>
      </c>
      <c r="H832" s="18"/>
      <c r="I832" s="18"/>
      <c r="J832" s="18"/>
      <c r="K832" s="18">
        <v>2019</v>
      </c>
      <c r="L832" s="19" t="s">
        <v>1470</v>
      </c>
      <c r="M832" s="20" t="s">
        <v>1466</v>
      </c>
      <c r="N832" s="47"/>
    </row>
    <row r="833" spans="1:14">
      <c r="A833" s="18" t="s">
        <v>1439</v>
      </c>
      <c r="B833" s="18" t="s">
        <v>1480</v>
      </c>
      <c r="C833" s="18" t="s">
        <v>1814</v>
      </c>
      <c r="D833" s="18" t="s">
        <v>79</v>
      </c>
      <c r="E833" s="18" t="s">
        <v>96</v>
      </c>
      <c r="F833" s="18" t="s">
        <v>190</v>
      </c>
      <c r="G833" s="18">
        <v>2</v>
      </c>
      <c r="H833" s="18"/>
      <c r="I833" s="18"/>
      <c r="J833" s="18"/>
      <c r="K833" s="18" t="s">
        <v>2</v>
      </c>
      <c r="L833" s="19" t="s">
        <v>1576</v>
      </c>
      <c r="M833" s="20" t="s">
        <v>1466</v>
      </c>
      <c r="N833" s="47"/>
    </row>
    <row r="834" spans="1:14">
      <c r="A834" s="18" t="s">
        <v>1439</v>
      </c>
      <c r="B834" s="18" t="s">
        <v>1788</v>
      </c>
      <c r="C834" s="18" t="s">
        <v>1815</v>
      </c>
      <c r="D834" s="18" t="s">
        <v>79</v>
      </c>
      <c r="E834" s="18" t="s">
        <v>96</v>
      </c>
      <c r="F834" s="18" t="s">
        <v>190</v>
      </c>
      <c r="G834" s="18">
        <v>13</v>
      </c>
      <c r="H834" s="18"/>
      <c r="I834" s="18"/>
      <c r="J834" s="18"/>
      <c r="K834" s="18" t="s">
        <v>2</v>
      </c>
      <c r="L834" s="19" t="s">
        <v>1702</v>
      </c>
      <c r="M834" s="20" t="s">
        <v>1466</v>
      </c>
      <c r="N834" s="47"/>
    </row>
    <row r="835" spans="1:14">
      <c r="A835" s="18" t="s">
        <v>1439</v>
      </c>
      <c r="B835" s="18" t="s">
        <v>1816</v>
      </c>
      <c r="C835" s="18" t="s">
        <v>1817</v>
      </c>
      <c r="D835" s="18" t="s">
        <v>79</v>
      </c>
      <c r="E835" s="18" t="s">
        <v>96</v>
      </c>
      <c r="F835" s="18" t="s">
        <v>190</v>
      </c>
      <c r="G835" s="18">
        <v>20</v>
      </c>
      <c r="H835" s="18"/>
      <c r="I835" s="18"/>
      <c r="J835" s="18"/>
      <c r="K835" s="18" t="s">
        <v>2</v>
      </c>
      <c r="L835" s="19" t="s">
        <v>1818</v>
      </c>
      <c r="M835" s="20" t="s">
        <v>1466</v>
      </c>
      <c r="N835" s="47"/>
    </row>
    <row r="836" spans="1:14">
      <c r="A836" s="18" t="s">
        <v>1439</v>
      </c>
      <c r="B836" s="18" t="s">
        <v>1819</v>
      </c>
      <c r="C836" s="18" t="s">
        <v>1820</v>
      </c>
      <c r="D836" s="18" t="s">
        <v>49</v>
      </c>
      <c r="E836" s="18" t="s">
        <v>96</v>
      </c>
      <c r="F836" s="18" t="s">
        <v>190</v>
      </c>
      <c r="G836" s="18">
        <v>10</v>
      </c>
      <c r="H836" s="18"/>
      <c r="I836" s="18"/>
      <c r="J836" s="18"/>
      <c r="K836" s="18">
        <v>2018</v>
      </c>
      <c r="L836" s="19" t="s">
        <v>1821</v>
      </c>
      <c r="M836" s="20" t="s">
        <v>1466</v>
      </c>
      <c r="N836" s="47"/>
    </row>
    <row r="837" spans="1:14">
      <c r="A837" s="18" t="s">
        <v>1439</v>
      </c>
      <c r="B837" s="18" t="s">
        <v>1736</v>
      </c>
      <c r="C837" s="18" t="s">
        <v>1822</v>
      </c>
      <c r="D837" s="18" t="s">
        <v>49</v>
      </c>
      <c r="E837" s="18" t="s">
        <v>96</v>
      </c>
      <c r="F837" s="18" t="s">
        <v>190</v>
      </c>
      <c r="G837" s="18">
        <v>0.25</v>
      </c>
      <c r="H837" s="18"/>
      <c r="I837" s="18"/>
      <c r="J837" s="18"/>
      <c r="K837" s="18">
        <v>2015</v>
      </c>
      <c r="L837" s="19" t="s">
        <v>1470</v>
      </c>
      <c r="M837" s="20" t="s">
        <v>1466</v>
      </c>
      <c r="N837" s="47"/>
    </row>
    <row r="838" spans="1:14">
      <c r="A838" s="18" t="s">
        <v>1439</v>
      </c>
      <c r="B838" s="18" t="s">
        <v>1538</v>
      </c>
      <c r="C838" s="18" t="s">
        <v>1823</v>
      </c>
      <c r="D838" s="18" t="s">
        <v>79</v>
      </c>
      <c r="E838" s="18" t="s">
        <v>96</v>
      </c>
      <c r="F838" s="18" t="s">
        <v>190</v>
      </c>
      <c r="G838" s="18">
        <v>10</v>
      </c>
      <c r="H838" s="18"/>
      <c r="I838" s="18"/>
      <c r="J838" s="18"/>
      <c r="K838" s="18" t="s">
        <v>2</v>
      </c>
      <c r="L838" s="19" t="s">
        <v>1824</v>
      </c>
      <c r="M838" s="20" t="s">
        <v>1466</v>
      </c>
      <c r="N838" s="47"/>
    </row>
    <row r="839" spans="1:14">
      <c r="A839" s="18" t="s">
        <v>1439</v>
      </c>
      <c r="B839" s="18" t="s">
        <v>1573</v>
      </c>
      <c r="C839" s="18" t="s">
        <v>1825</v>
      </c>
      <c r="D839" s="18" t="s">
        <v>49</v>
      </c>
      <c r="E839" s="18" t="s">
        <v>96</v>
      </c>
      <c r="F839" s="18" t="s">
        <v>190</v>
      </c>
      <c r="G839" s="18">
        <v>15</v>
      </c>
      <c r="H839" s="18"/>
      <c r="I839" s="18"/>
      <c r="J839" s="18"/>
      <c r="K839" s="18">
        <v>2017</v>
      </c>
      <c r="L839" s="19" t="s">
        <v>1532</v>
      </c>
      <c r="M839" s="20" t="s">
        <v>1466</v>
      </c>
      <c r="N839" s="47"/>
    </row>
    <row r="840" spans="1:14">
      <c r="A840" s="18" t="s">
        <v>1439</v>
      </c>
      <c r="B840" s="18" t="s">
        <v>1527</v>
      </c>
      <c r="C840" s="18" t="s">
        <v>1826</v>
      </c>
      <c r="D840" s="18" t="s">
        <v>79</v>
      </c>
      <c r="E840" s="18" t="s">
        <v>96</v>
      </c>
      <c r="F840" s="18" t="s">
        <v>190</v>
      </c>
      <c r="G840" s="18">
        <v>3.77</v>
      </c>
      <c r="H840" s="18"/>
      <c r="I840" s="18"/>
      <c r="J840" s="18"/>
      <c r="K840" s="18" t="s">
        <v>2</v>
      </c>
      <c r="L840" s="19" t="s">
        <v>1513</v>
      </c>
      <c r="M840" s="20" t="s">
        <v>1466</v>
      </c>
      <c r="N840" s="47"/>
    </row>
    <row r="841" spans="1:14">
      <c r="A841" s="18" t="s">
        <v>1439</v>
      </c>
      <c r="B841" s="18" t="s">
        <v>1495</v>
      </c>
      <c r="C841" s="18" t="s">
        <v>1827</v>
      </c>
      <c r="D841" s="18" t="s">
        <v>1469</v>
      </c>
      <c r="E841" s="18" t="s">
        <v>96</v>
      </c>
      <c r="F841" s="18" t="s">
        <v>190</v>
      </c>
      <c r="G841" s="18">
        <v>12</v>
      </c>
      <c r="H841" s="18"/>
      <c r="I841" s="18"/>
      <c r="J841" s="18"/>
      <c r="K841" s="18" t="s">
        <v>2</v>
      </c>
      <c r="L841" s="19" t="s">
        <v>1523</v>
      </c>
      <c r="M841" s="20" t="s">
        <v>1466</v>
      </c>
      <c r="N841" s="47"/>
    </row>
    <row r="842" spans="1:14">
      <c r="A842" s="18" t="s">
        <v>1439</v>
      </c>
      <c r="B842" s="18" t="s">
        <v>1471</v>
      </c>
      <c r="C842" s="18" t="s">
        <v>1828</v>
      </c>
      <c r="D842" s="18" t="s">
        <v>743</v>
      </c>
      <c r="E842" s="18" t="s">
        <v>96</v>
      </c>
      <c r="F842" s="18" t="s">
        <v>190</v>
      </c>
      <c r="G842" s="18">
        <v>0.5</v>
      </c>
      <c r="H842" s="18"/>
      <c r="I842" s="18"/>
      <c r="J842" s="18"/>
      <c r="K842" s="18" t="s">
        <v>2</v>
      </c>
      <c r="L842" s="19" t="s">
        <v>1829</v>
      </c>
      <c r="M842" s="20" t="s">
        <v>1466</v>
      </c>
      <c r="N842" s="47"/>
    </row>
    <row r="843" spans="1:14">
      <c r="A843" s="18" t="s">
        <v>1439</v>
      </c>
      <c r="B843" s="18" t="s">
        <v>1510</v>
      </c>
      <c r="C843" s="18" t="s">
        <v>1830</v>
      </c>
      <c r="D843" s="18" t="s">
        <v>1469</v>
      </c>
      <c r="E843" s="18" t="s">
        <v>96</v>
      </c>
      <c r="F843" s="18" t="s">
        <v>190</v>
      </c>
      <c r="G843" s="18">
        <v>49.9</v>
      </c>
      <c r="H843" s="18"/>
      <c r="I843" s="18"/>
      <c r="J843" s="18"/>
      <c r="K843" s="18" t="s">
        <v>2</v>
      </c>
      <c r="L843" s="19" t="s">
        <v>1470</v>
      </c>
      <c r="M843" s="20" t="s">
        <v>1466</v>
      </c>
      <c r="N843" s="47"/>
    </row>
    <row r="844" spans="1:14">
      <c r="A844" s="18" t="s">
        <v>1439</v>
      </c>
      <c r="B844" s="18" t="s">
        <v>1510</v>
      </c>
      <c r="C844" s="18" t="s">
        <v>1831</v>
      </c>
      <c r="D844" s="18" t="s">
        <v>743</v>
      </c>
      <c r="E844" s="18" t="s">
        <v>96</v>
      </c>
      <c r="F844" s="18" t="s">
        <v>190</v>
      </c>
      <c r="G844" s="18">
        <v>49.9</v>
      </c>
      <c r="H844" s="18"/>
      <c r="I844" s="18"/>
      <c r="J844" s="18"/>
      <c r="K844" s="18" t="s">
        <v>2</v>
      </c>
      <c r="L844" s="19" t="s">
        <v>1529</v>
      </c>
      <c r="M844" s="20" t="s">
        <v>1466</v>
      </c>
      <c r="N844" s="47"/>
    </row>
    <row r="845" spans="1:14">
      <c r="A845" s="18" t="s">
        <v>1439</v>
      </c>
      <c r="B845" s="18" t="s">
        <v>1794</v>
      </c>
      <c r="C845" s="18" t="s">
        <v>1832</v>
      </c>
      <c r="D845" s="18" t="s">
        <v>1469</v>
      </c>
      <c r="E845" s="18" t="s">
        <v>96</v>
      </c>
      <c r="F845" s="18" t="s">
        <v>190</v>
      </c>
      <c r="G845" s="18" t="s">
        <v>2</v>
      </c>
      <c r="H845" s="18"/>
      <c r="I845" s="18"/>
      <c r="J845" s="18"/>
      <c r="K845" s="18" t="s">
        <v>2</v>
      </c>
      <c r="L845" s="19" t="s">
        <v>1833</v>
      </c>
      <c r="M845" s="20" t="s">
        <v>1466</v>
      </c>
      <c r="N845" s="47"/>
    </row>
    <row r="846" spans="1:14">
      <c r="A846" s="18" t="s">
        <v>1439</v>
      </c>
      <c r="B846" s="18" t="s">
        <v>1538</v>
      </c>
      <c r="C846" s="18" t="s">
        <v>1834</v>
      </c>
      <c r="D846" s="18" t="s">
        <v>1469</v>
      </c>
      <c r="E846" s="18" t="s">
        <v>96</v>
      </c>
      <c r="F846" s="18" t="s">
        <v>190</v>
      </c>
      <c r="G846" s="18">
        <v>25</v>
      </c>
      <c r="H846" s="18"/>
      <c r="I846" s="18"/>
      <c r="J846" s="18"/>
      <c r="K846" s="18" t="s">
        <v>2</v>
      </c>
      <c r="L846" s="19" t="s">
        <v>1600</v>
      </c>
      <c r="M846" s="20" t="s">
        <v>1466</v>
      </c>
      <c r="N846" s="47"/>
    </row>
    <row r="847" spans="1:14">
      <c r="A847" s="18" t="s">
        <v>1439</v>
      </c>
      <c r="B847" s="18" t="s">
        <v>1530</v>
      </c>
      <c r="C847" s="18" t="s">
        <v>1835</v>
      </c>
      <c r="D847" s="18" t="s">
        <v>1469</v>
      </c>
      <c r="E847" s="18" t="s">
        <v>96</v>
      </c>
      <c r="F847" s="18" t="s">
        <v>190</v>
      </c>
      <c r="G847" s="18">
        <v>20</v>
      </c>
      <c r="H847" s="18"/>
      <c r="I847" s="18"/>
      <c r="J847" s="18"/>
      <c r="K847" s="18" t="s">
        <v>2</v>
      </c>
      <c r="L847" s="19" t="s">
        <v>1836</v>
      </c>
      <c r="M847" s="20" t="s">
        <v>1466</v>
      </c>
      <c r="N847" s="47"/>
    </row>
    <row r="848" spans="1:14">
      <c r="A848" s="18" t="s">
        <v>1439</v>
      </c>
      <c r="B848" s="18" t="s">
        <v>1527</v>
      </c>
      <c r="C848" s="18" t="s">
        <v>1837</v>
      </c>
      <c r="D848" s="18" t="s">
        <v>79</v>
      </c>
      <c r="E848" s="18" t="s">
        <v>96</v>
      </c>
      <c r="F848" s="18" t="s">
        <v>190</v>
      </c>
      <c r="G848" s="18" t="s">
        <v>2</v>
      </c>
      <c r="H848" s="18"/>
      <c r="I848" s="18"/>
      <c r="J848" s="18"/>
      <c r="K848" s="18" t="s">
        <v>2</v>
      </c>
      <c r="L848" s="19" t="s">
        <v>1509</v>
      </c>
      <c r="M848" s="20" t="s">
        <v>1466</v>
      </c>
      <c r="N848" s="47"/>
    </row>
    <row r="849" spans="1:14">
      <c r="A849" s="18" t="s">
        <v>1439</v>
      </c>
      <c r="B849" s="18" t="s">
        <v>1838</v>
      </c>
      <c r="C849" s="18" t="s">
        <v>1839</v>
      </c>
      <c r="D849" s="18" t="s">
        <v>1184</v>
      </c>
      <c r="E849" s="18" t="s">
        <v>96</v>
      </c>
      <c r="F849" s="18" t="s">
        <v>190</v>
      </c>
      <c r="G849" s="18">
        <v>0.05</v>
      </c>
      <c r="H849" s="18"/>
      <c r="I849" s="18"/>
      <c r="J849" s="18"/>
      <c r="K849" s="18">
        <v>2013</v>
      </c>
      <c r="L849" s="19" t="s">
        <v>1724</v>
      </c>
      <c r="M849" s="20" t="s">
        <v>1466</v>
      </c>
      <c r="N849" s="47"/>
    </row>
    <row r="850" spans="1:14">
      <c r="A850" s="18" t="s">
        <v>1439</v>
      </c>
      <c r="B850" s="18" t="s">
        <v>1788</v>
      </c>
      <c r="C850" s="18" t="s">
        <v>1840</v>
      </c>
      <c r="D850" s="18" t="s">
        <v>79</v>
      </c>
      <c r="E850" s="18" t="s">
        <v>96</v>
      </c>
      <c r="F850" s="18" t="s">
        <v>190</v>
      </c>
      <c r="G850" s="18">
        <v>49.9</v>
      </c>
      <c r="H850" s="18"/>
      <c r="I850" s="18"/>
      <c r="J850" s="18"/>
      <c r="K850" s="18" t="s">
        <v>2</v>
      </c>
      <c r="L850" s="19" t="s">
        <v>1841</v>
      </c>
      <c r="M850" s="20" t="s">
        <v>1466</v>
      </c>
      <c r="N850" s="47"/>
    </row>
    <row r="851" spans="1:14">
      <c r="A851" s="18" t="s">
        <v>1439</v>
      </c>
      <c r="B851" s="18" t="s">
        <v>1819</v>
      </c>
      <c r="C851" s="18" t="s">
        <v>1842</v>
      </c>
      <c r="D851" s="18" t="s">
        <v>79</v>
      </c>
      <c r="E851" s="18" t="s">
        <v>96</v>
      </c>
      <c r="F851" s="18" t="s">
        <v>190</v>
      </c>
      <c r="G851" s="18">
        <v>9.6</v>
      </c>
      <c r="H851" s="18"/>
      <c r="I851" s="18"/>
      <c r="J851" s="18"/>
      <c r="K851" s="18" t="s">
        <v>2</v>
      </c>
      <c r="L851" s="19" t="s">
        <v>1470</v>
      </c>
      <c r="M851" s="20" t="s">
        <v>1466</v>
      </c>
      <c r="N851" s="47"/>
    </row>
    <row r="852" spans="1:14">
      <c r="A852" s="18" t="s">
        <v>1439</v>
      </c>
      <c r="B852" s="18" t="s">
        <v>1593</v>
      </c>
      <c r="C852" s="18" t="s">
        <v>1843</v>
      </c>
      <c r="D852" s="18" t="s">
        <v>79</v>
      </c>
      <c r="E852" s="18" t="s">
        <v>96</v>
      </c>
      <c r="F852" s="18" t="s">
        <v>190</v>
      </c>
      <c r="G852" s="18">
        <v>10</v>
      </c>
      <c r="H852" s="18"/>
      <c r="I852" s="18"/>
      <c r="J852" s="18"/>
      <c r="K852" s="18" t="s">
        <v>2</v>
      </c>
      <c r="L852" s="19" t="s">
        <v>1844</v>
      </c>
      <c r="M852" s="20" t="s">
        <v>1466</v>
      </c>
      <c r="N852" s="47"/>
    </row>
    <row r="853" spans="1:14">
      <c r="A853" s="18" t="s">
        <v>1439</v>
      </c>
      <c r="B853" s="18" t="s">
        <v>1544</v>
      </c>
      <c r="C853" s="18" t="s">
        <v>1845</v>
      </c>
      <c r="D853" s="18" t="s">
        <v>79</v>
      </c>
      <c r="E853" s="18" t="s">
        <v>96</v>
      </c>
      <c r="F853" s="18" t="s">
        <v>190</v>
      </c>
      <c r="G853" s="18" t="s">
        <v>2</v>
      </c>
      <c r="H853" s="18"/>
      <c r="I853" s="18"/>
      <c r="J853" s="18"/>
      <c r="K853" s="18" t="s">
        <v>2</v>
      </c>
      <c r="L853" s="19" t="s">
        <v>1846</v>
      </c>
      <c r="M853" s="20" t="s">
        <v>1466</v>
      </c>
      <c r="N853" s="47"/>
    </row>
    <row r="854" spans="1:14">
      <c r="A854" s="18" t="s">
        <v>1439</v>
      </c>
      <c r="B854" s="18" t="s">
        <v>1788</v>
      </c>
      <c r="C854" s="18" t="s">
        <v>1847</v>
      </c>
      <c r="D854" s="18" t="s">
        <v>79</v>
      </c>
      <c r="E854" s="18" t="s">
        <v>96</v>
      </c>
      <c r="F854" s="18" t="s">
        <v>190</v>
      </c>
      <c r="G854" s="18">
        <v>49.99</v>
      </c>
      <c r="H854" s="18"/>
      <c r="I854" s="18"/>
      <c r="J854" s="18"/>
      <c r="K854" s="18" t="s">
        <v>2</v>
      </c>
      <c r="L854" s="19" t="s">
        <v>1597</v>
      </c>
      <c r="M854" s="20" t="s">
        <v>1466</v>
      </c>
      <c r="N854" s="47"/>
    </row>
    <row r="855" spans="1:14">
      <c r="A855" s="18" t="s">
        <v>1439</v>
      </c>
      <c r="B855" s="18" t="s">
        <v>1788</v>
      </c>
      <c r="C855" s="18" t="s">
        <v>1848</v>
      </c>
      <c r="D855" s="18" t="s">
        <v>79</v>
      </c>
      <c r="E855" s="18" t="s">
        <v>96</v>
      </c>
      <c r="F855" s="18" t="s">
        <v>190</v>
      </c>
      <c r="G855" s="18">
        <v>49.99</v>
      </c>
      <c r="H855" s="18"/>
      <c r="I855" s="18"/>
      <c r="J855" s="18"/>
      <c r="K855" s="18" t="s">
        <v>2</v>
      </c>
      <c r="L855" s="19" t="s">
        <v>1597</v>
      </c>
      <c r="M855" s="20" t="s">
        <v>1466</v>
      </c>
      <c r="N855" s="47"/>
    </row>
    <row r="856" spans="1:14">
      <c r="A856" s="18" t="s">
        <v>1439</v>
      </c>
      <c r="B856" s="18" t="s">
        <v>1483</v>
      </c>
      <c r="C856" s="18" t="s">
        <v>1849</v>
      </c>
      <c r="D856" s="18" t="s">
        <v>79</v>
      </c>
      <c r="E856" s="18" t="s">
        <v>96</v>
      </c>
      <c r="F856" s="18" t="s">
        <v>190</v>
      </c>
      <c r="G856" s="18">
        <v>20</v>
      </c>
      <c r="H856" s="18"/>
      <c r="I856" s="18"/>
      <c r="J856" s="18"/>
      <c r="K856" s="18" t="s">
        <v>2</v>
      </c>
      <c r="L856" s="19" t="s">
        <v>1850</v>
      </c>
      <c r="M856" s="20" t="s">
        <v>1466</v>
      </c>
      <c r="N856" s="47"/>
    </row>
    <row r="857" spans="1:14">
      <c r="A857" s="18" t="s">
        <v>1439</v>
      </c>
      <c r="B857" s="18" t="s">
        <v>1480</v>
      </c>
      <c r="C857" s="18" t="s">
        <v>1851</v>
      </c>
      <c r="D857" s="18" t="s">
        <v>743</v>
      </c>
      <c r="E857" s="18" t="s">
        <v>96</v>
      </c>
      <c r="F857" s="18" t="s">
        <v>190</v>
      </c>
      <c r="G857" s="18">
        <v>49.9</v>
      </c>
      <c r="H857" s="18"/>
      <c r="I857" s="18"/>
      <c r="J857" s="18"/>
      <c r="K857" s="18" t="s">
        <v>2</v>
      </c>
      <c r="L857" s="19" t="s">
        <v>1852</v>
      </c>
      <c r="M857" s="20" t="s">
        <v>1466</v>
      </c>
      <c r="N857" s="47"/>
    </row>
    <row r="858" spans="1:14">
      <c r="A858" s="18" t="s">
        <v>1439</v>
      </c>
      <c r="B858" s="18" t="s">
        <v>1810</v>
      </c>
      <c r="C858" s="18" t="s">
        <v>1853</v>
      </c>
      <c r="D858" s="18" t="s">
        <v>79</v>
      </c>
      <c r="E858" s="18" t="s">
        <v>96</v>
      </c>
      <c r="F858" s="18" t="s">
        <v>190</v>
      </c>
      <c r="G858" s="18" t="s">
        <v>2</v>
      </c>
      <c r="H858" s="18"/>
      <c r="I858" s="18"/>
      <c r="J858" s="18"/>
      <c r="K858" s="18" t="s">
        <v>2</v>
      </c>
      <c r="L858" s="19" t="s">
        <v>190</v>
      </c>
      <c r="M858" s="20" t="s">
        <v>1466</v>
      </c>
      <c r="N858" s="47"/>
    </row>
    <row r="859" spans="1:14" hidden="1">
      <c r="A859" s="18" t="s">
        <v>1439</v>
      </c>
      <c r="B859" s="18" t="s">
        <v>1788</v>
      </c>
      <c r="C859" s="18" t="s">
        <v>1854</v>
      </c>
      <c r="D859" s="18" t="s">
        <v>241</v>
      </c>
      <c r="E859" s="18" t="s">
        <v>96</v>
      </c>
      <c r="F859" s="18" t="s">
        <v>97</v>
      </c>
      <c r="G859" s="18">
        <v>49.99</v>
      </c>
      <c r="H859" s="18"/>
      <c r="I859" s="18"/>
      <c r="J859" s="18"/>
      <c r="K859" s="21">
        <v>44196</v>
      </c>
      <c r="L859" s="19" t="s">
        <v>1597</v>
      </c>
      <c r="M859" s="20" t="s">
        <v>1855</v>
      </c>
      <c r="N859" s="47"/>
    </row>
    <row r="860" spans="1:14" hidden="1">
      <c r="A860" s="18" t="s">
        <v>1439</v>
      </c>
      <c r="B860" s="18" t="s">
        <v>1788</v>
      </c>
      <c r="C860" s="18" t="s">
        <v>1856</v>
      </c>
      <c r="D860" s="18" t="s">
        <v>241</v>
      </c>
      <c r="E860" s="18" t="s">
        <v>96</v>
      </c>
      <c r="F860" s="18" t="s">
        <v>97</v>
      </c>
      <c r="G860" s="18">
        <v>49.99</v>
      </c>
      <c r="H860" s="18"/>
      <c r="I860" s="18"/>
      <c r="J860" s="18"/>
      <c r="K860" s="21">
        <v>44196</v>
      </c>
      <c r="L860" s="19" t="s">
        <v>1597</v>
      </c>
      <c r="M860" s="20" t="s">
        <v>1855</v>
      </c>
      <c r="N860" s="47"/>
    </row>
    <row r="861" spans="1:14">
      <c r="A861" s="18" t="s">
        <v>1439</v>
      </c>
      <c r="B861" s="18" t="s">
        <v>1692</v>
      </c>
      <c r="C861" s="18" t="s">
        <v>1857</v>
      </c>
      <c r="D861" s="18" t="s">
        <v>79</v>
      </c>
      <c r="E861" s="18" t="s">
        <v>96</v>
      </c>
      <c r="F861" s="18" t="s">
        <v>190</v>
      </c>
      <c r="G861" s="18">
        <v>1</v>
      </c>
      <c r="H861" s="18"/>
      <c r="I861" s="18"/>
      <c r="J861" s="18"/>
      <c r="K861" s="18" t="s">
        <v>2</v>
      </c>
      <c r="L861" s="19" t="s">
        <v>1585</v>
      </c>
      <c r="M861" s="20" t="s">
        <v>1466</v>
      </c>
      <c r="N861" s="47"/>
    </row>
    <row r="862" spans="1:14">
      <c r="A862" s="18" t="s">
        <v>1439</v>
      </c>
      <c r="B862" s="18" t="s">
        <v>1495</v>
      </c>
      <c r="C862" s="18" t="s">
        <v>1858</v>
      </c>
      <c r="D862" s="18" t="s">
        <v>79</v>
      </c>
      <c r="E862" s="18" t="s">
        <v>96</v>
      </c>
      <c r="F862" s="18" t="s">
        <v>190</v>
      </c>
      <c r="G862" s="18">
        <v>50</v>
      </c>
      <c r="H862" s="18"/>
      <c r="I862" s="18"/>
      <c r="J862" s="18"/>
      <c r="K862" s="18" t="s">
        <v>2</v>
      </c>
      <c r="L862" s="19" t="s">
        <v>190</v>
      </c>
      <c r="M862" s="20" t="s">
        <v>1466</v>
      </c>
      <c r="N862" s="47"/>
    </row>
    <row r="863" spans="1:14">
      <c r="A863" s="18" t="s">
        <v>1439</v>
      </c>
      <c r="B863" s="18" t="s">
        <v>1859</v>
      </c>
      <c r="C863" s="18" t="s">
        <v>1860</v>
      </c>
      <c r="D863" s="18" t="s">
        <v>79</v>
      </c>
      <c r="E863" s="18" t="s">
        <v>96</v>
      </c>
      <c r="F863" s="18" t="s">
        <v>190</v>
      </c>
      <c r="G863" s="18" t="s">
        <v>2</v>
      </c>
      <c r="H863" s="18"/>
      <c r="I863" s="18"/>
      <c r="J863" s="18"/>
      <c r="K863" s="18" t="s">
        <v>2</v>
      </c>
      <c r="L863" s="19" t="s">
        <v>1861</v>
      </c>
      <c r="M863" s="20" t="s">
        <v>1466</v>
      </c>
      <c r="N863" s="47"/>
    </row>
    <row r="864" spans="1:14">
      <c r="A864" s="18" t="s">
        <v>1439</v>
      </c>
      <c r="B864" s="18" t="s">
        <v>1527</v>
      </c>
      <c r="C864" s="18" t="s">
        <v>1862</v>
      </c>
      <c r="D864" s="18" t="s">
        <v>49</v>
      </c>
      <c r="E864" s="18" t="s">
        <v>96</v>
      </c>
      <c r="F864" s="18" t="s">
        <v>190</v>
      </c>
      <c r="G864" s="18">
        <v>10</v>
      </c>
      <c r="H864" s="18"/>
      <c r="I864" s="18"/>
      <c r="J864" s="18"/>
      <c r="K864" s="18">
        <v>2018</v>
      </c>
      <c r="L864" s="19" t="s">
        <v>1863</v>
      </c>
      <c r="M864" s="20" t="s">
        <v>1466</v>
      </c>
      <c r="N864" s="47"/>
    </row>
    <row r="865" spans="1:14">
      <c r="A865" s="18" t="s">
        <v>1439</v>
      </c>
      <c r="B865" s="18" t="s">
        <v>1682</v>
      </c>
      <c r="C865" s="18" t="s">
        <v>1864</v>
      </c>
      <c r="D865" s="18" t="s">
        <v>49</v>
      </c>
      <c r="E865" s="18" t="s">
        <v>96</v>
      </c>
      <c r="F865" s="18" t="s">
        <v>190</v>
      </c>
      <c r="G865" s="18">
        <v>20</v>
      </c>
      <c r="H865" s="18"/>
      <c r="I865" s="18"/>
      <c r="J865" s="18"/>
      <c r="K865" s="18">
        <v>2017</v>
      </c>
      <c r="L865" s="19" t="s">
        <v>1865</v>
      </c>
      <c r="M865" s="20" t="s">
        <v>1466</v>
      </c>
      <c r="N865" s="47"/>
    </row>
    <row r="866" spans="1:14">
      <c r="A866" s="18" t="s">
        <v>1439</v>
      </c>
      <c r="B866" s="18" t="s">
        <v>1866</v>
      </c>
      <c r="C866" s="18" t="s">
        <v>1867</v>
      </c>
      <c r="D866" s="18" t="s">
        <v>79</v>
      </c>
      <c r="E866" s="18" t="s">
        <v>96</v>
      </c>
      <c r="F866" s="18" t="s">
        <v>190</v>
      </c>
      <c r="G866" s="18">
        <v>19.899999999999999</v>
      </c>
      <c r="H866" s="18"/>
      <c r="I866" s="18"/>
      <c r="J866" s="18"/>
      <c r="K866" s="18" t="s">
        <v>2</v>
      </c>
      <c r="L866" s="19" t="s">
        <v>190</v>
      </c>
      <c r="M866" s="20" t="s">
        <v>1466</v>
      </c>
      <c r="N866" s="47"/>
    </row>
    <row r="867" spans="1:14">
      <c r="A867" s="18" t="s">
        <v>1439</v>
      </c>
      <c r="B867" s="18" t="s">
        <v>1778</v>
      </c>
      <c r="C867" s="18" t="s">
        <v>1868</v>
      </c>
      <c r="D867" s="18" t="s">
        <v>79</v>
      </c>
      <c r="E867" s="18" t="s">
        <v>96</v>
      </c>
      <c r="F867" s="18" t="s">
        <v>190</v>
      </c>
      <c r="G867" s="18" t="s">
        <v>2</v>
      </c>
      <c r="H867" s="18"/>
      <c r="I867" s="18"/>
      <c r="J867" s="18"/>
      <c r="K867" s="18" t="s">
        <v>2</v>
      </c>
      <c r="L867" s="19" t="s">
        <v>1869</v>
      </c>
      <c r="M867" s="20" t="s">
        <v>1466</v>
      </c>
      <c r="N867" s="47"/>
    </row>
    <row r="868" spans="1:14">
      <c r="A868" s="18" t="s">
        <v>1439</v>
      </c>
      <c r="B868" s="18" t="s">
        <v>1684</v>
      </c>
      <c r="C868" s="18" t="s">
        <v>1870</v>
      </c>
      <c r="D868" s="18" t="s">
        <v>49</v>
      </c>
      <c r="E868" s="18" t="s">
        <v>96</v>
      </c>
      <c r="F868" s="18" t="s">
        <v>190</v>
      </c>
      <c r="G868" s="18">
        <v>1</v>
      </c>
      <c r="H868" s="18"/>
      <c r="I868" s="18"/>
      <c r="J868" s="18"/>
      <c r="K868" s="18">
        <v>2014</v>
      </c>
      <c r="L868" s="19" t="s">
        <v>1871</v>
      </c>
      <c r="M868" s="20" t="s">
        <v>1466</v>
      </c>
      <c r="N868" s="47"/>
    </row>
    <row r="869" spans="1:14">
      <c r="A869" s="18" t="s">
        <v>1439</v>
      </c>
      <c r="B869" s="18" t="s">
        <v>1483</v>
      </c>
      <c r="C869" s="18" t="s">
        <v>1872</v>
      </c>
      <c r="D869" s="18" t="s">
        <v>1469</v>
      </c>
      <c r="E869" s="18" t="s">
        <v>96</v>
      </c>
      <c r="F869" s="18" t="s">
        <v>190</v>
      </c>
      <c r="G869" s="18">
        <v>7</v>
      </c>
      <c r="H869" s="18"/>
      <c r="I869" s="18"/>
      <c r="J869" s="18"/>
      <c r="K869" s="18" t="s">
        <v>2</v>
      </c>
      <c r="L869" s="19" t="s">
        <v>1532</v>
      </c>
      <c r="M869" s="20" t="s">
        <v>1466</v>
      </c>
      <c r="N869" s="47"/>
    </row>
    <row r="870" spans="1:14">
      <c r="A870" s="18" t="s">
        <v>1439</v>
      </c>
      <c r="B870" s="18" t="s">
        <v>1467</v>
      </c>
      <c r="C870" s="18" t="s">
        <v>1873</v>
      </c>
      <c r="D870" s="18" t="s">
        <v>79</v>
      </c>
      <c r="E870" s="18" t="s">
        <v>96</v>
      </c>
      <c r="F870" s="18" t="s">
        <v>190</v>
      </c>
      <c r="G870" s="18">
        <v>49</v>
      </c>
      <c r="H870" s="18"/>
      <c r="I870" s="18"/>
      <c r="J870" s="18"/>
      <c r="K870" s="18" t="s">
        <v>2</v>
      </c>
      <c r="L870" s="19" t="s">
        <v>1597</v>
      </c>
      <c r="M870" s="20" t="s">
        <v>1466</v>
      </c>
      <c r="N870" s="47"/>
    </row>
    <row r="871" spans="1:14">
      <c r="A871" s="18" t="s">
        <v>1439</v>
      </c>
      <c r="B871" s="18" t="s">
        <v>1874</v>
      </c>
      <c r="C871" s="18" t="s">
        <v>1875</v>
      </c>
      <c r="D871" s="18" t="s">
        <v>79</v>
      </c>
      <c r="E871" s="18" t="s">
        <v>96</v>
      </c>
      <c r="F871" s="18" t="s">
        <v>190</v>
      </c>
      <c r="G871" s="18">
        <v>40</v>
      </c>
      <c r="H871" s="18"/>
      <c r="I871" s="18"/>
      <c r="J871" s="18"/>
      <c r="K871" s="18" t="s">
        <v>2</v>
      </c>
      <c r="L871" s="19" t="s">
        <v>1876</v>
      </c>
      <c r="M871" s="20" t="s">
        <v>1466</v>
      </c>
      <c r="N871" s="47"/>
    </row>
    <row r="872" spans="1:14">
      <c r="A872" s="18" t="s">
        <v>1439</v>
      </c>
      <c r="B872" s="18" t="s">
        <v>1464</v>
      </c>
      <c r="C872" s="18" t="s">
        <v>1877</v>
      </c>
      <c r="D872" s="18" t="s">
        <v>79</v>
      </c>
      <c r="E872" s="18" t="s">
        <v>96</v>
      </c>
      <c r="F872" s="18" t="s">
        <v>190</v>
      </c>
      <c r="G872" s="18">
        <v>49.9</v>
      </c>
      <c r="H872" s="18"/>
      <c r="I872" s="18"/>
      <c r="J872" s="18"/>
      <c r="K872" s="18" t="s">
        <v>2</v>
      </c>
      <c r="L872" s="19" t="s">
        <v>1529</v>
      </c>
      <c r="M872" s="20" t="s">
        <v>1466</v>
      </c>
      <c r="N872" s="47"/>
    </row>
    <row r="873" spans="1:14">
      <c r="A873" s="18" t="s">
        <v>1439</v>
      </c>
      <c r="B873" s="18" t="s">
        <v>1491</v>
      </c>
      <c r="C873" s="18" t="s">
        <v>1878</v>
      </c>
      <c r="D873" s="18" t="s">
        <v>79</v>
      </c>
      <c r="E873" s="18" t="s">
        <v>96</v>
      </c>
      <c r="F873" s="18" t="s">
        <v>190</v>
      </c>
      <c r="G873" s="18" t="s">
        <v>2</v>
      </c>
      <c r="H873" s="18"/>
      <c r="I873" s="18"/>
      <c r="J873" s="18"/>
      <c r="K873" s="18" t="s">
        <v>2</v>
      </c>
      <c r="L873" s="19" t="s">
        <v>1488</v>
      </c>
      <c r="M873" s="20" t="s">
        <v>1466</v>
      </c>
      <c r="N873" s="47"/>
    </row>
    <row r="874" spans="1:14">
      <c r="A874" s="18" t="s">
        <v>1439</v>
      </c>
      <c r="B874" s="18" t="s">
        <v>1816</v>
      </c>
      <c r="C874" s="18" t="s">
        <v>1879</v>
      </c>
      <c r="D874" s="18" t="s">
        <v>79</v>
      </c>
      <c r="E874" s="18" t="s">
        <v>96</v>
      </c>
      <c r="F874" s="18" t="s">
        <v>190</v>
      </c>
      <c r="G874" s="18">
        <v>9.6289999999999996</v>
      </c>
      <c r="H874" s="18"/>
      <c r="I874" s="18"/>
      <c r="J874" s="18"/>
      <c r="K874" s="18" t="s">
        <v>2</v>
      </c>
      <c r="L874" s="19" t="s">
        <v>1493</v>
      </c>
      <c r="M874" s="20" t="s">
        <v>1466</v>
      </c>
      <c r="N874" s="47"/>
    </row>
    <row r="875" spans="1:14">
      <c r="A875" s="18" t="s">
        <v>1439</v>
      </c>
      <c r="B875" s="18" t="s">
        <v>1483</v>
      </c>
      <c r="C875" s="18" t="s">
        <v>1880</v>
      </c>
      <c r="D875" s="18" t="s">
        <v>79</v>
      </c>
      <c r="E875" s="18" t="s">
        <v>96</v>
      </c>
      <c r="F875" s="18" t="s">
        <v>190</v>
      </c>
      <c r="G875" s="18">
        <v>10</v>
      </c>
      <c r="H875" s="18"/>
      <c r="I875" s="18"/>
      <c r="J875" s="18"/>
      <c r="K875" s="18" t="s">
        <v>2</v>
      </c>
      <c r="L875" s="19" t="s">
        <v>1702</v>
      </c>
      <c r="M875" s="20" t="s">
        <v>1466</v>
      </c>
      <c r="N875" s="47"/>
    </row>
    <row r="876" spans="1:14">
      <c r="A876" s="18" t="s">
        <v>1439</v>
      </c>
      <c r="B876" s="18" t="s">
        <v>1524</v>
      </c>
      <c r="C876" s="18" t="s">
        <v>1881</v>
      </c>
      <c r="D876" s="18" t="s">
        <v>79</v>
      </c>
      <c r="E876" s="18" t="s">
        <v>96</v>
      </c>
      <c r="F876" s="18" t="s">
        <v>190</v>
      </c>
      <c r="G876" s="18">
        <v>49.9</v>
      </c>
      <c r="H876" s="18"/>
      <c r="I876" s="18"/>
      <c r="J876" s="18"/>
      <c r="K876" s="18" t="s">
        <v>2</v>
      </c>
      <c r="L876" s="19" t="s">
        <v>1653</v>
      </c>
      <c r="M876" s="20" t="s">
        <v>1466</v>
      </c>
      <c r="N876" s="47"/>
    </row>
    <row r="877" spans="1:14">
      <c r="A877" s="18" t="s">
        <v>1439</v>
      </c>
      <c r="B877" s="18" t="s">
        <v>1502</v>
      </c>
      <c r="C877" s="18" t="s">
        <v>1882</v>
      </c>
      <c r="D877" s="18" t="s">
        <v>49</v>
      </c>
      <c r="E877" s="18" t="s">
        <v>96</v>
      </c>
      <c r="F877" s="18" t="s">
        <v>190</v>
      </c>
      <c r="G877" s="18">
        <v>1</v>
      </c>
      <c r="H877" s="18"/>
      <c r="I877" s="18"/>
      <c r="J877" s="18"/>
      <c r="K877" s="18">
        <v>2017</v>
      </c>
      <c r="L877" s="19" t="s">
        <v>1470</v>
      </c>
      <c r="M877" s="20" t="s">
        <v>1466</v>
      </c>
      <c r="N877" s="47"/>
    </row>
    <row r="878" spans="1:14">
      <c r="A878" s="18" t="s">
        <v>1439</v>
      </c>
      <c r="B878" s="18" t="s">
        <v>1590</v>
      </c>
      <c r="C878" s="18" t="s">
        <v>1883</v>
      </c>
      <c r="D878" s="18" t="s">
        <v>79</v>
      </c>
      <c r="E878" s="18" t="s">
        <v>96</v>
      </c>
      <c r="F878" s="18" t="s">
        <v>190</v>
      </c>
      <c r="G878" s="18" t="s">
        <v>2</v>
      </c>
      <c r="H878" s="18"/>
      <c r="I878" s="18"/>
      <c r="J878" s="18"/>
      <c r="K878" s="18" t="s">
        <v>2</v>
      </c>
      <c r="L878" s="19" t="s">
        <v>1658</v>
      </c>
      <c r="M878" s="20" t="s">
        <v>1466</v>
      </c>
      <c r="N878" s="47"/>
    </row>
    <row r="879" spans="1:14">
      <c r="A879" s="18" t="s">
        <v>1439</v>
      </c>
      <c r="B879" s="18" t="s">
        <v>1510</v>
      </c>
      <c r="C879" s="18" t="s">
        <v>1884</v>
      </c>
      <c r="D879" s="18" t="s">
        <v>79</v>
      </c>
      <c r="E879" s="18" t="s">
        <v>96</v>
      </c>
      <c r="F879" s="18" t="s">
        <v>190</v>
      </c>
      <c r="G879" s="18">
        <v>20</v>
      </c>
      <c r="H879" s="18"/>
      <c r="I879" s="18"/>
      <c r="J879" s="18"/>
      <c r="K879" s="18" t="s">
        <v>2</v>
      </c>
      <c r="L879" s="19" t="s">
        <v>1885</v>
      </c>
      <c r="M879" s="20" t="s">
        <v>1466</v>
      </c>
      <c r="N879" s="47"/>
    </row>
    <row r="880" spans="1:14">
      <c r="A880" s="18" t="s">
        <v>1439</v>
      </c>
      <c r="B880" s="18" t="s">
        <v>1480</v>
      </c>
      <c r="C880" s="18" t="s">
        <v>1886</v>
      </c>
      <c r="D880" s="18" t="s">
        <v>79</v>
      </c>
      <c r="E880" s="18" t="s">
        <v>96</v>
      </c>
      <c r="F880" s="18" t="s">
        <v>190</v>
      </c>
      <c r="G880" s="18" t="s">
        <v>2</v>
      </c>
      <c r="H880" s="18"/>
      <c r="I880" s="18"/>
      <c r="J880" s="18"/>
      <c r="K880" s="18" t="s">
        <v>2</v>
      </c>
      <c r="L880" s="19" t="s">
        <v>1488</v>
      </c>
      <c r="M880" s="20" t="s">
        <v>1466</v>
      </c>
      <c r="N880" s="47"/>
    </row>
    <row r="881" spans="1:14">
      <c r="A881" s="18" t="s">
        <v>1439</v>
      </c>
      <c r="B881" s="18" t="s">
        <v>1527</v>
      </c>
      <c r="C881" s="18" t="s">
        <v>1887</v>
      </c>
      <c r="D881" s="18" t="s">
        <v>49</v>
      </c>
      <c r="E881" s="18" t="s">
        <v>96</v>
      </c>
      <c r="F881" s="18" t="s">
        <v>190</v>
      </c>
      <c r="G881" s="18">
        <v>49</v>
      </c>
      <c r="H881" s="18"/>
      <c r="I881" s="18"/>
      <c r="J881" s="18"/>
      <c r="K881" s="18">
        <v>2017</v>
      </c>
      <c r="L881" s="19" t="s">
        <v>1597</v>
      </c>
      <c r="M881" s="20" t="s">
        <v>1466</v>
      </c>
      <c r="N881" s="47"/>
    </row>
    <row r="882" spans="1:14">
      <c r="A882" s="18" t="s">
        <v>1439</v>
      </c>
      <c r="B882" s="18" t="s">
        <v>1888</v>
      </c>
      <c r="C882" s="18" t="s">
        <v>1889</v>
      </c>
      <c r="D882" s="18" t="s">
        <v>49</v>
      </c>
      <c r="E882" s="18" t="s">
        <v>96</v>
      </c>
      <c r="F882" s="18" t="s">
        <v>190</v>
      </c>
      <c r="G882" s="18">
        <v>22</v>
      </c>
      <c r="H882" s="18"/>
      <c r="I882" s="18"/>
      <c r="J882" s="18"/>
      <c r="K882" s="18">
        <v>2018</v>
      </c>
      <c r="L882" s="19" t="s">
        <v>445</v>
      </c>
      <c r="M882" s="20" t="s">
        <v>1466</v>
      </c>
    </row>
    <row r="883" spans="1:14">
      <c r="A883" s="18" t="s">
        <v>1439</v>
      </c>
      <c r="B883" s="18" t="s">
        <v>1480</v>
      </c>
      <c r="C883" s="18" t="s">
        <v>1890</v>
      </c>
      <c r="D883" s="18" t="s">
        <v>79</v>
      </c>
      <c r="E883" s="18" t="s">
        <v>96</v>
      </c>
      <c r="F883" s="18" t="s">
        <v>190</v>
      </c>
      <c r="G883" s="18">
        <v>49.99</v>
      </c>
      <c r="H883" s="18"/>
      <c r="I883" s="18"/>
      <c r="J883" s="18"/>
      <c r="K883" s="18" t="s">
        <v>2</v>
      </c>
      <c r="L883" s="19" t="s">
        <v>1597</v>
      </c>
      <c r="M883" s="20" t="s">
        <v>1466</v>
      </c>
    </row>
    <row r="884" spans="1:14">
      <c r="A884" s="18" t="s">
        <v>1439</v>
      </c>
      <c r="B884" s="18" t="s">
        <v>1810</v>
      </c>
      <c r="C884" s="18" t="s">
        <v>1891</v>
      </c>
      <c r="D884" s="18" t="s">
        <v>79</v>
      </c>
      <c r="E884" s="18" t="s">
        <v>96</v>
      </c>
      <c r="F884" s="18" t="s">
        <v>190</v>
      </c>
      <c r="G884" s="18">
        <v>20</v>
      </c>
      <c r="H884" s="18"/>
      <c r="I884" s="18"/>
      <c r="J884" s="18"/>
      <c r="K884" s="18" t="s">
        <v>2</v>
      </c>
      <c r="L884" s="19" t="s">
        <v>1892</v>
      </c>
      <c r="M884" s="20" t="s">
        <v>1466</v>
      </c>
    </row>
    <row r="885" spans="1:14">
      <c r="A885" s="18" t="s">
        <v>1439</v>
      </c>
      <c r="B885" s="18" t="s">
        <v>1495</v>
      </c>
      <c r="C885" s="18" t="s">
        <v>1893</v>
      </c>
      <c r="D885" s="18" t="s">
        <v>79</v>
      </c>
      <c r="E885" s="18" t="s">
        <v>96</v>
      </c>
      <c r="F885" s="18" t="s">
        <v>190</v>
      </c>
      <c r="G885" s="18">
        <v>20</v>
      </c>
      <c r="H885" s="18"/>
      <c r="I885" s="18"/>
      <c r="J885" s="18"/>
      <c r="K885" s="18" t="s">
        <v>2</v>
      </c>
      <c r="L885" s="19" t="s">
        <v>1894</v>
      </c>
      <c r="M885" s="20" t="s">
        <v>1466</v>
      </c>
    </row>
    <row r="886" spans="1:14">
      <c r="A886" s="18" t="s">
        <v>1439</v>
      </c>
      <c r="B886" s="18" t="s">
        <v>1794</v>
      </c>
      <c r="C886" s="18" t="s">
        <v>1895</v>
      </c>
      <c r="D886" s="18" t="s">
        <v>49</v>
      </c>
      <c r="E886" s="18" t="s">
        <v>96</v>
      </c>
      <c r="F886" s="18" t="s">
        <v>190</v>
      </c>
      <c r="G886" s="18">
        <v>3.75</v>
      </c>
      <c r="H886" s="18"/>
      <c r="I886" s="18"/>
      <c r="J886" s="18"/>
      <c r="K886" s="18">
        <v>2018</v>
      </c>
      <c r="L886" s="19" t="s">
        <v>1895</v>
      </c>
      <c r="M886" s="20" t="s">
        <v>1466</v>
      </c>
    </row>
    <row r="887" spans="1:14">
      <c r="A887" s="18" t="s">
        <v>1439</v>
      </c>
      <c r="B887" s="18" t="s">
        <v>1480</v>
      </c>
      <c r="C887" s="18" t="s">
        <v>1896</v>
      </c>
      <c r="D887" s="18" t="s">
        <v>79</v>
      </c>
      <c r="E887" s="18" t="s">
        <v>96</v>
      </c>
      <c r="F887" s="18" t="s">
        <v>190</v>
      </c>
      <c r="G887" s="18">
        <v>10</v>
      </c>
      <c r="H887" s="18"/>
      <c r="I887" s="18"/>
      <c r="J887" s="18"/>
      <c r="K887" s="18" t="s">
        <v>2</v>
      </c>
      <c r="L887" s="19" t="s">
        <v>1897</v>
      </c>
      <c r="M887" s="20" t="s">
        <v>1466</v>
      </c>
    </row>
    <row r="888" spans="1:14" hidden="1">
      <c r="A888" s="18" t="s">
        <v>1439</v>
      </c>
      <c r="B888" s="48" t="s">
        <v>1480</v>
      </c>
      <c r="C888" s="49" t="s">
        <v>1898</v>
      </c>
      <c r="D888" s="18" t="s">
        <v>49</v>
      </c>
      <c r="E888" s="18" t="s">
        <v>50</v>
      </c>
      <c r="F888" s="18" t="s">
        <v>1733</v>
      </c>
      <c r="G888" s="18">
        <v>5</v>
      </c>
      <c r="H888" s="18">
        <v>15</v>
      </c>
      <c r="I888" s="18"/>
      <c r="J888" s="18" t="s">
        <v>1441</v>
      </c>
      <c r="K888" s="18">
        <v>2018</v>
      </c>
      <c r="L888" s="19" t="s">
        <v>1734</v>
      </c>
      <c r="M888" s="20" t="s">
        <v>1443</v>
      </c>
    </row>
    <row r="889" spans="1:14">
      <c r="A889" s="18" t="s">
        <v>1439</v>
      </c>
      <c r="B889" s="18" t="s">
        <v>1642</v>
      </c>
      <c r="C889" s="18" t="s">
        <v>1899</v>
      </c>
      <c r="D889" s="18" t="s">
        <v>743</v>
      </c>
      <c r="E889" s="18" t="s">
        <v>96</v>
      </c>
      <c r="F889" s="18" t="s">
        <v>190</v>
      </c>
      <c r="G889" s="18">
        <v>45</v>
      </c>
      <c r="H889" s="18"/>
      <c r="I889" s="18"/>
      <c r="J889" s="18"/>
      <c r="K889" s="18" t="s">
        <v>2</v>
      </c>
      <c r="L889" s="19" t="s">
        <v>1900</v>
      </c>
      <c r="M889" s="20" t="s">
        <v>1466</v>
      </c>
    </row>
    <row r="890" spans="1:14">
      <c r="A890" s="18" t="s">
        <v>1439</v>
      </c>
      <c r="B890" s="18" t="s">
        <v>1692</v>
      </c>
      <c r="C890" s="18" t="s">
        <v>1901</v>
      </c>
      <c r="D890" s="18" t="s">
        <v>743</v>
      </c>
      <c r="E890" s="18" t="s">
        <v>96</v>
      </c>
      <c r="F890" s="18" t="s">
        <v>190</v>
      </c>
      <c r="G890" s="18">
        <v>20</v>
      </c>
      <c r="H890" s="18"/>
      <c r="I890" s="18"/>
      <c r="J890" s="18"/>
      <c r="K890" s="18" t="s">
        <v>2</v>
      </c>
      <c r="L890" s="19" t="s">
        <v>190</v>
      </c>
      <c r="M890" s="20" t="s">
        <v>1466</v>
      </c>
    </row>
    <row r="891" spans="1:14">
      <c r="A891" s="18" t="s">
        <v>1439</v>
      </c>
      <c r="B891" s="18" t="s">
        <v>1791</v>
      </c>
      <c r="C891" s="18" t="s">
        <v>1902</v>
      </c>
      <c r="D891" s="18" t="s">
        <v>49</v>
      </c>
      <c r="E891" s="18" t="s">
        <v>96</v>
      </c>
      <c r="F891" s="18" t="s">
        <v>190</v>
      </c>
      <c r="G891" s="18">
        <v>35</v>
      </c>
      <c r="H891" s="18"/>
      <c r="I891" s="18"/>
      <c r="J891" s="18"/>
      <c r="K891" s="18">
        <v>2018</v>
      </c>
      <c r="L891" s="19" t="s">
        <v>1903</v>
      </c>
      <c r="M891" s="20" t="s">
        <v>1466</v>
      </c>
    </row>
    <row r="892" spans="1:14">
      <c r="A892" s="18" t="s">
        <v>1439</v>
      </c>
      <c r="B892" s="18" t="s">
        <v>1904</v>
      </c>
      <c r="C892" s="18" t="s">
        <v>1905</v>
      </c>
      <c r="D892" s="18" t="s">
        <v>79</v>
      </c>
      <c r="E892" s="18" t="s">
        <v>96</v>
      </c>
      <c r="F892" s="18" t="s">
        <v>190</v>
      </c>
      <c r="G892" s="18" t="s">
        <v>2</v>
      </c>
      <c r="H892" s="18"/>
      <c r="I892" s="18"/>
      <c r="J892" s="18"/>
      <c r="K892" s="18" t="s">
        <v>2</v>
      </c>
      <c r="L892" s="19" t="s">
        <v>1518</v>
      </c>
      <c r="M892" s="20" t="s">
        <v>1466</v>
      </c>
    </row>
    <row r="893" spans="1:14">
      <c r="A893" s="18" t="s">
        <v>1439</v>
      </c>
      <c r="B893" s="18" t="s">
        <v>1524</v>
      </c>
      <c r="C893" s="18" t="s">
        <v>1906</v>
      </c>
      <c r="D893" s="18" t="s">
        <v>79</v>
      </c>
      <c r="E893" s="18" t="s">
        <v>96</v>
      </c>
      <c r="F893" s="18" t="s">
        <v>190</v>
      </c>
      <c r="G893" s="18">
        <v>18</v>
      </c>
      <c r="H893" s="18"/>
      <c r="I893" s="18"/>
      <c r="J893" s="18"/>
      <c r="K893" s="18" t="s">
        <v>2</v>
      </c>
      <c r="L893" s="19" t="s">
        <v>1907</v>
      </c>
      <c r="M893" s="20" t="s">
        <v>1466</v>
      </c>
    </row>
    <row r="894" spans="1:14">
      <c r="A894" s="18" t="s">
        <v>1439</v>
      </c>
      <c r="B894" s="18" t="s">
        <v>1753</v>
      </c>
      <c r="C894" s="18" t="s">
        <v>1908</v>
      </c>
      <c r="D894" s="18" t="s">
        <v>1469</v>
      </c>
      <c r="E894" s="18" t="s">
        <v>96</v>
      </c>
      <c r="F894" s="18" t="s">
        <v>190</v>
      </c>
      <c r="G894" s="18" t="s">
        <v>2</v>
      </c>
      <c r="H894" s="18"/>
      <c r="I894" s="18"/>
      <c r="J894" s="18"/>
      <c r="K894" s="18" t="s">
        <v>2</v>
      </c>
      <c r="L894" s="19" t="s">
        <v>1470</v>
      </c>
      <c r="M894" s="20" t="s">
        <v>1466</v>
      </c>
    </row>
    <row r="895" spans="1:14">
      <c r="A895" s="18" t="s">
        <v>1439</v>
      </c>
      <c r="B895" s="18" t="s">
        <v>1788</v>
      </c>
      <c r="C895" s="18" t="s">
        <v>1909</v>
      </c>
      <c r="D895" s="18" t="s">
        <v>79</v>
      </c>
      <c r="E895" s="18" t="s">
        <v>96</v>
      </c>
      <c r="F895" s="18" t="s">
        <v>190</v>
      </c>
      <c r="G895" s="18">
        <v>49.9</v>
      </c>
      <c r="H895" s="18"/>
      <c r="I895" s="18"/>
      <c r="J895" s="18"/>
      <c r="K895" s="18" t="s">
        <v>2</v>
      </c>
      <c r="L895" s="19" t="s">
        <v>1549</v>
      </c>
      <c r="M895" s="20" t="s">
        <v>1466</v>
      </c>
    </row>
    <row r="896" spans="1:14">
      <c r="A896" s="18" t="s">
        <v>1439</v>
      </c>
      <c r="B896" s="18" t="s">
        <v>1838</v>
      </c>
      <c r="C896" s="18" t="s">
        <v>1910</v>
      </c>
      <c r="D896" s="18" t="s">
        <v>79</v>
      </c>
      <c r="E896" s="18" t="s">
        <v>96</v>
      </c>
      <c r="F896" s="18" t="s">
        <v>190</v>
      </c>
      <c r="G896" s="18">
        <v>20</v>
      </c>
      <c r="H896" s="18"/>
      <c r="I896" s="18"/>
      <c r="J896" s="18"/>
      <c r="K896" s="18" t="s">
        <v>2</v>
      </c>
      <c r="L896" s="19" t="s">
        <v>445</v>
      </c>
      <c r="M896" s="20" t="s">
        <v>1466</v>
      </c>
    </row>
    <row r="897" spans="1:14">
      <c r="A897" s="18" t="s">
        <v>1439</v>
      </c>
      <c r="B897" s="18" t="s">
        <v>1527</v>
      </c>
      <c r="C897" s="18" t="s">
        <v>1911</v>
      </c>
      <c r="D897" s="18" t="s">
        <v>79</v>
      </c>
      <c r="E897" s="18" t="s">
        <v>96</v>
      </c>
      <c r="F897" s="18" t="s">
        <v>190</v>
      </c>
      <c r="G897" s="18">
        <v>10.8</v>
      </c>
      <c r="H897" s="18"/>
      <c r="I897" s="18"/>
      <c r="J897" s="18"/>
      <c r="K897" s="18" t="s">
        <v>2</v>
      </c>
      <c r="L897" s="19" t="s">
        <v>190</v>
      </c>
      <c r="M897" s="20" t="s">
        <v>1466</v>
      </c>
    </row>
    <row r="898" spans="1:14" hidden="1">
      <c r="A898" s="18" t="s">
        <v>1439</v>
      </c>
      <c r="B898" s="18" t="s">
        <v>1519</v>
      </c>
      <c r="C898" s="18" t="s">
        <v>1912</v>
      </c>
      <c r="D898" s="18" t="s">
        <v>743</v>
      </c>
      <c r="E898" s="18" t="s">
        <v>50</v>
      </c>
      <c r="F898" s="18" t="s">
        <v>51</v>
      </c>
      <c r="G898" s="18">
        <v>499</v>
      </c>
      <c r="H898" s="18"/>
      <c r="I898" s="18"/>
      <c r="J898" s="18"/>
      <c r="K898" s="18" t="s">
        <v>2</v>
      </c>
      <c r="L898" s="19" t="s">
        <v>1913</v>
      </c>
      <c r="M898" s="20" t="s">
        <v>1466</v>
      </c>
    </row>
    <row r="899" spans="1:14">
      <c r="A899" s="18" t="s">
        <v>1439</v>
      </c>
      <c r="B899" s="18" t="s">
        <v>1555</v>
      </c>
      <c r="C899" s="18" t="s">
        <v>1914</v>
      </c>
      <c r="D899" s="18" t="s">
        <v>1469</v>
      </c>
      <c r="E899" s="18" t="s">
        <v>96</v>
      </c>
      <c r="F899" s="18" t="s">
        <v>190</v>
      </c>
      <c r="G899" s="18" t="s">
        <v>2</v>
      </c>
      <c r="H899" s="18"/>
      <c r="I899" s="18"/>
      <c r="J899" s="18"/>
      <c r="K899" s="18" t="s">
        <v>2</v>
      </c>
      <c r="L899" s="19" t="s">
        <v>1479</v>
      </c>
      <c r="M899" s="20" t="s">
        <v>1466</v>
      </c>
    </row>
    <row r="900" spans="1:14">
      <c r="A900" s="18" t="s">
        <v>1439</v>
      </c>
      <c r="B900" s="18" t="s">
        <v>1794</v>
      </c>
      <c r="C900" s="18" t="s">
        <v>1915</v>
      </c>
      <c r="D900" s="18" t="s">
        <v>79</v>
      </c>
      <c r="E900" s="18" t="s">
        <v>96</v>
      </c>
      <c r="F900" s="18" t="s">
        <v>190</v>
      </c>
      <c r="G900" s="18">
        <v>49.9</v>
      </c>
      <c r="H900" s="18"/>
      <c r="I900" s="18"/>
      <c r="J900" s="18"/>
      <c r="K900" s="18" t="s">
        <v>2</v>
      </c>
      <c r="L900" s="19" t="s">
        <v>1597</v>
      </c>
      <c r="M900" s="20" t="s">
        <v>1466</v>
      </c>
    </row>
    <row r="901" spans="1:14">
      <c r="A901" s="18" t="s">
        <v>1439</v>
      </c>
      <c r="B901" s="18" t="s">
        <v>1916</v>
      </c>
      <c r="C901" s="18" t="s">
        <v>1917</v>
      </c>
      <c r="D901" s="18" t="s">
        <v>743</v>
      </c>
      <c r="E901" s="18" t="s">
        <v>96</v>
      </c>
      <c r="F901" s="18" t="s">
        <v>190</v>
      </c>
      <c r="G901" s="18" t="s">
        <v>2</v>
      </c>
      <c r="H901" s="18"/>
      <c r="I901" s="18"/>
      <c r="J901" s="18"/>
      <c r="K901" s="18" t="s">
        <v>2</v>
      </c>
      <c r="L901" s="19" t="s">
        <v>1918</v>
      </c>
      <c r="M901" s="20" t="s">
        <v>1466</v>
      </c>
    </row>
    <row r="902" spans="1:14">
      <c r="A902" s="18" t="s">
        <v>1439</v>
      </c>
      <c r="B902" s="18" t="s">
        <v>1798</v>
      </c>
      <c r="C902" s="18" t="s">
        <v>1919</v>
      </c>
      <c r="D902" s="18" t="s">
        <v>1469</v>
      </c>
      <c r="E902" s="18" t="s">
        <v>96</v>
      </c>
      <c r="F902" s="18" t="s">
        <v>190</v>
      </c>
      <c r="G902" s="18" t="s">
        <v>2</v>
      </c>
      <c r="H902" s="18"/>
      <c r="I902" s="18"/>
      <c r="J902" s="18"/>
      <c r="K902" s="18" t="s">
        <v>2</v>
      </c>
      <c r="L902" s="19" t="s">
        <v>1658</v>
      </c>
      <c r="M902" s="20" t="s">
        <v>1466</v>
      </c>
    </row>
    <row r="903" spans="1:14">
      <c r="A903" s="18" t="s">
        <v>1439</v>
      </c>
      <c r="B903" s="18" t="s">
        <v>1516</v>
      </c>
      <c r="C903" s="18" t="s">
        <v>1920</v>
      </c>
      <c r="D903" s="18" t="s">
        <v>49</v>
      </c>
      <c r="E903" s="18" t="s">
        <v>96</v>
      </c>
      <c r="F903" s="18" t="s">
        <v>190</v>
      </c>
      <c r="G903" s="18">
        <v>49</v>
      </c>
      <c r="H903" s="18"/>
      <c r="I903" s="18"/>
      <c r="J903" s="18"/>
      <c r="K903" s="18">
        <v>2018</v>
      </c>
      <c r="L903" s="19" t="s">
        <v>1921</v>
      </c>
      <c r="M903" s="20" t="s">
        <v>1466</v>
      </c>
    </row>
    <row r="904" spans="1:14">
      <c r="A904" s="18" t="s">
        <v>1439</v>
      </c>
      <c r="B904" s="18" t="s">
        <v>1682</v>
      </c>
      <c r="C904" s="18" t="s">
        <v>1922</v>
      </c>
      <c r="D904" s="18" t="s">
        <v>79</v>
      </c>
      <c r="E904" s="18" t="s">
        <v>96</v>
      </c>
      <c r="F904" s="18" t="s">
        <v>190</v>
      </c>
      <c r="G904" s="18">
        <v>40</v>
      </c>
      <c r="H904" s="18"/>
      <c r="I904" s="18"/>
      <c r="J904" s="18"/>
      <c r="K904" s="18" t="s">
        <v>2</v>
      </c>
      <c r="L904" s="19" t="s">
        <v>1547</v>
      </c>
      <c r="M904" s="20" t="s">
        <v>1466</v>
      </c>
    </row>
    <row r="905" spans="1:14">
      <c r="A905" s="18" t="s">
        <v>1439</v>
      </c>
      <c r="B905" s="18" t="s">
        <v>1524</v>
      </c>
      <c r="C905" s="18" t="s">
        <v>1923</v>
      </c>
      <c r="D905" s="18" t="s">
        <v>79</v>
      </c>
      <c r="E905" s="18" t="s">
        <v>96</v>
      </c>
      <c r="F905" s="18" t="s">
        <v>190</v>
      </c>
      <c r="G905" s="18">
        <v>35</v>
      </c>
      <c r="H905" s="18"/>
      <c r="I905" s="18"/>
      <c r="J905" s="18"/>
      <c r="K905" s="18" t="s">
        <v>2</v>
      </c>
      <c r="L905" s="19" t="s">
        <v>1836</v>
      </c>
      <c r="M905" s="20" t="s">
        <v>1466</v>
      </c>
    </row>
    <row r="906" spans="1:14">
      <c r="A906" s="18" t="s">
        <v>1439</v>
      </c>
      <c r="B906" s="18" t="s">
        <v>1510</v>
      </c>
      <c r="C906" s="18" t="s">
        <v>1924</v>
      </c>
      <c r="D906" s="18" t="s">
        <v>1469</v>
      </c>
      <c r="E906" s="18" t="s">
        <v>96</v>
      </c>
      <c r="F906" s="18" t="s">
        <v>190</v>
      </c>
      <c r="G906" s="18">
        <v>49.5</v>
      </c>
      <c r="H906" s="18"/>
      <c r="I906" s="18"/>
      <c r="J906" s="18"/>
      <c r="K906" s="18" t="s">
        <v>2</v>
      </c>
      <c r="L906" s="19" t="s">
        <v>1564</v>
      </c>
      <c r="M906" s="20" t="s">
        <v>1466</v>
      </c>
    </row>
    <row r="907" spans="1:14">
      <c r="A907" s="18" t="s">
        <v>1439</v>
      </c>
      <c r="B907" s="18" t="s">
        <v>1538</v>
      </c>
      <c r="C907" s="18" t="s">
        <v>1925</v>
      </c>
      <c r="D907" s="18" t="s">
        <v>49</v>
      </c>
      <c r="E907" s="18" t="s">
        <v>96</v>
      </c>
      <c r="F907" s="18" t="s">
        <v>190</v>
      </c>
      <c r="G907" s="18">
        <v>1</v>
      </c>
      <c r="H907" s="18"/>
      <c r="I907" s="18"/>
      <c r="J907" s="18"/>
      <c r="K907" s="18">
        <v>2017</v>
      </c>
      <c r="L907" s="19" t="s">
        <v>1470</v>
      </c>
      <c r="M907" s="20" t="s">
        <v>1466</v>
      </c>
    </row>
    <row r="908" spans="1:14">
      <c r="A908" s="18" t="s">
        <v>1439</v>
      </c>
      <c r="B908" s="18" t="s">
        <v>1530</v>
      </c>
      <c r="C908" s="18" t="s">
        <v>1926</v>
      </c>
      <c r="D908" s="18" t="s">
        <v>79</v>
      </c>
      <c r="E908" s="18" t="s">
        <v>96</v>
      </c>
      <c r="F908" s="18" t="s">
        <v>190</v>
      </c>
      <c r="G908" s="18">
        <v>49</v>
      </c>
      <c r="H908" s="18"/>
      <c r="I908" s="18"/>
      <c r="J908" s="18"/>
      <c r="K908" s="18" t="s">
        <v>2</v>
      </c>
      <c r="L908" s="19" t="s">
        <v>1927</v>
      </c>
      <c r="M908" s="20" t="s">
        <v>1466</v>
      </c>
    </row>
    <row r="909" spans="1:14" s="6" customFormat="1">
      <c r="A909" s="18" t="s">
        <v>1439</v>
      </c>
      <c r="B909" s="18" t="s">
        <v>1483</v>
      </c>
      <c r="C909" s="18" t="s">
        <v>1928</v>
      </c>
      <c r="D909" s="18" t="s">
        <v>79</v>
      </c>
      <c r="E909" s="18" t="s">
        <v>96</v>
      </c>
      <c r="F909" s="18" t="s">
        <v>190</v>
      </c>
      <c r="G909" s="18">
        <v>18</v>
      </c>
      <c r="H909" s="18"/>
      <c r="I909" s="18"/>
      <c r="J909" s="18"/>
      <c r="K909" s="18" t="s">
        <v>2</v>
      </c>
      <c r="L909" s="19" t="s">
        <v>1929</v>
      </c>
      <c r="M909" s="20" t="s">
        <v>1466</v>
      </c>
      <c r="N909" s="12"/>
    </row>
    <row r="910" spans="1:14" s="6" customFormat="1">
      <c r="A910" s="18" t="s">
        <v>1439</v>
      </c>
      <c r="B910" s="18" t="s">
        <v>1791</v>
      </c>
      <c r="C910" s="18" t="s">
        <v>1930</v>
      </c>
      <c r="D910" s="18" t="s">
        <v>1469</v>
      </c>
      <c r="E910" s="18" t="s">
        <v>96</v>
      </c>
      <c r="F910" s="18" t="s">
        <v>190</v>
      </c>
      <c r="G910" s="18" t="s">
        <v>2</v>
      </c>
      <c r="H910" s="18"/>
      <c r="I910" s="18"/>
      <c r="J910" s="18"/>
      <c r="K910" s="18" t="s">
        <v>2</v>
      </c>
      <c r="L910" s="19" t="s">
        <v>1931</v>
      </c>
      <c r="M910" s="20" t="s">
        <v>1466</v>
      </c>
      <c r="N910" s="12"/>
    </row>
    <row r="911" spans="1:14" s="6" customFormat="1">
      <c r="A911" s="18" t="s">
        <v>1439</v>
      </c>
      <c r="B911" s="18" t="s">
        <v>1932</v>
      </c>
      <c r="C911" s="18" t="s">
        <v>1933</v>
      </c>
      <c r="D911" s="18" t="s">
        <v>743</v>
      </c>
      <c r="E911" s="18" t="s">
        <v>96</v>
      </c>
      <c r="F911" s="18" t="s">
        <v>190</v>
      </c>
      <c r="G911" s="18">
        <v>6</v>
      </c>
      <c r="H911" s="18"/>
      <c r="I911" s="18"/>
      <c r="J911" s="18"/>
      <c r="K911" s="18" t="s">
        <v>2</v>
      </c>
      <c r="L911" s="19" t="s">
        <v>1934</v>
      </c>
      <c r="M911" s="20" t="s">
        <v>1466</v>
      </c>
      <c r="N911" s="12"/>
    </row>
    <row r="912" spans="1:14" s="6" customFormat="1">
      <c r="A912" s="18" t="s">
        <v>1439</v>
      </c>
      <c r="B912" s="18" t="s">
        <v>1524</v>
      </c>
      <c r="C912" s="18" t="s">
        <v>1935</v>
      </c>
      <c r="D912" s="18" t="s">
        <v>79</v>
      </c>
      <c r="E912" s="18" t="s">
        <v>96</v>
      </c>
      <c r="F912" s="18" t="s">
        <v>190</v>
      </c>
      <c r="G912" s="18">
        <v>5</v>
      </c>
      <c r="H912" s="18"/>
      <c r="I912" s="18"/>
      <c r="J912" s="18"/>
      <c r="K912" s="18" t="s">
        <v>2</v>
      </c>
      <c r="L912" s="19" t="s">
        <v>1936</v>
      </c>
      <c r="M912" s="20" t="s">
        <v>1466</v>
      </c>
      <c r="N912" s="12"/>
    </row>
    <row r="913" spans="1:14" s="6" customFormat="1">
      <c r="A913" s="18" t="s">
        <v>1439</v>
      </c>
      <c r="B913" s="18" t="s">
        <v>1566</v>
      </c>
      <c r="C913" s="18" t="s">
        <v>1937</v>
      </c>
      <c r="D913" s="18" t="s">
        <v>79</v>
      </c>
      <c r="E913" s="18" t="s">
        <v>96</v>
      </c>
      <c r="F913" s="18" t="s">
        <v>190</v>
      </c>
      <c r="G913" s="18">
        <v>5</v>
      </c>
      <c r="H913" s="18"/>
      <c r="I913" s="18"/>
      <c r="J913" s="18"/>
      <c r="K913" s="18" t="s">
        <v>2</v>
      </c>
      <c r="L913" s="19" t="s">
        <v>1938</v>
      </c>
      <c r="M913" s="20" t="s">
        <v>1466</v>
      </c>
      <c r="N913" s="12"/>
    </row>
    <row r="914" spans="1:14" s="6" customFormat="1" ht="13.15" customHeight="1">
      <c r="A914" s="18" t="s">
        <v>1439</v>
      </c>
      <c r="B914" s="18" t="s">
        <v>1527</v>
      </c>
      <c r="C914" s="18" t="s">
        <v>1939</v>
      </c>
      <c r="D914" s="18" t="s">
        <v>79</v>
      </c>
      <c r="E914" s="18" t="s">
        <v>96</v>
      </c>
      <c r="F914" s="18" t="s">
        <v>190</v>
      </c>
      <c r="G914" s="18">
        <v>10</v>
      </c>
      <c r="H914" s="18"/>
      <c r="I914" s="18"/>
      <c r="J914" s="18"/>
      <c r="K914" s="18" t="s">
        <v>2</v>
      </c>
      <c r="L914" s="19" t="s">
        <v>1940</v>
      </c>
      <c r="M914" s="20" t="s">
        <v>1466</v>
      </c>
      <c r="N914" s="12"/>
    </row>
    <row r="915" spans="1:14" s="6" customFormat="1">
      <c r="A915" s="18" t="s">
        <v>1439</v>
      </c>
      <c r="B915" s="18" t="s">
        <v>1941</v>
      </c>
      <c r="C915" s="18" t="s">
        <v>1942</v>
      </c>
      <c r="D915" s="18" t="s">
        <v>49</v>
      </c>
      <c r="E915" s="18" t="s">
        <v>96</v>
      </c>
      <c r="F915" s="18" t="s">
        <v>190</v>
      </c>
      <c r="G915" s="18">
        <v>0.25</v>
      </c>
      <c r="H915" s="18"/>
      <c r="I915" s="18"/>
      <c r="J915" s="18"/>
      <c r="K915" s="18">
        <v>2014</v>
      </c>
      <c r="L915" s="19" t="s">
        <v>1943</v>
      </c>
      <c r="M915" s="20" t="s">
        <v>1466</v>
      </c>
      <c r="N915" s="12"/>
    </row>
    <row r="916" spans="1:14" s="6" customFormat="1">
      <c r="A916" s="18" t="s">
        <v>1439</v>
      </c>
      <c r="B916" s="18" t="s">
        <v>1944</v>
      </c>
      <c r="C916" s="18" t="s">
        <v>1945</v>
      </c>
      <c r="D916" s="18" t="s">
        <v>79</v>
      </c>
      <c r="E916" s="18" t="s">
        <v>96</v>
      </c>
      <c r="F916" s="18" t="s">
        <v>190</v>
      </c>
      <c r="G916" s="18" t="s">
        <v>2</v>
      </c>
      <c r="H916" s="18"/>
      <c r="I916" s="18"/>
      <c r="J916" s="18"/>
      <c r="K916" s="18" t="s">
        <v>2</v>
      </c>
      <c r="L916" s="19" t="s">
        <v>1946</v>
      </c>
      <c r="M916" s="20" t="s">
        <v>1466</v>
      </c>
      <c r="N916" s="12"/>
    </row>
    <row r="917" spans="1:14" s="6" customFormat="1">
      <c r="A917" s="18" t="s">
        <v>1439</v>
      </c>
      <c r="B917" s="18" t="s">
        <v>1562</v>
      </c>
      <c r="C917" s="18" t="s">
        <v>1947</v>
      </c>
      <c r="D917" s="18" t="s">
        <v>1184</v>
      </c>
      <c r="E917" s="18" t="s">
        <v>96</v>
      </c>
      <c r="F917" s="18" t="s">
        <v>190</v>
      </c>
      <c r="G917" s="18">
        <v>6</v>
      </c>
      <c r="H917" s="18"/>
      <c r="I917" s="18"/>
      <c r="J917" s="18"/>
      <c r="K917" s="18">
        <v>2014</v>
      </c>
      <c r="L917" s="19" t="s">
        <v>1948</v>
      </c>
      <c r="M917" s="20" t="s">
        <v>1466</v>
      </c>
      <c r="N917" s="12"/>
    </row>
    <row r="918" spans="1:14" s="6" customFormat="1">
      <c r="A918" s="18" t="s">
        <v>1439</v>
      </c>
      <c r="B918" s="18" t="s">
        <v>1788</v>
      </c>
      <c r="C918" s="18" t="s">
        <v>1949</v>
      </c>
      <c r="D918" s="18" t="s">
        <v>79</v>
      </c>
      <c r="E918" s="18" t="s">
        <v>96</v>
      </c>
      <c r="F918" s="18" t="s">
        <v>190</v>
      </c>
      <c r="G918" s="18">
        <v>49.9</v>
      </c>
      <c r="H918" s="18"/>
      <c r="I918" s="18"/>
      <c r="J918" s="18"/>
      <c r="K918" s="18" t="s">
        <v>2</v>
      </c>
      <c r="L918" s="19" t="s">
        <v>1691</v>
      </c>
      <c r="M918" s="20" t="s">
        <v>1466</v>
      </c>
      <c r="N918" s="12"/>
    </row>
    <row r="919" spans="1:14" s="6" customFormat="1" hidden="1">
      <c r="A919" s="18" t="s">
        <v>1439</v>
      </c>
      <c r="B919" s="18" t="s">
        <v>1950</v>
      </c>
      <c r="C919" s="18" t="s">
        <v>1951</v>
      </c>
      <c r="D919" s="18" t="s">
        <v>65</v>
      </c>
      <c r="E919" s="18" t="s">
        <v>50</v>
      </c>
      <c r="F919" s="18" t="s">
        <v>51</v>
      </c>
      <c r="G919" s="18">
        <v>50</v>
      </c>
      <c r="H919" s="18"/>
      <c r="I919" s="18"/>
      <c r="J919" s="18"/>
      <c r="K919" s="18"/>
      <c r="L919" s="19" t="s">
        <v>1706</v>
      </c>
      <c r="M919" s="20" t="s">
        <v>53</v>
      </c>
      <c r="N919" s="12"/>
    </row>
    <row r="920" spans="1:14" s="6" customFormat="1">
      <c r="A920" s="18" t="s">
        <v>1439</v>
      </c>
      <c r="B920" s="18" t="s">
        <v>1499</v>
      </c>
      <c r="C920" s="18" t="s">
        <v>1952</v>
      </c>
      <c r="D920" s="18" t="s">
        <v>79</v>
      </c>
      <c r="E920" s="18" t="s">
        <v>96</v>
      </c>
      <c r="F920" s="18" t="s">
        <v>190</v>
      </c>
      <c r="G920" s="18">
        <v>10</v>
      </c>
      <c r="H920" s="18"/>
      <c r="I920" s="18"/>
      <c r="J920" s="18"/>
      <c r="K920" s="18" t="s">
        <v>2</v>
      </c>
      <c r="L920" s="19" t="s">
        <v>1953</v>
      </c>
      <c r="M920" s="20" t="s">
        <v>1466</v>
      </c>
      <c r="N920" s="12"/>
    </row>
    <row r="921" spans="1:14" s="6" customFormat="1" ht="15" customHeight="1">
      <c r="A921" s="18" t="s">
        <v>1439</v>
      </c>
      <c r="B921" s="18" t="s">
        <v>1656</v>
      </c>
      <c r="C921" s="18" t="s">
        <v>1954</v>
      </c>
      <c r="D921" s="18" t="s">
        <v>79</v>
      </c>
      <c r="E921" s="18" t="s">
        <v>96</v>
      </c>
      <c r="F921" s="18" t="s">
        <v>190</v>
      </c>
      <c r="G921" s="18" t="s">
        <v>2</v>
      </c>
      <c r="H921" s="18"/>
      <c r="I921" s="18"/>
      <c r="J921" s="18"/>
      <c r="K921" s="18" t="s">
        <v>2</v>
      </c>
      <c r="L921" s="19" t="s">
        <v>1955</v>
      </c>
      <c r="M921" s="20" t="s">
        <v>1466</v>
      </c>
      <c r="N921" s="12"/>
    </row>
    <row r="922" spans="1:14" s="6" customFormat="1">
      <c r="A922" s="18" t="s">
        <v>1439</v>
      </c>
      <c r="B922" s="18" t="s">
        <v>1510</v>
      </c>
      <c r="C922" s="18" t="s">
        <v>1956</v>
      </c>
      <c r="D922" s="18" t="s">
        <v>79</v>
      </c>
      <c r="E922" s="18" t="s">
        <v>96</v>
      </c>
      <c r="F922" s="18" t="s">
        <v>190</v>
      </c>
      <c r="G922" s="18">
        <v>2</v>
      </c>
      <c r="H922" s="18"/>
      <c r="I922" s="18"/>
      <c r="J922" s="18"/>
      <c r="K922" s="18" t="s">
        <v>2</v>
      </c>
      <c r="L922" s="19" t="s">
        <v>1702</v>
      </c>
      <c r="M922" s="20" t="s">
        <v>1466</v>
      </c>
      <c r="N922" s="12"/>
    </row>
    <row r="923" spans="1:14" s="6" customFormat="1">
      <c r="A923" s="18" t="s">
        <v>1439</v>
      </c>
      <c r="B923" s="18" t="s">
        <v>1778</v>
      </c>
      <c r="C923" s="18" t="s">
        <v>1957</v>
      </c>
      <c r="D923" s="18" t="s">
        <v>79</v>
      </c>
      <c r="E923" s="18" t="s">
        <v>96</v>
      </c>
      <c r="F923" s="18" t="s">
        <v>190</v>
      </c>
      <c r="G923" s="18" t="s">
        <v>2</v>
      </c>
      <c r="H923" s="18"/>
      <c r="I923" s="18"/>
      <c r="J923" s="18"/>
      <c r="K923" s="18" t="s">
        <v>2</v>
      </c>
      <c r="L923" s="19" t="s">
        <v>1958</v>
      </c>
      <c r="M923" s="20" t="s">
        <v>1466</v>
      </c>
      <c r="N923" s="12"/>
    </row>
    <row r="924" spans="1:14" s="6" customFormat="1">
      <c r="A924" s="18" t="s">
        <v>1439</v>
      </c>
      <c r="B924" s="18" t="s">
        <v>1621</v>
      </c>
      <c r="C924" s="18" t="s">
        <v>1959</v>
      </c>
      <c r="D924" s="18" t="s">
        <v>1469</v>
      </c>
      <c r="E924" s="18" t="s">
        <v>96</v>
      </c>
      <c r="F924" s="18" t="s">
        <v>190</v>
      </c>
      <c r="G924" s="18">
        <v>20</v>
      </c>
      <c r="H924" s="18"/>
      <c r="I924" s="18"/>
      <c r="J924" s="18"/>
      <c r="K924" s="18" t="s">
        <v>2</v>
      </c>
      <c r="L924" s="19" t="s">
        <v>1960</v>
      </c>
      <c r="M924" s="20" t="s">
        <v>1466</v>
      </c>
      <c r="N924" s="12"/>
    </row>
    <row r="925" spans="1:14" s="6" customFormat="1">
      <c r="A925" s="18" t="s">
        <v>1439</v>
      </c>
      <c r="B925" s="18" t="s">
        <v>1510</v>
      </c>
      <c r="C925" s="18" t="s">
        <v>1961</v>
      </c>
      <c r="D925" s="18" t="s">
        <v>1469</v>
      </c>
      <c r="E925" s="18" t="s">
        <v>96</v>
      </c>
      <c r="F925" s="18" t="s">
        <v>190</v>
      </c>
      <c r="G925" s="18">
        <v>49.5</v>
      </c>
      <c r="H925" s="18"/>
      <c r="I925" s="18"/>
      <c r="J925" s="18"/>
      <c r="K925" s="18" t="s">
        <v>2</v>
      </c>
      <c r="L925" s="19" t="s">
        <v>1600</v>
      </c>
      <c r="M925" s="20" t="s">
        <v>1466</v>
      </c>
      <c r="N925" s="12"/>
    </row>
    <row r="926" spans="1:14" s="6" customFormat="1">
      <c r="A926" s="18" t="s">
        <v>1439</v>
      </c>
      <c r="B926" s="18" t="s">
        <v>1769</v>
      </c>
      <c r="C926" s="18" t="s">
        <v>1962</v>
      </c>
      <c r="D926" s="18" t="s">
        <v>79</v>
      </c>
      <c r="E926" s="18" t="s">
        <v>96</v>
      </c>
      <c r="F926" s="18" t="s">
        <v>190</v>
      </c>
      <c r="G926" s="18">
        <v>18</v>
      </c>
      <c r="H926" s="18"/>
      <c r="I926" s="18"/>
      <c r="J926" s="18"/>
      <c r="K926" s="18" t="s">
        <v>2</v>
      </c>
      <c r="L926" s="19" t="s">
        <v>1963</v>
      </c>
      <c r="M926" s="20" t="s">
        <v>1466</v>
      </c>
      <c r="N926" s="12"/>
    </row>
    <row r="927" spans="1:14" s="6" customFormat="1">
      <c r="A927" s="18" t="s">
        <v>1439</v>
      </c>
      <c r="B927" s="18" t="s">
        <v>1510</v>
      </c>
      <c r="C927" s="18" t="s">
        <v>1964</v>
      </c>
      <c r="D927" s="18" t="s">
        <v>79</v>
      </c>
      <c r="E927" s="18" t="s">
        <v>96</v>
      </c>
      <c r="F927" s="18" t="s">
        <v>190</v>
      </c>
      <c r="G927" s="18">
        <v>10</v>
      </c>
      <c r="H927" s="18"/>
      <c r="I927" s="18"/>
      <c r="J927" s="18"/>
      <c r="K927" s="18" t="s">
        <v>2</v>
      </c>
      <c r="L927" s="19" t="s">
        <v>1965</v>
      </c>
      <c r="M927" s="20" t="s">
        <v>1466</v>
      </c>
      <c r="N927" s="12"/>
    </row>
    <row r="928" spans="1:14" s="6" customFormat="1">
      <c r="A928" s="18" t="s">
        <v>1439</v>
      </c>
      <c r="B928" s="18" t="s">
        <v>1538</v>
      </c>
      <c r="C928" s="18" t="s">
        <v>1966</v>
      </c>
      <c r="D928" s="18" t="s">
        <v>79</v>
      </c>
      <c r="E928" s="18" t="s">
        <v>96</v>
      </c>
      <c r="F928" s="18" t="s">
        <v>190</v>
      </c>
      <c r="G928" s="18" t="s">
        <v>2</v>
      </c>
      <c r="H928" s="18"/>
      <c r="I928" s="18"/>
      <c r="J928" s="18"/>
      <c r="K928" s="18" t="s">
        <v>2</v>
      </c>
      <c r="L928" s="19" t="s">
        <v>1658</v>
      </c>
      <c r="M928" s="20" t="s">
        <v>1466</v>
      </c>
      <c r="N928" s="12"/>
    </row>
    <row r="929" spans="1:14" s="6" customFormat="1">
      <c r="A929" s="18" t="s">
        <v>1439</v>
      </c>
      <c r="B929" s="18" t="s">
        <v>1798</v>
      </c>
      <c r="C929" s="18" t="s">
        <v>1967</v>
      </c>
      <c r="D929" s="18" t="s">
        <v>79</v>
      </c>
      <c r="E929" s="18" t="s">
        <v>96</v>
      </c>
      <c r="F929" s="18" t="s">
        <v>190</v>
      </c>
      <c r="G929" s="18">
        <v>37</v>
      </c>
      <c r="H929" s="18"/>
      <c r="I929" s="18"/>
      <c r="J929" s="18"/>
      <c r="K929" s="18" t="s">
        <v>2</v>
      </c>
      <c r="L929" s="19" t="s">
        <v>1509</v>
      </c>
      <c r="M929" s="20" t="s">
        <v>1466</v>
      </c>
      <c r="N929" s="12"/>
    </row>
    <row r="930" spans="1:14" s="6" customFormat="1">
      <c r="A930" s="18" t="s">
        <v>1439</v>
      </c>
      <c r="B930" s="18" t="s">
        <v>1679</v>
      </c>
      <c r="C930" s="18" t="s">
        <v>1968</v>
      </c>
      <c r="D930" s="18" t="s">
        <v>79</v>
      </c>
      <c r="E930" s="18" t="s">
        <v>96</v>
      </c>
      <c r="F930" s="18" t="s">
        <v>190</v>
      </c>
      <c r="G930" s="18">
        <v>25</v>
      </c>
      <c r="H930" s="18"/>
      <c r="I930" s="18"/>
      <c r="J930" s="18"/>
      <c r="K930" s="18" t="s">
        <v>2</v>
      </c>
      <c r="L930" s="19" t="s">
        <v>1691</v>
      </c>
      <c r="M930" s="20" t="s">
        <v>1466</v>
      </c>
      <c r="N930" s="12"/>
    </row>
    <row r="931" spans="1:14" s="6" customFormat="1">
      <c r="A931" s="18" t="s">
        <v>1439</v>
      </c>
      <c r="B931" s="18" t="s">
        <v>1679</v>
      </c>
      <c r="C931" s="18" t="s">
        <v>1969</v>
      </c>
      <c r="D931" s="18" t="s">
        <v>79</v>
      </c>
      <c r="E931" s="18" t="s">
        <v>96</v>
      </c>
      <c r="F931" s="18" t="s">
        <v>190</v>
      </c>
      <c r="G931" s="18">
        <v>10</v>
      </c>
      <c r="H931" s="18"/>
      <c r="I931" s="18"/>
      <c r="J931" s="18"/>
      <c r="K931" s="18" t="s">
        <v>2</v>
      </c>
      <c r="L931" s="19" t="s">
        <v>1691</v>
      </c>
      <c r="M931" s="20" t="s">
        <v>1466</v>
      </c>
      <c r="N931" s="12"/>
    </row>
    <row r="932" spans="1:14" s="6" customFormat="1">
      <c r="A932" s="18" t="s">
        <v>1439</v>
      </c>
      <c r="B932" s="18" t="s">
        <v>1562</v>
      </c>
      <c r="C932" s="18" t="s">
        <v>1970</v>
      </c>
      <c r="D932" s="18" t="s">
        <v>79</v>
      </c>
      <c r="E932" s="18" t="s">
        <v>96</v>
      </c>
      <c r="F932" s="18" t="s">
        <v>190</v>
      </c>
      <c r="G932" s="18">
        <v>49.9</v>
      </c>
      <c r="H932" s="18"/>
      <c r="I932" s="18"/>
      <c r="J932" s="18"/>
      <c r="K932" s="18" t="s">
        <v>2</v>
      </c>
      <c r="L932" s="19" t="s">
        <v>1529</v>
      </c>
      <c r="M932" s="20" t="s">
        <v>1466</v>
      </c>
      <c r="N932" s="12"/>
    </row>
    <row r="933" spans="1:14" s="6" customFormat="1">
      <c r="A933" s="18" t="s">
        <v>1439</v>
      </c>
      <c r="B933" s="18" t="s">
        <v>1692</v>
      </c>
      <c r="C933" s="18" t="s">
        <v>1971</v>
      </c>
      <c r="D933" s="18" t="s">
        <v>79</v>
      </c>
      <c r="E933" s="18" t="s">
        <v>96</v>
      </c>
      <c r="F933" s="18" t="s">
        <v>190</v>
      </c>
      <c r="G933" s="18">
        <v>49.5</v>
      </c>
      <c r="H933" s="18"/>
      <c r="I933" s="18"/>
      <c r="J933" s="18"/>
      <c r="K933" s="18" t="s">
        <v>2</v>
      </c>
      <c r="L933" s="19" t="s">
        <v>1876</v>
      </c>
      <c r="M933" s="20" t="s">
        <v>1466</v>
      </c>
      <c r="N933" s="12"/>
    </row>
    <row r="934" spans="1:14" s="6" customFormat="1">
      <c r="A934" s="18" t="s">
        <v>1439</v>
      </c>
      <c r="B934" s="18" t="s">
        <v>1491</v>
      </c>
      <c r="C934" s="18" t="s">
        <v>1972</v>
      </c>
      <c r="D934" s="18" t="s">
        <v>79</v>
      </c>
      <c r="E934" s="18" t="s">
        <v>96</v>
      </c>
      <c r="F934" s="18" t="s">
        <v>190</v>
      </c>
      <c r="G934" s="18">
        <v>4.2300000000000004</v>
      </c>
      <c r="H934" s="18"/>
      <c r="I934" s="18"/>
      <c r="J934" s="18"/>
      <c r="K934" s="18" t="s">
        <v>2</v>
      </c>
      <c r="L934" s="19" t="s">
        <v>1973</v>
      </c>
      <c r="M934" s="20" t="s">
        <v>1466</v>
      </c>
      <c r="N934" s="12"/>
    </row>
    <row r="935" spans="1:14" s="6" customFormat="1">
      <c r="A935" s="18" t="s">
        <v>1439</v>
      </c>
      <c r="B935" s="18" t="s">
        <v>1679</v>
      </c>
      <c r="C935" s="18" t="s">
        <v>1974</v>
      </c>
      <c r="D935" s="18" t="s">
        <v>79</v>
      </c>
      <c r="E935" s="18" t="s">
        <v>96</v>
      </c>
      <c r="F935" s="18" t="s">
        <v>190</v>
      </c>
      <c r="G935" s="18" t="s">
        <v>2</v>
      </c>
      <c r="H935" s="18"/>
      <c r="I935" s="18"/>
      <c r="J935" s="18"/>
      <c r="K935" s="18" t="s">
        <v>2</v>
      </c>
      <c r="L935" s="19" t="s">
        <v>1900</v>
      </c>
      <c r="M935" s="20" t="s">
        <v>1466</v>
      </c>
      <c r="N935" s="12"/>
    </row>
    <row r="936" spans="1:14" s="6" customFormat="1">
      <c r="A936" s="18" t="s">
        <v>1439</v>
      </c>
      <c r="B936" s="18" t="s">
        <v>1590</v>
      </c>
      <c r="C936" s="18" t="s">
        <v>1975</v>
      </c>
      <c r="D936" s="18" t="s">
        <v>79</v>
      </c>
      <c r="E936" s="18" t="s">
        <v>96</v>
      </c>
      <c r="F936" s="18" t="s">
        <v>190</v>
      </c>
      <c r="G936" s="18">
        <v>49.9</v>
      </c>
      <c r="H936" s="18"/>
      <c r="I936" s="18"/>
      <c r="J936" s="18"/>
      <c r="K936" s="18" t="s">
        <v>2</v>
      </c>
      <c r="L936" s="19" t="s">
        <v>1529</v>
      </c>
      <c r="M936" s="20" t="s">
        <v>1466</v>
      </c>
      <c r="N936" s="12"/>
    </row>
    <row r="937" spans="1:14" s="6" customFormat="1">
      <c r="A937" s="18" t="s">
        <v>1439</v>
      </c>
      <c r="B937" s="18" t="s">
        <v>1464</v>
      </c>
      <c r="C937" s="18" t="s">
        <v>1976</v>
      </c>
      <c r="D937" s="18" t="s">
        <v>49</v>
      </c>
      <c r="E937" s="18" t="s">
        <v>96</v>
      </c>
      <c r="F937" s="18" t="s">
        <v>190</v>
      </c>
      <c r="G937" s="18">
        <v>0.05</v>
      </c>
      <c r="H937" s="18"/>
      <c r="I937" s="18"/>
      <c r="J937" s="18"/>
      <c r="K937" s="18">
        <v>2016</v>
      </c>
      <c r="L937" s="19" t="s">
        <v>1977</v>
      </c>
      <c r="M937" s="20" t="s">
        <v>1466</v>
      </c>
      <c r="N937" s="12"/>
    </row>
    <row r="938" spans="1:14" s="6" customFormat="1">
      <c r="A938" s="18" t="s">
        <v>1439</v>
      </c>
      <c r="B938" s="18" t="s">
        <v>1819</v>
      </c>
      <c r="C938" s="18" t="s">
        <v>1978</v>
      </c>
      <c r="D938" s="18" t="s">
        <v>79</v>
      </c>
      <c r="E938" s="18" t="s">
        <v>96</v>
      </c>
      <c r="F938" s="18" t="s">
        <v>190</v>
      </c>
      <c r="G938" s="18">
        <v>24</v>
      </c>
      <c r="H938" s="18"/>
      <c r="I938" s="18"/>
      <c r="J938" s="18"/>
      <c r="K938" s="18" t="s">
        <v>2</v>
      </c>
      <c r="L938" s="19" t="s">
        <v>1979</v>
      </c>
      <c r="M938" s="20" t="s">
        <v>1466</v>
      </c>
      <c r="N938" s="12"/>
    </row>
    <row r="939" spans="1:14" s="6" customFormat="1">
      <c r="A939" s="18" t="s">
        <v>1439</v>
      </c>
      <c r="B939" s="18" t="s">
        <v>1495</v>
      </c>
      <c r="C939" s="18" t="s">
        <v>1980</v>
      </c>
      <c r="D939" s="18" t="s">
        <v>49</v>
      </c>
      <c r="E939" s="18" t="s">
        <v>96</v>
      </c>
      <c r="F939" s="18" t="s">
        <v>190</v>
      </c>
      <c r="G939" s="18">
        <v>0.26</v>
      </c>
      <c r="H939" s="18"/>
      <c r="I939" s="18"/>
      <c r="J939" s="18"/>
      <c r="K939" s="18">
        <v>2015</v>
      </c>
      <c r="L939" s="19" t="s">
        <v>1981</v>
      </c>
      <c r="M939" s="20" t="s">
        <v>1466</v>
      </c>
      <c r="N939" s="12"/>
    </row>
    <row r="940" spans="1:14" s="6" customFormat="1">
      <c r="A940" s="18" t="s">
        <v>1439</v>
      </c>
      <c r="B940" s="18" t="s">
        <v>1788</v>
      </c>
      <c r="C940" s="18" t="s">
        <v>1982</v>
      </c>
      <c r="D940" s="18" t="s">
        <v>1469</v>
      </c>
      <c r="E940" s="18" t="s">
        <v>96</v>
      </c>
      <c r="F940" s="18" t="s">
        <v>190</v>
      </c>
      <c r="G940" s="18">
        <v>5</v>
      </c>
      <c r="H940" s="18"/>
      <c r="I940" s="18"/>
      <c r="J940" s="18"/>
      <c r="K940" s="18" t="s">
        <v>2</v>
      </c>
      <c r="L940" s="19" t="s">
        <v>1796</v>
      </c>
      <c r="M940" s="20" t="s">
        <v>1466</v>
      </c>
      <c r="N940" s="12"/>
    </row>
    <row r="941" spans="1:14" s="6" customFormat="1">
      <c r="A941" s="18" t="s">
        <v>1439</v>
      </c>
      <c r="B941" s="18" t="s">
        <v>1692</v>
      </c>
      <c r="C941" s="18" t="s">
        <v>1983</v>
      </c>
      <c r="D941" s="18" t="s">
        <v>79</v>
      </c>
      <c r="E941" s="18" t="s">
        <v>96</v>
      </c>
      <c r="F941" s="18" t="s">
        <v>190</v>
      </c>
      <c r="G941" s="18">
        <v>100</v>
      </c>
      <c r="H941" s="18"/>
      <c r="I941" s="18"/>
      <c r="J941" s="18"/>
      <c r="K941" s="18" t="s">
        <v>2</v>
      </c>
      <c r="L941" s="19" t="s">
        <v>1984</v>
      </c>
      <c r="M941" s="20" t="s">
        <v>1466</v>
      </c>
      <c r="N941" s="12"/>
    </row>
    <row r="942" spans="1:14" s="6" customFormat="1">
      <c r="A942" s="18" t="s">
        <v>1439</v>
      </c>
      <c r="B942" s="18" t="s">
        <v>1495</v>
      </c>
      <c r="C942" s="18" t="s">
        <v>1985</v>
      </c>
      <c r="D942" s="18" t="s">
        <v>79</v>
      </c>
      <c r="E942" s="18" t="s">
        <v>96</v>
      </c>
      <c r="F942" s="18" t="s">
        <v>190</v>
      </c>
      <c r="G942" s="18">
        <v>40</v>
      </c>
      <c r="H942" s="18"/>
      <c r="I942" s="18"/>
      <c r="J942" s="18"/>
      <c r="K942" s="18" t="s">
        <v>2</v>
      </c>
      <c r="L942" s="19" t="s">
        <v>1986</v>
      </c>
      <c r="M942" s="20" t="s">
        <v>1466</v>
      </c>
      <c r="N942" s="12"/>
    </row>
    <row r="943" spans="1:14" s="6" customFormat="1">
      <c r="A943" s="18" t="s">
        <v>1439</v>
      </c>
      <c r="B943" s="18" t="s">
        <v>1717</v>
      </c>
      <c r="C943" s="18" t="s">
        <v>1987</v>
      </c>
      <c r="D943" s="18" t="s">
        <v>1469</v>
      </c>
      <c r="E943" s="18" t="s">
        <v>96</v>
      </c>
      <c r="F943" s="18" t="s">
        <v>190</v>
      </c>
      <c r="G943" s="18">
        <v>49.5</v>
      </c>
      <c r="H943" s="18"/>
      <c r="I943" s="18"/>
      <c r="J943" s="18"/>
      <c r="K943" s="18" t="s">
        <v>2</v>
      </c>
      <c r="L943" s="19" t="s">
        <v>1876</v>
      </c>
      <c r="M943" s="20" t="s">
        <v>1466</v>
      </c>
      <c r="N943" s="12"/>
    </row>
    <row r="944" spans="1:14" s="6" customFormat="1">
      <c r="A944" s="18" t="s">
        <v>1439</v>
      </c>
      <c r="B944" s="18" t="s">
        <v>1717</v>
      </c>
      <c r="C944" s="18" t="s">
        <v>1988</v>
      </c>
      <c r="D944" s="18" t="s">
        <v>79</v>
      </c>
      <c r="E944" s="18" t="s">
        <v>96</v>
      </c>
      <c r="F944" s="18" t="s">
        <v>190</v>
      </c>
      <c r="G944" s="18">
        <v>49.5</v>
      </c>
      <c r="H944" s="18"/>
      <c r="I944" s="18"/>
      <c r="J944" s="18"/>
      <c r="K944" s="18" t="s">
        <v>2</v>
      </c>
      <c r="L944" s="19" t="s">
        <v>1876</v>
      </c>
      <c r="M944" s="20" t="s">
        <v>1466</v>
      </c>
      <c r="N944" s="12"/>
    </row>
    <row r="945" spans="1:14" s="6" customFormat="1">
      <c r="A945" s="18" t="s">
        <v>1439</v>
      </c>
      <c r="B945" s="18" t="s">
        <v>1989</v>
      </c>
      <c r="C945" s="18" t="s">
        <v>1990</v>
      </c>
      <c r="D945" s="18" t="s">
        <v>743</v>
      </c>
      <c r="E945" s="18" t="s">
        <v>96</v>
      </c>
      <c r="F945" s="18" t="s">
        <v>190</v>
      </c>
      <c r="G945" s="18">
        <v>1</v>
      </c>
      <c r="H945" s="18"/>
      <c r="I945" s="18"/>
      <c r="J945" s="18"/>
      <c r="K945" s="18" t="s">
        <v>2</v>
      </c>
      <c r="L945" s="19" t="s">
        <v>1808</v>
      </c>
      <c r="M945" s="20" t="s">
        <v>1466</v>
      </c>
      <c r="N945" s="12"/>
    </row>
    <row r="946" spans="1:14" s="6" customFormat="1">
      <c r="A946" s="18" t="s">
        <v>1439</v>
      </c>
      <c r="B946" s="18" t="s">
        <v>1991</v>
      </c>
      <c r="C946" s="18" t="s">
        <v>1992</v>
      </c>
      <c r="D946" s="18" t="s">
        <v>79</v>
      </c>
      <c r="E946" s="18" t="s">
        <v>96</v>
      </c>
      <c r="F946" s="18" t="s">
        <v>190</v>
      </c>
      <c r="G946" s="18">
        <v>20</v>
      </c>
      <c r="H946" s="18"/>
      <c r="I946" s="18"/>
      <c r="J946" s="18"/>
      <c r="K946" s="18" t="s">
        <v>2</v>
      </c>
      <c r="L946" s="19" t="s">
        <v>1493</v>
      </c>
      <c r="M946" s="20" t="s">
        <v>1466</v>
      </c>
      <c r="N946" s="12"/>
    </row>
    <row r="947" spans="1:14" s="6" customFormat="1">
      <c r="A947" s="18" t="s">
        <v>1439</v>
      </c>
      <c r="B947" s="18" t="s">
        <v>1593</v>
      </c>
      <c r="C947" s="18" t="s">
        <v>1993</v>
      </c>
      <c r="D947" s="18" t="s">
        <v>49</v>
      </c>
      <c r="E947" s="18" t="s">
        <v>96</v>
      </c>
      <c r="F947" s="18" t="s">
        <v>190</v>
      </c>
      <c r="G947" s="18">
        <v>0.5</v>
      </c>
      <c r="H947" s="18"/>
      <c r="I947" s="18"/>
      <c r="J947" s="18"/>
      <c r="K947" s="18">
        <v>2018</v>
      </c>
      <c r="L947" s="19" t="s">
        <v>1994</v>
      </c>
      <c r="M947" s="20" t="s">
        <v>1466</v>
      </c>
      <c r="N947" s="12"/>
    </row>
    <row r="948" spans="1:14" s="6" customFormat="1">
      <c r="A948" s="18" t="s">
        <v>1439</v>
      </c>
      <c r="B948" s="18" t="s">
        <v>1555</v>
      </c>
      <c r="C948" s="18" t="s">
        <v>1995</v>
      </c>
      <c r="D948" s="18" t="s">
        <v>743</v>
      </c>
      <c r="E948" s="18" t="s">
        <v>96</v>
      </c>
      <c r="F948" s="18" t="s">
        <v>190</v>
      </c>
      <c r="G948" s="18">
        <v>10</v>
      </c>
      <c r="H948" s="18"/>
      <c r="I948" s="18"/>
      <c r="J948" s="18"/>
      <c r="K948" s="18" t="s">
        <v>2</v>
      </c>
      <c r="L948" s="19" t="s">
        <v>190</v>
      </c>
      <c r="M948" s="20" t="s">
        <v>1466</v>
      </c>
      <c r="N948" s="12"/>
    </row>
    <row r="949" spans="1:14" s="6" customFormat="1">
      <c r="A949" s="18" t="s">
        <v>1439</v>
      </c>
      <c r="B949" s="18" t="s">
        <v>1932</v>
      </c>
      <c r="C949" s="18" t="s">
        <v>1996</v>
      </c>
      <c r="D949" s="18" t="s">
        <v>743</v>
      </c>
      <c r="E949" s="18" t="s">
        <v>96</v>
      </c>
      <c r="F949" s="18" t="s">
        <v>190</v>
      </c>
      <c r="G949" s="18">
        <v>20</v>
      </c>
      <c r="H949" s="18"/>
      <c r="I949" s="18"/>
      <c r="J949" s="18"/>
      <c r="K949" s="18" t="s">
        <v>2</v>
      </c>
      <c r="L949" s="19" t="s">
        <v>284</v>
      </c>
      <c r="M949" s="20" t="s">
        <v>1466</v>
      </c>
      <c r="N949" s="12"/>
    </row>
    <row r="950" spans="1:14" s="6" customFormat="1">
      <c r="A950" s="18" t="s">
        <v>1439</v>
      </c>
      <c r="B950" s="18" t="s">
        <v>1791</v>
      </c>
      <c r="C950" s="18" t="s">
        <v>1997</v>
      </c>
      <c r="D950" s="18" t="s">
        <v>49</v>
      </c>
      <c r="E950" s="18" t="s">
        <v>96</v>
      </c>
      <c r="F950" s="18" t="s">
        <v>190</v>
      </c>
      <c r="G950" s="18">
        <v>25</v>
      </c>
      <c r="H950" s="18">
        <v>12.5</v>
      </c>
      <c r="I950" s="18"/>
      <c r="J950" s="18"/>
      <c r="K950" s="18">
        <v>2018</v>
      </c>
      <c r="L950" s="19" t="s">
        <v>881</v>
      </c>
      <c r="M950" s="20" t="s">
        <v>1466</v>
      </c>
      <c r="N950" s="12"/>
    </row>
    <row r="951" spans="1:14" s="6" customFormat="1">
      <c r="A951" s="18" t="s">
        <v>1439</v>
      </c>
      <c r="B951" s="18" t="s">
        <v>1998</v>
      </c>
      <c r="C951" s="18" t="s">
        <v>1999</v>
      </c>
      <c r="D951" s="18" t="s">
        <v>79</v>
      </c>
      <c r="E951" s="18" t="s">
        <v>96</v>
      </c>
      <c r="F951" s="18" t="s">
        <v>190</v>
      </c>
      <c r="G951" s="18">
        <v>19</v>
      </c>
      <c r="H951" s="18"/>
      <c r="I951" s="18"/>
      <c r="J951" s="18"/>
      <c r="K951" s="18" t="s">
        <v>2</v>
      </c>
      <c r="L951" s="19" t="s">
        <v>1804</v>
      </c>
      <c r="M951" s="20" t="s">
        <v>1466</v>
      </c>
      <c r="N951" s="12"/>
    </row>
    <row r="952" spans="1:14" s="6" customFormat="1">
      <c r="A952" s="18" t="s">
        <v>1439</v>
      </c>
      <c r="B952" s="18" t="s">
        <v>1609</v>
      </c>
      <c r="C952" s="18" t="s">
        <v>2000</v>
      </c>
      <c r="D952" s="18" t="s">
        <v>79</v>
      </c>
      <c r="E952" s="18" t="s">
        <v>96</v>
      </c>
      <c r="F952" s="18" t="s">
        <v>190</v>
      </c>
      <c r="G952" s="18">
        <v>7</v>
      </c>
      <c r="H952" s="18"/>
      <c r="I952" s="18"/>
      <c r="J952" s="18"/>
      <c r="K952" s="18" t="s">
        <v>2</v>
      </c>
      <c r="L952" s="19" t="s">
        <v>2001</v>
      </c>
      <c r="M952" s="20" t="s">
        <v>1466</v>
      </c>
      <c r="N952" s="12"/>
    </row>
    <row r="953" spans="1:14" s="6" customFormat="1">
      <c r="A953" s="18" t="s">
        <v>1439</v>
      </c>
      <c r="B953" s="18" t="s">
        <v>1483</v>
      </c>
      <c r="C953" s="18" t="s">
        <v>2002</v>
      </c>
      <c r="D953" s="18" t="s">
        <v>79</v>
      </c>
      <c r="E953" s="18" t="s">
        <v>96</v>
      </c>
      <c r="F953" s="18" t="s">
        <v>190</v>
      </c>
      <c r="G953" s="18">
        <v>10</v>
      </c>
      <c r="H953" s="18"/>
      <c r="I953" s="18"/>
      <c r="J953" s="18"/>
      <c r="K953" s="18" t="s">
        <v>2</v>
      </c>
      <c r="L953" s="19" t="s">
        <v>1897</v>
      </c>
      <c r="M953" s="20" t="s">
        <v>1466</v>
      </c>
      <c r="N953" s="12"/>
    </row>
    <row r="954" spans="1:14" s="6" customFormat="1">
      <c r="A954" s="18" t="s">
        <v>1439</v>
      </c>
      <c r="B954" s="18" t="s">
        <v>2003</v>
      </c>
      <c r="C954" s="18" t="s">
        <v>2003</v>
      </c>
      <c r="D954" s="18" t="s">
        <v>49</v>
      </c>
      <c r="E954" s="18" t="s">
        <v>96</v>
      </c>
      <c r="F954" s="18" t="s">
        <v>97</v>
      </c>
      <c r="G954" s="18">
        <v>49</v>
      </c>
      <c r="H954" s="18">
        <v>24.5</v>
      </c>
      <c r="I954" s="18"/>
      <c r="J954" s="18" t="s">
        <v>1441</v>
      </c>
      <c r="K954" s="21">
        <v>43273</v>
      </c>
      <c r="L954" s="19" t="s">
        <v>284</v>
      </c>
      <c r="M954" s="20" t="s">
        <v>2004</v>
      </c>
      <c r="N954" s="12"/>
    </row>
    <row r="955" spans="1:14" s="6" customFormat="1">
      <c r="A955" s="18" t="s">
        <v>1439</v>
      </c>
      <c r="B955" s="18" t="s">
        <v>1621</v>
      </c>
      <c r="C955" s="18" t="s">
        <v>2005</v>
      </c>
      <c r="D955" s="18" t="s">
        <v>79</v>
      </c>
      <c r="E955" s="18" t="s">
        <v>96</v>
      </c>
      <c r="F955" s="18" t="s">
        <v>190</v>
      </c>
      <c r="G955" s="18">
        <v>49.99</v>
      </c>
      <c r="H955" s="18"/>
      <c r="I955" s="18"/>
      <c r="J955" s="18"/>
      <c r="K955" s="18" t="s">
        <v>2</v>
      </c>
      <c r="L955" s="19" t="s">
        <v>1597</v>
      </c>
      <c r="M955" s="20" t="s">
        <v>1466</v>
      </c>
      <c r="N955" s="12"/>
    </row>
    <row r="956" spans="1:14" s="6" customFormat="1">
      <c r="A956" s="18" t="s">
        <v>1439</v>
      </c>
      <c r="B956" s="18" t="s">
        <v>1656</v>
      </c>
      <c r="C956" s="18" t="s">
        <v>2006</v>
      </c>
      <c r="D956" s="18" t="s">
        <v>49</v>
      </c>
      <c r="E956" s="18" t="s">
        <v>96</v>
      </c>
      <c r="F956" s="18" t="s">
        <v>190</v>
      </c>
      <c r="G956" s="18">
        <v>0.24</v>
      </c>
      <c r="H956" s="18"/>
      <c r="I956" s="18"/>
      <c r="J956" s="18"/>
      <c r="K956" s="18">
        <v>2016</v>
      </c>
      <c r="L956" s="19" t="s">
        <v>2007</v>
      </c>
      <c r="M956" s="20" t="s">
        <v>1466</v>
      </c>
      <c r="N956" s="12"/>
    </row>
    <row r="957" spans="1:14" s="6" customFormat="1">
      <c r="A957" s="18" t="s">
        <v>1439</v>
      </c>
      <c r="B957" s="18" t="s">
        <v>1798</v>
      </c>
      <c r="C957" s="18" t="s">
        <v>2008</v>
      </c>
      <c r="D957" s="18" t="s">
        <v>1469</v>
      </c>
      <c r="E957" s="18" t="s">
        <v>96</v>
      </c>
      <c r="F957" s="18" t="s">
        <v>190</v>
      </c>
      <c r="G957" s="18" t="s">
        <v>2</v>
      </c>
      <c r="H957" s="18"/>
      <c r="I957" s="18"/>
      <c r="J957" s="18"/>
      <c r="K957" s="18" t="s">
        <v>2</v>
      </c>
      <c r="L957" s="19" t="s">
        <v>2009</v>
      </c>
      <c r="M957" s="20" t="s">
        <v>1466</v>
      </c>
      <c r="N957" s="12"/>
    </row>
    <row r="958" spans="1:14" s="6" customFormat="1">
      <c r="A958" s="18" t="s">
        <v>1439</v>
      </c>
      <c r="B958" s="18" t="s">
        <v>1633</v>
      </c>
      <c r="C958" s="18" t="s">
        <v>2010</v>
      </c>
      <c r="D958" s="18" t="s">
        <v>1469</v>
      </c>
      <c r="E958" s="18" t="s">
        <v>96</v>
      </c>
      <c r="F958" s="18" t="s">
        <v>190</v>
      </c>
      <c r="G958" s="18">
        <v>25</v>
      </c>
      <c r="H958" s="18"/>
      <c r="I958" s="18"/>
      <c r="J958" s="18"/>
      <c r="K958" s="18" t="s">
        <v>2</v>
      </c>
      <c r="L958" s="19" t="s">
        <v>1547</v>
      </c>
      <c r="M958" s="20" t="s">
        <v>1466</v>
      </c>
      <c r="N958" s="12"/>
    </row>
    <row r="959" spans="1:14" s="6" customFormat="1">
      <c r="A959" s="18" t="s">
        <v>1439</v>
      </c>
      <c r="B959" s="18" t="s">
        <v>1676</v>
      </c>
      <c r="C959" s="18" t="s">
        <v>2011</v>
      </c>
      <c r="D959" s="18" t="s">
        <v>79</v>
      </c>
      <c r="E959" s="18" t="s">
        <v>96</v>
      </c>
      <c r="F959" s="18" t="s">
        <v>190</v>
      </c>
      <c r="G959" s="18">
        <v>4</v>
      </c>
      <c r="H959" s="18"/>
      <c r="I959" s="18"/>
      <c r="J959" s="18"/>
      <c r="K959" s="18" t="s">
        <v>2</v>
      </c>
      <c r="L959" s="19" t="s">
        <v>2012</v>
      </c>
      <c r="M959" s="20" t="s">
        <v>1466</v>
      </c>
      <c r="N959" s="12"/>
    </row>
    <row r="960" spans="1:14" s="6" customFormat="1">
      <c r="A960" s="18" t="s">
        <v>1439</v>
      </c>
      <c r="B960" s="18" t="s">
        <v>1802</v>
      </c>
      <c r="C960" s="18" t="s">
        <v>2013</v>
      </c>
      <c r="D960" s="18" t="s">
        <v>79</v>
      </c>
      <c r="E960" s="18" t="s">
        <v>96</v>
      </c>
      <c r="F960" s="18" t="s">
        <v>190</v>
      </c>
      <c r="G960" s="18">
        <v>50</v>
      </c>
      <c r="H960" s="18"/>
      <c r="I960" s="18"/>
      <c r="J960" s="18"/>
      <c r="K960" s="18" t="s">
        <v>2</v>
      </c>
      <c r="L960" s="19" t="s">
        <v>2014</v>
      </c>
      <c r="M960" s="20" t="s">
        <v>1466</v>
      </c>
      <c r="N960" s="12"/>
    </row>
    <row r="961" spans="1:14" s="6" customFormat="1">
      <c r="A961" s="18" t="s">
        <v>1439</v>
      </c>
      <c r="B961" s="18" t="s">
        <v>1991</v>
      </c>
      <c r="C961" s="18" t="s">
        <v>2015</v>
      </c>
      <c r="D961" s="18" t="s">
        <v>79</v>
      </c>
      <c r="E961" s="18" t="s">
        <v>96</v>
      </c>
      <c r="F961" s="18" t="s">
        <v>190</v>
      </c>
      <c r="G961" s="18" t="s">
        <v>2</v>
      </c>
      <c r="H961" s="18"/>
      <c r="I961" s="18"/>
      <c r="J961" s="18"/>
      <c r="K961" s="18" t="s">
        <v>2</v>
      </c>
      <c r="L961" s="19" t="s">
        <v>2016</v>
      </c>
      <c r="M961" s="20" t="s">
        <v>1466</v>
      </c>
      <c r="N961" s="12"/>
    </row>
    <row r="962" spans="1:14" s="6" customFormat="1" hidden="1">
      <c r="A962" s="18" t="s">
        <v>1439</v>
      </c>
      <c r="B962" s="18" t="s">
        <v>1483</v>
      </c>
      <c r="C962" s="18" t="s">
        <v>2017</v>
      </c>
      <c r="D962" s="18" t="s">
        <v>49</v>
      </c>
      <c r="E962" s="18" t="s">
        <v>96</v>
      </c>
      <c r="F962" s="18" t="s">
        <v>190</v>
      </c>
      <c r="G962" s="18">
        <v>1</v>
      </c>
      <c r="H962" s="18"/>
      <c r="I962" s="18"/>
      <c r="J962" s="18"/>
      <c r="K962" s="18">
        <v>2019</v>
      </c>
      <c r="L962" s="19" t="s">
        <v>1863</v>
      </c>
      <c r="M962" s="20" t="s">
        <v>1466</v>
      </c>
      <c r="N962" s="12"/>
    </row>
    <row r="963" spans="1:14" s="6" customFormat="1">
      <c r="A963" s="18" t="s">
        <v>1439</v>
      </c>
      <c r="B963" s="18" t="s">
        <v>1566</v>
      </c>
      <c r="C963" s="18" t="s">
        <v>2018</v>
      </c>
      <c r="D963" s="18" t="s">
        <v>79</v>
      </c>
      <c r="E963" s="18" t="s">
        <v>96</v>
      </c>
      <c r="F963" s="18" t="s">
        <v>190</v>
      </c>
      <c r="G963" s="18" t="s">
        <v>2</v>
      </c>
      <c r="H963" s="18"/>
      <c r="I963" s="18"/>
      <c r="J963" s="18"/>
      <c r="K963" s="18" t="s">
        <v>2</v>
      </c>
      <c r="L963" s="19" t="s">
        <v>2019</v>
      </c>
      <c r="M963" s="20" t="s">
        <v>1466</v>
      </c>
      <c r="N963" s="12"/>
    </row>
    <row r="964" spans="1:14" s="6" customFormat="1">
      <c r="A964" s="18" t="s">
        <v>1439</v>
      </c>
      <c r="B964" s="18" t="s">
        <v>1682</v>
      </c>
      <c r="C964" s="18" t="s">
        <v>2020</v>
      </c>
      <c r="D964" s="18" t="s">
        <v>79</v>
      </c>
      <c r="E964" s="18" t="s">
        <v>96</v>
      </c>
      <c r="F964" s="18" t="s">
        <v>190</v>
      </c>
      <c r="G964" s="18">
        <v>49.99</v>
      </c>
      <c r="H964" s="18"/>
      <c r="I964" s="18"/>
      <c r="J964" s="18"/>
      <c r="K964" s="18" t="s">
        <v>2</v>
      </c>
      <c r="L964" s="19" t="s">
        <v>1597</v>
      </c>
      <c r="M964" s="20" t="s">
        <v>1466</v>
      </c>
      <c r="N964" s="12"/>
    </row>
    <row r="965" spans="1:14" s="6" customFormat="1">
      <c r="A965" s="18" t="s">
        <v>1439</v>
      </c>
      <c r="B965" s="18" t="s">
        <v>1467</v>
      </c>
      <c r="C965" s="18" t="s">
        <v>2021</v>
      </c>
      <c r="D965" s="18" t="s">
        <v>1184</v>
      </c>
      <c r="E965" s="18" t="s">
        <v>96</v>
      </c>
      <c r="F965" s="18" t="s">
        <v>190</v>
      </c>
      <c r="G965" s="18">
        <v>0.1</v>
      </c>
      <c r="H965" s="18"/>
      <c r="I965" s="18"/>
      <c r="J965" s="18"/>
      <c r="K965" s="18">
        <v>2013</v>
      </c>
      <c r="L965" s="19" t="s">
        <v>1724</v>
      </c>
      <c r="M965" s="20" t="s">
        <v>1466</v>
      </c>
      <c r="N965" s="12"/>
    </row>
    <row r="966" spans="1:14" s="6" customFormat="1">
      <c r="A966" s="18" t="s">
        <v>1439</v>
      </c>
      <c r="B966" s="18" t="s">
        <v>1838</v>
      </c>
      <c r="C966" s="18" t="s">
        <v>2022</v>
      </c>
      <c r="D966" s="18" t="s">
        <v>1184</v>
      </c>
      <c r="E966" s="18" t="s">
        <v>96</v>
      </c>
      <c r="F966" s="18" t="s">
        <v>190</v>
      </c>
      <c r="G966" s="18">
        <v>0.1</v>
      </c>
      <c r="H966" s="18"/>
      <c r="I966" s="18"/>
      <c r="J966" s="18"/>
      <c r="K966" s="18">
        <v>2013</v>
      </c>
      <c r="L966" s="19" t="s">
        <v>1724</v>
      </c>
      <c r="M966" s="20" t="s">
        <v>1466</v>
      </c>
      <c r="N966" s="12"/>
    </row>
    <row r="967" spans="1:14" s="6" customFormat="1">
      <c r="A967" s="18" t="s">
        <v>1439</v>
      </c>
      <c r="B967" s="18" t="s">
        <v>2023</v>
      </c>
      <c r="C967" s="18" t="s">
        <v>2024</v>
      </c>
      <c r="D967" s="18" t="s">
        <v>743</v>
      </c>
      <c r="E967" s="18" t="s">
        <v>96</v>
      </c>
      <c r="F967" s="18" t="s">
        <v>190</v>
      </c>
      <c r="G967" s="18">
        <v>4</v>
      </c>
      <c r="H967" s="18"/>
      <c r="I967" s="18"/>
      <c r="J967" s="18"/>
      <c r="K967" s="18" t="s">
        <v>2</v>
      </c>
      <c r="L967" s="19" t="s">
        <v>2025</v>
      </c>
      <c r="M967" s="20" t="s">
        <v>1466</v>
      </c>
      <c r="N967" s="12"/>
    </row>
    <row r="968" spans="1:14" s="6" customFormat="1" hidden="1">
      <c r="A968" s="18" t="s">
        <v>1175</v>
      </c>
      <c r="B968" s="18" t="s">
        <v>2026</v>
      </c>
      <c r="C968" s="18" t="s">
        <v>2026</v>
      </c>
      <c r="D968" s="18" t="s">
        <v>49</v>
      </c>
      <c r="E968" s="18" t="s">
        <v>96</v>
      </c>
      <c r="F968" s="18" t="s">
        <v>97</v>
      </c>
      <c r="G968" s="18">
        <v>0.6</v>
      </c>
      <c r="H968" s="18">
        <v>3</v>
      </c>
      <c r="I968" s="18" t="s">
        <v>236</v>
      </c>
      <c r="J968" s="18"/>
      <c r="K968" s="18">
        <v>2019</v>
      </c>
      <c r="L968" s="19" t="s">
        <v>1103</v>
      </c>
      <c r="M968" s="20" t="s">
        <v>2027</v>
      </c>
      <c r="N968" s="12"/>
    </row>
    <row r="969" spans="1:14" s="6" customFormat="1">
      <c r="A969" s="18" t="s">
        <v>1175</v>
      </c>
      <c r="B969" s="18" t="s">
        <v>2028</v>
      </c>
      <c r="C969" s="18" t="s">
        <v>2028</v>
      </c>
      <c r="D969" s="18" t="s">
        <v>65</v>
      </c>
      <c r="E969" s="18" t="s">
        <v>96</v>
      </c>
      <c r="F969" s="18" t="s">
        <v>190</v>
      </c>
      <c r="G969" s="18">
        <v>159.30000000000001</v>
      </c>
      <c r="H969" s="18"/>
      <c r="I969" s="18"/>
      <c r="J969" s="18"/>
      <c r="K969" s="18"/>
      <c r="L969" s="19" t="s">
        <v>1200</v>
      </c>
      <c r="M969" s="20" t="s">
        <v>2029</v>
      </c>
      <c r="N969" s="12"/>
    </row>
    <row r="970" spans="1:14" s="6" customFormat="1" hidden="1">
      <c r="A970" s="18" t="s">
        <v>1074</v>
      </c>
      <c r="B970" s="18" t="s">
        <v>2030</v>
      </c>
      <c r="C970" s="18" t="s">
        <v>2031</v>
      </c>
      <c r="D970" s="18" t="s">
        <v>65</v>
      </c>
      <c r="E970" s="18" t="s">
        <v>218</v>
      </c>
      <c r="F970" s="18" t="s">
        <v>219</v>
      </c>
      <c r="G970" s="18">
        <v>1</v>
      </c>
      <c r="H970" s="18">
        <v>12</v>
      </c>
      <c r="I970" s="18"/>
      <c r="J970" s="18"/>
      <c r="K970" s="18"/>
      <c r="L970" s="19" t="s">
        <v>1081</v>
      </c>
      <c r="M970" s="20" t="s">
        <v>2032</v>
      </c>
      <c r="N970" s="12"/>
    </row>
  </sheetData>
  <autoFilter ref="A1:M970" xr:uid="{00000000-0009-0000-0000-000001000000}">
    <filterColumn colId="4">
      <filters>
        <filter val="Electrochemical"/>
        <filter val="Electro-chemical"/>
        <filter val="Electrochemical + flywheel"/>
      </filters>
    </filterColumn>
    <filterColumn colId="10">
      <filters blank="1">
        <filter val="2006"/>
        <filter val="2008"/>
        <filter val="2009"/>
        <filter val="2011"/>
        <filter val="2012"/>
        <filter val="2013"/>
        <filter val="2014"/>
        <filter val="2015"/>
        <filter val="2016"/>
        <filter val="2017"/>
        <filter val="2018"/>
        <dateGroupItem year="2018" dateTimeGrouping="year"/>
        <dateGroupItem year="2017" dateTimeGrouping="year"/>
        <dateGroupItem year="2016" dateTimeGrouping="year"/>
        <dateGroupItem year="2014" dateTimeGrouping="year"/>
        <dateGroupItem year="2013" dateTimeGrouping="year"/>
        <dateGroupItem year="2012" dateTimeGrouping="year"/>
      </filters>
    </filterColumn>
  </autoFilter>
  <hyperlinks>
    <hyperlink ref="M650" r:id="rId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D5E943D7-E028-469A-82B4-472212CB3161}"/>
    <hyperlink ref="M3:M11" r:id="rId2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7AA09872-D070-4E49-AB4B-7A95705528D1}"/>
    <hyperlink ref="M954" r:id="rId3" xr:uid="{216DFE29-AF82-4BE8-B12E-D12E23CD36C3}"/>
    <hyperlink ref="M168:M190" r:id="rId4" display="https://solarpaces.nrel.gov/by-country/ES" xr:uid="{DB813BE7-18E6-4CCF-B01A-AE319795B989}"/>
    <hyperlink ref="M169" r:id="rId5" xr:uid="{C65A8467-3484-4888-A62A-9405854622F3}"/>
    <hyperlink ref="M266" r:id="rId6" xr:uid="{641C5AFF-E8B8-4F5C-89AE-69E72FC7600A}"/>
    <hyperlink ref="M45" r:id="rId7" xr:uid="{B7E9B87C-90FC-45D3-A9F9-17DD078931DA}"/>
    <hyperlink ref="M46" r:id="rId8" xr:uid="{29C05D05-B79E-4647-BC39-DB8B8E3A9C5E}"/>
    <hyperlink ref="M287:M296" r:id="rId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7F2FD61C-F3C6-437D-884D-8042B961AECC}"/>
    <hyperlink ref="M297:M300" r:id="rId10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EA5F93B0-E10D-4D7D-8F78-450A7A49C3EC}"/>
    <hyperlink ref="M301:M305" r:id="rId1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242009D4-1C19-40E3-9C4F-E32DEFCFBBCF}"/>
    <hyperlink ref="M244:M246" r:id="rId12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1C442A9B-8F53-48E2-9DD9-A5B88934F764}"/>
    <hyperlink ref="M621" r:id="rId13" xr:uid="{3F87F3F3-424D-456E-A6FD-47914E1B3104}"/>
    <hyperlink ref="M272" r:id="rId14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xr:uid="{0E44F864-E799-4426-A575-4754755B99AE}"/>
    <hyperlink ref="M75" r:id="rId15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xr:uid="{3701DFDE-9A17-4B6F-994E-83397A792317}"/>
    <hyperlink ref="M85" r:id="rId16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xr:uid="{2CA33816-4AB2-4006-B17A-DE4C3270E073}"/>
    <hyperlink ref="M86" r:id="rId17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inland&amp;state=" xr:uid="{F97B6606-F649-4467-86A1-4DDD7EA0F8BE}"/>
    <hyperlink ref="M285" r:id="rId18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Hungary&amp;state=" xr:uid="{95F98750-8FAC-4AA9-AFDD-556DF24279B5}"/>
    <hyperlink ref="M420" r:id="rId19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xr:uid="{E272C2CB-0631-4FDD-8D05-1A4AA3789F98}"/>
    <hyperlink ref="M62" r:id="rId20" xr:uid="{64A2A2CC-E8B6-481F-A62D-94745D8FB8F1}"/>
    <hyperlink ref="M23" r:id="rId21" xr:uid="{8A73E96B-5535-4A94-8424-E41E31ADF661}"/>
    <hyperlink ref="M38" r:id="rId22" xr:uid="{3BCD226F-0104-4045-9EA4-2F7F9A97E6C1}"/>
    <hyperlink ref="M47" r:id="rId23" xr:uid="{1FA7E441-67BD-4A92-A122-3ADDD876EBCD}"/>
    <hyperlink ref="M72" r:id="rId24" xr:uid="{F3A7FBA5-33A0-4D22-A3C4-F4F8FF174131}"/>
    <hyperlink ref="M71" r:id="rId25" xr:uid="{660EF36E-CD36-4A3A-8BC2-6F383335A83A}"/>
    <hyperlink ref="M74" r:id="rId26" xr:uid="{6DC3DA6A-50A1-4CB6-8D29-5B77DE0615F6}"/>
    <hyperlink ref="M622" r:id="rId27" xr:uid="{5852CCB2-2904-4ADD-B0F8-BBB65DCA8BFF}"/>
    <hyperlink ref="M286" r:id="rId28" xr:uid="{39505BE6-FE6D-49A1-8515-F256B5C530DE}"/>
    <hyperlink ref="M257" r:id="rId29" xr:uid="{6F3B0740-D016-4460-BC5F-909273BBC06F}"/>
    <hyperlink ref="M249" r:id="rId30" xr:uid="{674676F9-159F-4E74-8530-F0D2AFA6A077}"/>
    <hyperlink ref="M22" r:id="rId31" xr:uid="{9BF705F0-BC11-42ED-8381-E136B98D37E1}"/>
    <hyperlink ref="M8" r:id="rId32" xr:uid="{77C32C92-6812-4F9D-B694-71E62D6ED1E1}"/>
    <hyperlink ref="M37" r:id="rId33" xr:uid="{B9E6A88E-7729-470E-A67D-1A66E5BF7014}"/>
    <hyperlink ref="M694" r:id="rId34" xr:uid="{9F809C1B-1F78-4F11-9B66-B3BD96465404}"/>
    <hyperlink ref="M701" r:id="rId35" xr:uid="{AF89D482-0BC4-4C73-A85F-4F0211F2C00D}"/>
    <hyperlink ref="M423" r:id="rId36" xr:uid="{5B8CEE1E-0A85-4EBE-AC08-15A3B3949E78}"/>
    <hyperlink ref="M888" r:id="rId3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7B12C75F-6C9A-4B44-9527-DCBF9A249C95}"/>
    <hyperlink ref="M653" r:id="rId38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9E348B72-372D-473D-BD04-A75C9D438B80}"/>
    <hyperlink ref="M658" r:id="rId3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United%20Kingdom&amp;state=" xr:uid="{04DE21F7-4601-4E6D-BFAC-1DA73A0D9697}"/>
    <hyperlink ref="M756" r:id="rId40" location="history" display="https://www.gov.uk/government/publications/renewable-energy-planning-database-monthly-extract - history" xr:uid="{9F0DF1D7-D4ED-4D41-8B1D-76D9F3308B95}"/>
    <hyperlink ref="M801" r:id="rId41" location="history" display="https://www.gov.uk/government/publications/renewable-energy-planning-database-monthly-extract - history" xr:uid="{59BEEC90-8BAF-4EE8-8B9A-D394F1D92CDA}"/>
    <hyperlink ref="M792" r:id="rId42" location="history" display="https://www.gov.uk/government/publications/renewable-energy-planning-database-monthly-extract - history" xr:uid="{58013FCE-94CF-4A00-B0DF-7AE48F769AD4}"/>
    <hyperlink ref="M761" r:id="rId43" location="history" display="https://www.gov.uk/government/publications/renewable-energy-planning-database-monthly-extract - history" xr:uid="{7066ADCF-E564-4F08-AB32-DA2E18F0694F}"/>
    <hyperlink ref="M796" r:id="rId44" location="history" display="https://www.gov.uk/government/publications/renewable-energy-planning-database-monthly-extract - history" xr:uid="{BA0A8907-4AA8-4CE2-B67A-431590E9A5DD}"/>
    <hyperlink ref="M797" r:id="rId45" location="history" display="https://www.gov.uk/government/publications/renewable-energy-planning-database-monthly-extract - history" xr:uid="{2CBF95C8-E42A-401C-819B-E0C6BBFC1BF2}"/>
    <hyperlink ref="M849" r:id="rId46" location="history" display="https://www.gov.uk/government/publications/renewable-energy-planning-database-monthly-extract - history" xr:uid="{78115288-3D77-4B5E-8C9E-F4EF0AA230E9}"/>
    <hyperlink ref="M781" r:id="rId47" location="history" display="https://www.gov.uk/government/publications/renewable-energy-planning-database-monthly-extract - history" xr:uid="{CC173256-5095-48AA-A561-CD7663875059}"/>
    <hyperlink ref="M937" r:id="rId48" location="history" display="https://www.gov.uk/government/publications/renewable-energy-planning-database-monthly-extract - history" xr:uid="{A8A6950D-E89C-44AF-BE5D-BF1B49919ABD}"/>
    <hyperlink ref="M795" r:id="rId49" location="history" display="https://www.gov.uk/government/publications/renewable-energy-planning-database-monthly-extract - history" xr:uid="{91D22950-B599-480F-B699-FC789DCF9969}"/>
    <hyperlink ref="M767" r:id="rId50" location="history" display="https://www.gov.uk/government/publications/renewable-energy-planning-database-monthly-extract - history" xr:uid="{5C55C59F-C044-424C-9358-B0EC527CDDDE}"/>
    <hyperlink ref="M965" r:id="rId51" location="history" display="https://www.gov.uk/government/publications/renewable-energy-planning-database-monthly-extract - history" xr:uid="{FFAE38EC-4518-427C-B6D2-8B3A70E242B7}"/>
    <hyperlink ref="M966" r:id="rId52" location="history" display="https://www.gov.uk/government/publications/renewable-energy-planning-database-monthly-extract - history" xr:uid="{71BB9DD6-63DB-4F67-9E35-3AB685CAFF0E}"/>
    <hyperlink ref="M783" r:id="rId53" location="history" display="https://www.gov.uk/government/publications/renewable-energy-planning-database-monthly-extract - history" xr:uid="{642920DD-C177-472F-AEF9-0B335785E589}"/>
    <hyperlink ref="M659" r:id="rId54" location="history" display="https://www.gov.uk/government/publications/renewable-energy-planning-database-monthly-extract - history" xr:uid="{87F7FAC9-F52E-4934-A50B-29BAA6814365}"/>
    <hyperlink ref="M956" r:id="rId55" location="history" display="https://www.gov.uk/government/publications/renewable-energy-planning-database-monthly-extract - history" xr:uid="{8C2BC159-C202-46C7-B3C3-95EBAF123BBC}"/>
    <hyperlink ref="M748" r:id="rId56" location="history" display="https://www.gov.uk/government/publications/renewable-energy-planning-database-monthly-extract - history" xr:uid="{44A5D49F-D44D-4A9D-8A3F-B2D74D92500F}"/>
    <hyperlink ref="M915" r:id="rId57" location="history" display="https://www.gov.uk/government/publications/renewable-energy-planning-database-monthly-extract - history" xr:uid="{52D851B6-2B36-4E53-A981-46555360ABAE}"/>
    <hyperlink ref="M837" r:id="rId58" location="history" display="https://www.gov.uk/government/publications/renewable-energy-planning-database-monthly-extract - history" xr:uid="{C3887292-038D-4693-B913-3373B4B11F22}"/>
    <hyperlink ref="M939" r:id="rId59" location="history" display="https://www.gov.uk/government/publications/renewable-energy-planning-database-monthly-extract - history" xr:uid="{FF37002C-C664-4044-83BA-50AFC1DBF553}"/>
    <hyperlink ref="M784" r:id="rId60" location="history" display="https://www.gov.uk/government/publications/renewable-energy-planning-database-monthly-extract - history" xr:uid="{14E1971F-8A98-4536-A22B-C6508E3D5377}"/>
    <hyperlink ref="M787" r:id="rId61" location="history" display="https://www.gov.uk/government/publications/renewable-energy-planning-database-monthly-extract - history" xr:uid="{E30E3F79-D42E-4331-BF96-8AC4D9524E4E}"/>
    <hyperlink ref="M697" r:id="rId62" location="history" display="https://www.gov.uk/government/publications/renewable-energy-planning-database-monthly-extract - history" xr:uid="{A013BBCD-5F91-48A2-9271-35ACD2E3557C}"/>
    <hyperlink ref="M947" r:id="rId63" location="history" display="https://www.gov.uk/government/publications/renewable-energy-planning-database-monthly-extract - history" xr:uid="{50D4B33A-11CD-426D-B1D5-1D45D51137B5}"/>
    <hyperlink ref="M842" r:id="rId64" location="history" display="https://www.gov.uk/government/publications/renewable-energy-planning-database-monthly-extract - history" xr:uid="{4D861CFA-A4D4-45F4-A354-B02547BAA6A0}"/>
    <hyperlink ref="M868" r:id="rId65" location="history" display="https://www.gov.uk/government/publications/renewable-energy-planning-database-monthly-extract - history" xr:uid="{5CD69E5A-1873-4102-9C0C-79836287ED66}"/>
    <hyperlink ref="M962" r:id="rId66" location="history" display="https://www.gov.uk/government/publications/renewable-energy-planning-database-monthly-extract - history" xr:uid="{57DFAFD1-E27C-445E-AD9B-B70B09D6D61A}"/>
    <hyperlink ref="M713" r:id="rId67" location="history" display="https://www.gov.uk/government/publications/renewable-energy-planning-database-monthly-extract - history" xr:uid="{71FBE010-F583-44E0-BEE0-C38115D6BE21}"/>
    <hyperlink ref="M794" r:id="rId68" location="history" display="https://www.gov.uk/government/publications/renewable-energy-planning-database-monthly-extract - history" xr:uid="{CB393CF9-7980-4A96-949A-B51487BE2A3B}"/>
    <hyperlink ref="M877" r:id="rId69" location="history" display="https://www.gov.uk/government/publications/renewable-energy-planning-database-monthly-extract - history" xr:uid="{F68F7FFD-2226-4609-9C6C-31842FAA7310}"/>
    <hyperlink ref="M907" r:id="rId70" location="history" display="https://www.gov.uk/government/publications/renewable-energy-planning-database-monthly-extract - history" xr:uid="{87652569-9D7E-4B16-ABF7-2E124E73C45B}"/>
    <hyperlink ref="M675" r:id="rId71" location="history" display="https://www.gov.uk/government/publications/renewable-energy-planning-database-monthly-extract - history" xr:uid="{58921036-A09E-4560-A3D3-C82459970FFD}"/>
    <hyperlink ref="M798" r:id="rId72" location="history" display="https://www.gov.uk/government/publications/renewable-energy-planning-database-monthly-extract - history" xr:uid="{81C5A603-DA11-4BFA-A253-D57973FBA3CE}"/>
    <hyperlink ref="M945" r:id="rId73" location="history" display="https://www.gov.uk/government/publications/renewable-energy-planning-database-monthly-extract - history" xr:uid="{205B13C0-3645-436F-BD1E-FBD94E29878D}"/>
    <hyperlink ref="M695" r:id="rId74" location="history" display="https://www.gov.uk/government/publications/renewable-energy-planning-database-monthly-extract - history" xr:uid="{60E8EEF5-E59E-4468-9A82-7EF8DFF5F6AB}"/>
    <hyperlink ref="M861" r:id="rId75" location="history" display="https://www.gov.uk/government/publications/renewable-energy-planning-database-monthly-extract - history" xr:uid="{E2372F34-0459-46D5-BF79-3EECC20AA6C3}"/>
    <hyperlink ref="M810" r:id="rId76" location="history" display="https://www.gov.uk/government/publications/renewable-energy-planning-database-monthly-extract - history" xr:uid="{AE6FAD77-E05F-4A03-B0CF-B01BD597BD4D}"/>
    <hyperlink ref="M771" r:id="rId77" location="history" display="https://www.gov.uk/government/publications/renewable-energy-planning-database-monthly-extract - history" xr:uid="{FD408FF4-7858-45CB-8BFA-CD71958DB408}"/>
    <hyperlink ref="M818" r:id="rId78" location="history" display="https://www.gov.uk/government/publications/renewable-energy-planning-database-monthly-extract - history" xr:uid="{6CAD19FE-4D83-44F0-96AD-41DDE782203F}"/>
    <hyperlink ref="M724" r:id="rId79" location="history" display="https://www.gov.uk/government/publications/renewable-energy-planning-database-monthly-extract - history" xr:uid="{F9BB1A77-F056-4758-B8F8-EF6BF816169F}"/>
    <hyperlink ref="M758" r:id="rId80" location="history" display="https://www.gov.uk/government/publications/renewable-energy-planning-database-monthly-extract - history" xr:uid="{7203A4C1-6938-46AF-858A-378FDF971595}"/>
    <hyperlink ref="M688" r:id="rId81" location="history" display="https://www.gov.uk/government/publications/renewable-energy-planning-database-monthly-extract - history" xr:uid="{ABC3F7C9-4F50-4D19-BD9B-A7779780D6D4}"/>
    <hyperlink ref="M833" r:id="rId82" location="history" display="https://www.gov.uk/government/publications/renewable-energy-planning-database-monthly-extract - history" xr:uid="{E2EA490D-25D7-4C24-A226-FE16124C0575}"/>
    <hyperlink ref="M922" r:id="rId83" location="history" display="https://www.gov.uk/government/publications/renewable-energy-planning-database-monthly-extract - history" xr:uid="{F024B913-1951-4E3F-8C65-B2BB04D63D12}"/>
    <hyperlink ref="M671" r:id="rId84" location="history" display="https://www.gov.uk/government/publications/renewable-energy-planning-database-monthly-extract - history" xr:uid="{69B0D0AD-5F4A-4223-8171-3208FE7B1CED}"/>
    <hyperlink ref="M886" r:id="rId85" location="history" display="https://www.gov.uk/government/publications/renewable-energy-planning-database-monthly-extract - history" xr:uid="{8CFA7446-61E1-4C20-88E5-0AE71DCB176B}"/>
    <hyperlink ref="M840" r:id="rId86" location="history" display="https://www.gov.uk/government/publications/renewable-energy-planning-database-monthly-extract - history" xr:uid="{9E50E11A-7495-4416-9BC5-1AB66E37600F}"/>
    <hyperlink ref="M959" r:id="rId87" location="history" display="https://www.gov.uk/government/publications/renewable-energy-planning-database-monthly-extract - history" xr:uid="{87DF5E34-7620-4A88-96A2-827CE89B5D3B}"/>
    <hyperlink ref="M666" r:id="rId88" location="history" display="https://www.gov.uk/government/publications/renewable-energy-planning-database-monthly-extract - history" xr:uid="{3E073715-BC2E-4398-A3F4-A800E8AA15D5}"/>
    <hyperlink ref="M967" r:id="rId89" location="history" display="https://www.gov.uk/government/publications/renewable-energy-planning-database-monthly-extract - history" xr:uid="{8EF63DB7-3D5D-4922-8B67-130762F935CC}"/>
    <hyperlink ref="M934" r:id="rId90" location="history" display="https://www.gov.uk/government/publications/renewable-energy-planning-database-monthly-extract - history" xr:uid="{5488F94A-B652-4496-98E4-24F8EA47D4CB}"/>
    <hyperlink ref="M762" r:id="rId91" location="history" display="https://www.gov.uk/government/publications/renewable-energy-planning-database-monthly-extract - history" xr:uid="{3B257473-5846-4A09-90E7-BA5A3B9BF307}"/>
    <hyperlink ref="M674" r:id="rId92" location="history" display="https://www.gov.uk/government/publications/renewable-energy-planning-database-monthly-extract - history" xr:uid="{6B1D6FC2-AE66-4314-A2AC-DCA7F67EFAF7}"/>
    <hyperlink ref="M940" r:id="rId93" location="history" display="https://www.gov.uk/government/publications/renewable-energy-planning-database-monthly-extract - history" xr:uid="{CE520564-CE89-437E-BA41-3DA9A26C39B9}"/>
    <hyperlink ref="M802" r:id="rId94" location="history" display="https://www.gov.uk/government/publications/renewable-energy-planning-database-monthly-extract - history" xr:uid="{B3C504CB-465F-4743-A805-D240BF36B79B}"/>
    <hyperlink ref="M732" r:id="rId95" location="history" display="https://www.gov.uk/government/publications/renewable-energy-planning-database-monthly-extract - history" xr:uid="{28049886-20D2-4665-9365-5E35C53FBAAC}"/>
    <hyperlink ref="M912" r:id="rId96" location="history" display="https://www.gov.uk/government/publications/renewable-energy-planning-database-monthly-extract - history" xr:uid="{A91E0993-F771-4AFB-85CD-D785C00873F1}"/>
    <hyperlink ref="M913" r:id="rId97" location="history" display="https://www.gov.uk/government/publications/renewable-energy-planning-database-monthly-extract - history" xr:uid="{F461D737-BD7B-4F0D-868C-D88C434EB7DB}"/>
    <hyperlink ref="M742" r:id="rId98" location="history" display="https://www.gov.uk/government/publications/renewable-energy-planning-database-monthly-extract - history" xr:uid="{7B67D2AF-AFE2-493E-A2BC-136A1DFC8040}"/>
    <hyperlink ref="M917" r:id="rId99" location="history" display="https://www.gov.uk/government/publications/renewable-energy-planning-database-monthly-extract - history" xr:uid="{6B224FFE-C21C-4E4F-BB60-CA15F153C146}"/>
    <hyperlink ref="M709" r:id="rId100" location="history" display="https://www.gov.uk/government/publications/renewable-energy-planning-database-monthly-extract - history" xr:uid="{72871808-A41C-4F53-A8CB-AC041C126043}"/>
    <hyperlink ref="M734" r:id="rId101" location="history" display="https://www.gov.uk/government/publications/renewable-energy-planning-database-monthly-extract - history" xr:uid="{962B5F44-FE33-43CC-90A6-B494AE3A2A04}"/>
    <hyperlink ref="M664" r:id="rId102" location="history" display="https://www.gov.uk/government/publications/renewable-energy-planning-database-monthly-extract - history" xr:uid="{985BCE1A-6FEB-41C4-BDD7-3BC0F26A2E07}"/>
    <hyperlink ref="M819" r:id="rId103" location="history" display="https://www.gov.uk/government/publications/renewable-energy-planning-database-monthly-extract - history" xr:uid="{C586F95A-79A3-461E-BCA1-BC4757A72C5F}"/>
    <hyperlink ref="M791" r:id="rId104" location="history" display="https://www.gov.uk/government/publications/renewable-energy-planning-database-monthly-extract - history" xr:uid="{5226D9CD-5B5D-45A8-9A79-B66922836C3F}"/>
    <hyperlink ref="M911" r:id="rId105" location="history" display="https://www.gov.uk/government/publications/renewable-energy-planning-database-monthly-extract - history" xr:uid="{9652139F-38D2-4FA3-BEB4-D4FE8510993E}"/>
    <hyperlink ref="M707" r:id="rId106" location="history" display="https://www.gov.uk/government/publications/renewable-energy-planning-database-monthly-extract - history" xr:uid="{E9E33EB8-23E9-4224-9645-3A20647905C7}"/>
    <hyperlink ref="M778" r:id="rId107" location="history" display="https://www.gov.uk/government/publications/renewable-energy-planning-database-monthly-extract - history" xr:uid="{725762E5-CBCB-4FCF-844A-D39EF4BFCC4B}"/>
    <hyperlink ref="M823" r:id="rId108" location="history" display="https://www.gov.uk/government/publications/renewable-energy-planning-database-monthly-extract - history" xr:uid="{67DB7458-5F93-489C-ACD0-197C3826B0B2}"/>
    <hyperlink ref="M952" r:id="rId109" location="history" display="https://www.gov.uk/government/publications/renewable-energy-planning-database-monthly-extract - history" xr:uid="{7D325297-04F1-4BB3-A7E3-D9F60987D2E7}"/>
    <hyperlink ref="M869" r:id="rId110" location="history" display="https://www.gov.uk/government/publications/renewable-energy-planning-database-monthly-extract - history" xr:uid="{6310FB35-671F-4133-99B9-B42ECD2C4B90}"/>
    <hyperlink ref="M816" r:id="rId111" location="history" display="https://www.gov.uk/government/publications/renewable-energy-planning-database-monthly-extract - history" xr:uid="{309A92F1-5F1B-491C-BE82-2782B01F711D}"/>
    <hyperlink ref="M766" r:id="rId112" location="history" display="https://www.gov.uk/government/publications/renewable-energy-planning-database-monthly-extract - history" xr:uid="{CAB19B28-DE92-40B9-94EF-F4900AACBD87}"/>
    <hyperlink ref="M712" r:id="rId113" location="history" display="https://www.gov.uk/government/publications/renewable-energy-planning-database-monthly-extract - history" xr:uid="{4DC6A003-0E37-46BC-B558-06475E0B109F}"/>
    <hyperlink ref="M851" r:id="rId114" location="history" display="https://www.gov.uk/government/publications/renewable-energy-planning-database-monthly-extract - history" xr:uid="{E57A3B26-19CD-4C27-8E0D-EDB24A56A810}"/>
    <hyperlink ref="M874" r:id="rId115" location="history" display="https://www.gov.uk/government/publications/renewable-energy-planning-database-monthly-extract - history" xr:uid="{52179D22-980C-47A8-8633-B568284BB8EA}"/>
    <hyperlink ref="M661" r:id="rId116" location="history" display="https://www.gov.uk/government/publications/renewable-energy-planning-database-monthly-extract - history" xr:uid="{07B4442D-19EE-428E-A006-2187A3A22F74}"/>
    <hyperlink ref="M677" r:id="rId117" location="history" display="https://www.gov.uk/government/publications/renewable-energy-planning-database-monthly-extract - history" xr:uid="{C48C5333-EA5C-45B1-845C-E32FC8F25BFE}"/>
    <hyperlink ref="M789" r:id="rId118" location="history" display="https://www.gov.uk/government/publications/renewable-energy-planning-database-monthly-extract - history" xr:uid="{C5DF1A42-3ACF-41DC-9561-1FBBC82B8853}"/>
    <hyperlink ref="M809" r:id="rId119" location="history" display="https://www.gov.uk/government/publications/renewable-energy-planning-database-monthly-extract - history" xr:uid="{DFE4E274-B0CF-4BD2-AFC8-325A4886D988}"/>
    <hyperlink ref="M836" r:id="rId120" location="history" display="https://www.gov.uk/government/publications/renewable-energy-planning-database-monthly-extract - history" xr:uid="{21E8DB28-1D98-4115-84A5-A0A2B5A7FD32}"/>
    <hyperlink ref="M864" r:id="rId121" location="history" display="https://www.gov.uk/government/publications/renewable-energy-planning-database-monthly-extract - history" xr:uid="{BF1DD65F-EAB9-4E11-82BA-8D5DA565CFBC}"/>
    <hyperlink ref="M887" r:id="rId122" location="history" display="https://www.gov.uk/government/publications/renewable-energy-planning-database-monthly-extract - history" xr:uid="{001EE247-707D-4F9E-8A46-538D6057CF19}"/>
    <hyperlink ref="M953" r:id="rId123" location="history" display="https://www.gov.uk/government/publications/renewable-energy-planning-database-monthly-extract - history" xr:uid="{4956719E-153F-4827-A44B-7732125CEA8A}"/>
    <hyperlink ref="M914" r:id="rId124" location="history" display="https://www.gov.uk/government/publications/renewable-energy-planning-database-monthly-extract - history" xr:uid="{612658D1-AD58-427B-91A3-2D0669D4DDD6}"/>
    <hyperlink ref="M838" r:id="rId125" location="history" display="https://www.gov.uk/government/publications/renewable-energy-planning-database-monthly-extract - history" xr:uid="{C9A9B8E7-F257-4C7B-B23C-F856F08D8115}"/>
    <hyperlink ref="M852" r:id="rId126" location="history" display="https://www.gov.uk/government/publications/renewable-energy-planning-database-monthly-extract - history" xr:uid="{930CA8BC-6009-4B22-84F0-32BD17D318A0}"/>
    <hyperlink ref="M931" r:id="rId127" location="history" display="https://www.gov.uk/government/publications/renewable-energy-planning-database-monthly-extract - history" xr:uid="{874CE391-6EBC-4638-98C5-18E12AAD0594}"/>
    <hyperlink ref="M777" r:id="rId128" location="history" display="https://www.gov.uk/government/publications/renewable-energy-planning-database-monthly-extract - history" xr:uid="{A1F91A90-739B-4EA7-95D9-5D16291880CF}"/>
    <hyperlink ref="M927" r:id="rId129" location="history" display="https://www.gov.uk/government/publications/renewable-energy-planning-database-monthly-extract - history" xr:uid="{A8DEB377-4202-4A52-BE52-941F1973484B}"/>
    <hyperlink ref="M920" r:id="rId130" location="history" display="https://www.gov.uk/government/publications/renewable-energy-planning-database-monthly-extract - history" xr:uid="{4AB578E3-89E6-4C42-8587-27A788E42598}"/>
    <hyperlink ref="M708" r:id="rId131" location="history" display="https://www.gov.uk/government/publications/renewable-energy-planning-database-monthly-extract - history" xr:uid="{097FD19A-3319-4CD7-AB8E-3B9FF2357F78}"/>
    <hyperlink ref="M875" r:id="rId132" location="history" display="https://www.gov.uk/government/publications/renewable-energy-planning-database-monthly-extract - history" xr:uid="{98DEEC63-1F0C-42D8-8C34-F6EABC695166}"/>
    <hyperlink ref="M948" r:id="rId133" location="history" display="https://www.gov.uk/government/publications/renewable-energy-planning-database-monthly-extract - history" xr:uid="{FCD085C9-2B49-4146-BE43-4BF0C07CCDF2}"/>
    <hyperlink ref="M897" r:id="rId134" location="history" display="https://www.gov.uk/government/publications/renewable-energy-planning-database-monthly-extract - history" xr:uid="{44CD282C-C4FB-4C11-BA15-88E7F8BB0187}"/>
    <hyperlink ref="M841" r:id="rId135" location="history" display="https://www.gov.uk/government/publications/renewable-energy-planning-database-monthly-extract - history" xr:uid="{A9B17AB4-3F0A-46DD-B233-827D83A1E5D8}"/>
    <hyperlink ref="M834" r:id="rId136" location="history" display="https://www.gov.uk/government/publications/renewable-energy-planning-database-monthly-extract - history" xr:uid="{6EB81AD2-C0FB-48CA-A12A-D0EB704B05C8}"/>
    <hyperlink ref="M693" r:id="rId137" location="history" display="https://www.gov.uk/government/publications/renewable-energy-planning-database-monthly-extract - history" xr:uid="{B1AA4BA8-0E99-4924-BBB7-5E4DD6E96DF3}"/>
    <hyperlink ref="M702" r:id="rId138" location="history" display="https://www.gov.uk/government/publications/renewable-energy-planning-database-monthly-extract - history" xr:uid="{799ABE72-E027-47DD-8546-142DC75C1711}"/>
    <hyperlink ref="M839" r:id="rId139" location="history" display="https://www.gov.uk/government/publications/renewable-energy-planning-database-monthly-extract - history" xr:uid="{4F03C441-0D20-4BA9-895A-CDED28B6BB79}"/>
    <hyperlink ref="M749" r:id="rId140" location="history" display="https://www.gov.uk/government/publications/renewable-energy-planning-database-monthly-extract - history" xr:uid="{39518A33-37DA-44CE-AFEA-5B69E2F4EDD5}"/>
    <hyperlink ref="M683" r:id="rId141" location="history" display="https://www.gov.uk/government/publications/renewable-energy-planning-database-monthly-extract - history" xr:uid="{ACD52EF3-8206-41AC-8057-0F75AB64D5E6}"/>
    <hyperlink ref="M926" r:id="rId142" location="history" display="https://www.gov.uk/government/publications/renewable-energy-planning-database-monthly-extract - history" xr:uid="{BFE2434F-8A83-4DFB-ACA0-131E6350B288}"/>
    <hyperlink ref="M909" r:id="rId143" location="history" display="https://www.gov.uk/government/publications/renewable-energy-planning-database-monthly-extract - history" xr:uid="{07B33925-F717-4FAB-B229-A1E8CFC9991E}"/>
    <hyperlink ref="M692" r:id="rId144" location="history" display="https://www.gov.uk/government/publications/renewable-energy-planning-database-monthly-extract - history" xr:uid="{D39F6D07-0A2A-458E-A562-41C33313D468}"/>
    <hyperlink ref="M893" r:id="rId145" location="history" display="https://www.gov.uk/government/publications/renewable-energy-planning-database-monthly-extract - history" xr:uid="{926DFC37-8E43-494F-AD03-7A2284D8483F}"/>
    <hyperlink ref="M827" r:id="rId146" location="history" display="https://www.gov.uk/government/publications/renewable-energy-planning-database-monthly-extract - history" xr:uid="{1892174A-13D1-4743-8C2F-AD668C0C14CC}"/>
    <hyperlink ref="M951" r:id="rId147" location="history" display="https://www.gov.uk/government/publications/renewable-energy-planning-database-monthly-extract - history" xr:uid="{23A9B9F0-CABA-4972-8BAC-4FF49FA3BB27}"/>
    <hyperlink ref="M800" r:id="rId148" location="history" display="https://www.gov.uk/government/publications/renewable-energy-planning-database-monthly-extract - history" xr:uid="{7C607AAC-A57A-41D8-8D38-4EBF5C144465}"/>
    <hyperlink ref="M815" r:id="rId149" location="history" display="https://www.gov.uk/government/publications/renewable-energy-planning-database-monthly-extract - history" xr:uid="{29A9FB8C-1B71-450D-A9E2-7D2887935BD4}"/>
    <hyperlink ref="M740" r:id="rId150" location="history" display="https://www.gov.uk/government/publications/renewable-energy-planning-database-monthly-extract - history" xr:uid="{5BF751EE-3F3F-4B86-8F57-ACED20D0A42D}"/>
    <hyperlink ref="M785" r:id="rId151" location="history" display="https://www.gov.uk/government/publications/renewable-energy-planning-database-monthly-extract - history" xr:uid="{233A3CD8-3D1B-48A2-AA95-22E372780ABE}"/>
    <hyperlink ref="M825" r:id="rId152" location="history" display="https://www.gov.uk/government/publications/renewable-energy-planning-database-monthly-extract - history" xr:uid="{2FCF5EDE-C9ED-4DC4-9017-C64BB3E91506}"/>
    <hyperlink ref="M866" r:id="rId153" location="history" display="https://www.gov.uk/government/publications/renewable-energy-planning-database-monthly-extract - history" xr:uid="{6092B189-18D5-4EB0-ADBB-A9AAC0099205}"/>
    <hyperlink ref="M885" r:id="rId154" location="history" display="https://www.gov.uk/government/publications/renewable-energy-planning-database-monthly-extract - history" xr:uid="{69FF9343-6830-4FAE-BF40-489DB45DA704}"/>
    <hyperlink ref="M703" r:id="rId155" location="history" display="https://www.gov.uk/government/publications/renewable-energy-planning-database-monthly-extract - history" xr:uid="{E999752D-BFB6-4F0D-BD4D-D3DF4ACB7033}"/>
    <hyperlink ref="M831" r:id="rId156" location="history" display="https://www.gov.uk/government/publications/renewable-energy-planning-database-monthly-extract - history" xr:uid="{46F55397-BD91-4FAE-9A8F-E66CEF03E2B5}"/>
    <hyperlink ref="M865" r:id="rId157" location="history" display="https://www.gov.uk/government/publications/renewable-energy-planning-database-monthly-extract - history" xr:uid="{CE35CD8F-B5F2-4A1B-BAB1-193837C28C4E}"/>
    <hyperlink ref="M946" r:id="rId158" location="history" display="https://www.gov.uk/government/publications/renewable-energy-planning-database-monthly-extract - history" xr:uid="{9F009F6A-D25A-498B-9F32-BE6389C18EF9}"/>
    <hyperlink ref="M686" r:id="rId159" location="history" display="https://www.gov.uk/government/publications/renewable-energy-planning-database-monthly-extract - history" xr:uid="{DEB277A9-EA05-4FF5-B005-B888B7D1AC29}"/>
    <hyperlink ref="M700" r:id="rId160" location="history" display="https://www.gov.uk/government/publications/renewable-energy-planning-database-monthly-extract - history" xr:uid="{4EAA15C6-2E6B-4150-84A4-C82AD4956CE9}"/>
    <hyperlink ref="M896" r:id="rId161" location="history" display="https://www.gov.uk/government/publications/renewable-energy-planning-database-monthly-extract - history" xr:uid="{91EA46BB-A70D-490F-958C-77C67B9ADDC1}"/>
    <hyperlink ref="M705" r:id="rId162" location="history" display="https://www.gov.uk/government/publications/renewable-energy-planning-database-monthly-extract - history" xr:uid="{51D3B18D-9E06-47F9-BC2F-1AF2B709FD47}"/>
    <hyperlink ref="M669" r:id="rId163" location="history" display="https://www.gov.uk/government/publications/renewable-energy-planning-database-monthly-extract - history" xr:uid="{ED180C07-DEDC-4DB8-A34F-A2F09F7FAA6C}"/>
    <hyperlink ref="M835" r:id="rId164" location="history" display="https://www.gov.uk/government/publications/renewable-energy-planning-database-monthly-extract - history" xr:uid="{7885AE08-8DAA-4905-98D2-780A71099D64}"/>
    <hyperlink ref="M830" r:id="rId165" location="history" display="https://www.gov.uk/government/publications/renewable-energy-planning-database-monthly-extract - history" xr:uid="{15770310-D4F3-464C-AF86-F0A5E0A8FC8B}"/>
    <hyperlink ref="M847" r:id="rId166" location="history" display="https://www.gov.uk/government/publications/renewable-energy-planning-database-monthly-extract - history" xr:uid="{983F59F2-8ED1-4BC6-A73D-A04088822513}"/>
    <hyperlink ref="M884" r:id="rId167" location="history" display="https://www.gov.uk/government/publications/renewable-energy-planning-database-monthly-extract - history" xr:uid="{9B730D0A-7EBD-4534-8AC0-97EE54DE1F69}"/>
    <hyperlink ref="M808" r:id="rId168" location="history" display="https://www.gov.uk/government/publications/renewable-energy-planning-database-monthly-extract - history" xr:uid="{7425D711-A663-42E1-ABF1-C513D4C80448}"/>
    <hyperlink ref="M924" r:id="rId169" location="history" display="https://www.gov.uk/government/publications/renewable-energy-planning-database-monthly-extract - history" xr:uid="{2652B093-B8F9-4370-8157-86FB1548C686}"/>
    <hyperlink ref="M879" r:id="rId170" location="history" display="https://www.gov.uk/government/publications/renewable-energy-planning-database-monthly-extract - history" xr:uid="{47EE4E08-283B-40BE-861E-645E739C8C88}"/>
    <hyperlink ref="M673" r:id="rId171" location="history" display="https://www.gov.uk/government/publications/renewable-energy-planning-database-monthly-extract - history" xr:uid="{2FE9DB9A-7BC0-435B-9939-509B8BBDB7E2}"/>
    <hyperlink ref="M811" r:id="rId172" location="history" display="https://www.gov.uk/government/publications/renewable-energy-planning-database-monthly-extract - history" xr:uid="{A675EE14-1AA6-49C5-BA37-DB681634DC7C}"/>
    <hyperlink ref="M812" r:id="rId173" location="history" display="https://www.gov.uk/government/publications/renewable-energy-planning-database-monthly-extract - history" xr:uid="{31D66A6A-FBC1-4E4E-B521-8A123603A642}"/>
    <hyperlink ref="M820" r:id="rId174" location="history" display="https://www.gov.uk/government/publications/renewable-energy-planning-database-monthly-extract - history" xr:uid="{3830446B-6F13-4831-AEAC-15A7E108AEFB}"/>
    <hyperlink ref="M679" r:id="rId175" location="history" display="https://www.gov.uk/government/publications/renewable-energy-planning-database-monthly-extract - history" xr:uid="{0140550E-75ED-4C74-B73A-64FCEAC433A1}"/>
    <hyperlink ref="M759" r:id="rId176" location="history" display="https://www.gov.uk/government/publications/renewable-energy-planning-database-monthly-extract - history" xr:uid="{D7FEBCB7-9907-4C1C-9585-D991E2FAFA43}"/>
    <hyperlink ref="M856" r:id="rId177" location="history" display="https://www.gov.uk/government/publications/renewable-energy-planning-database-monthly-extract - history" xr:uid="{7A841F4B-50D8-4011-AFAE-202A46668B8E}"/>
    <hyperlink ref="M949" r:id="rId178" location="history" display="https://www.gov.uk/government/publications/renewable-energy-planning-database-monthly-extract - history" xr:uid="{A1237020-E080-4D11-BC59-347D9DEFB5B9}"/>
    <hyperlink ref="M806" r:id="rId179" location="history" display="https://www.gov.uk/government/publications/renewable-energy-planning-database-monthly-extract - history" xr:uid="{B15EA060-AF79-4576-B6AE-681E61353C50}"/>
    <hyperlink ref="M890" r:id="rId180" location="history" display="https://www.gov.uk/government/publications/renewable-energy-planning-database-monthly-extract - history" xr:uid="{E2934FB2-26CA-4524-A308-3F8B9CED7442}"/>
    <hyperlink ref="M735" r:id="rId181" location="history" display="https://www.gov.uk/government/publications/renewable-energy-planning-database-monthly-extract - history" xr:uid="{850957A3-7BBE-4BD7-B9D0-E4C7602AB8B9}"/>
    <hyperlink ref="M832" r:id="rId182" location="history" display="https://www.gov.uk/government/publications/renewable-energy-planning-database-monthly-extract - history" xr:uid="{F16CC9FC-3F72-4D0B-937D-61E8C011FB02}"/>
    <hyperlink ref="M882" r:id="rId183" location="history" display="https://www.gov.uk/government/publications/renewable-energy-planning-database-monthly-extract - history" xr:uid="{76CE60A8-EAF1-4168-B121-38F3A6F76C01}"/>
    <hyperlink ref="M660" r:id="rId184" location="history" display="https://www.gov.uk/government/publications/renewable-energy-planning-database-monthly-extract - history" xr:uid="{6F162D82-5D60-41C4-AF2D-5031A71A67BE}"/>
    <hyperlink ref="M668" r:id="rId185" location="history" display="https://www.gov.uk/government/publications/renewable-energy-planning-database-monthly-extract - history" xr:uid="{C2699CC3-DE65-4FF6-A24C-747148F7C5C2}"/>
    <hyperlink ref="M938" r:id="rId186" location="history" display="https://www.gov.uk/government/publications/renewable-energy-planning-database-monthly-extract - history" xr:uid="{D3AC788E-CF03-4D2A-9F98-2B0208092105}"/>
    <hyperlink ref="M950" r:id="rId187" location="history" display="https://www.gov.uk/government/publications/renewable-energy-planning-database-monthly-extract - history" xr:uid="{0CE3EEB1-1659-4FC9-8B80-B72780A318F5}"/>
    <hyperlink ref="M765" r:id="rId188" location="history" display="https://www.gov.uk/government/publications/renewable-energy-planning-database-monthly-extract - history" xr:uid="{203716F3-B769-490B-9C25-DC4F4C6114B3}"/>
    <hyperlink ref="M930" r:id="rId189" location="history" display="https://www.gov.uk/government/publications/renewable-energy-planning-database-monthly-extract - history" xr:uid="{3241F24C-D324-4BC2-81F7-40F82F8DEC48}"/>
    <hyperlink ref="M846" r:id="rId190" location="history" display="https://www.gov.uk/government/publications/renewable-energy-planning-database-monthly-extract - history" xr:uid="{7DD6D068-64FE-4597-9F90-7878844D975B}"/>
    <hyperlink ref="M958" r:id="rId191" location="history" display="https://www.gov.uk/government/publications/renewable-energy-planning-database-monthly-extract - history" xr:uid="{E6A38618-F233-47C4-981E-64A0B1D1927B}"/>
    <hyperlink ref="M741" r:id="rId192" location="history" display="https://www.gov.uk/government/publications/renewable-energy-planning-database-monthly-extract - history" xr:uid="{ADADF51D-2A4B-4550-99B4-B935705ACBF3}"/>
    <hyperlink ref="M681" r:id="rId193" location="history" display="https://www.gov.uk/government/publications/renewable-energy-planning-database-monthly-extract - history" xr:uid="{F6876CCB-0BD1-411B-9A2E-3727AE965420}"/>
    <hyperlink ref="M822" r:id="rId194" location="history" display="https://www.gov.uk/government/publications/renewable-energy-planning-database-monthly-extract - history" xr:uid="{3591FC76-6327-463D-B71E-FE7F71F7C7D8}"/>
    <hyperlink ref="M829" r:id="rId195" location="history" display="https://www.gov.uk/government/publications/renewable-energy-planning-database-monthly-extract - history" xr:uid="{1A3DFFB8-22E5-467B-99D0-EF2ED5C82948}"/>
    <hyperlink ref="M737" r:id="rId196" location="history" display="https://www.gov.uk/government/publications/renewable-energy-planning-database-monthly-extract - history" xr:uid="{200CC2A7-72AD-40C6-9F38-111C5D986814}"/>
    <hyperlink ref="M770" r:id="rId197" location="history" display="https://www.gov.uk/government/publications/renewable-energy-planning-database-monthly-extract - history" xr:uid="{74C51578-7976-4670-95A7-3C90EA42A4BE}"/>
    <hyperlink ref="M690" r:id="rId198" location="history" display="https://www.gov.uk/government/publications/renewable-energy-planning-database-monthly-extract - history" xr:uid="{996A561F-67CB-46E1-AC41-A5A0792ADCF2}"/>
    <hyperlink ref="M891" r:id="rId199" location="history" display="https://www.gov.uk/government/publications/renewable-energy-planning-database-monthly-extract - history" xr:uid="{2D65C190-22AF-4692-8E21-0083EA2B5D5A}"/>
    <hyperlink ref="M905" r:id="rId200" location="history" display="https://www.gov.uk/government/publications/renewable-energy-planning-database-monthly-extract - history" xr:uid="{2242F5D6-DD18-4F58-99AA-0FA43DC30BE4}"/>
    <hyperlink ref="M929" r:id="rId201" location="history" display="https://www.gov.uk/government/publications/renewable-energy-planning-database-monthly-extract - history" xr:uid="{4A9856B9-1719-4863-8264-8778E802116B}"/>
    <hyperlink ref="M684" r:id="rId202" location="history" display="https://www.gov.uk/government/publications/renewable-energy-planning-database-monthly-extract - history" xr:uid="{C3E78AB3-D9DA-4523-9CCE-233A053748F5}"/>
    <hyperlink ref="M685" r:id="rId203" location="history" display="https://www.gov.uk/government/publications/renewable-energy-planning-database-monthly-extract - history" xr:uid="{D6882F69-34FE-48A3-9F97-9FE1F21977AD}"/>
    <hyperlink ref="M942" r:id="rId204" location="history" display="https://www.gov.uk/government/publications/renewable-energy-planning-database-monthly-extract - history" xr:uid="{F29B192E-ABAD-4761-A2FF-744787E17C39}"/>
    <hyperlink ref="M871" r:id="rId205" location="history" display="https://www.gov.uk/government/publications/renewable-energy-planning-database-monthly-extract - history" xr:uid="{5828DCDB-A0DC-4070-8E4B-B352012A5CBA}"/>
    <hyperlink ref="M826" r:id="rId206" location="history" display="https://www.gov.uk/government/publications/renewable-energy-planning-database-monthly-extract - history" xr:uid="{96ED569E-F1D0-4CB8-BDD9-AC87573EDF11}"/>
    <hyperlink ref="M904" r:id="rId207" location="history" display="https://www.gov.uk/government/publications/renewable-energy-planning-database-monthly-extract - history" xr:uid="{A7E8DD4C-2B1C-4D68-A70B-2E275C910168}"/>
    <hyperlink ref="M696" r:id="rId208" location="history" display="https://www.gov.uk/government/publications/renewable-energy-planning-database-monthly-extract - history" xr:uid="{9C9D9408-793E-4D3D-9DEF-079B0FA7A86E}"/>
    <hyperlink ref="M889" r:id="rId209" location="history" display="https://www.gov.uk/government/publications/renewable-energy-planning-database-monthly-extract - history" xr:uid="{60694CEF-5409-428E-9D3F-463817E6A435}"/>
    <hyperlink ref="M706" r:id="rId210" location="history" display="https://www.gov.uk/government/publications/renewable-energy-planning-database-monthly-extract - history" xr:uid="{B4223018-19DD-4893-9DAD-ED94AC535B3E}"/>
    <hyperlink ref="M881" r:id="rId211" location="history" display="https://www.gov.uk/government/publications/renewable-energy-planning-database-monthly-extract - history" xr:uid="{C2553DB5-CDC3-4121-9794-4E6B6EA8A077}"/>
    <hyperlink ref="M903" r:id="rId212" location="history" display="https://www.gov.uk/government/publications/renewable-energy-planning-database-monthly-extract - history" xr:uid="{9DD67A15-B3AA-489E-AB7F-B8C909B1BEF5}"/>
    <hyperlink ref="M870" r:id="rId213" location="history" display="https://www.gov.uk/government/publications/renewable-energy-planning-database-monthly-extract - history" xr:uid="{0D501962-B1EA-4148-95ED-709DF11193E4}"/>
    <hyperlink ref="M908" r:id="rId214" location="history" display="https://www.gov.uk/government/publications/renewable-energy-planning-database-monthly-extract - history" xr:uid="{04C30CB7-396A-43FC-9CFD-ECE20CAA90D0}"/>
    <hyperlink ref="M714" r:id="rId215" location="history" display="https://www.gov.uk/government/publications/renewable-energy-planning-database-monthly-extract - history" xr:uid="{873D40A0-5963-4F56-A2AC-2EB60C851905}"/>
    <hyperlink ref="M943" r:id="rId216" location="history" display="https://www.gov.uk/government/publications/renewable-energy-planning-database-monthly-extract - history" xr:uid="{3D98A4E2-DF22-400F-BA7F-58B5B3709E84}"/>
    <hyperlink ref="M925" r:id="rId217" location="history" display="https://www.gov.uk/government/publications/renewable-energy-planning-database-monthly-extract - history" xr:uid="{C3B25B13-6C18-45B0-AFC3-B6D4AF0A2C9F}"/>
    <hyperlink ref="M717" r:id="rId218" location="history" display="https://www.gov.uk/government/publications/renewable-energy-planning-database-monthly-extract - history" xr:uid="{C1F36FCE-37BC-43CA-AACC-D785BD9CB93F}"/>
    <hyperlink ref="M906" r:id="rId219" location="history" display="https://www.gov.uk/government/publications/renewable-energy-planning-database-monthly-extract - history" xr:uid="{82888511-D98B-43F2-8EE2-9A7A25117B36}"/>
    <hyperlink ref="M698" r:id="rId220" location="history" display="https://www.gov.uk/government/publications/renewable-energy-planning-database-monthly-extract - history" xr:uid="{54079B2A-EE17-4142-8B54-5FF9B4272B9F}"/>
    <hyperlink ref="M933" r:id="rId221" location="history" display="https://www.gov.uk/government/publications/renewable-energy-planning-database-monthly-extract - history" xr:uid="{EEB1D0AC-405B-48BE-8E67-21C5CAE2F413}"/>
    <hyperlink ref="M944" r:id="rId222" location="history" display="https://www.gov.uk/government/publications/renewable-energy-planning-database-monthly-extract - history" xr:uid="{ABCDB884-0B7C-4B5D-8FBF-51417EED18EB}"/>
    <hyperlink ref="M716" r:id="rId223" location="history" display="https://www.gov.uk/government/publications/renewable-energy-planning-database-monthly-extract - history" xr:uid="{9F0D0978-19F4-4D2C-BACA-7D2391315567}"/>
    <hyperlink ref="M773" r:id="rId224" location="history" display="https://www.gov.uk/government/publications/renewable-energy-planning-database-monthly-extract - history" xr:uid="{FF2B58FA-D694-418C-826B-877FE554DD62}"/>
    <hyperlink ref="M760" r:id="rId225" location="history" display="https://www.gov.uk/government/publications/renewable-energy-planning-database-monthly-extract - history" xr:uid="{43934448-5B80-4FA9-8590-641EE01B1C92}"/>
    <hyperlink ref="M678" r:id="rId226" location="history" display="https://www.gov.uk/government/publications/renewable-energy-planning-database-monthly-extract - history" xr:uid="{608057C4-A9BD-4694-B0A9-9086047CF102}"/>
    <hyperlink ref="M895" r:id="rId227" location="history" display="https://www.gov.uk/government/publications/renewable-energy-planning-database-monthly-extract - history" xr:uid="{04B26375-AD61-4ABE-A671-A265B9AEF564}"/>
    <hyperlink ref="M872" r:id="rId228" location="history" display="https://www.gov.uk/government/publications/renewable-energy-planning-database-monthly-extract - history" xr:uid="{7E36962D-2DA8-42FE-B4AB-0B791A79E2EC}"/>
    <hyperlink ref="M850" r:id="rId229" location="history" display="https://www.gov.uk/government/publications/renewable-energy-planning-database-monthly-extract - history" xr:uid="{91BA743C-16EB-47C0-BC0B-A7719F9BA041}"/>
    <hyperlink ref="M699" r:id="rId230" location="history" display="https://www.gov.uk/government/publications/renewable-energy-planning-database-monthly-extract - history" xr:uid="{93F6FDD7-B355-4F76-B7A5-3B7F5A9D07C4}"/>
    <hyperlink ref="M857" r:id="rId231" location="history" display="https://www.gov.uk/government/publications/renewable-energy-planning-database-monthly-extract - history" xr:uid="{BB3A1811-94F8-42E8-9523-34561152BF3D}"/>
    <hyperlink ref="M788" r:id="rId232" location="history" display="https://www.gov.uk/government/publications/renewable-energy-planning-database-monthly-extract - history" xr:uid="{8E6FB572-146E-4492-A388-E9C0DC57A24E}"/>
    <hyperlink ref="M813" r:id="rId233" location="history" display="https://www.gov.uk/government/publications/renewable-energy-planning-database-monthly-extract - history" xr:uid="{BF62659A-6F11-4772-BF9F-B8E2706B8540}"/>
    <hyperlink ref="M746" r:id="rId234" location="history" display="https://www.gov.uk/government/publications/renewable-energy-planning-database-monthly-extract - history" xr:uid="{A520CC38-A30F-4C80-A6E0-F0706F471A89}"/>
    <hyperlink ref="M745" r:id="rId235" location="history" display="https://www.gov.uk/government/publications/renewable-energy-planning-database-monthly-extract - history" xr:uid="{110E0F0D-CBC3-4B31-B986-6C238BFDF233}"/>
    <hyperlink ref="M843" r:id="rId236" location="history" display="https://www.gov.uk/government/publications/renewable-energy-planning-database-monthly-extract - history" xr:uid="{FFBFE342-9B05-4544-A206-F9273C0EA6B4}"/>
    <hyperlink ref="M900" r:id="rId237" location="history" display="https://www.gov.uk/government/publications/renewable-energy-planning-database-monthly-extract - history" xr:uid="{850EFD88-AE32-4577-A0F0-DB3357AC43EC}"/>
    <hyperlink ref="M733" r:id="rId238" location="history" display="https://www.gov.uk/government/publications/renewable-energy-planning-database-monthly-extract - history" xr:uid="{69398D68-99E7-488F-88FE-3EAC24B92F8E}"/>
    <hyperlink ref="M775" r:id="rId239" location="history" display="https://www.gov.uk/government/publications/renewable-energy-planning-database-monthly-extract - history" xr:uid="{A1DEE159-D504-451B-9F83-EF91E4D09E7C}"/>
    <hyperlink ref="M747" r:id="rId240" location="history" display="https://www.gov.uk/government/publications/renewable-energy-planning-database-monthly-extract - history" xr:uid="{D3D2B611-2C80-4A6F-BAEF-86B7705BDE18}"/>
    <hyperlink ref="M817" r:id="rId241" location="history" display="https://www.gov.uk/government/publications/renewable-energy-planning-database-monthly-extract - history" xr:uid="{0251E9A7-CD0E-4F41-94C5-20663FF42E8D}"/>
    <hyperlink ref="M715" r:id="rId242" location="history" display="https://www.gov.uk/government/publications/renewable-energy-planning-database-monthly-extract - history" xr:uid="{12A61B41-0986-41B6-94ED-388B605D9462}"/>
    <hyperlink ref="M936" r:id="rId243" location="history" display="https://www.gov.uk/government/publications/renewable-energy-planning-database-monthly-extract - history" xr:uid="{B3C6100E-2847-4C95-8B9E-CEF7BBB5729A}"/>
    <hyperlink ref="M682" r:id="rId244" location="history" display="https://www.gov.uk/government/publications/renewable-energy-planning-database-monthly-extract - history" xr:uid="{6044D676-6B16-4622-BFAE-C788D521F66B}"/>
    <hyperlink ref="M876" r:id="rId245" location="history" display="https://www.gov.uk/government/publications/renewable-energy-planning-database-monthly-extract - history" xr:uid="{C8E2AA25-61B0-4172-BDA6-828D4293D78D}"/>
    <hyperlink ref="M824" r:id="rId246" location="history" display="https://www.gov.uk/government/publications/renewable-energy-planning-database-monthly-extract - history" xr:uid="{71CF4444-AE2E-4358-8D2E-88D7401A927D}"/>
    <hyperlink ref="M691" r:id="rId247" location="history" display="https://www.gov.uk/government/publications/renewable-energy-planning-database-monthly-extract - history" xr:uid="{1615724C-1B2C-4910-BBF1-49E1DFA9E313}"/>
    <hyperlink ref="M932" r:id="rId248" location="history" display="https://www.gov.uk/government/publications/renewable-energy-planning-database-monthly-extract - history" xr:uid="{56140890-47F1-489E-B994-4B00A9A7F734}"/>
    <hyperlink ref="M844" r:id="rId249" location="history" display="https://www.gov.uk/government/publications/renewable-energy-planning-database-monthly-extract - history" xr:uid="{53F27E58-BD87-4268-B327-85FF7146F041}"/>
    <hyperlink ref="M757" r:id="rId250" location="history" display="https://www.gov.uk/government/publications/renewable-energy-planning-database-monthly-extract - history" xr:uid="{12221225-3343-4622-B67B-6C389F2062DB}"/>
    <hyperlink ref="M804" r:id="rId251" location="history" display="https://www.gov.uk/government/publications/renewable-energy-planning-database-monthly-extract - history" xr:uid="{343F3FC3-9F3F-42BB-B202-6E6C7690B551}"/>
    <hyperlink ref="M918" r:id="rId252" location="history" display="https://www.gov.uk/government/publications/renewable-energy-planning-database-monthly-extract - history" xr:uid="{A2BD158D-DEFA-4CE1-8935-64651B56D826}"/>
    <hyperlink ref="M779" r:id="rId253" location="history" display="https://www.gov.uk/government/publications/renewable-energy-planning-database-monthly-extract - history" xr:uid="{7A115595-4C28-4AB5-9B5A-188B95DE3229}"/>
    <hyperlink ref="M859" r:id="rId254" location="history" display="https://www.gov.uk/government/publications/renewable-energy-planning-database-monthly-extract - history" xr:uid="{AC648706-A20A-4592-8040-03EEFC4A7EB1}"/>
    <hyperlink ref="M854" r:id="rId255" location="history" display="https://www.gov.uk/government/publications/renewable-energy-planning-database-monthly-extract - history" xr:uid="{159290F8-D0B8-4E67-BD47-B5FB38F855C5}"/>
    <hyperlink ref="M855" r:id="rId256" location="history" display="https://www.gov.uk/government/publications/renewable-energy-planning-database-monthly-extract - history" xr:uid="{1240CA85-AA54-4FF7-80E9-800FC1C69D2D}"/>
    <hyperlink ref="M774" r:id="rId257" location="history" display="https://www.gov.uk/government/publications/renewable-energy-planning-database-monthly-extract - history" xr:uid="{73EA4EC1-11BE-4576-ADC1-0F8745F0A2E9}"/>
    <hyperlink ref="M964" r:id="rId258" location="history" display="https://www.gov.uk/government/publications/renewable-energy-planning-database-monthly-extract - history" xr:uid="{7E361D10-30C5-47D5-8B6C-A9545CC4137C}"/>
    <hyperlink ref="M883" r:id="rId259" location="history" display="https://www.gov.uk/government/publications/renewable-energy-planning-database-monthly-extract - history" xr:uid="{46F04FD0-EAED-42B8-83C4-CFA405174E9B}"/>
    <hyperlink ref="M860" r:id="rId260" location="history" display="https://www.gov.uk/government/publications/renewable-energy-planning-database-monthly-extract - history" xr:uid="{110376E4-1203-4844-8EDA-533E6A4140D8}"/>
    <hyperlink ref="M955" r:id="rId261" location="history" display="https://www.gov.uk/government/publications/renewable-energy-planning-database-monthly-extract - history" xr:uid="{01D3C278-1F8A-440D-BDA9-AA7116143388}"/>
    <hyperlink ref="M862" r:id="rId262" location="history" display="https://www.gov.uk/government/publications/renewable-energy-planning-database-monthly-extract - history" xr:uid="{91EB5279-722A-4125-8B5F-117D79A27279}"/>
    <hyperlink ref="M793" r:id="rId263" location="history" display="https://www.gov.uk/government/publications/renewable-energy-planning-database-monthly-extract - history" xr:uid="{8B49EE47-7027-4175-B55D-561A5AD5A355}"/>
    <hyperlink ref="M960" r:id="rId264" location="history" display="https://www.gov.uk/government/publications/renewable-energy-planning-database-monthly-extract - history" xr:uid="{71414C48-370E-47B2-8717-A691B3ECB57D}"/>
    <hyperlink ref="M941" r:id="rId265" location="history" display="https://www.gov.uk/government/publications/renewable-energy-planning-database-monthly-extract - history" xr:uid="{07B435E9-816B-4D2E-AA8C-75B96A05717F}"/>
    <hyperlink ref="M736" r:id="rId266" location="history" display="https://www.gov.uk/government/publications/renewable-energy-planning-database-monthly-extract - history" xr:uid="{4594FA9D-B2EA-4568-A49E-882B1F531051}"/>
    <hyperlink ref="M723" r:id="rId267" location="history" display="https://www.gov.uk/government/publications/renewable-energy-planning-database-monthly-extract - history" xr:uid="{081EB032-F43F-4BCE-8847-65E8650F6FFB}"/>
    <hyperlink ref="M743" r:id="rId268" location="history" display="https://www.gov.uk/government/publications/renewable-energy-planning-database-monthly-extract - history" xr:uid="{9F353AD8-530A-4EF5-8CE1-E64981CF6AAF}"/>
    <hyperlink ref="M898" r:id="rId269" location="history" display="https://www.gov.uk/government/publications/renewable-energy-planning-database-monthly-extract - history" xr:uid="{6B12F5D8-2B16-4AFB-804A-033002B873EC}"/>
    <hyperlink ref="M899" r:id="rId270" location="history" display="https://www.gov.uk/government/publications/renewable-energy-planning-database-monthly-extract - history" xr:uid="{9F8D5254-E671-4ABE-9842-2DEE67A9603C}"/>
    <hyperlink ref="M799" r:id="rId271" location="history" display="https://www.gov.uk/government/publications/renewable-energy-planning-database-monthly-extract - history" xr:uid="{A4EDBD78-DFDA-4F9B-9327-E9494B2F863E}"/>
    <hyperlink ref="M845" r:id="rId272" location="history" display="https://www.gov.uk/government/publications/renewable-energy-planning-database-monthly-extract - history" xr:uid="{69CA1F4A-EBF1-4EEF-AFF4-7FBAFDB47E3D}"/>
    <hyperlink ref="M663" r:id="rId273" location="history" display="https://www.gov.uk/government/publications/renewable-energy-planning-database-monthly-extract - history" xr:uid="{B5DD0941-00A9-449A-A3DD-D5DFFB47B432}"/>
    <hyperlink ref="M782" r:id="rId274" location="history" display="https://www.gov.uk/government/publications/renewable-energy-planning-database-monthly-extract - history" xr:uid="{7FB917CF-9DFB-4390-B987-F0A21FC5D53B}"/>
    <hyperlink ref="M687" r:id="rId275" location="history" display="https://www.gov.uk/government/publications/renewable-energy-planning-database-monthly-extract - history" xr:uid="{CD80C7B1-B9D7-484C-9BD4-C0B1D60F5435}"/>
    <hyperlink ref="M805" r:id="rId276" location="history" display="https://www.gov.uk/government/publications/renewable-energy-planning-database-monthly-extract - history" xr:uid="{F4A397F3-F3BE-4511-8BE5-F0AB389A3779}"/>
    <hyperlink ref="M963" r:id="rId277" location="history" display="https://www.gov.uk/government/publications/renewable-energy-planning-database-monthly-extract - history" xr:uid="{B6A69F3E-1987-46D0-952A-567931B2DE60}"/>
    <hyperlink ref="M957" r:id="rId278" location="history" display="https://www.gov.uk/government/publications/renewable-energy-planning-database-monthly-extract - history" xr:uid="{82368A9F-3C57-455F-87D8-7F7BC6010CC8}"/>
    <hyperlink ref="M878" r:id="rId279" location="history" display="https://www.gov.uk/government/publications/renewable-energy-planning-database-monthly-extract - history" xr:uid="{10E2A150-0324-4E25-8729-01B9F8B67C51}"/>
    <hyperlink ref="M672" r:id="rId280" location="history" display="https://www.gov.uk/government/publications/renewable-energy-planning-database-monthly-extract - history" xr:uid="{8515F436-F61C-4EFE-947B-B4FBCE2E6D19}"/>
    <hyperlink ref="M961" r:id="rId281" location="history" display="https://www.gov.uk/government/publications/renewable-energy-planning-database-monthly-extract - history" xr:uid="{06BF7DE4-F523-44F2-A325-99EF9D76D87A}"/>
    <hyperlink ref="M894" r:id="rId282" location="history" display="https://www.gov.uk/government/publications/renewable-energy-planning-database-monthly-extract - history" xr:uid="{46499028-74BE-43DD-9A4A-550BD9098F88}"/>
    <hyperlink ref="M863" r:id="rId283" location="history" display="https://www.gov.uk/government/publications/renewable-energy-planning-database-monthly-extract - history" xr:uid="{FB642F84-AA54-44BA-8E48-D69A436BD07C}"/>
    <hyperlink ref="M928" r:id="rId284" location="history" display="https://www.gov.uk/government/publications/renewable-energy-planning-database-monthly-extract - history" xr:uid="{0955481D-F0AB-48C0-A98F-A1F077A60CFC}"/>
    <hyperlink ref="M902" r:id="rId285" location="history" display="https://www.gov.uk/government/publications/renewable-energy-planning-database-monthly-extract - history" xr:uid="{45C00024-AEB0-4CB7-AE9C-FF556695B2B8}"/>
    <hyperlink ref="M921" r:id="rId286" location="history" display="https://www.gov.uk/government/publications/renewable-energy-planning-database-monthly-extract - history" xr:uid="{0F397C00-7337-4258-BA0A-66DB0E31A717}"/>
    <hyperlink ref="M662" r:id="rId287" location="history" display="https://www.gov.uk/government/publications/renewable-energy-planning-database-monthly-extract - history" xr:uid="{2468F6B3-30DC-4119-8665-569D30511E09}"/>
    <hyperlink ref="M676" r:id="rId288" location="history" display="https://www.gov.uk/government/publications/renewable-energy-planning-database-monthly-extract - history" xr:uid="{44A8E2F8-CF30-453E-96D9-E8FBF033C8CF}"/>
    <hyperlink ref="M901" r:id="rId289" location="history" display="https://www.gov.uk/government/publications/renewable-energy-planning-database-monthly-extract - history" xr:uid="{2D601FDD-C63A-4FEA-AB37-0B1BB23714A5}"/>
    <hyperlink ref="M880" r:id="rId290" location="history" display="https://www.gov.uk/government/publications/renewable-energy-planning-database-monthly-extract - history" xr:uid="{051A7A97-D513-42D1-B4EB-6C81BCA3C148}"/>
    <hyperlink ref="M780" r:id="rId291" location="history" display="https://www.gov.uk/government/publications/renewable-energy-planning-database-monthly-extract - history" xr:uid="{523ACCF7-6D64-4A4F-8671-A300A9DC3CE4}"/>
    <hyperlink ref="M892" r:id="rId292" location="history" display="https://www.gov.uk/government/publications/renewable-energy-planning-database-monthly-extract - history" xr:uid="{4E370955-E6B6-49ED-A96F-85D4FC5A4B92}"/>
    <hyperlink ref="M738" r:id="rId293" location="history" display="https://www.gov.uk/government/publications/renewable-energy-planning-database-monthly-extract - history" xr:uid="{CE332572-09AD-4B46-9A2D-9384C4E2C118}"/>
    <hyperlink ref="M744" r:id="rId294" location="history" display="https://www.gov.uk/government/publications/renewable-energy-planning-database-monthly-extract - history" xr:uid="{720D6707-B0D1-40F8-BB72-88A3C8D9211E}"/>
    <hyperlink ref="M853" r:id="rId295" location="history" display="https://www.gov.uk/government/publications/renewable-energy-planning-database-monthly-extract - history" xr:uid="{6867EE50-1FB3-4827-8ED3-B0207483987B}"/>
    <hyperlink ref="M689" r:id="rId296" location="history" display="https://www.gov.uk/government/publications/renewable-energy-planning-database-monthly-extract - history" xr:uid="{20F5BAE1-944C-421E-B34E-F0CBE60F74A9}"/>
    <hyperlink ref="M704" r:id="rId297" location="history" display="https://www.gov.uk/government/publications/renewable-energy-planning-database-monthly-extract - history" xr:uid="{54988D93-A0DF-4AC6-9568-EFEA6D51AE92}"/>
    <hyperlink ref="M667" r:id="rId298" location="history" display="https://www.gov.uk/government/publications/renewable-energy-planning-database-monthly-extract - history" xr:uid="{38C735DE-6E7B-47C9-9F66-0996DE988ED1}"/>
    <hyperlink ref="M910" r:id="rId299" location="history" display="https://www.gov.uk/government/publications/renewable-energy-planning-database-monthly-extract - history" xr:uid="{04AE1D97-81A6-420C-9C80-42761BB05F93}"/>
    <hyperlink ref="M790" r:id="rId300" location="history" display="https://www.gov.uk/government/publications/renewable-energy-planning-database-monthly-extract - history" xr:uid="{982E5934-F344-4887-8C0D-B6F52F7F9688}"/>
    <hyperlink ref="M807" r:id="rId301" location="history" display="https://www.gov.uk/government/publications/renewable-energy-planning-database-monthly-extract - history" xr:uid="{09A6868C-03B7-4B63-A172-6E368975F20F}"/>
    <hyperlink ref="M665" r:id="rId302" location="history" display="https://www.gov.uk/government/publications/renewable-energy-planning-database-monthly-extract - history" xr:uid="{889725A9-5B7C-4E0E-A8C7-29F0699F6AAC}"/>
    <hyperlink ref="M848" r:id="rId303" location="history" display="https://www.gov.uk/government/publications/renewable-energy-planning-database-monthly-extract - history" xr:uid="{3D518C1A-3108-468E-812D-E84F43868A6B}"/>
    <hyperlink ref="M923" r:id="rId304" location="history" display="https://www.gov.uk/government/publications/renewable-energy-planning-database-monthly-extract - history" xr:uid="{3EDE3255-F3B9-4A16-A5C5-F152D176B345}"/>
    <hyperlink ref="M680" r:id="rId305" location="history" display="https://www.gov.uk/government/publications/renewable-energy-planning-database-monthly-extract - history" xr:uid="{6C7AD07C-ED02-49E3-8FFC-FBFB5BDB72B9}"/>
    <hyperlink ref="M670" r:id="rId306" location="history" display="https://www.gov.uk/government/publications/renewable-energy-planning-database-monthly-extract - history" xr:uid="{43A6B4ED-6E01-40DC-B474-AD5AC88A80DC}"/>
    <hyperlink ref="M858" r:id="rId307" location="history" display="https://www.gov.uk/government/publications/renewable-energy-planning-database-monthly-extract - history" xr:uid="{9E3AECA6-4B41-4A81-8BD9-A8A721370297}"/>
    <hyperlink ref="M731" r:id="rId308" location="history" display="https://www.gov.uk/government/publications/renewable-energy-planning-database-monthly-extract - history" xr:uid="{787DFB4B-CEA9-4A51-8670-5729B9543E03}"/>
    <hyperlink ref="M828" r:id="rId309" location="history" display="https://www.gov.uk/government/publications/renewable-energy-planning-database-monthly-extract - history" xr:uid="{29313581-0CE7-4CB7-B5BF-C5CBAAD0F7B5}"/>
    <hyperlink ref="M768" r:id="rId310" location="history" display="https://www.gov.uk/government/publications/renewable-energy-planning-database-monthly-extract - history" xr:uid="{C4E562AB-C185-4DB0-8F3A-D2A1D6D54E73}"/>
    <hyperlink ref="M814" r:id="rId311" location="history" display="https://www.gov.uk/government/publications/renewable-energy-planning-database-monthly-extract - history" xr:uid="{1DA3E5D6-A4F8-4DBB-AF0D-9FB1BAA1DB19}"/>
    <hyperlink ref="M867" r:id="rId312" location="history" display="https://www.gov.uk/government/publications/renewable-energy-planning-database-monthly-extract - history" xr:uid="{A09773C2-38C2-4CCF-AD24-054B40DED89A}"/>
    <hyperlink ref="M755" r:id="rId313" location="history" display="https://www.gov.uk/government/publications/renewable-energy-planning-database-monthly-extract - history" xr:uid="{4FE61BA3-F316-46A6-AA5B-6A09FD81B247}"/>
    <hyperlink ref="M750" r:id="rId314" location="history" display="https://www.gov.uk/government/publications/renewable-energy-planning-database-monthly-extract - history" xr:uid="{690EAC3D-BE73-4D9D-B884-5733DF4D1580}"/>
    <hyperlink ref="M935" r:id="rId315" location="history" display="https://www.gov.uk/government/publications/renewable-energy-planning-database-monthly-extract - history" xr:uid="{91131080-F1EF-43C4-A8D4-DF9584249AF9}"/>
    <hyperlink ref="M803" r:id="rId316" location="history" display="https://www.gov.uk/government/publications/renewable-energy-planning-database-monthly-extract - history" xr:uid="{37D5C7CD-A2A4-4406-A68F-2161B5F306E0}"/>
    <hyperlink ref="M739" r:id="rId317" location="history" display="https://www.gov.uk/government/publications/renewable-energy-planning-database-monthly-extract - history" xr:uid="{D73D16A7-301A-4177-925F-CFFFF0E40D46}"/>
    <hyperlink ref="M873" r:id="rId318" location="history" display="https://www.gov.uk/government/publications/renewable-energy-planning-database-monthly-extract - history" xr:uid="{BB99A8DA-8B39-48DD-A8BD-27479458E087}"/>
    <hyperlink ref="M916" r:id="rId319" location="history" display="https://www.gov.uk/government/publications/renewable-energy-planning-database-monthly-extract - history" xr:uid="{48DBA9AB-2C19-4DB3-978A-CD489C855A5F}"/>
    <hyperlink ref="M821" r:id="rId320" location="history" display="https://www.gov.uk/government/publications/renewable-energy-planning-database-monthly-extract - history" xr:uid="{40356784-019D-4618-A956-F49D4F7FB088}"/>
    <hyperlink ref="M408" r:id="rId321" xr:uid="{51648238-A3A4-48DA-B834-E116D7EFF0B7}"/>
    <hyperlink ref="M425" r:id="rId322" xr:uid="{B8B73DC2-C894-48CA-B210-E18AB7DACE4A}"/>
    <hyperlink ref="M426" r:id="rId323" xr:uid="{3AA62989-55AB-49C8-AE95-A1BED0A50707}"/>
    <hyperlink ref="M421" r:id="rId324" xr:uid="{FE5224B0-50C5-434B-8B3C-C5506E12F06B}"/>
    <hyperlink ref="M428" r:id="rId325" xr:uid="{DD426EB0-F493-4A25-BBF9-6575484278A1}"/>
    <hyperlink ref="M470" r:id="rId326" xr:uid="{B3ED498D-46D6-46E1-9106-49DDAC5BB6DB}"/>
    <hyperlink ref="M504" r:id="rId327" xr:uid="{BA77D879-CD0A-4C3F-A0B4-E51C4C4C3CC6}"/>
    <hyperlink ref="M202" r:id="rId328" xr:uid="{EF32682C-B73F-412C-8F71-5616E5C1BE58}"/>
    <hyperlink ref="M776" r:id="rId329" xr:uid="{020A8E34-B48E-4AFA-81FE-536D44C8D3B5}"/>
    <hyperlink ref="M36" r:id="rId330" xr:uid="{765C1A91-D07B-41CB-9F8C-B863375329EF}"/>
    <hyperlink ref="M523" r:id="rId331" xr:uid="{4449072F-FF0E-4B5C-A203-768A0621FB39}"/>
    <hyperlink ref="M43" r:id="rId332" display="https://eneco.be/peleman" xr:uid="{7E2AFF40-7F07-4557-BC7B-740F0486EDE1}"/>
    <hyperlink ref="M786" r:id="rId333" xr:uid="{33B4491D-6C0A-4250-9180-3277FDD2F4FF}"/>
    <hyperlink ref="M535" r:id="rId334" display="https://solarpaces.nrel.gov/by-country/ES" xr:uid="{BEC5BF72-CF4C-44FB-8B89-06F16517430A}"/>
    <hyperlink ref="M553" r:id="rId335" xr:uid="{B23A0655-8CA1-4B68-94E3-FD95BEE7A696}"/>
    <hyperlink ref="M598" r:id="rId336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1F488F4A-29BA-426F-90C9-A69C2C036485}"/>
    <hyperlink ref="M457:M458" r:id="rId33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Denmark&amp;state=" xr:uid="{A57FEEC3-8CF5-42E8-A550-E3A6D23CBDFA}"/>
    <hyperlink ref="M463:M464" r:id="rId338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Netherlands&amp;state=" xr:uid="{41CF252E-6AE8-4F49-9684-02B4E59F4D3A}"/>
    <hyperlink ref="M578" r:id="rId339" xr:uid="{9C2E38B6-4A02-464E-A111-B7BA718A2C81}"/>
    <hyperlink ref="M579" r:id="rId340" xr:uid="{A3FA2295-D665-4559-A7A4-93B53AB75117}"/>
    <hyperlink ref="M580" r:id="rId341" xr:uid="{B509BE19-261B-4DB2-B992-41B000953095}"/>
    <hyperlink ref="M577" r:id="rId342" xr:uid="{6AA34275-256A-4EA9-BB11-191DC3F40B1A}"/>
    <hyperlink ref="M565" r:id="rId343" xr:uid="{E3C6B29A-7468-4605-B55F-04B49FF2710B}"/>
    <hyperlink ref="M597" r:id="rId344" xr:uid="{67BBBBA1-F9D5-43C4-83B4-FC16DCC2DB62}"/>
    <hyperlink ref="M589" r:id="rId345" xr:uid="{3E382241-4048-43D5-A5ED-79CD781F617A}"/>
    <hyperlink ref="M554" r:id="rId346" xr:uid="{F054770A-8F8F-42D6-8177-E7DF70BE1273}"/>
    <hyperlink ref="M543" r:id="rId347" xr:uid="{7BA0B203-7976-4472-AEB6-31F7AAEA078E}"/>
    <hyperlink ref="M544" r:id="rId348" xr:uid="{F4565223-C4A2-43E6-8C63-0771065ACC36}"/>
    <hyperlink ref="M596" r:id="rId349" xr:uid="{ECC4A592-2803-424F-A7F3-189F6358946D}"/>
    <hyperlink ref="M527" r:id="rId350" display="https://www.energystorageexchange.org/projects?q=&amp;title=&amp;technologyBroadCategory%5B%5D=Electro-chemical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Spain&amp;state=" xr:uid="{69EC444B-5BB2-4F55-828E-10ACC83E17ED}"/>
    <hyperlink ref="M277" r:id="rId351" xr:uid="{FC5DED85-CA15-457A-868D-1E1056A1A279}"/>
    <hyperlink ref="M258" r:id="rId352" display="https://www.tennet.eu/news/detail/gasunie-tennet-and-thyssengas-reveal-detailed-green-sector-coupling-plans-using-power-to-gas-tec/" xr:uid="{4131A53D-B358-462B-978B-D021B96082CD}"/>
    <hyperlink ref="M247" r:id="rId353" xr:uid="{59B20664-077B-4AAE-8261-6ECA71204DCB}"/>
    <hyperlink ref="M248" r:id="rId354" xr:uid="{45A75A59-984A-40E6-ABB5-FEA2366BC1C9}"/>
    <hyperlink ref="M430" r:id="rId355" xr:uid="{F2D4C115-3359-42E0-85CB-B7C886AFE2B9}"/>
    <hyperlink ref="M431" r:id="rId356" display="https://www.hydropower.org/country-profiles/norway" xr:uid="{C82FF94A-7E67-413B-8055-3970C5D22022}"/>
    <hyperlink ref="M795:M803" r:id="rId357" display="https://www.hydropower.org/country-profiles/norway" xr:uid="{6D580C35-6C27-4A4C-9BC5-1A5F93E35A42}"/>
    <hyperlink ref="M804:M826" r:id="rId358" display="https://www.hydropower.org/country-profiles/norway" xr:uid="{96BBFEF6-AB91-46F5-AF35-2DB1705DF6C3}"/>
    <hyperlink ref="N871:N875" r:id="rId359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C3B9E2CE-31BB-4971-A9E9-DB76AA3981E2}"/>
    <hyperlink ref="M371" r:id="rId360" xr:uid="{D433CBE0-3474-47C3-8B9F-1A64A47BC862}"/>
    <hyperlink ref="M365" r:id="rId361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1A8D00FA-25BD-4B52-A5EC-231CE943239C}"/>
    <hyperlink ref="M356" r:id="rId362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61A1088E-55B6-4754-BE7C-663CDC220354}"/>
    <hyperlink ref="N835:N839" r:id="rId363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DD229A12-5237-4E9E-A921-84D0AD45A94C}"/>
    <hyperlink ref="N839:N840" r:id="rId364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263E43FD-276C-40DA-986C-616827A71006}"/>
    <hyperlink ref="N845:N846" r:id="rId365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Greece&amp;state=" xr:uid="{C9BEE89A-3242-4F05-9B89-F6B82BF5E242}"/>
    <hyperlink ref="M352" r:id="rId366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2C707C88-A027-46FA-B336-DC6160BA52D5}"/>
    <hyperlink ref="M353" r:id="rId367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F4433B6A-F6D4-48F8-81CA-3FFCD1B135BF}"/>
    <hyperlink ref="M349" r:id="rId368" display="https://www.energystorageexchange.org/projects?q=&amp;title=&amp;ratedPower%5Bmin%5D=&amp;ratedPower%5Bmax%5D=&amp;duration%5Bmin%5D=&amp;duration%5Bmax%5D=&amp;owner=&amp;energyStorageTechnologyProvider=&amp;powerElectronicsProvider=&amp;oMContractor=&amp;developer=&amp;integratorCompany=&amp;isoRto=&amp;state=&amp;country=Italy&amp;state=" xr:uid="{4478C836-AF94-41CD-86CA-21BD9AC1F1C7}"/>
    <hyperlink ref="M471" r:id="rId369" xr:uid="{C9EC1E85-72D4-4283-820D-0F4943620EC5}"/>
    <hyperlink ref="M288" r:id="rId370" display="https://www.energystorageexchange.org/projects?q=&amp;title=&amp;technologyBroadCategory%5B%5D=Electro-chemical&amp;technologyBroadCategory%5B%5D=Pumped%20Hydro%20Storage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Ireland&amp;state=" xr:uid="{63761D16-EB27-47C3-BAEF-04DA83746CD4}"/>
    <hyperlink ref="M968" r:id="rId371" xr:uid="{E1B995A3-AE6F-40E4-82F2-A7B9374ED0DF}"/>
    <hyperlink ref="M969" r:id="rId372" xr:uid="{80D4FA1F-38B7-4566-AC63-EF20728B0E07}"/>
    <hyperlink ref="M970" r:id="rId373" xr:uid="{FD695E40-7D55-4CF9-B73A-CA2964CC3C32}"/>
    <hyperlink ref="M346" r:id="rId374" xr:uid="{CF20D9F5-8921-472F-8F9D-6397FC9B59E7}"/>
    <hyperlink ref="M99" r:id="rId375" xr:uid="{B7F03CE7-73D5-4DA3-924A-B5922869EE3D}"/>
    <hyperlink ref="M94" r:id="rId376" xr:uid="{B66CF083-8F3C-4A0E-9746-7CBF3EF46752}"/>
    <hyperlink ref="M118" r:id="rId377" xr:uid="{40CFDF9D-A9E0-4EC3-A7D3-D5CB2A1F278B}"/>
    <hyperlink ref="M119" r:id="rId378" xr:uid="{23E65B11-40E7-47CF-A317-E6D5135D0BF2}"/>
    <hyperlink ref="M95" r:id="rId379" xr:uid="{7A326471-59B6-461D-8559-B9331191DBD1}"/>
    <hyperlink ref="M93" r:id="rId380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B42CD0AA-F0B5-4C4F-ACBF-DA6767B9B669}"/>
    <hyperlink ref="M101" r:id="rId381" display="https://www.energystorageexchange.org/projects?q=&amp;title=&amp;technologyBroadCategory%5B%5D=Electro-chemical&amp;technologyBroadCategory%5B%5D=Thermal%20Storage&amp;technologyBroadCategory%5B%5D=Liquid%20Air%20Energy%20Storage&amp;technologyBroadCategory%5B%5D=Hydrogen%20Storage&amp;technologyBroadCategory%5B%5D=Lithium%20Ion%20Battery&amp;technologyBroadCategory%5B%5D=Compressed%20Air%20Energy%20Storage&amp;ratedPower%5Bmin%5D=&amp;ratedPower%5Bmax%5D=&amp;duration%5Bmin%5D=&amp;duration%5Bmax%5D=&amp;owner=&amp;energyStorageTechnologyProvider=&amp;powerElectronicsProvider=&amp;oMContractor=&amp;developer=&amp;integratorCompany=&amp;isoRto=&amp;state=&amp;country=France&amp;state=" xr:uid="{7520A903-3103-402E-9FAA-10AFBB3A6C8C}"/>
    <hyperlink ref="M120" r:id="rId382" xr:uid="{B165D447-3ED3-494B-8BCB-C5D728E767CB}"/>
    <hyperlink ref="M121" r:id="rId383" xr:uid="{3AA0085D-B29F-4885-8C76-7C6BD146E9F5}"/>
    <hyperlink ref="M124" r:id="rId384" xr:uid="{900007D1-253C-431C-963F-B30ABF5ADC83}"/>
    <hyperlink ref="M125" r:id="rId385" xr:uid="{F522A4DC-DECD-4B22-90A2-CFB69025E5D6}"/>
    <hyperlink ref="M126" r:id="rId386" xr:uid="{7E9D4C23-281E-4568-9186-EFD09033127A}"/>
    <hyperlink ref="M128" r:id="rId387" xr:uid="{937C5C59-0D7A-4156-ABC1-6A40C426F80F}"/>
    <hyperlink ref="M130" r:id="rId388" xr:uid="{7E6CA64C-98FE-4FE5-AF51-DE5DB756EE0C}"/>
    <hyperlink ref="M132" r:id="rId389" xr:uid="{90BB1C7A-7291-428A-BC60-8943898404F2}"/>
    <hyperlink ref="M134" r:id="rId390" xr:uid="{BCC3E544-CE80-4ECD-B40A-64F70D5A184F}"/>
    <hyperlink ref="M127" r:id="rId391" xr:uid="{FDB1C98E-16D5-41A2-BF63-E8FDEF5DFB9B}"/>
    <hyperlink ref="M129" r:id="rId392" xr:uid="{3ABA4ED5-5738-4321-BC73-F1F2F3ED098A}"/>
    <hyperlink ref="M131" r:id="rId393" xr:uid="{D30B2843-A040-48C4-A73C-02A9E5962DC0}"/>
    <hyperlink ref="M133" r:id="rId394" xr:uid="{19D11FE3-903D-4030-9937-D21A8C456CBF}"/>
    <hyperlink ref="M122" r:id="rId395" xr:uid="{4C262968-F06C-4F70-BF28-7857D73B0F72}"/>
    <hyperlink ref="M123" r:id="rId396" xr:uid="{2F087F3F-0F1C-42CA-83ED-1DBC2FDC9A68}"/>
    <hyperlink ref="M137" r:id="rId397" xr:uid="{DA536334-BB73-47B5-BFBC-CC9D97842BB3}"/>
    <hyperlink ref="M138" r:id="rId398" xr:uid="{D043C575-CCA0-4CE1-BAD1-7EEAEC232DB8}"/>
    <hyperlink ref="M142" r:id="rId399" xr:uid="{675AC979-403F-429E-A34D-5921E67EACEA}"/>
  </hyperlinks>
  <pageMargins left="0.7" right="0.7" top="0.75" bottom="0.75" header="0.3" footer="0.3"/>
  <pageSetup paperSize="9" orientation="portrait" r:id="rId4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CB4-64DC-4E1A-BF7C-4CC9C6D82B1D}">
  <dimension ref="A1:C8"/>
  <sheetViews>
    <sheetView workbookViewId="0">
      <selection activeCell="E20" sqref="E20"/>
    </sheetView>
  </sheetViews>
  <sheetFormatPr defaultRowHeight="14.25"/>
  <cols>
    <col min="1" max="1" width="27.3984375" customWidth="1"/>
  </cols>
  <sheetData>
    <row r="1" spans="1:3">
      <c r="A1" t="s">
        <v>2040</v>
      </c>
    </row>
    <row r="2" spans="1:3">
      <c r="A2" t="s">
        <v>2041</v>
      </c>
    </row>
    <row r="7" spans="1:3">
      <c r="A7" t="s">
        <v>2042</v>
      </c>
      <c r="B7">
        <v>67</v>
      </c>
      <c r="C7" t="s">
        <v>11</v>
      </c>
    </row>
    <row r="8" spans="1:3">
      <c r="A8" s="6" t="s">
        <v>2042</v>
      </c>
      <c r="B8">
        <f>B7*gigwatts_to_megawatts</f>
        <v>67000</v>
      </c>
      <c r="C8" t="s">
        <v>2043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5BE4-C10E-48A7-AFEA-868D2D3285C9}">
  <dimension ref="A1:AG47"/>
  <sheetViews>
    <sheetView zoomScale="85" zoomScaleNormal="85" workbookViewId="0">
      <selection activeCell="D49" sqref="D49"/>
    </sheetView>
  </sheetViews>
  <sheetFormatPr defaultRowHeight="14.25"/>
  <cols>
    <col min="1" max="1" width="17.59765625" customWidth="1"/>
  </cols>
  <sheetData>
    <row r="1" spans="1:2">
      <c r="A1" s="7" t="s">
        <v>2035</v>
      </c>
    </row>
    <row r="2" spans="1:2">
      <c r="A2" s="6">
        <v>2019</v>
      </c>
      <c r="B2" s="8">
        <v>8000</v>
      </c>
    </row>
    <row r="3" spans="1:2">
      <c r="A3" s="6">
        <v>2020</v>
      </c>
      <c r="B3" s="8">
        <v>8000</v>
      </c>
    </row>
    <row r="4" spans="1:2">
      <c r="A4" s="6">
        <v>2021</v>
      </c>
      <c r="B4" s="8">
        <v>8000</v>
      </c>
    </row>
    <row r="5" spans="1:2">
      <c r="A5" s="6">
        <v>2022</v>
      </c>
      <c r="B5" s="8">
        <v>8000</v>
      </c>
    </row>
    <row r="6" spans="1:2">
      <c r="A6" s="6">
        <v>2023</v>
      </c>
      <c r="B6" s="8">
        <v>8000</v>
      </c>
    </row>
    <row r="7" spans="1:2">
      <c r="A7" s="6">
        <v>2024</v>
      </c>
      <c r="B7" s="8">
        <v>8000</v>
      </c>
    </row>
    <row r="8" spans="1:2">
      <c r="A8" s="6">
        <v>2025</v>
      </c>
      <c r="B8" s="8">
        <v>8000</v>
      </c>
    </row>
    <row r="9" spans="1:2">
      <c r="A9" s="6">
        <v>2026</v>
      </c>
      <c r="B9" s="8">
        <f>B8+($B$13-$B$8)/5</f>
        <v>9072</v>
      </c>
    </row>
    <row r="10" spans="1:2">
      <c r="A10" s="6">
        <v>2027</v>
      </c>
      <c r="B10" s="8">
        <f>B9+($B$13-$B$8)/5</f>
        <v>10144</v>
      </c>
    </row>
    <row r="11" spans="1:2">
      <c r="A11" s="6">
        <v>2028</v>
      </c>
      <c r="B11" s="8">
        <f>B10+($B$13-$B$8)/5</f>
        <v>11216</v>
      </c>
    </row>
    <row r="12" spans="1:2">
      <c r="A12" s="6">
        <v>2029</v>
      </c>
      <c r="B12" s="8">
        <f>B11+($B$13-$B$8)/5</f>
        <v>12288</v>
      </c>
    </row>
    <row r="13" spans="1:2">
      <c r="A13" s="6">
        <v>2030</v>
      </c>
      <c r="B13" s="8">
        <v>13360</v>
      </c>
    </row>
    <row r="14" spans="1:2">
      <c r="A14" s="6">
        <v>2031</v>
      </c>
      <c r="B14" s="8">
        <f>B13+($B$18-$B$13)/5</f>
        <v>14696</v>
      </c>
    </row>
    <row r="15" spans="1:2">
      <c r="A15" s="6">
        <v>2032</v>
      </c>
      <c r="B15" s="8">
        <f t="shared" ref="B15:B17" si="0">B14+($B$18-$B$13)/5</f>
        <v>16032</v>
      </c>
    </row>
    <row r="16" spans="1:2">
      <c r="A16" s="6">
        <v>2033</v>
      </c>
      <c r="B16" s="8">
        <f t="shared" si="0"/>
        <v>17368</v>
      </c>
    </row>
    <row r="17" spans="1:2">
      <c r="A17" s="6">
        <v>2034</v>
      </c>
      <c r="B17" s="8">
        <f t="shared" si="0"/>
        <v>18704</v>
      </c>
    </row>
    <row r="18" spans="1:2">
      <c r="A18" s="6">
        <v>2035</v>
      </c>
      <c r="B18" s="8">
        <v>20040</v>
      </c>
    </row>
    <row r="19" spans="1:2">
      <c r="A19" s="6">
        <v>2036</v>
      </c>
      <c r="B19" s="8">
        <f>B18+($B$23-$B$18)/5</f>
        <v>25718</v>
      </c>
    </row>
    <row r="20" spans="1:2">
      <c r="A20" s="6">
        <v>2037</v>
      </c>
      <c r="B20" s="8">
        <f t="shared" ref="B20:B22" si="1">B19+($B$23-$B$18)/5</f>
        <v>31396</v>
      </c>
    </row>
    <row r="21" spans="1:2">
      <c r="A21" s="6">
        <v>2038</v>
      </c>
      <c r="B21" s="8">
        <f t="shared" si="1"/>
        <v>37074</v>
      </c>
    </row>
    <row r="22" spans="1:2">
      <c r="A22" s="6">
        <v>2039</v>
      </c>
      <c r="B22" s="8">
        <f t="shared" si="1"/>
        <v>42752</v>
      </c>
    </row>
    <row r="23" spans="1:2">
      <c r="A23" s="6">
        <v>2040</v>
      </c>
      <c r="B23" s="8">
        <v>48430</v>
      </c>
    </row>
    <row r="24" spans="1:2">
      <c r="A24" s="6">
        <v>2041</v>
      </c>
      <c r="B24" s="8">
        <f>B23+($B$28-$B$23)/5</f>
        <v>52102</v>
      </c>
    </row>
    <row r="25" spans="1:2">
      <c r="A25" s="6">
        <v>2042</v>
      </c>
      <c r="B25" s="8">
        <f t="shared" ref="B25:B27" si="2">B24+($B$28-$B$23)/5</f>
        <v>55774</v>
      </c>
    </row>
    <row r="26" spans="1:2">
      <c r="A26" s="6">
        <v>2043</v>
      </c>
      <c r="B26" s="8">
        <f t="shared" si="2"/>
        <v>59446</v>
      </c>
    </row>
    <row r="27" spans="1:2">
      <c r="A27" s="6">
        <v>2044</v>
      </c>
      <c r="B27" s="8">
        <f t="shared" si="2"/>
        <v>63118</v>
      </c>
    </row>
    <row r="28" spans="1:2">
      <c r="A28" s="6">
        <v>2045</v>
      </c>
      <c r="B28" s="8">
        <v>66790</v>
      </c>
    </row>
    <row r="29" spans="1:2">
      <c r="A29" s="6">
        <v>2046</v>
      </c>
      <c r="B29" s="8">
        <f>B28+($B$33-$B$28)/5</f>
        <v>76142</v>
      </c>
    </row>
    <row r="30" spans="1:2">
      <c r="A30" s="6">
        <v>2047</v>
      </c>
      <c r="B30" s="8">
        <f t="shared" ref="B30:B32" si="3">B29+($B$33-$B$28)/5</f>
        <v>85494</v>
      </c>
    </row>
    <row r="31" spans="1:2">
      <c r="A31" s="6">
        <v>2048</v>
      </c>
      <c r="B31" s="8">
        <f t="shared" si="3"/>
        <v>94846</v>
      </c>
    </row>
    <row r="32" spans="1:2">
      <c r="A32" s="6">
        <v>2049</v>
      </c>
      <c r="B32" s="8">
        <f t="shared" si="3"/>
        <v>104198</v>
      </c>
    </row>
    <row r="33" spans="1:33">
      <c r="A33" s="6">
        <v>2050</v>
      </c>
      <c r="B33" s="8">
        <v>113550</v>
      </c>
    </row>
    <row r="35" spans="1:33">
      <c r="A35" s="7" t="s">
        <v>10</v>
      </c>
    </row>
    <row r="37" spans="1:33" s="6" customFormat="1">
      <c r="A37" s="6" t="s">
        <v>2046</v>
      </c>
    </row>
    <row r="38" spans="1:33" s="6" customFormat="1">
      <c r="A38" s="6" t="s">
        <v>2047</v>
      </c>
    </row>
    <row r="39" spans="1:33" s="6" customFormat="1"/>
    <row r="40" spans="1:33">
      <c r="B40" s="5">
        <v>2019</v>
      </c>
      <c r="C40" s="5">
        <v>2030</v>
      </c>
    </row>
    <row r="41" spans="1:33">
      <c r="A41" s="5" t="s">
        <v>2044</v>
      </c>
      <c r="B41" s="8">
        <f>B2</f>
        <v>8000</v>
      </c>
    </row>
    <row r="42" spans="1:33">
      <c r="A42" s="5" t="s">
        <v>2045</v>
      </c>
      <c r="B42" s="8">
        <f>B41</f>
        <v>8000</v>
      </c>
      <c r="C42">
        <f>'EC_2030 potential'!B8</f>
        <v>67000</v>
      </c>
    </row>
    <row r="43" spans="1:33">
      <c r="A43" s="5"/>
    </row>
    <row r="44" spans="1:33">
      <c r="A44" s="5"/>
      <c r="B44">
        <v>2019</v>
      </c>
      <c r="C44" s="6">
        <v>2020</v>
      </c>
      <c r="D44" s="6">
        <v>2021</v>
      </c>
      <c r="E44" s="6">
        <v>2022</v>
      </c>
      <c r="F44" s="6">
        <v>2023</v>
      </c>
      <c r="G44" s="6">
        <v>2024</v>
      </c>
      <c r="H44" s="6">
        <v>2025</v>
      </c>
      <c r="I44" s="6">
        <v>2026</v>
      </c>
      <c r="J44" s="6">
        <v>2027</v>
      </c>
      <c r="K44" s="6">
        <v>2028</v>
      </c>
      <c r="L44" s="6">
        <v>2029</v>
      </c>
      <c r="M44" s="6">
        <v>2030</v>
      </c>
      <c r="N44" s="6">
        <v>2031</v>
      </c>
      <c r="O44" s="6">
        <v>2032</v>
      </c>
      <c r="P44" s="6">
        <v>2033</v>
      </c>
      <c r="Q44" s="6">
        <v>2034</v>
      </c>
      <c r="R44" s="6">
        <v>2035</v>
      </c>
      <c r="S44" s="6">
        <v>2036</v>
      </c>
      <c r="T44" s="6">
        <v>2037</v>
      </c>
      <c r="U44" s="6">
        <v>2038</v>
      </c>
      <c r="V44" s="6">
        <v>2039</v>
      </c>
      <c r="W44" s="6">
        <v>2040</v>
      </c>
      <c r="X44" s="6">
        <v>2041</v>
      </c>
      <c r="Y44" s="6">
        <v>2042</v>
      </c>
      <c r="Z44" s="6">
        <v>2043</v>
      </c>
      <c r="AA44" s="6">
        <v>2044</v>
      </c>
      <c r="AB44" s="6">
        <v>2045</v>
      </c>
      <c r="AC44" s="6">
        <v>2046</v>
      </c>
      <c r="AD44" s="6">
        <v>2047</v>
      </c>
      <c r="AE44" s="6">
        <v>2048</v>
      </c>
      <c r="AF44" s="6">
        <v>2049</v>
      </c>
      <c r="AG44" s="6">
        <v>2050</v>
      </c>
    </row>
    <row r="45" spans="1:33">
      <c r="A45" s="5" t="s">
        <v>2044</v>
      </c>
      <c r="B45">
        <f t="array" ref="B45:AG45">TRANSPOSE(B2:B33)</f>
        <v>8000</v>
      </c>
      <c r="C45">
        <v>8000</v>
      </c>
      <c r="D45">
        <v>8000</v>
      </c>
      <c r="E45">
        <v>8000</v>
      </c>
      <c r="F45">
        <v>8000</v>
      </c>
      <c r="G45">
        <v>8000</v>
      </c>
      <c r="H45">
        <v>8000</v>
      </c>
      <c r="I45">
        <v>9072</v>
      </c>
      <c r="J45">
        <v>10144</v>
      </c>
      <c r="K45">
        <v>11216</v>
      </c>
      <c r="L45">
        <v>12288</v>
      </c>
      <c r="M45">
        <v>13360</v>
      </c>
      <c r="N45">
        <v>14696</v>
      </c>
      <c r="O45">
        <v>16032</v>
      </c>
      <c r="P45">
        <v>17368</v>
      </c>
      <c r="Q45">
        <v>18704</v>
      </c>
      <c r="R45">
        <v>20040</v>
      </c>
      <c r="S45">
        <v>25718</v>
      </c>
      <c r="T45">
        <v>31396</v>
      </c>
      <c r="U45">
        <v>37074</v>
      </c>
      <c r="V45">
        <v>42752</v>
      </c>
      <c r="W45">
        <v>48430</v>
      </c>
      <c r="X45">
        <v>52102</v>
      </c>
      <c r="Y45">
        <v>55774</v>
      </c>
      <c r="Z45">
        <v>59446</v>
      </c>
      <c r="AA45">
        <v>63118</v>
      </c>
      <c r="AB45">
        <v>66790</v>
      </c>
      <c r="AC45">
        <v>76142</v>
      </c>
      <c r="AD45">
        <v>85494</v>
      </c>
      <c r="AE45">
        <v>94846</v>
      </c>
      <c r="AF45">
        <v>104198</v>
      </c>
      <c r="AG45">
        <v>113550</v>
      </c>
    </row>
    <row r="46" spans="1:33">
      <c r="A46" s="5" t="s">
        <v>2045</v>
      </c>
      <c r="B46" s="8" cm="1">
        <f t="array" ref="B46">TREND($B$42:$C$42,$B$40:$C$40,B44)</f>
        <v>8000</v>
      </c>
      <c r="C46" s="8" cm="1">
        <f t="array" ref="C46">TREND($B$42:$C$42,$B$40:$C$40,C44)</f>
        <v>13363.636363636702</v>
      </c>
      <c r="D46" s="8" cm="1">
        <f t="array" ref="D46">TREND($B$42:$C$42,$B$40:$C$40,D44)</f>
        <v>18727.272727273405</v>
      </c>
      <c r="E46" s="8" cm="1">
        <f t="array" ref="E46">TREND($B$42:$C$42,$B$40:$C$40,E44)</f>
        <v>24090.909090910107</v>
      </c>
      <c r="F46" s="8" cm="1">
        <f t="array" ref="F46">TREND($B$42:$C$42,$B$40:$C$40,F44)</f>
        <v>29454.545454546809</v>
      </c>
      <c r="G46" s="8" cm="1">
        <f t="array" ref="G46">TREND($B$42:$C$42,$B$40:$C$40,G44)</f>
        <v>34818.181818181649</v>
      </c>
      <c r="H46" s="8" cm="1">
        <f t="array" ref="H46">TREND($B$42:$C$42,$B$40:$C$40,H44)</f>
        <v>40181.818181818351</v>
      </c>
      <c r="I46" s="8" cm="1">
        <f t="array" ref="I46">TREND($B$42:$C$42,$B$40:$C$40,I44)</f>
        <v>45545.454545455053</v>
      </c>
      <c r="J46" s="8" cm="1">
        <f t="array" ref="J46">TREND($B$42:$C$42,$B$40:$C$40,J44)</f>
        <v>50909.090909091756</v>
      </c>
      <c r="K46" s="8" cm="1">
        <f t="array" ref="K46">TREND($B$42:$C$42,$B$40:$C$40,K44)</f>
        <v>56272.727272728458</v>
      </c>
      <c r="L46" s="8" cm="1">
        <f t="array" ref="L46">TREND($B$42:$C$42,$B$40:$C$40,L44)</f>
        <v>61636.363636363298</v>
      </c>
      <c r="M46" s="8" cm="1">
        <f t="array" ref="M46">TREND($B$42:$C$42,$B$40:$C$40,M44)</f>
        <v>67000</v>
      </c>
      <c r="N46" s="8" cm="1">
        <f t="array" ref="N46">TREND($B$42:$C$42,$B$40:$C$40,N44)</f>
        <v>72363.636363636702</v>
      </c>
      <c r="O46" s="8" cm="1">
        <f t="array" ref="O46">TREND($B$42:$C$42,$B$40:$C$40,O44)</f>
        <v>77727.272727273405</v>
      </c>
      <c r="P46" s="8" cm="1">
        <f t="array" ref="P46">TREND($B$42:$C$42,$B$40:$C$40,P44)</f>
        <v>83090.909090910107</v>
      </c>
      <c r="Q46" s="8" cm="1">
        <f t="array" ref="Q46">TREND($B$42:$C$42,$B$40:$C$40,Q44)</f>
        <v>88454.545454546809</v>
      </c>
      <c r="R46" s="8" cm="1">
        <f t="array" ref="R46">TREND($B$42:$C$42,$B$40:$C$40,R44)</f>
        <v>93818.181818181649</v>
      </c>
      <c r="S46" s="8" cm="1">
        <f t="array" ref="S46">TREND($B$42:$C$42,$B$40:$C$40,S44)</f>
        <v>99181.818181818351</v>
      </c>
      <c r="T46" s="8" cm="1">
        <f t="array" ref="T46">TREND($B$42:$C$42,$B$40:$C$40,T44)</f>
        <v>104545.45454545505</v>
      </c>
      <c r="U46" s="8" cm="1">
        <f t="array" ref="U46">TREND($B$42:$C$42,$B$40:$C$40,U44)</f>
        <v>109909.09090909176</v>
      </c>
      <c r="V46" s="8" cm="1">
        <f t="array" ref="V46">TREND($B$42:$C$42,$B$40:$C$40,V44)</f>
        <v>115272.72727272846</v>
      </c>
      <c r="W46" s="8" cm="1">
        <f t="array" ref="W46">TREND($B$42:$C$42,$B$40:$C$40,W44)</f>
        <v>120636.3636363633</v>
      </c>
      <c r="X46" s="8" cm="1">
        <f t="array" ref="X46">TREND($B$42:$C$42,$B$40:$C$40,X44)</f>
        <v>126000</v>
      </c>
      <c r="Y46" s="8" cm="1">
        <f t="array" ref="Y46">TREND($B$42:$C$42,$B$40:$C$40,Y44)</f>
        <v>131363.6363636367</v>
      </c>
      <c r="Z46" s="8" cm="1">
        <f t="array" ref="Z46">TREND($B$42:$C$42,$B$40:$C$40,Z44)</f>
        <v>136727.2727272734</v>
      </c>
      <c r="AA46" s="8" cm="1">
        <f t="array" ref="AA46">TREND($B$42:$C$42,$B$40:$C$40,AA44)</f>
        <v>142090.90909091011</v>
      </c>
      <c r="AB46" s="8" cm="1">
        <f t="array" ref="AB46">TREND($B$42:$C$42,$B$40:$C$40,AB44)</f>
        <v>147454.54545454681</v>
      </c>
      <c r="AC46" s="8" cm="1">
        <f t="array" ref="AC46">TREND($B$42:$C$42,$B$40:$C$40,AC44)</f>
        <v>152818.18181818165</v>
      </c>
      <c r="AD46" s="8" cm="1">
        <f t="array" ref="AD46">TREND($B$42:$C$42,$B$40:$C$40,AD44)</f>
        <v>158181.81818181835</v>
      </c>
      <c r="AE46" s="8" cm="1">
        <f t="array" ref="AE46">TREND($B$42:$C$42,$B$40:$C$40,AE44)</f>
        <v>163545.45454545505</v>
      </c>
      <c r="AF46" s="8" cm="1">
        <f t="array" ref="AF46">TREND($B$42:$C$42,$B$40:$C$40,AF44)</f>
        <v>168909.09090909176</v>
      </c>
      <c r="AG46" s="8" cm="1">
        <f t="array" ref="AG46">TREND($B$42:$C$42,$B$40:$C$40,AG44)</f>
        <v>174272.72727272846</v>
      </c>
    </row>
    <row r="47" spans="1:33">
      <c r="A47" s="55" t="s">
        <v>13</v>
      </c>
      <c r="B47" s="56">
        <f>B46-B45</f>
        <v>0</v>
      </c>
      <c r="C47" s="56">
        <f t="shared" ref="C47:AG47" si="4">C46-C45</f>
        <v>5363.6363636367023</v>
      </c>
      <c r="D47" s="56">
        <f t="shared" si="4"/>
        <v>10727.272727273405</v>
      </c>
      <c r="E47" s="56">
        <f t="shared" si="4"/>
        <v>16090.909090910107</v>
      </c>
      <c r="F47" s="56">
        <f t="shared" si="4"/>
        <v>21454.545454546809</v>
      </c>
      <c r="G47" s="56">
        <f t="shared" si="4"/>
        <v>26818.181818181649</v>
      </c>
      <c r="H47" s="56">
        <f t="shared" si="4"/>
        <v>32181.818181818351</v>
      </c>
      <c r="I47" s="56">
        <f t="shared" si="4"/>
        <v>36473.454545455053</v>
      </c>
      <c r="J47" s="56">
        <f t="shared" si="4"/>
        <v>40765.090909091756</v>
      </c>
      <c r="K47" s="56">
        <f t="shared" si="4"/>
        <v>45056.727272728458</v>
      </c>
      <c r="L47" s="56">
        <f t="shared" si="4"/>
        <v>49348.363636363298</v>
      </c>
      <c r="M47" s="56">
        <f t="shared" si="4"/>
        <v>53640</v>
      </c>
      <c r="N47" s="56">
        <f t="shared" si="4"/>
        <v>57667.636363636702</v>
      </c>
      <c r="O47" s="56">
        <f t="shared" si="4"/>
        <v>61695.272727273405</v>
      </c>
      <c r="P47" s="56">
        <f t="shared" si="4"/>
        <v>65722.909090910107</v>
      </c>
      <c r="Q47" s="56">
        <f t="shared" si="4"/>
        <v>69750.545454546809</v>
      </c>
      <c r="R47" s="56">
        <f t="shared" si="4"/>
        <v>73778.181818181649</v>
      </c>
      <c r="S47" s="56">
        <f t="shared" si="4"/>
        <v>73463.818181818351</v>
      </c>
      <c r="T47" s="56">
        <f t="shared" si="4"/>
        <v>73149.454545455053</v>
      </c>
      <c r="U47" s="56">
        <f t="shared" si="4"/>
        <v>72835.090909091756</v>
      </c>
      <c r="V47" s="56">
        <f t="shared" si="4"/>
        <v>72520.727272728458</v>
      </c>
      <c r="W47" s="56">
        <f t="shared" si="4"/>
        <v>72206.363636363298</v>
      </c>
      <c r="X47" s="56">
        <f t="shared" si="4"/>
        <v>73898</v>
      </c>
      <c r="Y47" s="56">
        <f t="shared" si="4"/>
        <v>75589.636363636702</v>
      </c>
      <c r="Z47" s="56">
        <f t="shared" si="4"/>
        <v>77281.272727273405</v>
      </c>
      <c r="AA47" s="56">
        <f t="shared" si="4"/>
        <v>78972.909090910107</v>
      </c>
      <c r="AB47" s="56">
        <f t="shared" si="4"/>
        <v>80664.545454546809</v>
      </c>
      <c r="AC47" s="56">
        <f t="shared" si="4"/>
        <v>76676.181818181649</v>
      </c>
      <c r="AD47" s="56">
        <f t="shared" si="4"/>
        <v>72687.818181818351</v>
      </c>
      <c r="AE47" s="56">
        <f t="shared" si="4"/>
        <v>68699.454545455053</v>
      </c>
      <c r="AF47" s="56">
        <f t="shared" si="4"/>
        <v>64711.090909091756</v>
      </c>
      <c r="AG47" s="56">
        <f t="shared" si="4"/>
        <v>60722.727272728458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G2"/>
  <sheetViews>
    <sheetView workbookViewId="0">
      <selection activeCell="B12" sqref="B12"/>
    </sheetView>
  </sheetViews>
  <sheetFormatPr defaultRowHeight="14.25"/>
  <cols>
    <col min="1" max="1" width="33.1328125" customWidth="1"/>
    <col min="2" max="2" width="9" customWidth="1"/>
  </cols>
  <sheetData>
    <row r="1" spans="1:33">
      <c r="A1" s="9" t="s">
        <v>7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>
      <c r="A2" t="s">
        <v>9</v>
      </c>
      <c r="B2" s="8">
        <f t="array" ref="B2:AG2">TRANSPOSE(Calculations!B2:B33)</f>
        <v>8000</v>
      </c>
      <c r="C2" s="8">
        <v>8000</v>
      </c>
      <c r="D2" s="8">
        <v>8000</v>
      </c>
      <c r="E2" s="8">
        <v>8000</v>
      </c>
      <c r="F2" s="8">
        <v>8000</v>
      </c>
      <c r="G2" s="8">
        <v>8000</v>
      </c>
      <c r="H2" s="8">
        <v>8000</v>
      </c>
      <c r="I2" s="8">
        <v>9072</v>
      </c>
      <c r="J2" s="8">
        <v>10144</v>
      </c>
      <c r="K2" s="8">
        <v>11216</v>
      </c>
      <c r="L2" s="8">
        <v>12288</v>
      </c>
      <c r="M2" s="8">
        <v>13360</v>
      </c>
      <c r="N2" s="8">
        <v>14696</v>
      </c>
      <c r="O2" s="8">
        <v>16032</v>
      </c>
      <c r="P2" s="8">
        <v>17368</v>
      </c>
      <c r="Q2" s="8">
        <v>18704</v>
      </c>
      <c r="R2" s="8">
        <v>20040</v>
      </c>
      <c r="S2" s="8">
        <v>25718</v>
      </c>
      <c r="T2" s="8">
        <v>31396</v>
      </c>
      <c r="U2" s="8">
        <v>37074</v>
      </c>
      <c r="V2" s="8">
        <v>42752</v>
      </c>
      <c r="W2" s="8">
        <v>48430</v>
      </c>
      <c r="X2" s="8">
        <v>52102</v>
      </c>
      <c r="Y2" s="8">
        <v>55774</v>
      </c>
      <c r="Z2" s="8">
        <v>59446</v>
      </c>
      <c r="AA2" s="8">
        <v>63118</v>
      </c>
      <c r="AB2" s="8">
        <v>66790</v>
      </c>
      <c r="AC2" s="8">
        <v>76142</v>
      </c>
      <c r="AD2" s="8">
        <v>85494</v>
      </c>
      <c r="AE2" s="8">
        <v>94846</v>
      </c>
      <c r="AF2" s="8">
        <v>104198</v>
      </c>
      <c r="AG2" s="8">
        <v>113550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0CD6-BDBE-4B51-AE85-855FFBE243D6}">
  <sheetPr>
    <tabColor theme="3"/>
  </sheetPr>
  <dimension ref="A1:AG2"/>
  <sheetViews>
    <sheetView workbookViewId="0"/>
  </sheetViews>
  <sheetFormatPr defaultRowHeight="14.25"/>
  <cols>
    <col min="1" max="1" width="47.1328125" customWidth="1"/>
    <col min="2" max="2" width="12.86328125" bestFit="1" customWidth="1"/>
    <col min="3" max="33" width="10.59765625" bestFit="1" customWidth="1"/>
  </cols>
  <sheetData>
    <row r="1" spans="1:33">
      <c r="A1" s="9" t="s">
        <v>7</v>
      </c>
      <c r="B1">
        <v>2019</v>
      </c>
      <c r="C1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>
      <c r="A2" t="s">
        <v>8</v>
      </c>
      <c r="B2" s="8">
        <f>Calculations!B47</f>
        <v>0</v>
      </c>
      <c r="C2" s="8">
        <f>Calculations!C47</f>
        <v>5363.6363636367023</v>
      </c>
      <c r="D2" s="8">
        <f>Calculations!D47</f>
        <v>10727.272727273405</v>
      </c>
      <c r="E2" s="8">
        <f>Calculations!E47</f>
        <v>16090.909090910107</v>
      </c>
      <c r="F2" s="8">
        <f>Calculations!F47</f>
        <v>21454.545454546809</v>
      </c>
      <c r="G2" s="8">
        <f>Calculations!G47</f>
        <v>26818.181818181649</v>
      </c>
      <c r="H2" s="8">
        <f>Calculations!H47</f>
        <v>32181.818181818351</v>
      </c>
      <c r="I2" s="8">
        <f>Calculations!I47</f>
        <v>36473.454545455053</v>
      </c>
      <c r="J2" s="8">
        <f>Calculations!J47</f>
        <v>40765.090909091756</v>
      </c>
      <c r="K2" s="8">
        <f>Calculations!K47</f>
        <v>45056.727272728458</v>
      </c>
      <c r="L2" s="8">
        <f>Calculations!L47</f>
        <v>49348.363636363298</v>
      </c>
      <c r="M2" s="8">
        <f>Calculations!M47</f>
        <v>53640</v>
      </c>
      <c r="N2" s="8">
        <f>Calculations!N47</f>
        <v>57667.636363636702</v>
      </c>
      <c r="O2" s="8">
        <f>Calculations!O47</f>
        <v>61695.272727273405</v>
      </c>
      <c r="P2" s="8">
        <f>Calculations!P47</f>
        <v>65722.909090910107</v>
      </c>
      <c r="Q2" s="8">
        <f>Calculations!Q47</f>
        <v>69750.545454546809</v>
      </c>
      <c r="R2" s="8">
        <f>Calculations!R47</f>
        <v>73778.181818181649</v>
      </c>
      <c r="S2" s="8">
        <f>Calculations!S47</f>
        <v>73463.818181818351</v>
      </c>
      <c r="T2" s="8">
        <f>Calculations!T47</f>
        <v>73149.454545455053</v>
      </c>
      <c r="U2" s="8">
        <f>Calculations!U47</f>
        <v>72835.090909091756</v>
      </c>
      <c r="V2" s="8">
        <f>Calculations!V47</f>
        <v>72520.727272728458</v>
      </c>
      <c r="W2" s="8">
        <f>Calculations!W47</f>
        <v>72206.363636363298</v>
      </c>
      <c r="X2" s="8">
        <f>Calculations!X47</f>
        <v>73898</v>
      </c>
      <c r="Y2" s="8">
        <f>Calculations!Y47</f>
        <v>75589.636363636702</v>
      </c>
      <c r="Z2" s="8">
        <f>Calculations!Z47</f>
        <v>77281.272727273405</v>
      </c>
      <c r="AA2" s="8">
        <f>Calculations!AA47</f>
        <v>78972.909090910107</v>
      </c>
      <c r="AB2" s="8">
        <f>Calculations!AB47</f>
        <v>80664.545454546809</v>
      </c>
      <c r="AC2" s="8">
        <f>Calculations!AC47</f>
        <v>76676.181818181649</v>
      </c>
      <c r="AD2" s="8">
        <f>Calculations!AD47</f>
        <v>72687.818181818351</v>
      </c>
      <c r="AE2" s="8">
        <f>Calculations!AE47</f>
        <v>68699.454545455053</v>
      </c>
      <c r="AF2" s="8">
        <f>Calculations!AF47</f>
        <v>64711.090909091756</v>
      </c>
      <c r="AG2" s="8">
        <f>Calculations!AG47</f>
        <v>60722.727272728458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2300-46A9-4F58-8C21-81ABD9E9BA2D}">
  <sheetPr>
    <tabColor theme="3"/>
  </sheetPr>
  <dimension ref="A1:B3"/>
  <sheetViews>
    <sheetView workbookViewId="0">
      <selection activeCell="B3" sqref="B3"/>
    </sheetView>
  </sheetViews>
  <sheetFormatPr defaultColWidth="9.1328125" defaultRowHeight="14.25"/>
  <cols>
    <col min="1" max="1" width="11.3984375" style="6" customWidth="1"/>
    <col min="2" max="2" width="12.3984375" style="6" customWidth="1"/>
    <col min="3" max="16384" width="9.1328125" style="6"/>
  </cols>
  <sheetData>
    <row r="1" spans="1:2">
      <c r="A1" s="9" t="s">
        <v>7</v>
      </c>
      <c r="B1" s="6" t="s">
        <v>12</v>
      </c>
    </row>
    <row r="2" spans="1:2">
      <c r="A2" s="6" t="s">
        <v>15</v>
      </c>
      <c r="B2" s="5">
        <v>7377</v>
      </c>
    </row>
    <row r="3" spans="1:2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About</vt:lpstr>
      <vt:lpstr>Figure 2, JRC</vt:lpstr>
      <vt:lpstr>EU ODP_Facilities Data</vt:lpstr>
      <vt:lpstr>EC_2030 potential</vt:lpstr>
      <vt:lpstr>Calculations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2014-08-26T20:23:01Z</dcterms:created>
  <dcterms:modified xsi:type="dcterms:W3CDTF">2021-02-09T22:26:58Z</dcterms:modified>
</cp:coreProperties>
</file>