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eghan\Dropbox (Energy Innovation)\EPS Versions\eps-1.5.0-us-wipI\InputData\bldgs\BDEQ\"/>
    </mc:Choice>
  </mc:AlternateContent>
  <bookViews>
    <workbookView xWindow="480" yWindow="45" windowWidth="27795" windowHeight="13620" tabRatio="670"/>
  </bookViews>
  <sheets>
    <sheet name="About" sheetId="1" r:id="rId1"/>
    <sheet name="AEO Table 22" sheetId="11" r:id="rId2"/>
    <sheet name="AEO Table 23" sheetId="12" r:id="rId3"/>
    <sheet name="RECS HC2.1" sheetId="8" r:id="rId4"/>
    <sheet name="BDEQ-BEOfDS-urban-residential" sheetId="4" r:id="rId5"/>
    <sheet name="BDEQ-BEOfDS-rural-residential" sheetId="9" r:id="rId6"/>
    <sheet name="BDEQ-BEOfDS-commercial" sheetId="5" r:id="rId7"/>
    <sheet name="BDEQ-BDESC-urban-residential" sheetId="6" r:id="rId8"/>
    <sheet name="BDEQ-BDESC-rural-residential" sheetId="10" r:id="rId9"/>
    <sheet name="BDEQ-BDESC-commercial" sheetId="7" r:id="rId10"/>
  </sheets>
  <calcPr calcId="162913"/>
</workbook>
</file>

<file path=xl/calcChain.xml><?xml version="1.0" encoding="utf-8"?>
<calcChain xmlns="http://schemas.openxmlformats.org/spreadsheetml/2006/main">
  <c r="C11" i="7" l="1"/>
  <c r="D11" i="7"/>
  <c r="E11" i="7"/>
  <c r="F11" i="7"/>
  <c r="G11" i="7"/>
  <c r="H11" i="7"/>
  <c r="I11" i="7"/>
  <c r="J11" i="7"/>
  <c r="K11" i="7"/>
  <c r="L11" i="7"/>
  <c r="M11" i="7"/>
  <c r="N11" i="7"/>
  <c r="O11" i="7"/>
  <c r="P11" i="7"/>
  <c r="Q11" i="7"/>
  <c r="R11" i="7"/>
  <c r="S11" i="7"/>
  <c r="T11" i="7"/>
  <c r="U11" i="7"/>
  <c r="V11" i="7"/>
  <c r="W11" i="7"/>
  <c r="X11" i="7"/>
  <c r="Y11" i="7"/>
  <c r="Z11" i="7"/>
  <c r="AA11" i="7"/>
  <c r="AB11" i="7"/>
  <c r="AC11" i="7"/>
  <c r="AD11" i="7"/>
  <c r="AE11" i="7"/>
  <c r="AF11" i="7"/>
  <c r="AG11" i="7"/>
  <c r="AH11" i="7"/>
  <c r="AI11" i="7"/>
  <c r="C6" i="7"/>
  <c r="D6" i="7"/>
  <c r="E6" i="7"/>
  <c r="F6" i="7"/>
  <c r="G6" i="7"/>
  <c r="H6" i="7"/>
  <c r="I6" i="7"/>
  <c r="J6" i="7"/>
  <c r="K6" i="7"/>
  <c r="L6" i="7"/>
  <c r="M6" i="7"/>
  <c r="N6" i="7"/>
  <c r="O6" i="7"/>
  <c r="P6" i="7"/>
  <c r="Q6" i="7"/>
  <c r="R6" i="7"/>
  <c r="S6" i="7"/>
  <c r="T6" i="7"/>
  <c r="U6" i="7"/>
  <c r="V6" i="7"/>
  <c r="W6" i="7"/>
  <c r="X6" i="7"/>
  <c r="Y6" i="7"/>
  <c r="Z6" i="7"/>
  <c r="AA6" i="7"/>
  <c r="AB6" i="7"/>
  <c r="AC6" i="7"/>
  <c r="AD6" i="7"/>
  <c r="AE6" i="7"/>
  <c r="AF6" i="7"/>
  <c r="AG6" i="7"/>
  <c r="AH6" i="7"/>
  <c r="AI6" i="7"/>
  <c r="C7" i="7"/>
  <c r="D7" i="7"/>
  <c r="E7" i="7"/>
  <c r="F7" i="7"/>
  <c r="G7" i="7"/>
  <c r="H7" i="7"/>
  <c r="I7" i="7"/>
  <c r="J7" i="7"/>
  <c r="K7" i="7"/>
  <c r="L7" i="7"/>
  <c r="M7" i="7"/>
  <c r="N7" i="7"/>
  <c r="O7" i="7"/>
  <c r="P7" i="7"/>
  <c r="Q7" i="7"/>
  <c r="R7" i="7"/>
  <c r="S7" i="7"/>
  <c r="T7" i="7"/>
  <c r="U7" i="7"/>
  <c r="V7" i="7"/>
  <c r="W7" i="7"/>
  <c r="X7" i="7"/>
  <c r="Y7" i="7"/>
  <c r="Z7" i="7"/>
  <c r="AA7" i="7"/>
  <c r="AB7" i="7"/>
  <c r="AC7" i="7"/>
  <c r="AD7" i="7"/>
  <c r="AE7" i="7"/>
  <c r="AF7" i="7"/>
  <c r="AG7" i="7"/>
  <c r="AH7" i="7"/>
  <c r="AI7" i="7"/>
  <c r="C3" i="7"/>
  <c r="D3" i="7"/>
  <c r="E3" i="7"/>
  <c r="F3" i="7"/>
  <c r="G3" i="7"/>
  <c r="H3" i="7"/>
  <c r="I3" i="7"/>
  <c r="J3" i="7"/>
  <c r="K3" i="7"/>
  <c r="L3" i="7"/>
  <c r="M3" i="7"/>
  <c r="N3" i="7"/>
  <c r="O3" i="7"/>
  <c r="P3" i="7"/>
  <c r="Q3" i="7"/>
  <c r="R3" i="7"/>
  <c r="S3" i="7"/>
  <c r="T3" i="7"/>
  <c r="U3" i="7"/>
  <c r="V3" i="7"/>
  <c r="W3" i="7"/>
  <c r="X3" i="7"/>
  <c r="Y3" i="7"/>
  <c r="Z3" i="7"/>
  <c r="AA3" i="7"/>
  <c r="AB3" i="7"/>
  <c r="AC3" i="7"/>
  <c r="AD3" i="7"/>
  <c r="AE3" i="7"/>
  <c r="AF3" i="7"/>
  <c r="AG3" i="7"/>
  <c r="AH3" i="7"/>
  <c r="AI3" i="7"/>
  <c r="B11" i="7"/>
  <c r="B7" i="7"/>
  <c r="B6" i="7"/>
  <c r="B3" i="7"/>
  <c r="B3" i="5"/>
  <c r="C6" i="10"/>
  <c r="D6" i="10"/>
  <c r="E6" i="10"/>
  <c r="F6" i="10"/>
  <c r="G6" i="10"/>
  <c r="H6" i="10"/>
  <c r="I6" i="10"/>
  <c r="J6" i="10"/>
  <c r="K6" i="10"/>
  <c r="L6" i="10"/>
  <c r="M6" i="10"/>
  <c r="N6" i="10"/>
  <c r="O6" i="10"/>
  <c r="P6" i="10"/>
  <c r="Q6" i="10"/>
  <c r="R6" i="10"/>
  <c r="S6" i="10"/>
  <c r="T6" i="10"/>
  <c r="U6" i="10"/>
  <c r="V6" i="10"/>
  <c r="W6" i="10"/>
  <c r="X6" i="10"/>
  <c r="Y6" i="10"/>
  <c r="Z6" i="10"/>
  <c r="AA6" i="10"/>
  <c r="AB6" i="10"/>
  <c r="AC6" i="10"/>
  <c r="AD6" i="10"/>
  <c r="AE6" i="10"/>
  <c r="AF6" i="10"/>
  <c r="AG6" i="10"/>
  <c r="AH6" i="10"/>
  <c r="AI6" i="10"/>
  <c r="C7" i="10"/>
  <c r="D7" i="10"/>
  <c r="E7" i="10"/>
  <c r="F7" i="10"/>
  <c r="G7" i="10"/>
  <c r="H7" i="10"/>
  <c r="I7" i="10"/>
  <c r="J7" i="10"/>
  <c r="K7" i="10"/>
  <c r="L7" i="10"/>
  <c r="M7" i="10"/>
  <c r="N7" i="10"/>
  <c r="O7" i="10"/>
  <c r="P7" i="10"/>
  <c r="Q7" i="10"/>
  <c r="R7" i="10"/>
  <c r="S7" i="10"/>
  <c r="T7" i="10"/>
  <c r="U7" i="10"/>
  <c r="V7" i="10"/>
  <c r="W7" i="10"/>
  <c r="X7" i="10"/>
  <c r="Y7" i="10"/>
  <c r="Z7" i="10"/>
  <c r="AA7" i="10"/>
  <c r="AB7" i="10"/>
  <c r="AC7" i="10"/>
  <c r="AD7" i="10"/>
  <c r="AE7" i="10"/>
  <c r="AF7" i="10"/>
  <c r="AG7" i="10"/>
  <c r="AH7" i="10"/>
  <c r="AI7" i="10"/>
  <c r="C3" i="10"/>
  <c r="D3" i="10"/>
  <c r="E3" i="10"/>
  <c r="F3" i="10"/>
  <c r="G3" i="10"/>
  <c r="H3" i="10"/>
  <c r="I3" i="10"/>
  <c r="J3" i="10"/>
  <c r="K3" i="10"/>
  <c r="L3" i="10"/>
  <c r="M3" i="10"/>
  <c r="N3" i="10"/>
  <c r="O3" i="10"/>
  <c r="P3" i="10"/>
  <c r="Q3" i="10"/>
  <c r="R3" i="10"/>
  <c r="S3" i="10"/>
  <c r="T3" i="10"/>
  <c r="U3" i="10"/>
  <c r="V3" i="10"/>
  <c r="W3" i="10"/>
  <c r="X3" i="10"/>
  <c r="Y3" i="10"/>
  <c r="Z3" i="10"/>
  <c r="AA3" i="10"/>
  <c r="AB3" i="10"/>
  <c r="AC3" i="10"/>
  <c r="AD3" i="10"/>
  <c r="AE3" i="10"/>
  <c r="AF3" i="10"/>
  <c r="AG3" i="10"/>
  <c r="AH3" i="10"/>
  <c r="AI3" i="10"/>
  <c r="B7" i="10"/>
  <c r="B6" i="10"/>
  <c r="B3" i="10"/>
  <c r="C3" i="6"/>
  <c r="D3" i="6"/>
  <c r="E3" i="6"/>
  <c r="F3" i="6"/>
  <c r="G3" i="6"/>
  <c r="H3" i="6"/>
  <c r="I3" i="6"/>
  <c r="J3" i="6"/>
  <c r="K3" i="6"/>
  <c r="L3" i="6"/>
  <c r="M3" i="6"/>
  <c r="N3" i="6"/>
  <c r="O3" i="6"/>
  <c r="P3" i="6"/>
  <c r="Q3" i="6"/>
  <c r="R3" i="6"/>
  <c r="S3" i="6"/>
  <c r="T3" i="6"/>
  <c r="U3" i="6"/>
  <c r="V3" i="6"/>
  <c r="W3" i="6"/>
  <c r="X3" i="6"/>
  <c r="Y3" i="6"/>
  <c r="Z3" i="6"/>
  <c r="AA3" i="6"/>
  <c r="AB3" i="6"/>
  <c r="AC3" i="6"/>
  <c r="AD3" i="6"/>
  <c r="AE3" i="6"/>
  <c r="AF3" i="6"/>
  <c r="AG3" i="6"/>
  <c r="AH3" i="6"/>
  <c r="AI3" i="6"/>
  <c r="B3" i="6"/>
  <c r="C6" i="6"/>
  <c r="D6" i="6"/>
  <c r="E6" i="6"/>
  <c r="F6" i="6"/>
  <c r="G6" i="6"/>
  <c r="H6" i="6"/>
  <c r="I6" i="6"/>
  <c r="J6" i="6"/>
  <c r="K6" i="6"/>
  <c r="L6" i="6"/>
  <c r="M6" i="6"/>
  <c r="N6" i="6"/>
  <c r="O6" i="6"/>
  <c r="P6" i="6"/>
  <c r="Q6" i="6"/>
  <c r="R6" i="6"/>
  <c r="S6" i="6"/>
  <c r="T6" i="6"/>
  <c r="U6" i="6"/>
  <c r="V6" i="6"/>
  <c r="W6" i="6"/>
  <c r="X6" i="6"/>
  <c r="Y6" i="6"/>
  <c r="Z6" i="6"/>
  <c r="AA6" i="6"/>
  <c r="AB6" i="6"/>
  <c r="AC6" i="6"/>
  <c r="AD6" i="6"/>
  <c r="AE6" i="6"/>
  <c r="AF6" i="6"/>
  <c r="AG6" i="6"/>
  <c r="AH6" i="6"/>
  <c r="AI6" i="6"/>
  <c r="C7" i="6"/>
  <c r="D7" i="6"/>
  <c r="E7" i="6"/>
  <c r="F7" i="6"/>
  <c r="G7" i="6"/>
  <c r="H7" i="6"/>
  <c r="I7" i="6"/>
  <c r="J7" i="6"/>
  <c r="K7" i="6"/>
  <c r="L7" i="6"/>
  <c r="M7" i="6"/>
  <c r="N7" i="6"/>
  <c r="O7" i="6"/>
  <c r="P7" i="6"/>
  <c r="Q7" i="6"/>
  <c r="R7" i="6"/>
  <c r="S7" i="6"/>
  <c r="T7" i="6"/>
  <c r="U7" i="6"/>
  <c r="V7" i="6"/>
  <c r="W7" i="6"/>
  <c r="X7" i="6"/>
  <c r="Y7" i="6"/>
  <c r="Z7" i="6"/>
  <c r="AA7" i="6"/>
  <c r="AB7" i="6"/>
  <c r="AC7" i="6"/>
  <c r="AD7" i="6"/>
  <c r="AE7" i="6"/>
  <c r="AF7" i="6"/>
  <c r="AG7" i="6"/>
  <c r="AH7" i="6"/>
  <c r="AI7" i="6"/>
  <c r="B7" i="6"/>
  <c r="B6" i="6"/>
  <c r="B3" i="4"/>
  <c r="B7" i="4"/>
  <c r="B6" i="4"/>
  <c r="C3" i="5"/>
  <c r="D3" i="5"/>
  <c r="E3" i="5"/>
  <c r="F3" i="5"/>
  <c r="G3" i="5"/>
  <c r="H3" i="5"/>
  <c r="I3" i="5"/>
  <c r="J3" i="5"/>
  <c r="K3" i="5"/>
  <c r="L3" i="5"/>
  <c r="M3" i="5"/>
  <c r="N3" i="5"/>
  <c r="O3" i="5"/>
  <c r="P3" i="5"/>
  <c r="Q3" i="5"/>
  <c r="R3" i="5"/>
  <c r="S3" i="5"/>
  <c r="T3" i="5"/>
  <c r="U3" i="5"/>
  <c r="V3" i="5"/>
  <c r="W3" i="5"/>
  <c r="X3" i="5"/>
  <c r="Y3" i="5"/>
  <c r="Z3" i="5"/>
  <c r="AA3" i="5"/>
  <c r="AB3" i="5"/>
  <c r="AC3" i="5"/>
  <c r="AD3" i="5"/>
  <c r="AE3" i="5"/>
  <c r="AF3" i="5"/>
  <c r="AG3" i="5"/>
  <c r="AH3" i="5"/>
  <c r="AI3" i="5"/>
  <c r="C6" i="5"/>
  <c r="D6" i="5"/>
  <c r="E6" i="5"/>
  <c r="F6" i="5"/>
  <c r="G6" i="5"/>
  <c r="H6" i="5"/>
  <c r="I6" i="5"/>
  <c r="J6" i="5"/>
  <c r="K6" i="5"/>
  <c r="L6" i="5"/>
  <c r="M6" i="5"/>
  <c r="N6" i="5"/>
  <c r="O6" i="5"/>
  <c r="P6" i="5"/>
  <c r="Q6" i="5"/>
  <c r="R6" i="5"/>
  <c r="S6" i="5"/>
  <c r="T6" i="5"/>
  <c r="U6" i="5"/>
  <c r="V6" i="5"/>
  <c r="W6" i="5"/>
  <c r="X6" i="5"/>
  <c r="Y6" i="5"/>
  <c r="Z6" i="5"/>
  <c r="AA6" i="5"/>
  <c r="AB6" i="5"/>
  <c r="AC6" i="5"/>
  <c r="AD6" i="5"/>
  <c r="AE6" i="5"/>
  <c r="AF6" i="5"/>
  <c r="AG6" i="5"/>
  <c r="AH6" i="5"/>
  <c r="AI6" i="5"/>
  <c r="C7" i="5"/>
  <c r="D7" i="5"/>
  <c r="E7" i="5"/>
  <c r="F7" i="5"/>
  <c r="G7" i="5"/>
  <c r="H7" i="5"/>
  <c r="I7" i="5"/>
  <c r="J7" i="5"/>
  <c r="K7" i="5"/>
  <c r="L7" i="5"/>
  <c r="M7" i="5"/>
  <c r="N7" i="5"/>
  <c r="O7" i="5"/>
  <c r="P7" i="5"/>
  <c r="Q7" i="5"/>
  <c r="R7" i="5"/>
  <c r="S7" i="5"/>
  <c r="T7" i="5"/>
  <c r="U7" i="5"/>
  <c r="V7" i="5"/>
  <c r="W7" i="5"/>
  <c r="X7" i="5"/>
  <c r="Y7" i="5"/>
  <c r="Z7" i="5"/>
  <c r="AA7" i="5"/>
  <c r="AB7" i="5"/>
  <c r="AC7" i="5"/>
  <c r="AD7" i="5"/>
  <c r="AE7" i="5"/>
  <c r="AF7" i="5"/>
  <c r="AG7" i="5"/>
  <c r="AH7" i="5"/>
  <c r="AI7" i="5"/>
  <c r="C11" i="5"/>
  <c r="D11" i="5"/>
  <c r="E11" i="5"/>
  <c r="F11" i="5"/>
  <c r="G11" i="5"/>
  <c r="H11" i="5"/>
  <c r="I11" i="5"/>
  <c r="J11" i="5"/>
  <c r="K11" i="5"/>
  <c r="L11" i="5"/>
  <c r="M11" i="5"/>
  <c r="N11" i="5"/>
  <c r="O11" i="5"/>
  <c r="P11" i="5"/>
  <c r="Q11" i="5"/>
  <c r="R11" i="5"/>
  <c r="S11" i="5"/>
  <c r="T11" i="5"/>
  <c r="U11" i="5"/>
  <c r="V11" i="5"/>
  <c r="W11" i="5"/>
  <c r="X11" i="5"/>
  <c r="Y11" i="5"/>
  <c r="Z11" i="5"/>
  <c r="AA11" i="5"/>
  <c r="AB11" i="5"/>
  <c r="AC11" i="5"/>
  <c r="AD11" i="5"/>
  <c r="AE11" i="5"/>
  <c r="AF11" i="5"/>
  <c r="AG11" i="5"/>
  <c r="AH11" i="5"/>
  <c r="AI11" i="5"/>
  <c r="B11" i="5"/>
  <c r="B7" i="5"/>
  <c r="B6" i="5"/>
  <c r="B7" i="9"/>
  <c r="C6" i="9"/>
  <c r="D6" i="9"/>
  <c r="E6" i="9"/>
  <c r="F6" i="9"/>
  <c r="G6" i="9"/>
  <c r="H6" i="9"/>
  <c r="I6" i="9"/>
  <c r="J6" i="9"/>
  <c r="K6" i="9"/>
  <c r="L6" i="9"/>
  <c r="M6" i="9"/>
  <c r="N6" i="9"/>
  <c r="O6" i="9"/>
  <c r="P6" i="9"/>
  <c r="Q6" i="9"/>
  <c r="R6" i="9"/>
  <c r="S6" i="9"/>
  <c r="T6" i="9"/>
  <c r="U6" i="9"/>
  <c r="V6" i="9"/>
  <c r="W6" i="9"/>
  <c r="X6" i="9"/>
  <c r="Y6" i="9"/>
  <c r="Z6" i="9"/>
  <c r="AA6" i="9"/>
  <c r="AB6" i="9"/>
  <c r="AC6" i="9"/>
  <c r="AD6" i="9"/>
  <c r="AE6" i="9"/>
  <c r="AF6" i="9"/>
  <c r="AG6" i="9"/>
  <c r="AH6" i="9"/>
  <c r="AI6" i="9"/>
  <c r="C7" i="9"/>
  <c r="D7" i="9"/>
  <c r="E7" i="9"/>
  <c r="F7" i="9"/>
  <c r="G7" i="9"/>
  <c r="H7" i="9"/>
  <c r="I7" i="9"/>
  <c r="J7" i="9"/>
  <c r="K7" i="9"/>
  <c r="L7" i="9"/>
  <c r="M7" i="9"/>
  <c r="N7" i="9"/>
  <c r="O7" i="9"/>
  <c r="P7" i="9"/>
  <c r="Q7" i="9"/>
  <c r="R7" i="9"/>
  <c r="S7" i="9"/>
  <c r="T7" i="9"/>
  <c r="U7" i="9"/>
  <c r="V7" i="9"/>
  <c r="W7" i="9"/>
  <c r="X7" i="9"/>
  <c r="Y7" i="9"/>
  <c r="Z7" i="9"/>
  <c r="AA7" i="9"/>
  <c r="AB7" i="9"/>
  <c r="AC7" i="9"/>
  <c r="AD7" i="9"/>
  <c r="AE7" i="9"/>
  <c r="AF7" i="9"/>
  <c r="AG7" i="9"/>
  <c r="AH7" i="9"/>
  <c r="AI7" i="9"/>
  <c r="C3" i="9"/>
  <c r="D3" i="9"/>
  <c r="E3" i="9"/>
  <c r="F3" i="9"/>
  <c r="G3" i="9"/>
  <c r="H3" i="9"/>
  <c r="I3" i="9"/>
  <c r="J3" i="9"/>
  <c r="K3" i="9"/>
  <c r="L3" i="9"/>
  <c r="M3" i="9"/>
  <c r="N3" i="9"/>
  <c r="O3" i="9"/>
  <c r="P3" i="9"/>
  <c r="Q3" i="9"/>
  <c r="R3" i="9"/>
  <c r="S3" i="9"/>
  <c r="T3" i="9"/>
  <c r="U3" i="9"/>
  <c r="V3" i="9"/>
  <c r="W3" i="9"/>
  <c r="X3" i="9"/>
  <c r="Y3" i="9"/>
  <c r="Z3" i="9"/>
  <c r="AA3" i="9"/>
  <c r="AB3" i="9"/>
  <c r="AC3" i="9"/>
  <c r="AD3" i="9"/>
  <c r="AE3" i="9"/>
  <c r="AF3" i="9"/>
  <c r="AG3" i="9"/>
  <c r="AH3" i="9"/>
  <c r="AI3" i="9"/>
  <c r="B6" i="9"/>
  <c r="B3" i="9"/>
  <c r="C6" i="4"/>
  <c r="D6" i="4"/>
  <c r="E6" i="4"/>
  <c r="F6" i="4"/>
  <c r="G6" i="4"/>
  <c r="H6" i="4"/>
  <c r="I6" i="4"/>
  <c r="J6" i="4"/>
  <c r="K6" i="4"/>
  <c r="L6" i="4"/>
  <c r="M6" i="4"/>
  <c r="N6" i="4"/>
  <c r="O6" i="4"/>
  <c r="P6" i="4"/>
  <c r="Q6" i="4"/>
  <c r="R6" i="4"/>
  <c r="S6" i="4"/>
  <c r="T6" i="4"/>
  <c r="U6" i="4"/>
  <c r="V6" i="4"/>
  <c r="W6" i="4"/>
  <c r="X6" i="4"/>
  <c r="Y6" i="4"/>
  <c r="Z6" i="4"/>
  <c r="AA6" i="4"/>
  <c r="AB6" i="4"/>
  <c r="AC6" i="4"/>
  <c r="AD6" i="4"/>
  <c r="AE6" i="4"/>
  <c r="AF6" i="4"/>
  <c r="AG6" i="4"/>
  <c r="AH6" i="4"/>
  <c r="AI6" i="4"/>
  <c r="C7" i="4"/>
  <c r="D7" i="4"/>
  <c r="E7" i="4"/>
  <c r="F7" i="4"/>
  <c r="G7" i="4"/>
  <c r="H7" i="4"/>
  <c r="I7" i="4"/>
  <c r="J7" i="4"/>
  <c r="K7" i="4"/>
  <c r="L7" i="4"/>
  <c r="M7" i="4"/>
  <c r="N7" i="4"/>
  <c r="O7" i="4"/>
  <c r="P7" i="4"/>
  <c r="Q7" i="4"/>
  <c r="R7" i="4"/>
  <c r="S7" i="4"/>
  <c r="T7" i="4"/>
  <c r="U7" i="4"/>
  <c r="V7" i="4"/>
  <c r="W7" i="4"/>
  <c r="X7" i="4"/>
  <c r="Y7" i="4"/>
  <c r="Z7" i="4"/>
  <c r="AA7" i="4"/>
  <c r="AB7" i="4"/>
  <c r="AC7" i="4"/>
  <c r="AD7" i="4"/>
  <c r="AE7" i="4"/>
  <c r="AF7" i="4"/>
  <c r="AG7" i="4"/>
  <c r="AH7" i="4"/>
  <c r="AI7" i="4"/>
  <c r="C3" i="4"/>
  <c r="D3" i="4"/>
  <c r="E3" i="4"/>
  <c r="F3" i="4"/>
  <c r="G3" i="4"/>
  <c r="H3" i="4"/>
  <c r="I3" i="4"/>
  <c r="J3" i="4"/>
  <c r="K3" i="4"/>
  <c r="L3" i="4"/>
  <c r="M3" i="4"/>
  <c r="N3" i="4"/>
  <c r="O3" i="4"/>
  <c r="P3" i="4"/>
  <c r="Q3" i="4"/>
  <c r="R3" i="4"/>
  <c r="S3" i="4"/>
  <c r="T3" i="4"/>
  <c r="U3" i="4"/>
  <c r="V3" i="4"/>
  <c r="W3" i="4"/>
  <c r="X3" i="4"/>
  <c r="Y3" i="4"/>
  <c r="Z3" i="4"/>
  <c r="AA3" i="4"/>
  <c r="AB3" i="4"/>
  <c r="AC3" i="4"/>
  <c r="AD3" i="4"/>
  <c r="AE3" i="4"/>
  <c r="AF3" i="4"/>
  <c r="AG3" i="4"/>
  <c r="AH3" i="4"/>
  <c r="AI3" i="4"/>
  <c r="A26" i="1" l="1"/>
  <c r="A25" i="1"/>
</calcChain>
</file>

<file path=xl/sharedStrings.xml><?xml version="1.0" encoding="utf-8"?>
<sst xmlns="http://schemas.openxmlformats.org/spreadsheetml/2006/main" count="1270" uniqueCount="464">
  <si>
    <t>Energy Information Administration</t>
  </si>
  <si>
    <t>Table 22 and Table 23</t>
  </si>
  <si>
    <t>RST000</t>
  </si>
  <si>
    <t/>
  </si>
  <si>
    <t xml:space="preserve"> Equipment Stock Data</t>
  </si>
  <si>
    <t>Equipment Stock (million units)</t>
  </si>
  <si>
    <t xml:space="preserve"> Main Space Heaters</t>
  </si>
  <si>
    <t>RST000:ba_ElectricHeatP</t>
  </si>
  <si>
    <t xml:space="preserve">   Electric Heat Pumps</t>
  </si>
  <si>
    <t>RST000:ba_ElectricOther</t>
  </si>
  <si>
    <t xml:space="preserve">   Electric Other</t>
  </si>
  <si>
    <t>RST000:ba_NaturalGasHea</t>
  </si>
  <si>
    <t xml:space="preserve">   Natural Gas Heat Pumps</t>
  </si>
  <si>
    <t>RST000:ba_NaturalGasOth</t>
  </si>
  <si>
    <t xml:space="preserve">   Natural Gas Other</t>
  </si>
  <si>
    <t>RST000:ba_Distillate</t>
  </si>
  <si>
    <t xml:space="preserve">   Distillate Fuel Oil</t>
  </si>
  <si>
    <t>RST000:ba_LiquefiedPetr</t>
  </si>
  <si>
    <t xml:space="preserve">   Propane</t>
  </si>
  <si>
    <t>RST000:ba_Kerosene</t>
  </si>
  <si>
    <t xml:space="preserve">   Kerosene</t>
  </si>
  <si>
    <t>RST000:ba_WoodStoves</t>
  </si>
  <si>
    <t xml:space="preserve">   Wood Stoves</t>
  </si>
  <si>
    <t>RST000:ba_GeothermalHea</t>
  </si>
  <si>
    <t xml:space="preserve">   Geothermal Heat Pumps</t>
  </si>
  <si>
    <t>RST000:ba_Total</t>
  </si>
  <si>
    <t xml:space="preserve">     Total</t>
  </si>
  <si>
    <t xml:space="preserve"> Space Cooling (million units)</t>
  </si>
  <si>
    <t>RST000:ca_ElectricHeatP</t>
  </si>
  <si>
    <t>RST000:ca_NaturalGasHea</t>
  </si>
  <si>
    <t>RST000:ca_GeothermalHea</t>
  </si>
  <si>
    <t>RST000:ca_CentralAirCon</t>
  </si>
  <si>
    <t xml:space="preserve">   Central Air Conditioners</t>
  </si>
  <si>
    <t>RST000:ca_RoomAirCondit</t>
  </si>
  <si>
    <t xml:space="preserve">   Room Air Conditioners</t>
  </si>
  <si>
    <t>RST000:ca_Total</t>
  </si>
  <si>
    <t xml:space="preserve"> Water Heaters (million units)</t>
  </si>
  <si>
    <t>RST000:da_Electric</t>
  </si>
  <si>
    <t xml:space="preserve">   Electric</t>
  </si>
  <si>
    <t>RST000:da_NaturalGas</t>
  </si>
  <si>
    <t xml:space="preserve">   Natural Gas</t>
  </si>
  <si>
    <t>RST000:da_Distillate</t>
  </si>
  <si>
    <t>RST000:da_LiquefiedPetr</t>
  </si>
  <si>
    <t>RST000:da_SolarThermal</t>
  </si>
  <si>
    <t xml:space="preserve">   Solar Thermal</t>
  </si>
  <si>
    <t>RST000:da_Total</t>
  </si>
  <si>
    <t xml:space="preserve"> Cooking Equipment (million units) 1/</t>
  </si>
  <si>
    <t>RST000:ea_Electric</t>
  </si>
  <si>
    <t>RST000:ea_NaturalGas</t>
  </si>
  <si>
    <t>RST000:ea_LiquefiedPetr</t>
  </si>
  <si>
    <t>RST000:ea_Total</t>
  </si>
  <si>
    <t xml:space="preserve"> Clothes Dryers (million units)</t>
  </si>
  <si>
    <t>RST000:fa_Electric</t>
  </si>
  <si>
    <t>RST000:fa_NaturalGas</t>
  </si>
  <si>
    <t>RST000:fa_Total</t>
  </si>
  <si>
    <t xml:space="preserve"> Other Appliances (million units)</t>
  </si>
  <si>
    <t>RST000:ga_Refrigerators</t>
  </si>
  <si>
    <t xml:space="preserve">   Refrigerators</t>
  </si>
  <si>
    <t>RST000:ga_Freezers</t>
  </si>
  <si>
    <t xml:space="preserve">   Freezers</t>
  </si>
  <si>
    <t>Stock Average Equipment Efficiency</t>
  </si>
  <si>
    <t>RST000:ha_ElectricHeatP</t>
  </si>
  <si>
    <t xml:space="preserve">   Electric Heat Pumps (HSPF)</t>
  </si>
  <si>
    <t>RST000:ha_NaturalGasHea</t>
  </si>
  <si>
    <t xml:space="preserve">   Natural Gas Heat Pumps (GCOP)</t>
  </si>
  <si>
    <t>RST000:ha_GeothermalHea</t>
  </si>
  <si>
    <t xml:space="preserve">   Geothermal Heat Pumps (COP)</t>
  </si>
  <si>
    <t>RST000:ha_NaturalGasFur</t>
  </si>
  <si>
    <t xml:space="preserve">   Natural Gas Furnace (AFUE)</t>
  </si>
  <si>
    <t>RST000:ha_DistillateFur</t>
  </si>
  <si>
    <t xml:space="preserve">   Distillate Furnace (AFUE)</t>
  </si>
  <si>
    <t xml:space="preserve"> Space Cooling</t>
  </si>
  <si>
    <t>RST000:ia_ElectricHeatP</t>
  </si>
  <si>
    <t xml:space="preserve">   Electric Heat Pumps (SEER)</t>
  </si>
  <si>
    <t>RST000:ia_NaturalGasHea</t>
  </si>
  <si>
    <t>RST000:ia_GeothermalHea</t>
  </si>
  <si>
    <t xml:space="preserve">   Geothermal Heat Pumps (EER)</t>
  </si>
  <si>
    <t>RST000:ia_Cent.AirCondi</t>
  </si>
  <si>
    <t xml:space="preserve">   Central Air Conditioners (SEER)</t>
  </si>
  <si>
    <t>RST000:ia_RoomAirCondit</t>
  </si>
  <si>
    <t xml:space="preserve">   Room Air Conditioners (EER)</t>
  </si>
  <si>
    <t xml:space="preserve"> Water Heaters</t>
  </si>
  <si>
    <t>RST000:ja_Electric(EF)</t>
  </si>
  <si>
    <t xml:space="preserve">   Electric (EF)</t>
  </si>
  <si>
    <t>RST000:ja_NaturalGas(EF</t>
  </si>
  <si>
    <t xml:space="preserve">   Natural Gas (EF)</t>
  </si>
  <si>
    <t>RST000:ja_Distillate(EF</t>
  </si>
  <si>
    <t xml:space="preserve">   Distillate Fuel Oil (EF)</t>
  </si>
  <si>
    <t>RST000:ja_LiquefiedPetr</t>
  </si>
  <si>
    <t xml:space="preserve">   Propane (EF)</t>
  </si>
  <si>
    <t xml:space="preserve"> Other Appliances (kilowatthours per year) 2/</t>
  </si>
  <si>
    <t>RST000:ka_Refrigerators</t>
  </si>
  <si>
    <t>RST000:ka_Freezers</t>
  </si>
  <si>
    <t>Building Shell Efficiency Index 3/</t>
  </si>
  <si>
    <t xml:space="preserve"> Space Heating</t>
  </si>
  <si>
    <t>RST000:la_Pre-1998Homes</t>
  </si>
  <si>
    <t>RST000:la_NewConstructi</t>
  </si>
  <si>
    <t xml:space="preserve">   New Construction</t>
  </si>
  <si>
    <t>RST000:la_AllHomes</t>
  </si>
  <si>
    <t xml:space="preserve">     All Homes</t>
  </si>
  <si>
    <t>RST000:ma_Pre-1998Homes</t>
  </si>
  <si>
    <t>RST000:ma_NewConstructi</t>
  </si>
  <si>
    <t>RST000:ma_AllHomes</t>
  </si>
  <si>
    <t xml:space="preserve"> Distributed Generation and</t>
  </si>
  <si>
    <t xml:space="preserve"> Combined Heat and Power</t>
  </si>
  <si>
    <t xml:space="preserve">   Generating Capacity (megawatts)</t>
  </si>
  <si>
    <t>RST000:dgc_FuelsCells</t>
  </si>
  <si>
    <t xml:space="preserve">     Natural Gas Fuel Cells</t>
  </si>
  <si>
    <t>- -</t>
  </si>
  <si>
    <t>RST000:dgc_SolarPhoto</t>
  </si>
  <si>
    <t xml:space="preserve">     Solar Photovoltaic</t>
  </si>
  <si>
    <t>RST000:dgc_WindHuffHuff</t>
  </si>
  <si>
    <t xml:space="preserve">     Wind</t>
  </si>
  <si>
    <t>RST000:dgc_TotalCap</t>
  </si>
  <si>
    <t xml:space="preserve">       Total</t>
  </si>
  <si>
    <t xml:space="preserve">   Net Generation (million kilowatthours)</t>
  </si>
  <si>
    <t>RST000:dgg_FuelCells</t>
  </si>
  <si>
    <t>RST000:dgg_SolarPhoto</t>
  </si>
  <si>
    <t>RST000:dgg_WindHuffHuff</t>
  </si>
  <si>
    <t>RST000:dgg_TotalGen</t>
  </si>
  <si>
    <t xml:space="preserve">     Disposition</t>
  </si>
  <si>
    <t>RST000:dgg_SalestoGrid</t>
  </si>
  <si>
    <t xml:space="preserve">       Sales to the Grid</t>
  </si>
  <si>
    <t>RST000:dgg_forOwnUse</t>
  </si>
  <si>
    <t xml:space="preserve">       Generation for Own Use</t>
  </si>
  <si>
    <t xml:space="preserve">   Energy Input (trillion Btu)</t>
  </si>
  <si>
    <t>RST000:dge_FuelCells</t>
  </si>
  <si>
    <t>RST000:dge_SolarPhoto</t>
  </si>
  <si>
    <t>RST000:dge_WindHuffHuff</t>
  </si>
  <si>
    <t>RST000:dge_TotalGen</t>
  </si>
  <si>
    <t>represent the change in heating and cooling load based on the difference in physical size and shell</t>
  </si>
  <si>
    <t>attributes for a newly-constructed home (by type and Census division).  As an example, a value of 1.05</t>
  </si>
  <si>
    <t>after accounting for the physical size difference and efficiency gains from better insulation and windows.</t>
  </si>
  <si>
    <t>period for heating divided by total electric input in watt-hours during the same period.</t>
  </si>
  <si>
    <t>dividing the energy output by the energy input.</t>
  </si>
  <si>
    <t>by dividing the energy output by the energy input.</t>
  </si>
  <si>
    <t>out in the standardized Department of Energy test procedures.</t>
  </si>
  <si>
    <t>Btu during its normal annual usage period for cooling divided by the total electric energy input in watt-hours during the same</t>
  </si>
  <si>
    <t>period.</t>
  </si>
  <si>
    <t>watts at any given set of rating conditions, expressed in Btu per hour per watt.</t>
  </si>
  <si>
    <t>by the Department of Energy.</t>
  </si>
  <si>
    <t>CST000</t>
  </si>
  <si>
    <t xml:space="preserve"> Indicators</t>
  </si>
  <si>
    <t>Commercial Building Delivered</t>
  </si>
  <si>
    <t xml:space="preserve"> Energy Consumption (quadrillion Btu) 1/</t>
  </si>
  <si>
    <t>CST000:ba_Assembly</t>
  </si>
  <si>
    <t xml:space="preserve"> Assembly</t>
  </si>
  <si>
    <t>CST000:ba_Education</t>
  </si>
  <si>
    <t xml:space="preserve"> Education</t>
  </si>
  <si>
    <t>CST000:ba_FoodSales</t>
  </si>
  <si>
    <t xml:space="preserve"> Food Sales</t>
  </si>
  <si>
    <t>CST000:ba_FoodService</t>
  </si>
  <si>
    <t xml:space="preserve"> Food Service</t>
  </si>
  <si>
    <t>CST000:ba_HealthCare</t>
  </si>
  <si>
    <t xml:space="preserve"> Health Care</t>
  </si>
  <si>
    <t>CST000:ba_Lodging</t>
  </si>
  <si>
    <t xml:space="preserve"> Lodging</t>
  </si>
  <si>
    <t>CST000:ba_Office-Large</t>
  </si>
  <si>
    <t xml:space="preserve"> Office - Large</t>
  </si>
  <si>
    <t>CST000:ba_Office-Small</t>
  </si>
  <si>
    <t xml:space="preserve"> Office - Small</t>
  </si>
  <si>
    <t>CST000:ba_Mercantile/Se</t>
  </si>
  <si>
    <t xml:space="preserve"> Mercantile/Service</t>
  </si>
  <si>
    <t>CST000:ba_Warehouse</t>
  </si>
  <si>
    <t xml:space="preserve"> Warehouse</t>
  </si>
  <si>
    <t>CST000:ba_Other</t>
  </si>
  <si>
    <t xml:space="preserve"> Other</t>
  </si>
  <si>
    <t>CST000:ba_Total</t>
  </si>
  <si>
    <t xml:space="preserve">   Total</t>
  </si>
  <si>
    <t>Commercial Building Floorspace</t>
  </si>
  <si>
    <t xml:space="preserve"> (billion square feet)</t>
  </si>
  <si>
    <t>CST000:ca_Assembly</t>
  </si>
  <si>
    <t>CST000:ca_Education</t>
  </si>
  <si>
    <t>CST000:ca_FoodSales</t>
  </si>
  <si>
    <t>CST000:ca_FoodService</t>
  </si>
  <si>
    <t>CST000:ca_HealthCare</t>
  </si>
  <si>
    <t>CST000:ca_Lodging</t>
  </si>
  <si>
    <t>CST000:ca_Office-Large</t>
  </si>
  <si>
    <t>CST000:ca_Office-Small</t>
  </si>
  <si>
    <t>CST000:ca_Mercantile/Se</t>
  </si>
  <si>
    <t>CST000:ca_Warehouse</t>
  </si>
  <si>
    <t>CST000:ca_Other</t>
  </si>
  <si>
    <t>CST000:ca_Total</t>
  </si>
  <si>
    <t>Stock Average Equipment Efficiency 2/</t>
  </si>
  <si>
    <t>CST000:ea_Electricity</t>
  </si>
  <si>
    <t xml:space="preserve">   Electricity</t>
  </si>
  <si>
    <t>CST000:ea_NaturalGas</t>
  </si>
  <si>
    <t>CST000:ea_Distillate</t>
  </si>
  <si>
    <t>CST000:fa_Electricity</t>
  </si>
  <si>
    <t>CST000:fa_NaturalGas</t>
  </si>
  <si>
    <t xml:space="preserve"> Water Heating</t>
  </si>
  <si>
    <t>CST000:ga_Electricity</t>
  </si>
  <si>
    <t>CST000:ga_NaturalGas</t>
  </si>
  <si>
    <t>CST000:ga_Distillate</t>
  </si>
  <si>
    <t xml:space="preserve"> Ventilation (cubic feet per minute per Btu) 3/</t>
  </si>
  <si>
    <t>CST000:ha_Electricity</t>
  </si>
  <si>
    <t xml:space="preserve"> Cooking</t>
  </si>
  <si>
    <t>CST000:ia_Electricity</t>
  </si>
  <si>
    <t>CST000:ia_NaturalGas</t>
  </si>
  <si>
    <t xml:space="preserve"> Lighting Efficacy 4/</t>
  </si>
  <si>
    <t xml:space="preserve">   (efficacy in lumens per watt)</t>
  </si>
  <si>
    <t>CST000:ja_Electricity</t>
  </si>
  <si>
    <t xml:space="preserve"> Refrigeration</t>
  </si>
  <si>
    <t>CST000:ka_Electricity</t>
  </si>
  <si>
    <t>CST000:dgc_Petroleum</t>
  </si>
  <si>
    <t xml:space="preserve">     Petroleum</t>
  </si>
  <si>
    <t>CST000:dgc_NaturalGas</t>
  </si>
  <si>
    <t xml:space="preserve">     Natural Gas</t>
  </si>
  <si>
    <t>CST000:dgc_SolarPhoto</t>
  </si>
  <si>
    <t>CST000:dgc_WindPuffPuff</t>
  </si>
  <si>
    <t>CST000:dgc_OtherOther</t>
  </si>
  <si>
    <t xml:space="preserve">     Other 5/</t>
  </si>
  <si>
    <t>CST000:dgc_TotalCap</t>
  </si>
  <si>
    <t>CST000:dgg_Petroleum</t>
  </si>
  <si>
    <t>CST000:dgg_NaturalGas</t>
  </si>
  <si>
    <t>CST000:dgg_SolarPhoto</t>
  </si>
  <si>
    <t>CST000:dgg_WindHuffHuff</t>
  </si>
  <si>
    <t>CST000:dgg_OtherAutre</t>
  </si>
  <si>
    <t>CST000:dgg_TotalGen</t>
  </si>
  <si>
    <t>CST000:dgg_SalestoGrid</t>
  </si>
  <si>
    <t>CST000:dgg_forOwnUse</t>
  </si>
  <si>
    <t>CST000:dge_Petroleum</t>
  </si>
  <si>
    <t>CST000:dge_NaturalGas</t>
  </si>
  <si>
    <t>CST000:dge_SolarPhoto</t>
  </si>
  <si>
    <t>CST000:dge_WindHuffHuff</t>
  </si>
  <si>
    <t>CST000:dge_AutreAutre</t>
  </si>
  <si>
    <t>CST000:dge_TotalGen</t>
  </si>
  <si>
    <t>attributable to buildings.</t>
  </si>
  <si>
    <t>by Btu of energy input.</t>
  </si>
  <si>
    <t>light, expressed in lumens per watt.</t>
  </si>
  <si>
    <t>natural gas nonpeaker</t>
  </si>
  <si>
    <t>nuclear</t>
  </si>
  <si>
    <t>hydro</t>
  </si>
  <si>
    <t>solar PV</t>
  </si>
  <si>
    <t>solar thermal</t>
  </si>
  <si>
    <t>biomass</t>
  </si>
  <si>
    <t>geothermal</t>
  </si>
  <si>
    <t>petroleum</t>
  </si>
  <si>
    <t>natural gas peaker</t>
  </si>
  <si>
    <t>Notes</t>
  </si>
  <si>
    <t>The variable "BCEU BAU Components Energy Use" includes only "purchased electricity"</t>
  </si>
  <si>
    <t>(i.e. that which buildings get from the grid, not generate on-site), so the quantities</t>
  </si>
  <si>
    <t>BDEQ BAU Electricity Output from Distributed Sources</t>
  </si>
  <si>
    <t>BDEQ BAU Distributed Electricity Source Capacity</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</si>
  <si>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</si>
  <si>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</si>
  <si>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</si>
  <si>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</si>
  <si>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</si>
  <si>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</si>
  <si>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</si>
  <si>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</si>
  <si>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</si>
  <si>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</si>
  <si>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</si>
  <si>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</si>
  <si>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</si>
  <si>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</si>
  <si>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</si>
  <si>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t>Urban</t>
  </si>
  <si>
    <t>Rural</t>
  </si>
  <si>
    <t>In metropolitan statistical area</t>
  </si>
  <si>
    <t>In micropolitan statistical area</t>
  </si>
  <si>
    <t>Marine</t>
  </si>
  <si>
    <t>Q</t>
  </si>
  <si>
    <t>1950 to 1959</t>
  </si>
  <si>
    <t>1960 to 1969</t>
  </si>
  <si>
    <t>1970 to 1979</t>
  </si>
  <si>
    <t>1980 to 1989</t>
  </si>
  <si>
    <t>1990 to 1999</t>
  </si>
  <si>
    <t>2000 to 2009</t>
  </si>
  <si>
    <t>N</t>
  </si>
  <si>
    <t>Brick</t>
  </si>
  <si>
    <t>Wood</t>
  </si>
  <si>
    <t>Stucco</t>
  </si>
  <si>
    <t>Stone</t>
  </si>
  <si>
    <t>Metal</t>
  </si>
  <si>
    <t>Basement</t>
  </si>
  <si>
    <t>1 or 2</t>
  </si>
  <si>
    <t>Yes</t>
  </si>
  <si>
    <t>No</t>
  </si>
  <si>
    <t>Never</t>
  </si>
  <si>
    <t>Sources:</t>
  </si>
  <si>
    <t>Distributed Generation and Capacity</t>
  </si>
  <si>
    <t>Urban vs. Rural Residential Households</t>
  </si>
  <si>
    <t>Residential Energy Consumption Survey (RECS)</t>
  </si>
  <si>
    <t>Table HC2.1</t>
  </si>
  <si>
    <t xml:space="preserve">   Note:  Totals may not equal sum of components due to independent rounding.</t>
  </si>
  <si>
    <t xml:space="preserve">   - - = Not applicable.</t>
  </si>
  <si>
    <t xml:space="preserve">   Btu = British thermal unit.</t>
  </si>
  <si>
    <t xml:space="preserve">   EF = Efficiency Factor:  Efficiency (measured in Btu out / Btu in) of water heaters under certain test conditions specified</t>
  </si>
  <si>
    <t xml:space="preserve">   EER = Energy Efficiency Ratio:  A ratio calculated by dividing the cooling capacity in Btu per hour by the power input in</t>
  </si>
  <si>
    <t xml:space="preserve">   SEER = Seasonal Energy Efficiency Ratio:  The total cooling of a central unitary air conditioner or a unitary heat pump in</t>
  </si>
  <si>
    <t xml:space="preserve">   AFUE = Annual Fuel Utilization Efficiency:  Efficiency rating based on average usage, including on and off cycling, as set</t>
  </si>
  <si>
    <t xml:space="preserve">   GCOP = Gas Coefficient of Performance:  Energy efficiency rating measure determined, under specific testing conditions,</t>
  </si>
  <si>
    <t xml:space="preserve">   COP  = Coefficient of Performance:  Energy efficiency rating measure determined, under specific testing conditions, by</t>
  </si>
  <si>
    <t xml:space="preserve">   HSPF = Heating Seasonal Performance Factor:  The total heating output of a heat pump in Btu during its normal annual usage</t>
  </si>
  <si>
    <t xml:space="preserve">   3/ The building shell efficiency index sets the heating and cooling value at 1.00 for an average</t>
  </si>
  <si>
    <t xml:space="preserve">   2/ Kilowatthours per year to run the appliance under certain test conditions as specified by the Department of Energy.</t>
  </si>
  <si>
    <t xml:space="preserve">   1/ Does not include microwave ovens or outdoor grills.</t>
  </si>
  <si>
    <t>Release Date</t>
  </si>
  <si>
    <t>Datekey</t>
  </si>
  <si>
    <t>Reference case</t>
  </si>
  <si>
    <t>Scenario</t>
  </si>
  <si>
    <t>Report</t>
  </si>
  <si>
    <t xml:space="preserve">   5/ May include coal, wood, municipal waste, and hydroelectric power.</t>
  </si>
  <si>
    <t xml:space="preserve">   4/ A measurement of the ratio of light produced by a light source to the electrical power used to produce that quantity of</t>
  </si>
  <si>
    <t xml:space="preserve">   3/ The efficiency measure for ventilation is in terms of cubic feet per minute (cfm) of ventilation air delivered divided</t>
  </si>
  <si>
    <t xml:space="preserve">   2/ Unless noted otherwise, the efficiency measures are in the terms of Btu of energy output divided by Btu of energy input.</t>
  </si>
  <si>
    <t xml:space="preserve">   1/ Excludes commercial sector energy consumption (from uses such as street lights or municipal water services) that is not</t>
  </si>
  <si>
    <t>lignite</t>
  </si>
  <si>
    <t>hard coal</t>
  </si>
  <si>
    <t>onshore wind</t>
  </si>
  <si>
    <t>offshore wind</t>
  </si>
  <si>
    <t>Annual Energy Outlook 2018</t>
  </si>
  <si>
    <t>22. Residential Sector Equipment Stock and Efficiency, and Distributed Generation</t>
  </si>
  <si>
    <t>23. Commercial Sector Energy Consumption, Floorspace, and Equipment Efficiency, and Distributed Generation</t>
  </si>
  <si>
    <t>Release date: February 2017
Revised date: May 2018</t>
  </si>
  <si>
    <r>
      <t>Table HC2.1  Structural and geographic characteristics of U.S. homes by housing unit type, 2015</t>
    </r>
    <r>
      <rPr>
        <b/>
        <vertAlign val="superscript"/>
        <sz val="12"/>
        <color theme="4"/>
        <rFont val="Calibri"/>
        <family val="2"/>
        <scheme val="minor"/>
      </rPr>
      <t>1</t>
    </r>
  </si>
  <si>
    <t>Number of housing units (million)</t>
  </si>
  <si>
    <t>Housing unit type</t>
  </si>
  <si>
    <r>
      <t>Total U.S.</t>
    </r>
    <r>
      <rPr>
        <b/>
        <vertAlign val="superscript"/>
        <sz val="10"/>
        <color theme="1"/>
        <rFont val="Calibri"/>
        <family val="2"/>
        <scheme val="minor"/>
      </rPr>
      <t>2</t>
    </r>
  </si>
  <si>
    <t>Single-family detached</t>
  </si>
  <si>
    <t>Single-family attached</t>
  </si>
  <si>
    <t>Apartment
 (2- to 4-unit building)</t>
  </si>
  <si>
    <t>Apartment
 (5 or more unit building)</t>
  </si>
  <si>
    <t>Mobile home</t>
  </si>
  <si>
    <t>All homes</t>
  </si>
  <si>
    <t>Census region and division</t>
  </si>
  <si>
    <r>
      <t>Census urban/rural classification</t>
    </r>
    <r>
      <rPr>
        <b/>
        <vertAlign val="superscript"/>
        <sz val="10"/>
        <color theme="1"/>
        <rFont val="Calibri"/>
        <family val="2"/>
        <scheme val="minor"/>
      </rPr>
      <t>3</t>
    </r>
  </si>
  <si>
    <t>Urbanized area</t>
  </si>
  <si>
    <t>Urban cluster</t>
  </si>
  <si>
    <t>Metropolitan or micropolitan statistical area</t>
  </si>
  <si>
    <t>Not in metropolitan or micropolitan statistical area</t>
  </si>
  <si>
    <r>
      <t>Climate region</t>
    </r>
    <r>
      <rPr>
        <b/>
        <vertAlign val="superscript"/>
        <sz val="10"/>
        <color theme="1"/>
        <rFont val="Calibri"/>
        <family val="2"/>
        <scheme val="minor"/>
      </rPr>
      <t>4</t>
    </r>
  </si>
  <si>
    <t>Very cold/Cold</t>
  </si>
  <si>
    <t>Mixed-humid</t>
  </si>
  <si>
    <t>Mixed-dry/Hot-dry</t>
  </si>
  <si>
    <t>Hot-humid</t>
  </si>
  <si>
    <t>Year of construction</t>
  </si>
  <si>
    <t>Before 1950</t>
  </si>
  <si>
    <t>2010 to 2015</t>
  </si>
  <si>
    <t>Number of stories</t>
  </si>
  <si>
    <t>One story</t>
  </si>
  <si>
    <t>Two stories</t>
  </si>
  <si>
    <t>Three or more stories</t>
  </si>
  <si>
    <t>Split level</t>
  </si>
  <si>
    <t>Not asked (apartments and mobile homes)</t>
  </si>
  <si>
    <t>Major outside wall construction</t>
  </si>
  <si>
    <t>Siding (aluminum, vinyl, or steel)</t>
  </si>
  <si>
    <t>Concrete or concrete block</t>
  </si>
  <si>
    <t>Shingles (composition)</t>
  </si>
  <si>
    <t>Some other material</t>
  </si>
  <si>
    <t>Major roofing material</t>
  </si>
  <si>
    <t>Shingles (composition or asphalt)</t>
  </si>
  <si>
    <t>Wood shingles or shakes</t>
  </si>
  <si>
    <t>Ceramic or clay tiles</t>
  </si>
  <si>
    <t>Concrete tiles</t>
  </si>
  <si>
    <t>Slate or synthetic slate</t>
  </si>
  <si>
    <t>Not asked (apartments in buildings with 5 or more units)</t>
  </si>
  <si>
    <t>Total number of rooms (excluding bathrooms)</t>
  </si>
  <si>
    <t>9 or more</t>
  </si>
  <si>
    <t>Number of bedrooms</t>
  </si>
  <si>
    <t>5 or more</t>
  </si>
  <si>
    <t>Number of other rooms (excluding bathrooms)</t>
  </si>
  <si>
    <t>Number of full bathrooms</t>
  </si>
  <si>
    <t>3 or more</t>
  </si>
  <si>
    <t>Number of half bathrooms</t>
  </si>
  <si>
    <t>2 or more</t>
  </si>
  <si>
    <t>Finished basement</t>
  </si>
  <si>
    <t>Unfinished basement</t>
  </si>
  <si>
    <t>Attic</t>
  </si>
  <si>
    <t>Finished attic</t>
  </si>
  <si>
    <t>Unfinished attic</t>
  </si>
  <si>
    <t>Attached garage</t>
  </si>
  <si>
    <t>1-car garage</t>
  </si>
  <si>
    <t>2-car garage</t>
  </si>
  <si>
    <t>3 or more car garage</t>
  </si>
  <si>
    <t>Adequacy of insulation</t>
  </si>
  <si>
    <t>Well insulated</t>
  </si>
  <si>
    <t>Adequately insulated</t>
  </si>
  <si>
    <t>Poorly insulated</t>
  </si>
  <si>
    <t>No insulation</t>
  </si>
  <si>
    <t>Home is too drafty during the winter</t>
  </si>
  <si>
    <t>Some of the time</t>
  </si>
  <si>
    <t>Most of the time</t>
  </si>
  <si>
    <t>All of the time</t>
  </si>
  <si>
    <t>Unusually high ceilings</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</si>
  <si>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</si>
  <si>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</si>
  <si>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</si>
  <si>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</si>
  <si>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</si>
  <si>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</si>
  <si>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</si>
  <si>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</si>
  <si>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</si>
  <si>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</si>
  <si>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</si>
  <si>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</si>
  <si>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</si>
  <si>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</si>
  <si>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</si>
  <si>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</si>
  <si>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</si>
  <si>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</si>
  <si>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doors</t>
  </si>
  <si>
    <t>Energy audit performed on home</t>
  </si>
  <si>
    <t>Don't know</t>
  </si>
  <si>
    <t>Electricity meter is a smart meter</t>
  </si>
  <si>
    <t>Park a car within 20 feet of electrical outlet</t>
  </si>
  <si>
    <t>Natural gas available in neighborhood</t>
  </si>
  <si>
    <t>Actually use natural gas</t>
  </si>
  <si>
    <t>Do not use natural gas</t>
  </si>
  <si>
    <t>Distributed solar generation</t>
  </si>
  <si>
    <t>Not asked (apartments)</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</si>
  <si>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</si>
  <si>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</si>
  <si>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</si>
  <si>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</si>
  <si>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</si>
  <si>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</si>
  <si>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</si>
  <si>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</si>
  <si>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</si>
  <si>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</si>
  <si>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</si>
  <si>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</si>
  <si>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Solar</t>
  </si>
  <si>
    <t>Some other fuel</t>
  </si>
  <si>
    <t>Unheated swimming pool</t>
  </si>
  <si>
    <t>Hot tub</t>
  </si>
  <si>
    <t>Months hot tub is used</t>
  </si>
  <si>
    <t>No hot tub</t>
  </si>
  <si>
    <t>Hot tub heating fuel</t>
  </si>
  <si>
    <t>Hot tub used 0 months</t>
  </si>
  <si>
    <t>Energy-related benefits received by homeowners (more than one may apply)</t>
  </si>
  <si>
    <t>Free or subsidized energy-efficient light bulbs</t>
  </si>
  <si>
    <t>Free or subsidized home energy audit</t>
  </si>
  <si>
    <t>Utility or energy supplier rebate for new appliance or equipment</t>
  </si>
  <si>
    <t>Recycling old appliance or equipment</t>
  </si>
  <si>
    <t>Tax credit for new appliance or equipment</t>
  </si>
  <si>
    <r>
      <t>Some other benefit</t>
    </r>
    <r>
      <rPr>
        <vertAlign val="superscript"/>
        <sz val="10"/>
        <color theme="1"/>
        <rFont val="Calibri"/>
        <family val="2"/>
        <scheme val="minor"/>
      </rPr>
      <t>5</t>
    </r>
  </si>
  <si>
    <r>
      <t xml:space="preserve">     </t>
    </r>
    <r>
      <rPr>
        <vertAlign val="superscript"/>
        <sz val="9"/>
        <color theme="1"/>
        <rFont val="Calibri"/>
        <family val="2"/>
        <scheme val="minor"/>
      </rPr>
      <t>1</t>
    </r>
    <r>
      <rPr>
        <sz val="9"/>
        <color theme="1"/>
        <rFont val="Calibri"/>
        <family val="2"/>
        <scheme val="minor"/>
      </rPr>
      <t xml:space="preserve">Housing characteristics data were collected between August 2015 and April 2016.
     </t>
    </r>
    <r>
      <rPr>
        <vertAlign val="superscript"/>
        <sz val="9"/>
        <color theme="1"/>
        <rFont val="Calibri"/>
        <family val="2"/>
        <scheme val="minor"/>
      </rPr>
      <t>2</t>
    </r>
    <r>
      <rPr>
        <sz val="9"/>
        <color theme="1"/>
        <rFont val="Calibri"/>
        <family val="2"/>
        <scheme val="minor"/>
      </rPr>
      <t xml:space="preserve">Total U.S. 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3</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4</t>
    </r>
    <r>
      <rPr>
        <sz val="9"/>
        <color theme="1"/>
        <rFont val="Calibri"/>
        <family val="2"/>
        <scheme val="minor"/>
      </rPr>
      <t xml:space="preserve">These climate regions were created by the Building America program, sponsored by the U.S. Department of Energy’s Office of Energy Efficiency and Renewable Energy (EERE).
     </t>
    </r>
    <r>
      <rPr>
        <vertAlign val="superscript"/>
        <sz val="9"/>
        <color theme="1"/>
        <rFont val="Calibri"/>
        <family val="2"/>
        <scheme val="minor"/>
      </rPr>
      <t>5</t>
    </r>
    <r>
      <rPr>
        <sz val="9"/>
        <color theme="1"/>
        <rFont val="Calibri"/>
        <family val="2"/>
        <scheme val="minor"/>
      </rPr>
      <t>Some other benefits includes free or subsidized programmable thermostats, subsidized loans for new appliances or equipment, tax credits for new window or insulation, and any other reported benefits.
     Q = Data withheld because either the Relative Standard Error (RSE) was greater than 50% or fewer than 10 cases responded.
     N = No cases responded.
     Notes:  Because of rounding, data may not sum to totals.  See RECS Terminology for definition of terms used in these tables.
     Source: U.S. Energy Information Administration, Office of Energy Consumption and Efficiency Statistics, Forms EIA-457A and EIA-457C of the 2015 Residential Energy Consumption Survey.</t>
    </r>
  </si>
  <si>
    <t>https://www.eia.gov/outlooks/aeo/tables_ref.php</t>
  </si>
  <si>
    <t>https://www.eia.gov/consumption/residential/data/2015/hc/hc2.1.xlsx</t>
  </si>
  <si>
    <t>Urban Rural Split</t>
  </si>
  <si>
    <t>ref2019.d111618a</t>
  </si>
  <si>
    <t>Annual Energy Outlook 2019</t>
  </si>
  <si>
    <t>ref2019</t>
  </si>
  <si>
    <t>d111618a</t>
  </si>
  <si>
    <t xml:space="preserve"> January 2019</t>
  </si>
  <si>
    <t>2018-</t>
  </si>
  <si>
    <t xml:space="preserve">   Pre-2015 Homes</t>
  </si>
  <si>
    <t>home in 2015 (by type) in each Census division.  The values listed for New Construction</t>
  </si>
  <si>
    <t>for cooling in the New Construction row equates to a cooling load 5 percent greater than the 2015 stock,</t>
  </si>
  <si>
    <t xml:space="preserve">   Source:  U.S. Energy Information Administration, AEO2019 National Energy Modeling System run ref2019.d111618a.</t>
  </si>
  <si>
    <t>crude oil</t>
  </si>
  <si>
    <t>heavy or residual fuel oil</t>
  </si>
  <si>
    <t>municipal solid waste</t>
  </si>
  <si>
    <t>MW</t>
  </si>
  <si>
    <t>MW*hour</t>
  </si>
  <si>
    <t xml:space="preserve">of generation in this variable are additional. Electricity Output is reported in MWh and </t>
  </si>
  <si>
    <t>Capacity is reported in MW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</si>
</sst>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
    <numFmt numFmtId="166" formatCode="#,##0.0"/>
    <numFmt numFmtId="167" formatCode="0.000E+00"/>
  </numFmts>
  <fonts count="19"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9"/>
      <name val="Calibri"/>
      <family val="2"/>
    </font>
    <font>
      <sz val="10"/>
      <color indexed="8"/>
      <name val="Arial"/>
      <family val="2"/>
    </font>
    <font>
      <sz val="11"/>
      <color theme="1"/>
      <name val="Calibri"/>
      <family val="2"/>
      <scheme val="minor"/>
    </font>
    <font>
      <sz val="11"/>
      <color theme="0" tint="-0.499984740745262"/>
      <name val="Calibri"/>
      <family val="2"/>
      <scheme val="minor"/>
    </font>
    <font>
      <b/>
      <vertAlign val="superscript"/>
      <sz val="12"/>
      <color theme="4"/>
      <name val="Calibri"/>
      <family val="2"/>
      <scheme val="minor"/>
    </font>
    <font>
      <b/>
      <sz val="10"/>
      <color theme="1"/>
      <name val="Calibri"/>
      <family val="2"/>
      <scheme val="minor"/>
    </font>
    <font>
      <b/>
      <sz val="9"/>
      <color theme="1"/>
      <name val="Calibri"/>
      <family val="2"/>
      <scheme val="minor"/>
    </font>
    <font>
      <b/>
      <vertAlign val="superscript"/>
      <sz val="10"/>
      <color theme="1"/>
      <name val="Calibri"/>
      <family val="2"/>
      <scheme val="minor"/>
    </font>
    <font>
      <sz val="9"/>
      <color theme="1"/>
      <name val="Calibri"/>
      <family val="2"/>
      <scheme val="minor"/>
    </font>
    <font>
      <sz val="10"/>
      <color theme="1"/>
      <name val="Calibri"/>
      <family val="2"/>
      <scheme val="minor"/>
    </font>
    <font>
      <vertAlign val="superscript"/>
      <sz val="10"/>
      <color theme="1"/>
      <name val="Calibri"/>
      <family val="2"/>
      <scheme val="minor"/>
    </font>
    <font>
      <vertAlign val="superscript"/>
      <sz val="9"/>
      <color theme="1"/>
      <name val="Calibri"/>
      <family val="2"/>
      <scheme val="minor"/>
    </font>
    <font>
      <sz val="10"/>
      <color rgb="FF333333"/>
      <name val="Arial"/>
      <family val="2"/>
    </font>
  </fonts>
  <fills count="3">
    <fill>
      <patternFill patternType="none"/>
    </fill>
    <fill>
      <patternFill patternType="gray125"/>
    </fill>
    <fill>
      <patternFill patternType="solid">
        <fgColor theme="0" tint="-0.249977111117893"/>
        <bgColor indexed="64"/>
      </patternFill>
    </fill>
  </fills>
  <borders count="9">
    <border>
      <left/>
      <right/>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right/>
      <top style="thick">
        <color theme="4"/>
      </top>
      <bottom style="dashed">
        <color theme="0" tint="-0.24994659260841701"/>
      </bottom>
      <diagonal/>
    </border>
  </borders>
  <cellStyleXfs count="10">
    <xf numFmtId="0" fontId="0" fillId="0" borderId="0"/>
    <xf numFmtId="0" fontId="2" fillId="0" borderId="0" applyNumberFormat="0" applyFill="0" applyBorder="0" applyAlignment="0" applyProtection="0"/>
    <xf numFmtId="0" fontId="3" fillId="0" borderId="1" applyNumberFormat="0" applyProtection="0">
      <alignment wrapText="1"/>
    </xf>
    <xf numFmtId="0" fontId="5" fillId="0" borderId="0" applyNumberFormat="0" applyProtection="0">
      <alignment horizontal="left"/>
    </xf>
    <xf numFmtId="0" fontId="3" fillId="0" borderId="2" applyNumberFormat="0" applyProtection="0">
      <alignment wrapText="1"/>
    </xf>
    <xf numFmtId="0" fontId="2" fillId="0" borderId="3" applyNumberFormat="0" applyFont="0" applyProtection="0">
      <alignment wrapText="1"/>
    </xf>
    <xf numFmtId="0" fontId="2" fillId="0" borderId="4" applyNumberFormat="0" applyProtection="0">
      <alignment wrapText="1"/>
    </xf>
    <xf numFmtId="0" fontId="2" fillId="0" borderId="0"/>
    <xf numFmtId="9" fontId="8" fillId="0" borderId="0" applyFont="0" applyFill="0" applyBorder="0" applyAlignment="0" applyProtection="0"/>
    <xf numFmtId="0" fontId="12" fillId="0" borderId="7" applyNumberFormat="0" applyProtection="0">
      <alignment horizontal="left" wrapText="1"/>
    </xf>
  </cellStyleXfs>
  <cellXfs count="55">
    <xf numFmtId="0" fontId="0" fillId="0" borderId="0" xfId="0"/>
    <xf numFmtId="0" fontId="1" fillId="0" borderId="0" xfId="0" applyFont="1"/>
    <xf numFmtId="0" fontId="0" fillId="0" borderId="0" xfId="0" applyAlignment="1">
      <alignment horizontal="left"/>
    </xf>
    <xf numFmtId="0" fontId="4" fillId="0" borderId="0" xfId="0" applyFont="1"/>
    <xf numFmtId="0" fontId="5" fillId="0" borderId="0" xfId="3" applyFont="1" applyFill="1" applyBorder="1" applyAlignment="1">
      <alignment horizontal="left"/>
    </xf>
    <xf numFmtId="0" fontId="2" fillId="0" borderId="0" xfId="1" applyFont="1"/>
    <xf numFmtId="0" fontId="3" fillId="0" borderId="1" xfId="2" applyFont="1" applyFill="1" applyBorder="1" applyAlignment="1">
      <alignment wrapText="1"/>
    </xf>
    <xf numFmtId="0" fontId="3" fillId="0" borderId="2" xfId="4" applyFont="1" applyFill="1" applyBorder="1" applyAlignment="1">
      <alignment wrapText="1"/>
    </xf>
    <xf numFmtId="0" fontId="0" fillId="0" borderId="3" xfId="5" applyFont="1" applyFill="1" applyBorder="1" applyAlignment="1">
      <alignment wrapText="1"/>
    </xf>
    <xf numFmtId="164" fontId="0" fillId="0" borderId="3" xfId="5" applyNumberFormat="1" applyFont="1" applyFill="1" applyAlignment="1">
      <alignment horizontal="right" wrapText="1"/>
    </xf>
    <xf numFmtId="164" fontId="3" fillId="0" borderId="2" xfId="4" applyNumberFormat="1" applyFill="1" applyAlignment="1">
      <alignment horizontal="right" wrapText="1"/>
    </xf>
    <xf numFmtId="3" fontId="0" fillId="0" borderId="3" xfId="5" applyNumberFormat="1" applyFont="1" applyFill="1" applyAlignment="1">
      <alignment horizontal="right" wrapText="1"/>
    </xf>
    <xf numFmtId="1" fontId="0" fillId="0" borderId="0" xfId="0" applyNumberFormat="1"/>
    <xf numFmtId="0" fontId="0" fillId="0" borderId="0" xfId="0" applyFont="1"/>
    <xf numFmtId="0" fontId="1" fillId="2" borderId="0" xfId="0" applyFont="1" applyFill="1"/>
    <xf numFmtId="4" fontId="0" fillId="0" borderId="3" xfId="5" applyNumberFormat="1" applyFont="1" applyFill="1" applyAlignment="1">
      <alignment horizontal="right" wrapText="1"/>
    </xf>
    <xf numFmtId="166" fontId="0" fillId="0" borderId="3" xfId="5" applyNumberFormat="1" applyFont="1" applyFill="1" applyAlignment="1">
      <alignment horizontal="right" wrapText="1"/>
    </xf>
    <xf numFmtId="166" fontId="3" fillId="0" borderId="2" xfId="4" applyNumberFormat="1" applyFill="1" applyAlignment="1">
      <alignment horizontal="right" wrapText="1"/>
    </xf>
    <xf numFmtId="4" fontId="3" fillId="0" borderId="2" xfId="4" applyNumberFormat="1" applyFill="1" applyAlignment="1">
      <alignment horizontal="right" wrapText="1"/>
    </xf>
    <xf numFmtId="0" fontId="7" fillId="0" borderId="0" xfId="0" applyFont="1"/>
    <xf numFmtId="0" fontId="0" fillId="0" borderId="0" xfId="0" applyAlignment="1" applyProtection="1">
      <alignment horizontal="left"/>
    </xf>
    <xf numFmtId="0" fontId="6" fillId="0" borderId="0" xfId="0" applyFont="1"/>
    <xf numFmtId="0" fontId="9" fillId="0" borderId="0" xfId="0" applyFont="1" applyAlignment="1">
      <alignment wrapText="1"/>
    </xf>
    <xf numFmtId="0" fontId="5" fillId="0" borderId="0" xfId="3" applyFill="1" applyAlignment="1">
      <alignment horizontal="left" wrapText="1"/>
    </xf>
    <xf numFmtId="3" fontId="11" fillId="0" borderId="0" xfId="0" applyNumberFormat="1" applyFont="1" applyBorder="1" applyAlignment="1">
      <alignment horizontal="left" wrapText="1"/>
    </xf>
    <xf numFmtId="0" fontId="11" fillId="0" borderId="1" xfId="2" applyFont="1" applyFill="1">
      <alignment wrapText="1"/>
    </xf>
    <xf numFmtId="3" fontId="11" fillId="0" borderId="5" xfId="2" applyNumberFormat="1" applyFont="1" applyBorder="1" applyAlignment="1">
      <alignment horizontal="right" wrapText="1"/>
    </xf>
    <xf numFmtId="0" fontId="11" fillId="0" borderId="8" xfId="5" applyFont="1" applyFill="1" applyBorder="1">
      <alignment wrapText="1"/>
    </xf>
    <xf numFmtId="165" fontId="15" fillId="0" borderId="8" xfId="5" applyNumberFormat="1" applyFont="1" applyBorder="1" applyAlignment="1">
      <alignment horizontal="right" wrapText="1"/>
    </xf>
    <xf numFmtId="0" fontId="11" fillId="0" borderId="2" xfId="4" applyFont="1" applyFill="1" applyAlignment="1">
      <alignment wrapText="1"/>
    </xf>
    <xf numFmtId="165" fontId="11" fillId="0" borderId="2" xfId="4" applyNumberFormat="1" applyFont="1" applyAlignment="1">
      <alignment horizontal="right" wrapText="1"/>
    </xf>
    <xf numFmtId="0" fontId="15" fillId="0" borderId="3" xfId="5" applyFont="1" applyFill="1">
      <alignment wrapText="1"/>
    </xf>
    <xf numFmtId="165" fontId="15" fillId="0" borderId="3" xfId="5" applyNumberFormat="1" applyFont="1" applyAlignment="1">
      <alignment horizontal="right" wrapText="1"/>
    </xf>
    <xf numFmtId="0" fontId="15" fillId="0" borderId="3" xfId="5" applyFont="1" applyFill="1" applyAlignment="1">
      <alignment horizontal="left" wrapText="1" indent="1"/>
    </xf>
    <xf numFmtId="0" fontId="15" fillId="0" borderId="3" xfId="5" applyFont="1" applyFill="1" applyAlignment="1">
      <alignment horizontal="left" wrapText="1" indent="2"/>
    </xf>
    <xf numFmtId="0" fontId="11" fillId="0" borderId="2" xfId="4" applyFont="1" applyFill="1">
      <alignment wrapText="1"/>
    </xf>
    <xf numFmtId="0" fontId="0" fillId="0" borderId="0" xfId="0" applyAlignment="1">
      <alignment horizontal="left" indent="1"/>
    </xf>
    <xf numFmtId="0" fontId="15" fillId="0" borderId="3" xfId="5" applyFont="1" applyFill="1" applyAlignment="1">
      <alignment wrapText="1"/>
    </xf>
    <xf numFmtId="165" fontId="11" fillId="0" borderId="2" xfId="4" applyNumberFormat="1" applyFont="1" applyFill="1" applyAlignment="1">
      <alignment horizontal="right" wrapText="1"/>
    </xf>
    <xf numFmtId="165" fontId="15" fillId="0" borderId="3" xfId="5" applyNumberFormat="1" applyFont="1" applyFill="1" applyAlignment="1">
      <alignment horizontal="right" wrapText="1"/>
    </xf>
    <xf numFmtId="0" fontId="15" fillId="0" borderId="3" xfId="5" applyFont="1" applyFill="1" applyAlignment="1">
      <alignment horizontal="left" wrapText="1"/>
    </xf>
    <xf numFmtId="0" fontId="15" fillId="0" borderId="3" xfId="5" quotePrefix="1" applyFont="1" applyFill="1">
      <alignment wrapText="1"/>
    </xf>
    <xf numFmtId="0" fontId="11" fillId="0" borderId="2" xfId="4" applyFont="1" applyFill="1" applyAlignment="1">
      <alignment horizontal="left" wrapText="1" indent="1"/>
    </xf>
    <xf numFmtId="3" fontId="15" fillId="0" borderId="0" xfId="0" applyNumberFormat="1" applyFont="1"/>
    <xf numFmtId="0" fontId="18" fillId="0" borderId="0" xfId="0" applyFont="1" applyAlignment="1">
      <alignment horizontal="left" vertical="center" wrapText="1"/>
    </xf>
    <xf numFmtId="0" fontId="18" fillId="0" borderId="0" xfId="0" applyFont="1" applyAlignment="1">
      <alignment horizontal="left" vertical="center" wrapText="1" indent="1"/>
    </xf>
    <xf numFmtId="164" fontId="0" fillId="0" borderId="0" xfId="8" applyNumberFormat="1" applyFont="1"/>
    <xf numFmtId="167" fontId="0" fillId="0" borderId="0" xfId="0" applyNumberFormat="1"/>
    <xf numFmtId="0" fontId="2" fillId="0" borderId="4" xfId="6" applyFont="1" applyFill="1" applyBorder="1" applyAlignment="1">
      <alignment wrapText="1"/>
    </xf>
    <xf numFmtId="0" fontId="5" fillId="0" borderId="0" xfId="3" applyAlignment="1">
      <alignment horizontal="left" wrapText="1"/>
    </xf>
    <xf numFmtId="0" fontId="0" fillId="0" borderId="0" xfId="0" applyAlignment="1">
      <alignment wrapText="1"/>
    </xf>
    <xf numFmtId="3" fontId="11" fillId="0" borderId="6" xfId="0" applyNumberFormat="1" applyFont="1" applyBorder="1" applyAlignment="1">
      <alignment horizontal="left" wrapText="1"/>
    </xf>
    <xf numFmtId="0" fontId="0" fillId="0" borderId="6" xfId="0" applyBorder="1" applyAlignment="1">
      <alignment horizontal="left"/>
    </xf>
    <xf numFmtId="3" fontId="11" fillId="0" borderId="7" xfId="9" applyNumberFormat="1" applyFont="1" applyBorder="1">
      <alignment horizontal="left" wrapText="1"/>
    </xf>
    <xf numFmtId="0" fontId="2" fillId="0" borderId="4" xfId="6" applyAlignment="1">
      <alignment wrapText="1"/>
    </xf>
  </cellXfs>
  <cellStyles count="10">
    <cellStyle name="Body: normal cell" xfId="5"/>
    <cellStyle name="Font: Calibri, 9pt regular" xfId="1"/>
    <cellStyle name="Footnotes: top row" xfId="6"/>
    <cellStyle name="Header: bottom row" xfId="2"/>
    <cellStyle name="Header: top rows" xfId="9"/>
    <cellStyle name="Normal" xfId="0" builtinId="0"/>
    <cellStyle name="Normal 2" xfId="7"/>
    <cellStyle name="Parent row" xfId="4"/>
    <cellStyle name="Percent" xfId="8" builtinId="5"/>
    <cellStyle name="Table title"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tabSelected="1" workbookViewId="0">
      <selection activeCell="B24" sqref="B24"/>
    </sheetView>
  </sheetViews>
  <sheetFormatPr defaultRowHeight="15" x14ac:dyDescent="0.25"/>
  <cols>
    <col min="2" max="2" width="51" customWidth="1"/>
  </cols>
  <sheetData>
    <row r="1" spans="1:2" x14ac:dyDescent="0.25">
      <c r="A1" s="1" t="s">
        <v>242</v>
      </c>
    </row>
    <row r="2" spans="1:2" x14ac:dyDescent="0.25">
      <c r="A2" s="1" t="s">
        <v>243</v>
      </c>
    </row>
    <row r="4" spans="1:2" x14ac:dyDescent="0.25">
      <c r="A4" s="1" t="s">
        <v>282</v>
      </c>
      <c r="B4" s="14" t="s">
        <v>283</v>
      </c>
    </row>
    <row r="5" spans="1:2" x14ac:dyDescent="0.25">
      <c r="B5" t="s">
        <v>0</v>
      </c>
    </row>
    <row r="6" spans="1:2" x14ac:dyDescent="0.25">
      <c r="B6" s="2">
        <v>2018</v>
      </c>
    </row>
    <row r="7" spans="1:2" x14ac:dyDescent="0.25">
      <c r="B7" t="s">
        <v>314</v>
      </c>
    </row>
    <row r="8" spans="1:2" x14ac:dyDescent="0.25">
      <c r="B8" t="s">
        <v>444</v>
      </c>
    </row>
    <row r="9" spans="1:2" x14ac:dyDescent="0.25">
      <c r="B9" t="s">
        <v>1</v>
      </c>
    </row>
    <row r="11" spans="1:2" x14ac:dyDescent="0.25">
      <c r="B11" s="14" t="s">
        <v>284</v>
      </c>
    </row>
    <row r="12" spans="1:2" x14ac:dyDescent="0.25">
      <c r="B12" t="s">
        <v>0</v>
      </c>
    </row>
    <row r="13" spans="1:2" x14ac:dyDescent="0.25">
      <c r="B13" s="2">
        <v>2018</v>
      </c>
    </row>
    <row r="14" spans="1:2" x14ac:dyDescent="0.25">
      <c r="B14" t="s">
        <v>285</v>
      </c>
    </row>
    <row r="15" spans="1:2" x14ac:dyDescent="0.25">
      <c r="B15" t="s">
        <v>445</v>
      </c>
    </row>
    <row r="16" spans="1:2" x14ac:dyDescent="0.25">
      <c r="B16" t="s">
        <v>286</v>
      </c>
    </row>
    <row r="18" spans="1:2" x14ac:dyDescent="0.25">
      <c r="A18" s="1" t="s">
        <v>239</v>
      </c>
    </row>
    <row r="19" spans="1:2" x14ac:dyDescent="0.25">
      <c r="A19" s="13" t="s">
        <v>240</v>
      </c>
    </row>
    <row r="20" spans="1:2" x14ac:dyDescent="0.25">
      <c r="A20" s="13" t="s">
        <v>241</v>
      </c>
    </row>
    <row r="21" spans="1:2" x14ac:dyDescent="0.25">
      <c r="A21" s="13" t="s">
        <v>462</v>
      </c>
    </row>
    <row r="22" spans="1:2" x14ac:dyDescent="0.25">
      <c r="A22" s="13" t="s">
        <v>463</v>
      </c>
    </row>
    <row r="23" spans="1:2" x14ac:dyDescent="0.25">
      <c r="A23" s="13"/>
    </row>
    <row r="24" spans="1:2" x14ac:dyDescent="0.25">
      <c r="A24" s="1" t="s">
        <v>446</v>
      </c>
    </row>
    <row r="25" spans="1:2" x14ac:dyDescent="0.25">
      <c r="A25" s="46">
        <f>'RECS HC2.1'!B24/SUM('RECS HC2.1'!B24,'RECS HC2.1'!B27)</f>
        <v>0.80118443316412857</v>
      </c>
      <c r="B25" t="s">
        <v>259</v>
      </c>
    </row>
    <row r="26" spans="1:2" x14ac:dyDescent="0.25">
      <c r="A26" s="46">
        <f>'RECS HC2.1'!B27/SUM('RECS HC2.1'!B24,'RECS HC2.1'!B27)</f>
        <v>0.1988155668358714</v>
      </c>
      <c r="B26" t="s">
        <v>260</v>
      </c>
    </row>
  </sheetData>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17"/>
  <sheetViews>
    <sheetView workbookViewId="0">
      <selection activeCell="D22" sqref="D22"/>
    </sheetView>
  </sheetViews>
  <sheetFormatPr defaultRowHeight="15" x14ac:dyDescent="0.25"/>
  <cols>
    <col min="1" max="1" width="23.42578125" customWidth="1"/>
    <col min="2" max="35" width="9.5703125" bestFit="1" customWidth="1"/>
  </cols>
  <sheetData>
    <row r="1" spans="1:35" x14ac:dyDescent="0.25">
      <c r="A1" t="s">
        <v>460</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25">
      <c r="A2" t="s">
        <v>311</v>
      </c>
      <c r="B2" s="47">
        <v>0</v>
      </c>
      <c r="C2" s="47">
        <v>0</v>
      </c>
      <c r="D2" s="47">
        <v>0</v>
      </c>
      <c r="E2" s="47">
        <v>0</v>
      </c>
      <c r="F2" s="47">
        <v>0</v>
      </c>
      <c r="G2" s="47">
        <v>0</v>
      </c>
      <c r="H2" s="47">
        <v>0</v>
      </c>
      <c r="I2" s="47">
        <v>0</v>
      </c>
      <c r="J2" s="47">
        <v>0</v>
      </c>
      <c r="K2" s="47">
        <v>0</v>
      </c>
      <c r="L2" s="47">
        <v>0</v>
      </c>
      <c r="M2" s="47">
        <v>0</v>
      </c>
      <c r="N2" s="47">
        <v>0</v>
      </c>
      <c r="O2" s="47">
        <v>0</v>
      </c>
      <c r="P2" s="47">
        <v>0</v>
      </c>
      <c r="Q2" s="47">
        <v>0</v>
      </c>
      <c r="R2" s="47">
        <v>0</v>
      </c>
      <c r="S2" s="47">
        <v>0</v>
      </c>
      <c r="T2" s="47">
        <v>0</v>
      </c>
      <c r="U2" s="47">
        <v>0</v>
      </c>
      <c r="V2" s="47">
        <v>0</v>
      </c>
      <c r="W2" s="47">
        <v>0</v>
      </c>
      <c r="X2" s="47">
        <v>0</v>
      </c>
      <c r="Y2" s="47">
        <v>0</v>
      </c>
      <c r="Z2" s="47">
        <v>0</v>
      </c>
      <c r="AA2" s="47">
        <v>0</v>
      </c>
      <c r="AB2" s="47">
        <v>0</v>
      </c>
      <c r="AC2" s="47">
        <v>0</v>
      </c>
      <c r="AD2" s="47">
        <v>0</v>
      </c>
      <c r="AE2" s="47">
        <v>0</v>
      </c>
      <c r="AF2" s="47">
        <v>0</v>
      </c>
      <c r="AG2" s="47">
        <v>0</v>
      </c>
      <c r="AH2" s="47">
        <v>0</v>
      </c>
      <c r="AI2" s="47">
        <v>0</v>
      </c>
    </row>
    <row r="3" spans="1:35" x14ac:dyDescent="0.25">
      <c r="A3" t="s">
        <v>230</v>
      </c>
      <c r="B3" s="47">
        <f>INDEX('AEO Table 23'!$C$79:$AJ$79,MATCH(B$1,'AEO Table 23'!$C$1:$AJ$1,0))</f>
        <v>2224.1762699999999</v>
      </c>
      <c r="C3" s="47">
        <f>INDEX('AEO Table 23'!$C$79:$AJ$79,MATCH(C$1,'AEO Table 23'!$C$1:$AJ$1,0))</f>
        <v>2303.7248540000001</v>
      </c>
      <c r="D3" s="47">
        <f>INDEX('AEO Table 23'!$C$79:$AJ$79,MATCH(D$1,'AEO Table 23'!$C$1:$AJ$1,0))</f>
        <v>2397.5927729999999</v>
      </c>
      <c r="E3" s="47">
        <f>INDEX('AEO Table 23'!$C$79:$AJ$79,MATCH(E$1,'AEO Table 23'!$C$1:$AJ$1,0))</f>
        <v>2489.7592770000001</v>
      </c>
      <c r="F3" s="47">
        <f>INDEX('AEO Table 23'!$C$79:$AJ$79,MATCH(F$1,'AEO Table 23'!$C$1:$AJ$1,0))</f>
        <v>2586.0551759999998</v>
      </c>
      <c r="G3" s="47">
        <f>INDEX('AEO Table 23'!$C$79:$AJ$79,MATCH(G$1,'AEO Table 23'!$C$1:$AJ$1,0))</f>
        <v>2688.6777339999999</v>
      </c>
      <c r="H3" s="47">
        <f>INDEX('AEO Table 23'!$C$79:$AJ$79,MATCH(H$1,'AEO Table 23'!$C$1:$AJ$1,0))</f>
        <v>2798.9436040000001</v>
      </c>
      <c r="I3" s="47">
        <f>INDEX('AEO Table 23'!$C$79:$AJ$79,MATCH(I$1,'AEO Table 23'!$C$1:$AJ$1,0))</f>
        <v>2920.852539</v>
      </c>
      <c r="J3" s="47">
        <f>INDEX('AEO Table 23'!$C$79:$AJ$79,MATCH(J$1,'AEO Table 23'!$C$1:$AJ$1,0))</f>
        <v>3064.5566410000001</v>
      </c>
      <c r="K3" s="47">
        <f>INDEX('AEO Table 23'!$C$79:$AJ$79,MATCH(K$1,'AEO Table 23'!$C$1:$AJ$1,0))</f>
        <v>3231.5083009999998</v>
      </c>
      <c r="L3" s="47">
        <f>INDEX('AEO Table 23'!$C$79:$AJ$79,MATCH(L$1,'AEO Table 23'!$C$1:$AJ$1,0))</f>
        <v>3415.413086</v>
      </c>
      <c r="M3" s="47">
        <f>INDEX('AEO Table 23'!$C$79:$AJ$79,MATCH(M$1,'AEO Table 23'!$C$1:$AJ$1,0))</f>
        <v>3617.2646479999999</v>
      </c>
      <c r="N3" s="47">
        <f>INDEX('AEO Table 23'!$C$79:$AJ$79,MATCH(N$1,'AEO Table 23'!$C$1:$AJ$1,0))</f>
        <v>3795.6679690000001</v>
      </c>
      <c r="O3" s="47">
        <f>INDEX('AEO Table 23'!$C$79:$AJ$79,MATCH(O$1,'AEO Table 23'!$C$1:$AJ$1,0))</f>
        <v>3993.1577149999998</v>
      </c>
      <c r="P3" s="47">
        <f>INDEX('AEO Table 23'!$C$79:$AJ$79,MATCH(P$1,'AEO Table 23'!$C$1:$AJ$1,0))</f>
        <v>4202.5146480000003</v>
      </c>
      <c r="Q3" s="47">
        <f>INDEX('AEO Table 23'!$C$79:$AJ$79,MATCH(Q$1,'AEO Table 23'!$C$1:$AJ$1,0))</f>
        <v>4430.5532229999999</v>
      </c>
      <c r="R3" s="47">
        <f>INDEX('AEO Table 23'!$C$79:$AJ$79,MATCH(R$1,'AEO Table 23'!$C$1:$AJ$1,0))</f>
        <v>4670.4516599999997</v>
      </c>
      <c r="S3" s="47">
        <f>INDEX('AEO Table 23'!$C$79:$AJ$79,MATCH(S$1,'AEO Table 23'!$C$1:$AJ$1,0))</f>
        <v>4923.0820309999999</v>
      </c>
      <c r="T3" s="47">
        <f>INDEX('AEO Table 23'!$C$79:$AJ$79,MATCH(T$1,'AEO Table 23'!$C$1:$AJ$1,0))</f>
        <v>5189.1552730000003</v>
      </c>
      <c r="U3" s="47">
        <f>INDEX('AEO Table 23'!$C$79:$AJ$79,MATCH(U$1,'AEO Table 23'!$C$1:$AJ$1,0))</f>
        <v>5473.4296880000002</v>
      </c>
      <c r="V3" s="47">
        <f>INDEX('AEO Table 23'!$C$79:$AJ$79,MATCH(V$1,'AEO Table 23'!$C$1:$AJ$1,0))</f>
        <v>5774.6000979999999</v>
      </c>
      <c r="W3" s="47">
        <f>INDEX('AEO Table 23'!$C$79:$AJ$79,MATCH(W$1,'AEO Table 23'!$C$1:$AJ$1,0))</f>
        <v>6089.3681640000004</v>
      </c>
      <c r="X3" s="47">
        <f>INDEX('AEO Table 23'!$C$79:$AJ$79,MATCH(X$1,'AEO Table 23'!$C$1:$AJ$1,0))</f>
        <v>6416.0092770000001</v>
      </c>
      <c r="Y3" s="47">
        <f>INDEX('AEO Table 23'!$C$79:$AJ$79,MATCH(Y$1,'AEO Table 23'!$C$1:$AJ$1,0))</f>
        <v>6747.9433589999999</v>
      </c>
      <c r="Z3" s="47">
        <f>INDEX('AEO Table 23'!$C$79:$AJ$79,MATCH(Z$1,'AEO Table 23'!$C$1:$AJ$1,0))</f>
        <v>7100.2177730000003</v>
      </c>
      <c r="AA3" s="47">
        <f>INDEX('AEO Table 23'!$C$79:$AJ$79,MATCH(AA$1,'AEO Table 23'!$C$1:$AJ$1,0))</f>
        <v>7467.0742190000001</v>
      </c>
      <c r="AB3" s="47">
        <f>INDEX('AEO Table 23'!$C$79:$AJ$79,MATCH(AB$1,'AEO Table 23'!$C$1:$AJ$1,0))</f>
        <v>7854.8476559999999</v>
      </c>
      <c r="AC3" s="47">
        <f>INDEX('AEO Table 23'!$C$79:$AJ$79,MATCH(AC$1,'AEO Table 23'!$C$1:$AJ$1,0))</f>
        <v>8262.1855469999991</v>
      </c>
      <c r="AD3" s="47">
        <f>INDEX('AEO Table 23'!$C$79:$AJ$79,MATCH(AD$1,'AEO Table 23'!$C$1:$AJ$1,0))</f>
        <v>8693.8125</v>
      </c>
      <c r="AE3" s="47">
        <f>INDEX('AEO Table 23'!$C$79:$AJ$79,MATCH(AE$1,'AEO Table 23'!$C$1:$AJ$1,0))</f>
        <v>9157.5234380000002</v>
      </c>
      <c r="AF3" s="47">
        <f>INDEX('AEO Table 23'!$C$79:$AJ$79,MATCH(AF$1,'AEO Table 23'!$C$1:$AJ$1,0))</f>
        <v>9620.5742190000001</v>
      </c>
      <c r="AG3" s="47">
        <f>INDEX('AEO Table 23'!$C$79:$AJ$79,MATCH(AG$1,'AEO Table 23'!$C$1:$AJ$1,0))</f>
        <v>10081.385742</v>
      </c>
      <c r="AH3" s="47">
        <f>INDEX('AEO Table 23'!$C$79:$AJ$79,MATCH(AH$1,'AEO Table 23'!$C$1:$AJ$1,0))</f>
        <v>10537.631836</v>
      </c>
      <c r="AI3" s="47">
        <f>INDEX('AEO Table 23'!$C$79:$AJ$79,MATCH(AI$1,'AEO Table 23'!$C$1:$AJ$1,0))</f>
        <v>10986.950194999999</v>
      </c>
    </row>
    <row r="4" spans="1:35" x14ac:dyDescent="0.25">
      <c r="A4" t="s">
        <v>231</v>
      </c>
      <c r="B4" s="47">
        <v>0</v>
      </c>
      <c r="C4" s="47">
        <v>0</v>
      </c>
      <c r="D4" s="47">
        <v>0</v>
      </c>
      <c r="E4" s="47">
        <v>0</v>
      </c>
      <c r="F4" s="47">
        <v>0</v>
      </c>
      <c r="G4" s="47">
        <v>0</v>
      </c>
      <c r="H4" s="47">
        <v>0</v>
      </c>
      <c r="I4" s="47">
        <v>0</v>
      </c>
      <c r="J4" s="47">
        <v>0</v>
      </c>
      <c r="K4" s="47">
        <v>0</v>
      </c>
      <c r="L4" s="47">
        <v>0</v>
      </c>
      <c r="M4" s="47">
        <v>0</v>
      </c>
      <c r="N4" s="47">
        <v>0</v>
      </c>
      <c r="O4" s="47">
        <v>0</v>
      </c>
      <c r="P4" s="47">
        <v>0</v>
      </c>
      <c r="Q4" s="47">
        <v>0</v>
      </c>
      <c r="R4" s="47">
        <v>0</v>
      </c>
      <c r="S4" s="47">
        <v>0</v>
      </c>
      <c r="T4" s="47">
        <v>0</v>
      </c>
      <c r="U4" s="47">
        <v>0</v>
      </c>
      <c r="V4" s="47">
        <v>0</v>
      </c>
      <c r="W4" s="47">
        <v>0</v>
      </c>
      <c r="X4" s="47">
        <v>0</v>
      </c>
      <c r="Y4" s="47">
        <v>0</v>
      </c>
      <c r="Z4" s="47">
        <v>0</v>
      </c>
      <c r="AA4" s="47">
        <v>0</v>
      </c>
      <c r="AB4" s="47">
        <v>0</v>
      </c>
      <c r="AC4" s="47">
        <v>0</v>
      </c>
      <c r="AD4" s="47">
        <v>0</v>
      </c>
      <c r="AE4" s="47">
        <v>0</v>
      </c>
      <c r="AF4" s="47">
        <v>0</v>
      </c>
      <c r="AG4" s="47">
        <v>0</v>
      </c>
      <c r="AH4" s="47">
        <v>0</v>
      </c>
      <c r="AI4" s="47">
        <v>0</v>
      </c>
    </row>
    <row r="5" spans="1:35" x14ac:dyDescent="0.25">
      <c r="A5" t="s">
        <v>232</v>
      </c>
      <c r="B5" s="47">
        <v>0</v>
      </c>
      <c r="C5" s="47">
        <v>0</v>
      </c>
      <c r="D5" s="47">
        <v>0</v>
      </c>
      <c r="E5" s="47">
        <v>0</v>
      </c>
      <c r="F5" s="47">
        <v>0</v>
      </c>
      <c r="G5" s="47">
        <v>0</v>
      </c>
      <c r="H5" s="47">
        <v>0</v>
      </c>
      <c r="I5" s="47">
        <v>0</v>
      </c>
      <c r="J5" s="47">
        <v>0</v>
      </c>
      <c r="K5" s="47">
        <v>0</v>
      </c>
      <c r="L5" s="47">
        <v>0</v>
      </c>
      <c r="M5" s="47">
        <v>0</v>
      </c>
      <c r="N5" s="47">
        <v>0</v>
      </c>
      <c r="O5" s="47">
        <v>0</v>
      </c>
      <c r="P5" s="47">
        <v>0</v>
      </c>
      <c r="Q5" s="47">
        <v>0</v>
      </c>
      <c r="R5" s="47">
        <v>0</v>
      </c>
      <c r="S5" s="47">
        <v>0</v>
      </c>
      <c r="T5" s="47">
        <v>0</v>
      </c>
      <c r="U5" s="47">
        <v>0</v>
      </c>
      <c r="V5" s="47">
        <v>0</v>
      </c>
      <c r="W5" s="47">
        <v>0</v>
      </c>
      <c r="X5" s="47">
        <v>0</v>
      </c>
      <c r="Y5" s="47">
        <v>0</v>
      </c>
      <c r="Z5" s="47">
        <v>0</v>
      </c>
      <c r="AA5" s="47">
        <v>0</v>
      </c>
      <c r="AB5" s="47">
        <v>0</v>
      </c>
      <c r="AC5" s="47">
        <v>0</v>
      </c>
      <c r="AD5" s="47">
        <v>0</v>
      </c>
      <c r="AE5" s="47">
        <v>0</v>
      </c>
      <c r="AF5" s="47">
        <v>0</v>
      </c>
      <c r="AG5" s="47">
        <v>0</v>
      </c>
      <c r="AH5" s="47">
        <v>0</v>
      </c>
      <c r="AI5" s="47">
        <v>0</v>
      </c>
    </row>
    <row r="6" spans="1:35" x14ac:dyDescent="0.25">
      <c r="A6" t="s">
        <v>312</v>
      </c>
      <c r="B6" s="47">
        <f>INDEX('AEO Table 23'!$C$81:$AJ$81,MATCH(B$1,'AEO Table 23'!$C$1:$AJ$1,0))</f>
        <v>580.96447799999999</v>
      </c>
      <c r="C6" s="47">
        <f>INDEX('AEO Table 23'!$C$81:$AJ$81,MATCH(C$1,'AEO Table 23'!$C$1:$AJ$1,0))</f>
        <v>581.03118900000004</v>
      </c>
      <c r="D6" s="47">
        <f>INDEX('AEO Table 23'!$C$81:$AJ$81,MATCH(D$1,'AEO Table 23'!$C$1:$AJ$1,0))</f>
        <v>581.19348100000002</v>
      </c>
      <c r="E6" s="47">
        <f>INDEX('AEO Table 23'!$C$81:$AJ$81,MATCH(E$1,'AEO Table 23'!$C$1:$AJ$1,0))</f>
        <v>581.24523899999997</v>
      </c>
      <c r="F6" s="47">
        <f>INDEX('AEO Table 23'!$C$81:$AJ$81,MATCH(F$1,'AEO Table 23'!$C$1:$AJ$1,0))</f>
        <v>581.25146500000005</v>
      </c>
      <c r="G6" s="47">
        <f>INDEX('AEO Table 23'!$C$81:$AJ$81,MATCH(G$1,'AEO Table 23'!$C$1:$AJ$1,0))</f>
        <v>581.27581799999996</v>
      </c>
      <c r="H6" s="47">
        <f>INDEX('AEO Table 23'!$C$81:$AJ$81,MATCH(H$1,'AEO Table 23'!$C$1:$AJ$1,0))</f>
        <v>581.27581799999996</v>
      </c>
      <c r="I6" s="47">
        <f>INDEX('AEO Table 23'!$C$81:$AJ$81,MATCH(I$1,'AEO Table 23'!$C$1:$AJ$1,0))</f>
        <v>581.27581799999996</v>
      </c>
      <c r="J6" s="47">
        <f>INDEX('AEO Table 23'!$C$81:$AJ$81,MATCH(J$1,'AEO Table 23'!$C$1:$AJ$1,0))</f>
        <v>581.27581799999996</v>
      </c>
      <c r="K6" s="47">
        <f>INDEX('AEO Table 23'!$C$81:$AJ$81,MATCH(K$1,'AEO Table 23'!$C$1:$AJ$1,0))</f>
        <v>581.27581799999996</v>
      </c>
      <c r="L6" s="47">
        <f>INDEX('AEO Table 23'!$C$81:$AJ$81,MATCH(L$1,'AEO Table 23'!$C$1:$AJ$1,0))</f>
        <v>581.27581799999996</v>
      </c>
      <c r="M6" s="47">
        <f>INDEX('AEO Table 23'!$C$81:$AJ$81,MATCH(M$1,'AEO Table 23'!$C$1:$AJ$1,0))</f>
        <v>581.27770999999996</v>
      </c>
      <c r="N6" s="47">
        <f>INDEX('AEO Table 23'!$C$81:$AJ$81,MATCH(N$1,'AEO Table 23'!$C$1:$AJ$1,0))</f>
        <v>581.28796399999999</v>
      </c>
      <c r="O6" s="47">
        <f>INDEX('AEO Table 23'!$C$81:$AJ$81,MATCH(O$1,'AEO Table 23'!$C$1:$AJ$1,0))</f>
        <v>581.36822500000005</v>
      </c>
      <c r="P6" s="47">
        <f>INDEX('AEO Table 23'!$C$81:$AJ$81,MATCH(P$1,'AEO Table 23'!$C$1:$AJ$1,0))</f>
        <v>581.61059599999999</v>
      </c>
      <c r="Q6" s="47">
        <f>INDEX('AEO Table 23'!$C$81:$AJ$81,MATCH(Q$1,'AEO Table 23'!$C$1:$AJ$1,0))</f>
        <v>583.00317399999994</v>
      </c>
      <c r="R6" s="47">
        <f>INDEX('AEO Table 23'!$C$81:$AJ$81,MATCH(R$1,'AEO Table 23'!$C$1:$AJ$1,0))</f>
        <v>587.79986599999995</v>
      </c>
      <c r="S6" s="47">
        <f>INDEX('AEO Table 23'!$C$81:$AJ$81,MATCH(S$1,'AEO Table 23'!$C$1:$AJ$1,0))</f>
        <v>602.30035399999997</v>
      </c>
      <c r="T6" s="47">
        <f>INDEX('AEO Table 23'!$C$81:$AJ$81,MATCH(T$1,'AEO Table 23'!$C$1:$AJ$1,0))</f>
        <v>634.61889599999995</v>
      </c>
      <c r="U6" s="47">
        <f>INDEX('AEO Table 23'!$C$81:$AJ$81,MATCH(U$1,'AEO Table 23'!$C$1:$AJ$1,0))</f>
        <v>686.77960199999995</v>
      </c>
      <c r="V6" s="47">
        <f>INDEX('AEO Table 23'!$C$81:$AJ$81,MATCH(V$1,'AEO Table 23'!$C$1:$AJ$1,0))</f>
        <v>757.64135699999997</v>
      </c>
      <c r="W6" s="47">
        <f>INDEX('AEO Table 23'!$C$81:$AJ$81,MATCH(W$1,'AEO Table 23'!$C$1:$AJ$1,0))</f>
        <v>839.61059599999999</v>
      </c>
      <c r="X6" s="47">
        <f>INDEX('AEO Table 23'!$C$81:$AJ$81,MATCH(X$1,'AEO Table 23'!$C$1:$AJ$1,0))</f>
        <v>928.47436500000003</v>
      </c>
      <c r="Y6" s="47">
        <f>INDEX('AEO Table 23'!$C$81:$AJ$81,MATCH(Y$1,'AEO Table 23'!$C$1:$AJ$1,0))</f>
        <v>1020.646484</v>
      </c>
      <c r="Z6" s="47">
        <f>INDEX('AEO Table 23'!$C$81:$AJ$81,MATCH(Z$1,'AEO Table 23'!$C$1:$AJ$1,0))</f>
        <v>1115.2885739999999</v>
      </c>
      <c r="AA6" s="47">
        <f>INDEX('AEO Table 23'!$C$81:$AJ$81,MATCH(AA$1,'AEO Table 23'!$C$1:$AJ$1,0))</f>
        <v>1211.370361</v>
      </c>
      <c r="AB6" s="47">
        <f>INDEX('AEO Table 23'!$C$81:$AJ$81,MATCH(AB$1,'AEO Table 23'!$C$1:$AJ$1,0))</f>
        <v>1309.679077</v>
      </c>
      <c r="AC6" s="47">
        <f>INDEX('AEO Table 23'!$C$81:$AJ$81,MATCH(AC$1,'AEO Table 23'!$C$1:$AJ$1,0))</f>
        <v>1409.2897949999999</v>
      </c>
      <c r="AD6" s="47">
        <f>INDEX('AEO Table 23'!$C$81:$AJ$81,MATCH(AD$1,'AEO Table 23'!$C$1:$AJ$1,0))</f>
        <v>1510.3248289999999</v>
      </c>
      <c r="AE6" s="47">
        <f>INDEX('AEO Table 23'!$C$81:$AJ$81,MATCH(AE$1,'AEO Table 23'!$C$1:$AJ$1,0))</f>
        <v>1613.290039</v>
      </c>
      <c r="AF6" s="47">
        <f>INDEX('AEO Table 23'!$C$81:$AJ$81,MATCH(AF$1,'AEO Table 23'!$C$1:$AJ$1,0))</f>
        <v>1716.006592</v>
      </c>
      <c r="AG6" s="47">
        <f>INDEX('AEO Table 23'!$C$81:$AJ$81,MATCH(AG$1,'AEO Table 23'!$C$1:$AJ$1,0))</f>
        <v>1818.6437989999999</v>
      </c>
      <c r="AH6" s="47">
        <f>INDEX('AEO Table 23'!$C$81:$AJ$81,MATCH(AH$1,'AEO Table 23'!$C$1:$AJ$1,0))</f>
        <v>1921.833862</v>
      </c>
      <c r="AI6" s="47">
        <f>INDEX('AEO Table 23'!$C$81:$AJ$81,MATCH(AI$1,'AEO Table 23'!$C$1:$AJ$1,0))</f>
        <v>2024.1020510000001</v>
      </c>
    </row>
    <row r="7" spans="1:35" x14ac:dyDescent="0.25">
      <c r="A7" t="s">
        <v>233</v>
      </c>
      <c r="B7" s="47">
        <f>INDEX('AEO Table 23'!$C$80:$AJ$80,MATCH(B$1,'AEO Table 23'!$C$1:$AJ$1,0))</f>
        <v>9471.4316409999992</v>
      </c>
      <c r="C7" s="47">
        <f>INDEX('AEO Table 23'!$C$80:$AJ$80,MATCH(C$1,'AEO Table 23'!$C$1:$AJ$1,0))</f>
        <v>11096.338867</v>
      </c>
      <c r="D7" s="47">
        <f>INDEX('AEO Table 23'!$C$80:$AJ$80,MATCH(D$1,'AEO Table 23'!$C$1:$AJ$1,0))</f>
        <v>13383.015625</v>
      </c>
      <c r="E7" s="47">
        <f>INDEX('AEO Table 23'!$C$80:$AJ$80,MATCH(E$1,'AEO Table 23'!$C$1:$AJ$1,0))</f>
        <v>15797.916015999999</v>
      </c>
      <c r="F7" s="47">
        <f>INDEX('AEO Table 23'!$C$80:$AJ$80,MATCH(F$1,'AEO Table 23'!$C$1:$AJ$1,0))</f>
        <v>18191.259765999999</v>
      </c>
      <c r="G7" s="47">
        <f>INDEX('AEO Table 23'!$C$80:$AJ$80,MATCH(G$1,'AEO Table 23'!$C$1:$AJ$1,0))</f>
        <v>20355.535156000002</v>
      </c>
      <c r="H7" s="47">
        <f>INDEX('AEO Table 23'!$C$80:$AJ$80,MATCH(H$1,'AEO Table 23'!$C$1:$AJ$1,0))</f>
        <v>22144.435547000001</v>
      </c>
      <c r="I7" s="47">
        <f>INDEX('AEO Table 23'!$C$80:$AJ$80,MATCH(I$1,'AEO Table 23'!$C$1:$AJ$1,0))</f>
        <v>23358.492188</v>
      </c>
      <c r="J7" s="47">
        <f>INDEX('AEO Table 23'!$C$80:$AJ$80,MATCH(J$1,'AEO Table 23'!$C$1:$AJ$1,0))</f>
        <v>23861.796875</v>
      </c>
      <c r="K7" s="47">
        <f>INDEX('AEO Table 23'!$C$80:$AJ$80,MATCH(K$1,'AEO Table 23'!$C$1:$AJ$1,0))</f>
        <v>24450.712890999999</v>
      </c>
      <c r="L7" s="47">
        <f>INDEX('AEO Table 23'!$C$80:$AJ$80,MATCH(L$1,'AEO Table 23'!$C$1:$AJ$1,0))</f>
        <v>25121.285156000002</v>
      </c>
      <c r="M7" s="47">
        <f>INDEX('AEO Table 23'!$C$80:$AJ$80,MATCH(M$1,'AEO Table 23'!$C$1:$AJ$1,0))</f>
        <v>25877.736327999999</v>
      </c>
      <c r="N7" s="47">
        <f>INDEX('AEO Table 23'!$C$80:$AJ$80,MATCH(N$1,'AEO Table 23'!$C$1:$AJ$1,0))</f>
        <v>26717.839843999998</v>
      </c>
      <c r="O7" s="47">
        <f>INDEX('AEO Table 23'!$C$80:$AJ$80,MATCH(O$1,'AEO Table 23'!$C$1:$AJ$1,0))</f>
        <v>27612.546875</v>
      </c>
      <c r="P7" s="47">
        <f>INDEX('AEO Table 23'!$C$80:$AJ$80,MATCH(P$1,'AEO Table 23'!$C$1:$AJ$1,0))</f>
        <v>28556.482422000001</v>
      </c>
      <c r="Q7" s="47">
        <f>INDEX('AEO Table 23'!$C$80:$AJ$80,MATCH(Q$1,'AEO Table 23'!$C$1:$AJ$1,0))</f>
        <v>29556.09375</v>
      </c>
      <c r="R7" s="47">
        <f>INDEX('AEO Table 23'!$C$80:$AJ$80,MATCH(R$1,'AEO Table 23'!$C$1:$AJ$1,0))</f>
        <v>30602.119140999999</v>
      </c>
      <c r="S7" s="47">
        <f>INDEX('AEO Table 23'!$C$80:$AJ$80,MATCH(S$1,'AEO Table 23'!$C$1:$AJ$1,0))</f>
        <v>31694.511718999998</v>
      </c>
      <c r="T7" s="47">
        <f>INDEX('AEO Table 23'!$C$80:$AJ$80,MATCH(T$1,'AEO Table 23'!$C$1:$AJ$1,0))</f>
        <v>32832.808594000002</v>
      </c>
      <c r="U7" s="47">
        <f>INDEX('AEO Table 23'!$C$80:$AJ$80,MATCH(U$1,'AEO Table 23'!$C$1:$AJ$1,0))</f>
        <v>34019.359375</v>
      </c>
      <c r="V7" s="47">
        <f>INDEX('AEO Table 23'!$C$80:$AJ$80,MATCH(V$1,'AEO Table 23'!$C$1:$AJ$1,0))</f>
        <v>35247.414062000003</v>
      </c>
      <c r="W7" s="47">
        <f>INDEX('AEO Table 23'!$C$80:$AJ$80,MATCH(W$1,'AEO Table 23'!$C$1:$AJ$1,0))</f>
        <v>36512.976562000003</v>
      </c>
      <c r="X7" s="47">
        <f>INDEX('AEO Table 23'!$C$80:$AJ$80,MATCH(X$1,'AEO Table 23'!$C$1:$AJ$1,0))</f>
        <v>37813.65625</v>
      </c>
      <c r="Y7" s="47">
        <f>INDEX('AEO Table 23'!$C$80:$AJ$80,MATCH(Y$1,'AEO Table 23'!$C$1:$AJ$1,0))</f>
        <v>39130.648437999997</v>
      </c>
      <c r="Z7" s="47">
        <f>INDEX('AEO Table 23'!$C$80:$AJ$80,MATCH(Z$1,'AEO Table 23'!$C$1:$AJ$1,0))</f>
        <v>40476.875</v>
      </c>
      <c r="AA7" s="47">
        <f>INDEX('AEO Table 23'!$C$80:$AJ$80,MATCH(AA$1,'AEO Table 23'!$C$1:$AJ$1,0))</f>
        <v>41830.941405999998</v>
      </c>
      <c r="AB7" s="47">
        <f>INDEX('AEO Table 23'!$C$80:$AJ$80,MATCH(AB$1,'AEO Table 23'!$C$1:$AJ$1,0))</f>
        <v>43203.429687999997</v>
      </c>
      <c r="AC7" s="47">
        <f>INDEX('AEO Table 23'!$C$80:$AJ$80,MATCH(AC$1,'AEO Table 23'!$C$1:$AJ$1,0))</f>
        <v>44590.914062000003</v>
      </c>
      <c r="AD7" s="47">
        <f>INDEX('AEO Table 23'!$C$80:$AJ$80,MATCH(AD$1,'AEO Table 23'!$C$1:$AJ$1,0))</f>
        <v>45998.1875</v>
      </c>
      <c r="AE7" s="47">
        <f>INDEX('AEO Table 23'!$C$80:$AJ$80,MATCH(AE$1,'AEO Table 23'!$C$1:$AJ$1,0))</f>
        <v>47424.945312000003</v>
      </c>
      <c r="AF7" s="47">
        <f>INDEX('AEO Table 23'!$C$80:$AJ$80,MATCH(AF$1,'AEO Table 23'!$C$1:$AJ$1,0))</f>
        <v>48874.996094000002</v>
      </c>
      <c r="AG7" s="47">
        <f>INDEX('AEO Table 23'!$C$80:$AJ$80,MATCH(AG$1,'AEO Table 23'!$C$1:$AJ$1,0))</f>
        <v>50347.539062000003</v>
      </c>
      <c r="AH7" s="47">
        <f>INDEX('AEO Table 23'!$C$80:$AJ$80,MATCH(AH$1,'AEO Table 23'!$C$1:$AJ$1,0))</f>
        <v>51836.9375</v>
      </c>
      <c r="AI7" s="47">
        <f>INDEX('AEO Table 23'!$C$80:$AJ$80,MATCH(AI$1,'AEO Table 23'!$C$1:$AJ$1,0))</f>
        <v>53323.015625</v>
      </c>
    </row>
    <row r="8" spans="1:35" x14ac:dyDescent="0.25">
      <c r="A8" t="s">
        <v>234</v>
      </c>
      <c r="B8" s="47">
        <v>0</v>
      </c>
      <c r="C8" s="47">
        <v>0</v>
      </c>
      <c r="D8" s="47">
        <v>0</v>
      </c>
      <c r="E8" s="47">
        <v>0</v>
      </c>
      <c r="F8" s="47">
        <v>0</v>
      </c>
      <c r="G8" s="47">
        <v>0</v>
      </c>
      <c r="H8" s="47">
        <v>0</v>
      </c>
      <c r="I8" s="47">
        <v>0</v>
      </c>
      <c r="J8" s="47">
        <v>0</v>
      </c>
      <c r="K8" s="47">
        <v>0</v>
      </c>
      <c r="L8" s="47">
        <v>0</v>
      </c>
      <c r="M8" s="47">
        <v>0</v>
      </c>
      <c r="N8" s="47">
        <v>0</v>
      </c>
      <c r="O8" s="47">
        <v>0</v>
      </c>
      <c r="P8" s="47">
        <v>0</v>
      </c>
      <c r="Q8" s="47">
        <v>0</v>
      </c>
      <c r="R8" s="47">
        <v>0</v>
      </c>
      <c r="S8" s="47">
        <v>0</v>
      </c>
      <c r="T8" s="47">
        <v>0</v>
      </c>
      <c r="U8" s="47">
        <v>0</v>
      </c>
      <c r="V8" s="47">
        <v>0</v>
      </c>
      <c r="W8" s="47">
        <v>0</v>
      </c>
      <c r="X8" s="47">
        <v>0</v>
      </c>
      <c r="Y8" s="47">
        <v>0</v>
      </c>
      <c r="Z8" s="47">
        <v>0</v>
      </c>
      <c r="AA8" s="47">
        <v>0</v>
      </c>
      <c r="AB8" s="47">
        <v>0</v>
      </c>
      <c r="AC8" s="47">
        <v>0</v>
      </c>
      <c r="AD8" s="47">
        <v>0</v>
      </c>
      <c r="AE8" s="47">
        <v>0</v>
      </c>
      <c r="AF8" s="47">
        <v>0</v>
      </c>
      <c r="AG8" s="47">
        <v>0</v>
      </c>
      <c r="AH8" s="47">
        <v>0</v>
      </c>
      <c r="AI8" s="47">
        <v>0</v>
      </c>
    </row>
    <row r="9" spans="1:35" x14ac:dyDescent="0.25">
      <c r="A9" t="s">
        <v>235</v>
      </c>
      <c r="B9" s="47">
        <v>0</v>
      </c>
      <c r="C9" s="47">
        <v>0</v>
      </c>
      <c r="D9" s="47">
        <v>0</v>
      </c>
      <c r="E9" s="47">
        <v>0</v>
      </c>
      <c r="F9" s="47">
        <v>0</v>
      </c>
      <c r="G9" s="47">
        <v>0</v>
      </c>
      <c r="H9" s="47">
        <v>0</v>
      </c>
      <c r="I9" s="47">
        <v>0</v>
      </c>
      <c r="J9" s="47">
        <v>0</v>
      </c>
      <c r="K9" s="47">
        <v>0</v>
      </c>
      <c r="L9" s="47">
        <v>0</v>
      </c>
      <c r="M9" s="47">
        <v>0</v>
      </c>
      <c r="N9" s="47">
        <v>0</v>
      </c>
      <c r="O9" s="47">
        <v>0</v>
      </c>
      <c r="P9" s="47">
        <v>0</v>
      </c>
      <c r="Q9" s="47">
        <v>0</v>
      </c>
      <c r="R9" s="47">
        <v>0</v>
      </c>
      <c r="S9" s="47">
        <v>0</v>
      </c>
      <c r="T9" s="47">
        <v>0</v>
      </c>
      <c r="U9" s="47">
        <v>0</v>
      </c>
      <c r="V9" s="47">
        <v>0</v>
      </c>
      <c r="W9" s="47">
        <v>0</v>
      </c>
      <c r="X9" s="47">
        <v>0</v>
      </c>
      <c r="Y9" s="47">
        <v>0</v>
      </c>
      <c r="Z9" s="47">
        <v>0</v>
      </c>
      <c r="AA9" s="47">
        <v>0</v>
      </c>
      <c r="AB9" s="47">
        <v>0</v>
      </c>
      <c r="AC9" s="47">
        <v>0</v>
      </c>
      <c r="AD9" s="47">
        <v>0</v>
      </c>
      <c r="AE9" s="47">
        <v>0</v>
      </c>
      <c r="AF9" s="47">
        <v>0</v>
      </c>
      <c r="AG9" s="47">
        <v>0</v>
      </c>
      <c r="AH9" s="47">
        <v>0</v>
      </c>
      <c r="AI9" s="47">
        <v>0</v>
      </c>
    </row>
    <row r="10" spans="1:35" x14ac:dyDescent="0.25">
      <c r="A10" t="s">
        <v>236</v>
      </c>
      <c r="B10" s="47">
        <v>0</v>
      </c>
      <c r="C10" s="47">
        <v>0</v>
      </c>
      <c r="D10" s="47">
        <v>0</v>
      </c>
      <c r="E10" s="47">
        <v>0</v>
      </c>
      <c r="F10" s="47">
        <v>0</v>
      </c>
      <c r="G10" s="47">
        <v>0</v>
      </c>
      <c r="H10" s="47">
        <v>0</v>
      </c>
      <c r="I10" s="47">
        <v>0</v>
      </c>
      <c r="J10" s="47">
        <v>0</v>
      </c>
      <c r="K10" s="47">
        <v>0</v>
      </c>
      <c r="L10" s="47">
        <v>0</v>
      </c>
      <c r="M10" s="47">
        <v>0</v>
      </c>
      <c r="N10" s="47">
        <v>0</v>
      </c>
      <c r="O10" s="47">
        <v>0</v>
      </c>
      <c r="P10" s="47">
        <v>0</v>
      </c>
      <c r="Q10" s="47">
        <v>0</v>
      </c>
      <c r="R10" s="47">
        <v>0</v>
      </c>
      <c r="S10" s="47">
        <v>0</v>
      </c>
      <c r="T10" s="47">
        <v>0</v>
      </c>
      <c r="U10" s="47">
        <v>0</v>
      </c>
      <c r="V10" s="47">
        <v>0</v>
      </c>
      <c r="W10" s="47">
        <v>0</v>
      </c>
      <c r="X10" s="47">
        <v>0</v>
      </c>
      <c r="Y10" s="47">
        <v>0</v>
      </c>
      <c r="Z10" s="47">
        <v>0</v>
      </c>
      <c r="AA10" s="47">
        <v>0</v>
      </c>
      <c r="AB10" s="47">
        <v>0</v>
      </c>
      <c r="AC10" s="47">
        <v>0</v>
      </c>
      <c r="AD10" s="47">
        <v>0</v>
      </c>
      <c r="AE10" s="47">
        <v>0</v>
      </c>
      <c r="AF10" s="47">
        <v>0</v>
      </c>
      <c r="AG10" s="47">
        <v>0</v>
      </c>
      <c r="AH10" s="47">
        <v>0</v>
      </c>
      <c r="AI10" s="47">
        <v>0</v>
      </c>
    </row>
    <row r="11" spans="1:35" x14ac:dyDescent="0.25">
      <c r="A11" t="s">
        <v>237</v>
      </c>
      <c r="B11" s="47">
        <f>INDEX('AEO Table 23'!$C$78:$AJ$78,MATCH(B$1,'AEO Table 23'!$C$1:$AJ$1,0))</f>
        <v>14.457865999999999</v>
      </c>
      <c r="C11" s="47">
        <f>INDEX('AEO Table 23'!$C$78:$AJ$78,MATCH(C$1,'AEO Table 23'!$C$1:$AJ$1,0))</f>
        <v>14.457865999999999</v>
      </c>
      <c r="D11" s="47">
        <f>INDEX('AEO Table 23'!$C$78:$AJ$78,MATCH(D$1,'AEO Table 23'!$C$1:$AJ$1,0))</f>
        <v>14.457865999999999</v>
      </c>
      <c r="E11" s="47">
        <f>INDEX('AEO Table 23'!$C$78:$AJ$78,MATCH(E$1,'AEO Table 23'!$C$1:$AJ$1,0))</f>
        <v>14.457865999999999</v>
      </c>
      <c r="F11" s="47">
        <f>INDEX('AEO Table 23'!$C$78:$AJ$78,MATCH(F$1,'AEO Table 23'!$C$1:$AJ$1,0))</f>
        <v>14.457865999999999</v>
      </c>
      <c r="G11" s="47">
        <f>INDEX('AEO Table 23'!$C$78:$AJ$78,MATCH(G$1,'AEO Table 23'!$C$1:$AJ$1,0))</f>
        <v>14.457865999999999</v>
      </c>
      <c r="H11" s="47">
        <f>INDEX('AEO Table 23'!$C$78:$AJ$78,MATCH(H$1,'AEO Table 23'!$C$1:$AJ$1,0))</f>
        <v>14.457865999999999</v>
      </c>
      <c r="I11" s="47">
        <f>INDEX('AEO Table 23'!$C$78:$AJ$78,MATCH(I$1,'AEO Table 23'!$C$1:$AJ$1,0))</f>
        <v>14.457865999999999</v>
      </c>
      <c r="J11" s="47">
        <f>INDEX('AEO Table 23'!$C$78:$AJ$78,MATCH(J$1,'AEO Table 23'!$C$1:$AJ$1,0))</f>
        <v>14.457865999999999</v>
      </c>
      <c r="K11" s="47">
        <f>INDEX('AEO Table 23'!$C$78:$AJ$78,MATCH(K$1,'AEO Table 23'!$C$1:$AJ$1,0))</f>
        <v>14.457865999999999</v>
      </c>
      <c r="L11" s="47">
        <f>INDEX('AEO Table 23'!$C$78:$AJ$78,MATCH(L$1,'AEO Table 23'!$C$1:$AJ$1,0))</f>
        <v>14.457865999999999</v>
      </c>
      <c r="M11" s="47">
        <f>INDEX('AEO Table 23'!$C$78:$AJ$78,MATCH(M$1,'AEO Table 23'!$C$1:$AJ$1,0))</f>
        <v>14.457865999999999</v>
      </c>
      <c r="N11" s="47">
        <f>INDEX('AEO Table 23'!$C$78:$AJ$78,MATCH(N$1,'AEO Table 23'!$C$1:$AJ$1,0))</f>
        <v>14.457865999999999</v>
      </c>
      <c r="O11" s="47">
        <f>INDEX('AEO Table 23'!$C$78:$AJ$78,MATCH(O$1,'AEO Table 23'!$C$1:$AJ$1,0))</f>
        <v>14.457865999999999</v>
      </c>
      <c r="P11" s="47">
        <f>INDEX('AEO Table 23'!$C$78:$AJ$78,MATCH(P$1,'AEO Table 23'!$C$1:$AJ$1,0))</f>
        <v>14.457865999999999</v>
      </c>
      <c r="Q11" s="47">
        <f>INDEX('AEO Table 23'!$C$78:$AJ$78,MATCH(Q$1,'AEO Table 23'!$C$1:$AJ$1,0))</f>
        <v>14.457865999999999</v>
      </c>
      <c r="R11" s="47">
        <f>INDEX('AEO Table 23'!$C$78:$AJ$78,MATCH(R$1,'AEO Table 23'!$C$1:$AJ$1,0))</f>
        <v>14.464555000000001</v>
      </c>
      <c r="S11" s="47">
        <f>INDEX('AEO Table 23'!$C$78:$AJ$78,MATCH(S$1,'AEO Table 23'!$C$1:$AJ$1,0))</f>
        <v>14.471246000000001</v>
      </c>
      <c r="T11" s="47">
        <f>INDEX('AEO Table 23'!$C$78:$AJ$78,MATCH(T$1,'AEO Table 23'!$C$1:$AJ$1,0))</f>
        <v>14.484626</v>
      </c>
      <c r="U11" s="47">
        <f>INDEX('AEO Table 23'!$C$78:$AJ$78,MATCH(U$1,'AEO Table 23'!$C$1:$AJ$1,0))</f>
        <v>14.498006</v>
      </c>
      <c r="V11" s="47">
        <f>INDEX('AEO Table 23'!$C$78:$AJ$78,MATCH(V$1,'AEO Table 23'!$C$1:$AJ$1,0))</f>
        <v>14.514866</v>
      </c>
      <c r="W11" s="47">
        <f>INDEX('AEO Table 23'!$C$78:$AJ$78,MATCH(W$1,'AEO Table 23'!$C$1:$AJ$1,0))</f>
        <v>14.541475</v>
      </c>
      <c r="X11" s="47">
        <f>INDEX('AEO Table 23'!$C$78:$AJ$78,MATCH(X$1,'AEO Table 23'!$C$1:$AJ$1,0))</f>
        <v>14.568265</v>
      </c>
      <c r="Y11" s="47">
        <f>INDEX('AEO Table 23'!$C$78:$AJ$78,MATCH(Y$1,'AEO Table 23'!$C$1:$AJ$1,0))</f>
        <v>14.601853999999999</v>
      </c>
      <c r="Z11" s="47">
        <f>INDEX('AEO Table 23'!$C$78:$AJ$78,MATCH(Z$1,'AEO Table 23'!$C$1:$AJ$1,0))</f>
        <v>14.652046</v>
      </c>
      <c r="AA11" s="47">
        <f>INDEX('AEO Table 23'!$C$78:$AJ$78,MATCH(AA$1,'AEO Table 23'!$C$1:$AJ$1,0))</f>
        <v>14.709016</v>
      </c>
      <c r="AB11" s="47">
        <f>INDEX('AEO Table 23'!$C$78:$AJ$78,MATCH(AB$1,'AEO Table 23'!$C$1:$AJ$1,0))</f>
        <v>14.792764999999999</v>
      </c>
      <c r="AC11" s="47">
        <f>INDEX('AEO Table 23'!$C$78:$AJ$78,MATCH(AC$1,'AEO Table 23'!$C$1:$AJ$1,0))</f>
        <v>14.886675</v>
      </c>
      <c r="AD11" s="47">
        <f>INDEX('AEO Table 23'!$C$78:$AJ$78,MATCH(AD$1,'AEO Table 23'!$C$1:$AJ$1,0))</f>
        <v>14.994166</v>
      </c>
      <c r="AE11" s="47">
        <f>INDEX('AEO Table 23'!$C$78:$AJ$78,MATCH(AE$1,'AEO Table 23'!$C$1:$AJ$1,0))</f>
        <v>15.125437</v>
      </c>
      <c r="AF11" s="47">
        <f>INDEX('AEO Table 23'!$C$78:$AJ$78,MATCH(AF$1,'AEO Table 23'!$C$1:$AJ$1,0))</f>
        <v>15.266886</v>
      </c>
      <c r="AG11" s="47">
        <f>INDEX('AEO Table 23'!$C$78:$AJ$78,MATCH(AG$1,'AEO Table 23'!$C$1:$AJ$1,0))</f>
        <v>15.401535000000001</v>
      </c>
      <c r="AH11" s="47">
        <f>INDEX('AEO Table 23'!$C$78:$AJ$78,MATCH(AH$1,'AEO Table 23'!$C$1:$AJ$1,0))</f>
        <v>15.546386</v>
      </c>
      <c r="AI11" s="47">
        <f>INDEX('AEO Table 23'!$C$78:$AJ$78,MATCH(AI$1,'AEO Table 23'!$C$1:$AJ$1,0))</f>
        <v>15.687836000000001</v>
      </c>
    </row>
    <row r="12" spans="1:35" x14ac:dyDescent="0.25">
      <c r="A12" t="s">
        <v>238</v>
      </c>
      <c r="B12" s="47">
        <v>0</v>
      </c>
      <c r="C12" s="47">
        <v>0</v>
      </c>
      <c r="D12" s="47">
        <v>0</v>
      </c>
      <c r="E12" s="47">
        <v>0</v>
      </c>
      <c r="F12" s="47">
        <v>0</v>
      </c>
      <c r="G12" s="47">
        <v>0</v>
      </c>
      <c r="H12" s="47">
        <v>0</v>
      </c>
      <c r="I12" s="47">
        <v>0</v>
      </c>
      <c r="J12" s="47">
        <v>0</v>
      </c>
      <c r="K12" s="47">
        <v>0</v>
      </c>
      <c r="L12" s="47">
        <v>0</v>
      </c>
      <c r="M12" s="47">
        <v>0</v>
      </c>
      <c r="N12" s="47">
        <v>0</v>
      </c>
      <c r="O12" s="47">
        <v>0</v>
      </c>
      <c r="P12" s="47">
        <v>0</v>
      </c>
      <c r="Q12" s="47">
        <v>0</v>
      </c>
      <c r="R12" s="47">
        <v>0</v>
      </c>
      <c r="S12" s="47">
        <v>0</v>
      </c>
      <c r="T12" s="47">
        <v>0</v>
      </c>
      <c r="U12" s="47">
        <v>0</v>
      </c>
      <c r="V12" s="47">
        <v>0</v>
      </c>
      <c r="W12" s="47">
        <v>0</v>
      </c>
      <c r="X12" s="47">
        <v>0</v>
      </c>
      <c r="Y12" s="47">
        <v>0</v>
      </c>
      <c r="Z12" s="47">
        <v>0</v>
      </c>
      <c r="AA12" s="47">
        <v>0</v>
      </c>
      <c r="AB12" s="47">
        <v>0</v>
      </c>
      <c r="AC12" s="47">
        <v>0</v>
      </c>
      <c r="AD12" s="47">
        <v>0</v>
      </c>
      <c r="AE12" s="47">
        <v>0</v>
      </c>
      <c r="AF12" s="47">
        <v>0</v>
      </c>
      <c r="AG12" s="47">
        <v>0</v>
      </c>
      <c r="AH12" s="47">
        <v>0</v>
      </c>
      <c r="AI12" s="47">
        <v>0</v>
      </c>
    </row>
    <row r="13" spans="1:35" x14ac:dyDescent="0.25">
      <c r="A13" t="s">
        <v>310</v>
      </c>
      <c r="B13" s="47">
        <v>0</v>
      </c>
      <c r="C13" s="47">
        <v>0</v>
      </c>
      <c r="D13" s="47">
        <v>0</v>
      </c>
      <c r="E13" s="47">
        <v>0</v>
      </c>
      <c r="F13" s="47">
        <v>0</v>
      </c>
      <c r="G13" s="47">
        <v>0</v>
      </c>
      <c r="H13" s="47">
        <v>0</v>
      </c>
      <c r="I13" s="47">
        <v>0</v>
      </c>
      <c r="J13" s="47">
        <v>0</v>
      </c>
      <c r="K13" s="47">
        <v>0</v>
      </c>
      <c r="L13" s="47">
        <v>0</v>
      </c>
      <c r="M13" s="47">
        <v>0</v>
      </c>
      <c r="N13" s="47">
        <v>0</v>
      </c>
      <c r="O13" s="47">
        <v>0</v>
      </c>
      <c r="P13" s="47">
        <v>0</v>
      </c>
      <c r="Q13" s="47">
        <v>0</v>
      </c>
      <c r="R13" s="47">
        <v>0</v>
      </c>
      <c r="S13" s="47">
        <v>0</v>
      </c>
      <c r="T13" s="47">
        <v>0</v>
      </c>
      <c r="U13" s="47">
        <v>0</v>
      </c>
      <c r="V13" s="47">
        <v>0</v>
      </c>
      <c r="W13" s="47">
        <v>0</v>
      </c>
      <c r="X13" s="47">
        <v>0</v>
      </c>
      <c r="Y13" s="47">
        <v>0</v>
      </c>
      <c r="Z13" s="47">
        <v>0</v>
      </c>
      <c r="AA13" s="47">
        <v>0</v>
      </c>
      <c r="AB13" s="47">
        <v>0</v>
      </c>
      <c r="AC13" s="47">
        <v>0</v>
      </c>
      <c r="AD13" s="47">
        <v>0</v>
      </c>
      <c r="AE13" s="47">
        <v>0</v>
      </c>
      <c r="AF13" s="47">
        <v>0</v>
      </c>
      <c r="AG13" s="47">
        <v>0</v>
      </c>
      <c r="AH13" s="47">
        <v>0</v>
      </c>
      <c r="AI13" s="47">
        <v>0</v>
      </c>
    </row>
    <row r="14" spans="1:35" x14ac:dyDescent="0.25">
      <c r="A14" t="s">
        <v>313</v>
      </c>
      <c r="B14" s="47">
        <v>0</v>
      </c>
      <c r="C14" s="47">
        <v>0</v>
      </c>
      <c r="D14" s="47">
        <v>0</v>
      </c>
      <c r="E14" s="47">
        <v>0</v>
      </c>
      <c r="F14" s="47">
        <v>0</v>
      </c>
      <c r="G14" s="47">
        <v>0</v>
      </c>
      <c r="H14" s="47">
        <v>0</v>
      </c>
      <c r="I14" s="47">
        <v>0</v>
      </c>
      <c r="J14" s="47">
        <v>0</v>
      </c>
      <c r="K14" s="47">
        <v>0</v>
      </c>
      <c r="L14" s="47">
        <v>0</v>
      </c>
      <c r="M14" s="47">
        <v>0</v>
      </c>
      <c r="N14" s="47">
        <v>0</v>
      </c>
      <c r="O14" s="47">
        <v>0</v>
      </c>
      <c r="P14" s="47">
        <v>0</v>
      </c>
      <c r="Q14" s="47">
        <v>0</v>
      </c>
      <c r="R14" s="47">
        <v>0</v>
      </c>
      <c r="S14" s="47">
        <v>0</v>
      </c>
      <c r="T14" s="47">
        <v>0</v>
      </c>
      <c r="U14" s="47">
        <v>0</v>
      </c>
      <c r="V14" s="47">
        <v>0</v>
      </c>
      <c r="W14" s="47">
        <v>0</v>
      </c>
      <c r="X14" s="47">
        <v>0</v>
      </c>
      <c r="Y14" s="47">
        <v>0</v>
      </c>
      <c r="Z14" s="47">
        <v>0</v>
      </c>
      <c r="AA14" s="47">
        <v>0</v>
      </c>
      <c r="AB14" s="47">
        <v>0</v>
      </c>
      <c r="AC14" s="47">
        <v>0</v>
      </c>
      <c r="AD14" s="47">
        <v>0</v>
      </c>
      <c r="AE14" s="47">
        <v>0</v>
      </c>
      <c r="AF14" s="47">
        <v>0</v>
      </c>
      <c r="AG14" s="47">
        <v>0</v>
      </c>
      <c r="AH14" s="47">
        <v>0</v>
      </c>
      <c r="AI14" s="47">
        <v>0</v>
      </c>
    </row>
    <row r="15" spans="1:35" x14ac:dyDescent="0.25">
      <c r="A15" t="s">
        <v>457</v>
      </c>
      <c r="B15" s="47">
        <v>0</v>
      </c>
      <c r="C15" s="47">
        <v>0</v>
      </c>
      <c r="D15" s="47">
        <v>0</v>
      </c>
      <c r="E15" s="47">
        <v>0</v>
      </c>
      <c r="F15" s="47">
        <v>0</v>
      </c>
      <c r="G15" s="47">
        <v>0</v>
      </c>
      <c r="H15" s="47">
        <v>0</v>
      </c>
      <c r="I15" s="47">
        <v>0</v>
      </c>
      <c r="J15" s="47">
        <v>0</v>
      </c>
      <c r="K15" s="47">
        <v>0</v>
      </c>
      <c r="L15" s="47">
        <v>0</v>
      </c>
      <c r="M15" s="47">
        <v>0</v>
      </c>
      <c r="N15" s="47">
        <v>0</v>
      </c>
      <c r="O15" s="47">
        <v>0</v>
      </c>
      <c r="P15" s="47">
        <v>0</v>
      </c>
      <c r="Q15" s="47">
        <v>0</v>
      </c>
      <c r="R15" s="47">
        <v>0</v>
      </c>
      <c r="S15" s="47">
        <v>0</v>
      </c>
      <c r="T15" s="47">
        <v>0</v>
      </c>
      <c r="U15" s="47">
        <v>0</v>
      </c>
      <c r="V15" s="47">
        <v>0</v>
      </c>
      <c r="W15" s="47">
        <v>0</v>
      </c>
      <c r="X15" s="47">
        <v>0</v>
      </c>
      <c r="Y15" s="47">
        <v>0</v>
      </c>
      <c r="Z15" s="47">
        <v>0</v>
      </c>
      <c r="AA15" s="47">
        <v>0</v>
      </c>
      <c r="AB15" s="47">
        <v>0</v>
      </c>
      <c r="AC15" s="47">
        <v>0</v>
      </c>
      <c r="AD15" s="47">
        <v>0</v>
      </c>
      <c r="AE15" s="47">
        <v>0</v>
      </c>
      <c r="AF15" s="47">
        <v>0</v>
      </c>
      <c r="AG15" s="47">
        <v>0</v>
      </c>
      <c r="AH15" s="47">
        <v>0</v>
      </c>
      <c r="AI15" s="47">
        <v>0</v>
      </c>
    </row>
    <row r="16" spans="1:35" x14ac:dyDescent="0.25">
      <c r="A16" t="s">
        <v>458</v>
      </c>
      <c r="B16" s="47">
        <v>0</v>
      </c>
      <c r="C16" s="47">
        <v>0</v>
      </c>
      <c r="D16" s="47">
        <v>0</v>
      </c>
      <c r="E16" s="47">
        <v>0</v>
      </c>
      <c r="F16" s="47">
        <v>0</v>
      </c>
      <c r="G16" s="47">
        <v>0</v>
      </c>
      <c r="H16" s="47">
        <v>0</v>
      </c>
      <c r="I16" s="47">
        <v>0</v>
      </c>
      <c r="J16" s="47">
        <v>0</v>
      </c>
      <c r="K16" s="47">
        <v>0</v>
      </c>
      <c r="L16" s="47">
        <v>0</v>
      </c>
      <c r="M16" s="47">
        <v>0</v>
      </c>
      <c r="N16" s="47">
        <v>0</v>
      </c>
      <c r="O16" s="47">
        <v>0</v>
      </c>
      <c r="P16" s="47">
        <v>0</v>
      </c>
      <c r="Q16" s="47">
        <v>0</v>
      </c>
      <c r="R16" s="47">
        <v>0</v>
      </c>
      <c r="S16" s="47">
        <v>0</v>
      </c>
      <c r="T16" s="47">
        <v>0</v>
      </c>
      <c r="U16" s="47">
        <v>0</v>
      </c>
      <c r="V16" s="47">
        <v>0</v>
      </c>
      <c r="W16" s="47">
        <v>0</v>
      </c>
      <c r="X16" s="47">
        <v>0</v>
      </c>
      <c r="Y16" s="47">
        <v>0</v>
      </c>
      <c r="Z16" s="47">
        <v>0</v>
      </c>
      <c r="AA16" s="47">
        <v>0</v>
      </c>
      <c r="AB16" s="47">
        <v>0</v>
      </c>
      <c r="AC16" s="47">
        <v>0</v>
      </c>
      <c r="AD16" s="47">
        <v>0</v>
      </c>
      <c r="AE16" s="47">
        <v>0</v>
      </c>
      <c r="AF16" s="47">
        <v>0</v>
      </c>
      <c r="AG16" s="47">
        <v>0</v>
      </c>
      <c r="AH16" s="47">
        <v>0</v>
      </c>
      <c r="AI16" s="47">
        <v>0</v>
      </c>
    </row>
    <row r="17" spans="1:35" x14ac:dyDescent="0.25">
      <c r="A17" t="s">
        <v>459</v>
      </c>
      <c r="B17" s="47">
        <v>0</v>
      </c>
      <c r="C17" s="47">
        <v>0</v>
      </c>
      <c r="D17" s="47">
        <v>0</v>
      </c>
      <c r="E17" s="47">
        <v>0</v>
      </c>
      <c r="F17" s="47">
        <v>0</v>
      </c>
      <c r="G17" s="47">
        <v>0</v>
      </c>
      <c r="H17" s="47">
        <v>0</v>
      </c>
      <c r="I17" s="47">
        <v>0</v>
      </c>
      <c r="J17" s="47">
        <v>0</v>
      </c>
      <c r="K17" s="47">
        <v>0</v>
      </c>
      <c r="L17" s="47">
        <v>0</v>
      </c>
      <c r="M17" s="47">
        <v>0</v>
      </c>
      <c r="N17" s="47">
        <v>0</v>
      </c>
      <c r="O17" s="47">
        <v>0</v>
      </c>
      <c r="P17" s="47">
        <v>0</v>
      </c>
      <c r="Q17" s="47">
        <v>0</v>
      </c>
      <c r="R17" s="47">
        <v>0</v>
      </c>
      <c r="S17" s="47">
        <v>0</v>
      </c>
      <c r="T17" s="47">
        <v>0</v>
      </c>
      <c r="U17" s="47">
        <v>0</v>
      </c>
      <c r="V17" s="47">
        <v>0</v>
      </c>
      <c r="W17" s="47">
        <v>0</v>
      </c>
      <c r="X17" s="47">
        <v>0</v>
      </c>
      <c r="Y17" s="47">
        <v>0</v>
      </c>
      <c r="Z17" s="47">
        <v>0</v>
      </c>
      <c r="AA17" s="47">
        <v>0</v>
      </c>
      <c r="AB17" s="47">
        <v>0</v>
      </c>
      <c r="AC17" s="47">
        <v>0</v>
      </c>
      <c r="AD17" s="47">
        <v>0</v>
      </c>
      <c r="AE17" s="47">
        <v>0</v>
      </c>
      <c r="AF17" s="47">
        <v>0</v>
      </c>
      <c r="AG17" s="47">
        <v>0</v>
      </c>
      <c r="AH17" s="47">
        <v>0</v>
      </c>
      <c r="AI17" s="4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42"/>
  <sheetViews>
    <sheetView workbookViewId="0">
      <pane xSplit="2" ySplit="1" topLeftCell="C71" activePane="bottomRight" state="frozen"/>
      <selection pane="topRight" activeCell="C1" sqref="C1"/>
      <selection pane="bottomLeft" activeCell="A2" sqref="A2"/>
      <selection pane="bottomRight" activeCell="B1" sqref="B1:AM143"/>
    </sheetView>
  </sheetViews>
  <sheetFormatPr defaultRowHeight="15" customHeight="1" x14ac:dyDescent="0.25"/>
  <cols>
    <col min="1" max="1" width="20.85546875" hidden="1" customWidth="1"/>
    <col min="2" max="2" width="45.7109375" customWidth="1"/>
  </cols>
  <sheetData>
    <row r="1" spans="1:37" ht="15" customHeight="1" thickBot="1" x14ac:dyDescent="0.3">
      <c r="B1" s="5" t="s">
        <v>447</v>
      </c>
      <c r="C1" s="6">
        <v>2017</v>
      </c>
      <c r="D1" s="6">
        <v>2018</v>
      </c>
      <c r="E1" s="6">
        <v>2019</v>
      </c>
      <c r="F1" s="6">
        <v>2020</v>
      </c>
      <c r="G1" s="6">
        <v>2021</v>
      </c>
      <c r="H1" s="6">
        <v>2022</v>
      </c>
      <c r="I1" s="6">
        <v>2023</v>
      </c>
      <c r="J1" s="6">
        <v>2024</v>
      </c>
      <c r="K1" s="6">
        <v>2025</v>
      </c>
      <c r="L1" s="6">
        <v>2026</v>
      </c>
      <c r="M1" s="6">
        <v>2027</v>
      </c>
      <c r="N1" s="6">
        <v>2028</v>
      </c>
      <c r="O1" s="6">
        <v>2029</v>
      </c>
      <c r="P1" s="6">
        <v>2030</v>
      </c>
      <c r="Q1" s="6">
        <v>2031</v>
      </c>
      <c r="R1" s="6">
        <v>2032</v>
      </c>
      <c r="S1" s="6">
        <v>2033</v>
      </c>
      <c r="T1" s="6">
        <v>2034</v>
      </c>
      <c r="U1" s="6">
        <v>2035</v>
      </c>
      <c r="V1" s="6">
        <v>2036</v>
      </c>
      <c r="W1" s="6">
        <v>2037</v>
      </c>
      <c r="X1" s="6">
        <v>2038</v>
      </c>
      <c r="Y1" s="6">
        <v>2039</v>
      </c>
      <c r="Z1" s="6">
        <v>2040</v>
      </c>
      <c r="AA1" s="6">
        <v>2041</v>
      </c>
      <c r="AB1" s="6">
        <v>2042</v>
      </c>
      <c r="AC1" s="6">
        <v>2043</v>
      </c>
      <c r="AD1" s="6">
        <v>2044</v>
      </c>
      <c r="AE1" s="6">
        <v>2045</v>
      </c>
      <c r="AF1" s="6">
        <v>2046</v>
      </c>
      <c r="AG1" s="6">
        <v>2047</v>
      </c>
      <c r="AH1" s="6">
        <v>2048</v>
      </c>
      <c r="AI1" s="6">
        <v>2049</v>
      </c>
      <c r="AJ1" s="6">
        <v>2050</v>
      </c>
    </row>
    <row r="2" spans="1:37" ht="15" customHeight="1" thickTop="1" x14ac:dyDescent="0.25"/>
    <row r="3" spans="1:37" ht="15" customHeight="1" x14ac:dyDescent="0.25">
      <c r="C3" s="19" t="s">
        <v>304</v>
      </c>
      <c r="D3" s="19" t="s">
        <v>448</v>
      </c>
      <c r="E3" s="19"/>
      <c r="F3" s="19"/>
      <c r="G3" s="19"/>
    </row>
    <row r="4" spans="1:37" ht="15" customHeight="1" x14ac:dyDescent="0.25">
      <c r="C4" s="19" t="s">
        <v>303</v>
      </c>
      <c r="D4" s="19" t="s">
        <v>449</v>
      </c>
      <c r="E4" s="19"/>
      <c r="F4" s="19"/>
      <c r="G4" s="19" t="s">
        <v>302</v>
      </c>
    </row>
    <row r="5" spans="1:37" ht="15" customHeight="1" x14ac:dyDescent="0.25">
      <c r="C5" s="19" t="s">
        <v>301</v>
      </c>
      <c r="D5" s="19" t="s">
        <v>450</v>
      </c>
      <c r="E5" s="19"/>
      <c r="F5" s="19"/>
      <c r="G5" s="19"/>
    </row>
    <row r="6" spans="1:37" ht="15" customHeight="1" x14ac:dyDescent="0.25">
      <c r="C6" s="19" t="s">
        <v>300</v>
      </c>
      <c r="D6" s="19"/>
      <c r="E6" s="19" t="s">
        <v>451</v>
      </c>
      <c r="F6" s="19"/>
      <c r="G6" s="19"/>
    </row>
    <row r="10" spans="1:37" ht="15" customHeight="1" x14ac:dyDescent="0.25">
      <c r="A10" s="3" t="s">
        <v>2</v>
      </c>
      <c r="B10" s="4" t="s">
        <v>315</v>
      </c>
    </row>
    <row r="11" spans="1:37" ht="15" customHeight="1" x14ac:dyDescent="0.25">
      <c r="B11" s="5" t="s">
        <v>3</v>
      </c>
    </row>
    <row r="12" spans="1:37" ht="15" customHeight="1" x14ac:dyDescent="0.25">
      <c r="B12" s="5" t="s">
        <v>3</v>
      </c>
      <c r="C12" s="20" t="s">
        <v>3</v>
      </c>
      <c r="D12" s="20" t="s">
        <v>3</v>
      </c>
      <c r="E12" s="20" t="s">
        <v>3</v>
      </c>
      <c r="F12" s="20" t="s">
        <v>3</v>
      </c>
      <c r="G12" s="20" t="s">
        <v>3</v>
      </c>
      <c r="H12" s="20" t="s">
        <v>3</v>
      </c>
      <c r="I12" s="20" t="s">
        <v>3</v>
      </c>
      <c r="J12" s="20" t="s">
        <v>3</v>
      </c>
      <c r="K12" s="20" t="s">
        <v>3</v>
      </c>
      <c r="L12" s="20" t="s">
        <v>3</v>
      </c>
      <c r="M12" s="20" t="s">
        <v>3</v>
      </c>
      <c r="N12" s="20" t="s">
        <v>3</v>
      </c>
      <c r="O12" s="20" t="s">
        <v>3</v>
      </c>
      <c r="P12" s="20" t="s">
        <v>3</v>
      </c>
      <c r="Q12" s="20" t="s">
        <v>3</v>
      </c>
      <c r="R12" s="20" t="s">
        <v>3</v>
      </c>
      <c r="S12" s="20" t="s">
        <v>3</v>
      </c>
      <c r="T12" s="20" t="s">
        <v>3</v>
      </c>
      <c r="U12" s="20" t="s">
        <v>3</v>
      </c>
      <c r="V12" s="20" t="s">
        <v>3</v>
      </c>
      <c r="W12" s="20" t="s">
        <v>3</v>
      </c>
      <c r="X12" s="20" t="s">
        <v>3</v>
      </c>
      <c r="Y12" s="20" t="s">
        <v>3</v>
      </c>
      <c r="Z12" s="20" t="s">
        <v>3</v>
      </c>
      <c r="AA12" s="20" t="s">
        <v>3</v>
      </c>
      <c r="AB12" s="20" t="s">
        <v>3</v>
      </c>
      <c r="AC12" s="20" t="s">
        <v>3</v>
      </c>
      <c r="AD12" s="20" t="s">
        <v>3</v>
      </c>
      <c r="AE12" s="20" t="s">
        <v>3</v>
      </c>
      <c r="AF12" s="20" t="s">
        <v>3</v>
      </c>
      <c r="AG12" s="20" t="s">
        <v>3</v>
      </c>
      <c r="AH12" s="20" t="s">
        <v>3</v>
      </c>
      <c r="AI12" s="20" t="s">
        <v>3</v>
      </c>
      <c r="AJ12" s="20" t="s">
        <v>3</v>
      </c>
      <c r="AK12" s="20" t="s">
        <v>452</v>
      </c>
    </row>
    <row r="13" spans="1:37" ht="15" customHeight="1" thickBot="1" x14ac:dyDescent="0.3">
      <c r="B13" s="6" t="s">
        <v>4</v>
      </c>
      <c r="C13" s="6">
        <v>2017</v>
      </c>
      <c r="D13" s="6">
        <v>2018</v>
      </c>
      <c r="E13" s="6">
        <v>2019</v>
      </c>
      <c r="F13" s="6">
        <v>2020</v>
      </c>
      <c r="G13" s="6">
        <v>2021</v>
      </c>
      <c r="H13" s="6">
        <v>2022</v>
      </c>
      <c r="I13" s="6">
        <v>2023</v>
      </c>
      <c r="J13" s="6">
        <v>2024</v>
      </c>
      <c r="K13" s="6">
        <v>2025</v>
      </c>
      <c r="L13" s="6">
        <v>2026</v>
      </c>
      <c r="M13" s="6">
        <v>2027</v>
      </c>
      <c r="N13" s="6">
        <v>2028</v>
      </c>
      <c r="O13" s="6">
        <v>2029</v>
      </c>
      <c r="P13" s="6">
        <v>2030</v>
      </c>
      <c r="Q13" s="6">
        <v>2031</v>
      </c>
      <c r="R13" s="6">
        <v>2032</v>
      </c>
      <c r="S13" s="6">
        <v>2033</v>
      </c>
      <c r="T13" s="6">
        <v>2034</v>
      </c>
      <c r="U13" s="6">
        <v>2035</v>
      </c>
      <c r="V13" s="6">
        <v>2036</v>
      </c>
      <c r="W13" s="6">
        <v>2037</v>
      </c>
      <c r="X13" s="6">
        <v>2038</v>
      </c>
      <c r="Y13" s="6">
        <v>2039</v>
      </c>
      <c r="Z13" s="6">
        <v>2040</v>
      </c>
      <c r="AA13" s="6">
        <v>2041</v>
      </c>
      <c r="AB13" s="6">
        <v>2042</v>
      </c>
      <c r="AC13" s="6">
        <v>2043</v>
      </c>
      <c r="AD13" s="6">
        <v>2044</v>
      </c>
      <c r="AE13" s="6">
        <v>2045</v>
      </c>
      <c r="AF13" s="6">
        <v>2046</v>
      </c>
      <c r="AG13" s="6">
        <v>2047</v>
      </c>
      <c r="AH13" s="6">
        <v>2048</v>
      </c>
      <c r="AI13" s="6">
        <v>2049</v>
      </c>
      <c r="AJ13" s="6">
        <v>2050</v>
      </c>
      <c r="AK13" s="6">
        <v>2050</v>
      </c>
    </row>
    <row r="14" spans="1:37" ht="15" customHeight="1" thickTop="1" x14ac:dyDescent="0.25"/>
    <row r="15" spans="1:37" ht="15" customHeight="1" x14ac:dyDescent="0.25">
      <c r="B15" s="7" t="s">
        <v>5</v>
      </c>
    </row>
    <row r="16" spans="1:37" ht="15" customHeight="1" x14ac:dyDescent="0.25">
      <c r="B16" s="7" t="s">
        <v>6</v>
      </c>
    </row>
    <row r="17" spans="1:37" ht="15" customHeight="1" x14ac:dyDescent="0.25">
      <c r="A17" s="3" t="s">
        <v>7</v>
      </c>
      <c r="B17" s="8" t="s">
        <v>8</v>
      </c>
      <c r="C17" s="16">
        <v>12.362226</v>
      </c>
      <c r="D17" s="16">
        <v>12.57896</v>
      </c>
      <c r="E17" s="16">
        <v>12.811367000000001</v>
      </c>
      <c r="F17" s="16">
        <v>13.05171</v>
      </c>
      <c r="G17" s="16">
        <v>13.290421</v>
      </c>
      <c r="H17" s="16">
        <v>13.528725</v>
      </c>
      <c r="I17" s="16">
        <v>13.731643999999999</v>
      </c>
      <c r="J17" s="16">
        <v>13.90813</v>
      </c>
      <c r="K17" s="16">
        <v>14.065789000000001</v>
      </c>
      <c r="L17" s="16">
        <v>14.20241</v>
      </c>
      <c r="M17" s="16">
        <v>14.319195000000001</v>
      </c>
      <c r="N17" s="16">
        <v>14.420648</v>
      </c>
      <c r="O17" s="16">
        <v>14.510872000000001</v>
      </c>
      <c r="P17" s="16">
        <v>14.591716999999999</v>
      </c>
      <c r="Q17" s="16">
        <v>14.664221</v>
      </c>
      <c r="R17" s="16">
        <v>14.725303</v>
      </c>
      <c r="S17" s="16">
        <v>14.779643</v>
      </c>
      <c r="T17" s="16">
        <v>14.829355</v>
      </c>
      <c r="U17" s="16">
        <v>14.874582</v>
      </c>
      <c r="V17" s="16">
        <v>14.914785999999999</v>
      </c>
      <c r="W17" s="16">
        <v>14.951146</v>
      </c>
      <c r="X17" s="16">
        <v>14.982540999999999</v>
      </c>
      <c r="Y17" s="16">
        <v>15.009223</v>
      </c>
      <c r="Z17" s="16">
        <v>15.033018</v>
      </c>
      <c r="AA17" s="16">
        <v>15.054204</v>
      </c>
      <c r="AB17" s="16">
        <v>15.074004</v>
      </c>
      <c r="AC17" s="16">
        <v>15.093475</v>
      </c>
      <c r="AD17" s="16">
        <v>15.113322999999999</v>
      </c>
      <c r="AE17" s="16">
        <v>15.133648000000001</v>
      </c>
      <c r="AF17" s="16">
        <v>15.154133</v>
      </c>
      <c r="AG17" s="16">
        <v>15.175045000000001</v>
      </c>
      <c r="AH17" s="16">
        <v>15.195724</v>
      </c>
      <c r="AI17" s="16">
        <v>15.216186</v>
      </c>
      <c r="AJ17" s="16">
        <v>15.236423</v>
      </c>
      <c r="AK17" s="9">
        <v>6.0070000000000002E-3</v>
      </c>
    </row>
    <row r="18" spans="1:37" ht="15" customHeight="1" x14ac:dyDescent="0.25">
      <c r="A18" s="3" t="s">
        <v>9</v>
      </c>
      <c r="B18" s="8" t="s">
        <v>10</v>
      </c>
      <c r="C18" s="16">
        <v>29.272117999999999</v>
      </c>
      <c r="D18" s="16">
        <v>29.338961000000001</v>
      </c>
      <c r="E18" s="16">
        <v>29.424258999999999</v>
      </c>
      <c r="F18" s="16">
        <v>29.516300000000001</v>
      </c>
      <c r="G18" s="16">
        <v>29.610154999999999</v>
      </c>
      <c r="H18" s="16">
        <v>29.706087</v>
      </c>
      <c r="I18" s="16">
        <v>29.808682999999998</v>
      </c>
      <c r="J18" s="16">
        <v>29.919658999999999</v>
      </c>
      <c r="K18" s="16">
        <v>30.042567999999999</v>
      </c>
      <c r="L18" s="16">
        <v>30.169249000000001</v>
      </c>
      <c r="M18" s="16">
        <v>30.299889</v>
      </c>
      <c r="N18" s="16">
        <v>30.435649999999999</v>
      </c>
      <c r="O18" s="16">
        <v>30.577629000000002</v>
      </c>
      <c r="P18" s="16">
        <v>30.726517000000001</v>
      </c>
      <c r="Q18" s="16">
        <v>30.883417000000001</v>
      </c>
      <c r="R18" s="16">
        <v>31.038246000000001</v>
      </c>
      <c r="S18" s="16">
        <v>31.196192</v>
      </c>
      <c r="T18" s="16">
        <v>31.358585000000001</v>
      </c>
      <c r="U18" s="16">
        <v>31.522213000000001</v>
      </c>
      <c r="V18" s="16">
        <v>31.683986999999998</v>
      </c>
      <c r="W18" s="16">
        <v>31.845493000000001</v>
      </c>
      <c r="X18" s="16">
        <v>32.007244</v>
      </c>
      <c r="Y18" s="16">
        <v>32.168590999999999</v>
      </c>
      <c r="Z18" s="16">
        <v>32.332644999999999</v>
      </c>
      <c r="AA18" s="16">
        <v>32.500312999999998</v>
      </c>
      <c r="AB18" s="16">
        <v>32.670731000000004</v>
      </c>
      <c r="AC18" s="16">
        <v>32.845256999999997</v>
      </c>
      <c r="AD18" s="16">
        <v>33.026051000000002</v>
      </c>
      <c r="AE18" s="16">
        <v>33.213081000000003</v>
      </c>
      <c r="AF18" s="16">
        <v>33.405571000000002</v>
      </c>
      <c r="AG18" s="16">
        <v>33.602245000000003</v>
      </c>
      <c r="AH18" s="16">
        <v>33.799022999999998</v>
      </c>
      <c r="AI18" s="16">
        <v>33.996811000000001</v>
      </c>
      <c r="AJ18" s="16">
        <v>34.195225000000001</v>
      </c>
      <c r="AK18" s="9">
        <v>4.7980000000000002E-3</v>
      </c>
    </row>
    <row r="19" spans="1:37" ht="15" customHeight="1" x14ac:dyDescent="0.25">
      <c r="A19" s="3" t="s">
        <v>11</v>
      </c>
      <c r="B19" s="8" t="s">
        <v>12</v>
      </c>
      <c r="C19" s="16">
        <v>1.299966</v>
      </c>
      <c r="D19" s="16">
        <v>1.295051</v>
      </c>
      <c r="E19" s="16">
        <v>1.2901720000000001</v>
      </c>
      <c r="F19" s="16">
        <v>1.2853270000000001</v>
      </c>
      <c r="G19" s="16">
        <v>1.280516</v>
      </c>
      <c r="H19" s="16">
        <v>1.2757400000000001</v>
      </c>
      <c r="I19" s="16">
        <v>1.2709950000000001</v>
      </c>
      <c r="J19" s="16">
        <v>1.2662819999999999</v>
      </c>
      <c r="K19" s="16">
        <v>1.261601</v>
      </c>
      <c r="L19" s="16">
        <v>1.25695</v>
      </c>
      <c r="M19" s="16">
        <v>1.2523299999999999</v>
      </c>
      <c r="N19" s="16">
        <v>1.2477389999999999</v>
      </c>
      <c r="O19" s="16">
        <v>1.243177</v>
      </c>
      <c r="P19" s="16">
        <v>1.2386440000000001</v>
      </c>
      <c r="Q19" s="16">
        <v>1.2341390000000001</v>
      </c>
      <c r="R19" s="16">
        <v>1.2296609999999999</v>
      </c>
      <c r="S19" s="16">
        <v>1.2252099999999999</v>
      </c>
      <c r="T19" s="16">
        <v>1.2207859999999999</v>
      </c>
      <c r="U19" s="16">
        <v>1.2163870000000001</v>
      </c>
      <c r="V19" s="16">
        <v>1.2120150000000001</v>
      </c>
      <c r="W19" s="16">
        <v>1.207667</v>
      </c>
      <c r="X19" s="16">
        <v>1.203344</v>
      </c>
      <c r="Y19" s="16">
        <v>1.1990460000000001</v>
      </c>
      <c r="Z19" s="16">
        <v>1.194771</v>
      </c>
      <c r="AA19" s="16">
        <v>1.19052</v>
      </c>
      <c r="AB19" s="16">
        <v>1.1862919999999999</v>
      </c>
      <c r="AC19" s="16">
        <v>1.1820870000000001</v>
      </c>
      <c r="AD19" s="16">
        <v>1.1779040000000001</v>
      </c>
      <c r="AE19" s="16">
        <v>1.1737439999999999</v>
      </c>
      <c r="AF19" s="16">
        <v>1.169605</v>
      </c>
      <c r="AG19" s="16">
        <v>1.1654880000000001</v>
      </c>
      <c r="AH19" s="16">
        <v>1.1613910000000001</v>
      </c>
      <c r="AI19" s="16">
        <v>1.157316</v>
      </c>
      <c r="AJ19" s="16">
        <v>1.1532610000000001</v>
      </c>
      <c r="AK19" s="9">
        <v>-3.617E-3</v>
      </c>
    </row>
    <row r="20" spans="1:37" ht="15" customHeight="1" x14ac:dyDescent="0.25">
      <c r="A20" s="3" t="s">
        <v>13</v>
      </c>
      <c r="B20" s="8" t="s">
        <v>14</v>
      </c>
      <c r="C20" s="16">
        <v>58.407791000000003</v>
      </c>
      <c r="D20" s="16">
        <v>59.047530999999999</v>
      </c>
      <c r="E20" s="16">
        <v>59.741923999999997</v>
      </c>
      <c r="F20" s="16">
        <v>60.460236000000002</v>
      </c>
      <c r="G20" s="16">
        <v>61.175494999999998</v>
      </c>
      <c r="H20" s="16">
        <v>61.893852000000003</v>
      </c>
      <c r="I20" s="16">
        <v>62.619903999999998</v>
      </c>
      <c r="J20" s="16">
        <v>63.350700000000003</v>
      </c>
      <c r="K20" s="16">
        <v>64.099632</v>
      </c>
      <c r="L20" s="16">
        <v>64.844299000000007</v>
      </c>
      <c r="M20" s="16">
        <v>65.572013999999996</v>
      </c>
      <c r="N20" s="16">
        <v>66.293273999999997</v>
      </c>
      <c r="O20" s="16">
        <v>67.018623000000005</v>
      </c>
      <c r="P20" s="16">
        <v>67.758881000000002</v>
      </c>
      <c r="Q20" s="16">
        <v>68.507416000000006</v>
      </c>
      <c r="R20" s="16">
        <v>69.231185999999994</v>
      </c>
      <c r="S20" s="16">
        <v>69.956954999999994</v>
      </c>
      <c r="T20" s="16">
        <v>70.696037000000004</v>
      </c>
      <c r="U20" s="16">
        <v>71.440758000000002</v>
      </c>
      <c r="V20" s="16">
        <v>72.173759000000004</v>
      </c>
      <c r="W20" s="16">
        <v>72.902161000000007</v>
      </c>
      <c r="X20" s="16">
        <v>73.629279999999994</v>
      </c>
      <c r="Y20" s="16">
        <v>74.347320999999994</v>
      </c>
      <c r="Z20" s="16">
        <v>75.067954999999998</v>
      </c>
      <c r="AA20" s="16">
        <v>75.788917999999995</v>
      </c>
      <c r="AB20" s="16">
        <v>76.507126</v>
      </c>
      <c r="AC20" s="16">
        <v>77.232169999999996</v>
      </c>
      <c r="AD20" s="16">
        <v>77.970612000000003</v>
      </c>
      <c r="AE20" s="16">
        <v>78.722824000000003</v>
      </c>
      <c r="AF20" s="16">
        <v>79.483986000000002</v>
      </c>
      <c r="AG20" s="16">
        <v>80.249077</v>
      </c>
      <c r="AH20" s="16">
        <v>81.008621000000005</v>
      </c>
      <c r="AI20" s="16">
        <v>81.762519999999995</v>
      </c>
      <c r="AJ20" s="16">
        <v>82.513740999999996</v>
      </c>
      <c r="AK20" s="9">
        <v>1.0512000000000001E-2</v>
      </c>
    </row>
    <row r="21" spans="1:37" ht="15" customHeight="1" x14ac:dyDescent="0.25">
      <c r="A21" s="3" t="s">
        <v>15</v>
      </c>
      <c r="B21" s="8" t="s">
        <v>16</v>
      </c>
      <c r="C21" s="16">
        <v>5.6709290000000001</v>
      </c>
      <c r="D21" s="16">
        <v>5.6036619999999999</v>
      </c>
      <c r="E21" s="16">
        <v>5.5364789999999999</v>
      </c>
      <c r="F21" s="16">
        <v>5.4700749999999996</v>
      </c>
      <c r="G21" s="16">
        <v>5.4048999999999996</v>
      </c>
      <c r="H21" s="16">
        <v>5.3412470000000001</v>
      </c>
      <c r="I21" s="16">
        <v>5.2790100000000004</v>
      </c>
      <c r="J21" s="16">
        <v>5.2179840000000004</v>
      </c>
      <c r="K21" s="16">
        <v>5.1577089999999997</v>
      </c>
      <c r="L21" s="16">
        <v>5.0980829999999999</v>
      </c>
      <c r="M21" s="16">
        <v>5.0404619999999998</v>
      </c>
      <c r="N21" s="16">
        <v>4.9850960000000004</v>
      </c>
      <c r="O21" s="16">
        <v>4.9323259999999998</v>
      </c>
      <c r="P21" s="16">
        <v>4.8822299999999998</v>
      </c>
      <c r="Q21" s="16">
        <v>4.8340500000000004</v>
      </c>
      <c r="R21" s="16">
        <v>4.7877080000000003</v>
      </c>
      <c r="S21" s="16">
        <v>4.7429819999999996</v>
      </c>
      <c r="T21" s="16">
        <v>4.6995810000000002</v>
      </c>
      <c r="U21" s="16">
        <v>4.6573370000000001</v>
      </c>
      <c r="V21" s="16">
        <v>4.6159670000000004</v>
      </c>
      <c r="W21" s="16">
        <v>4.5761099999999999</v>
      </c>
      <c r="X21" s="16">
        <v>4.5375019999999999</v>
      </c>
      <c r="Y21" s="16">
        <v>4.4998279999999999</v>
      </c>
      <c r="Z21" s="16">
        <v>4.4630780000000003</v>
      </c>
      <c r="AA21" s="16">
        <v>4.4266740000000002</v>
      </c>
      <c r="AB21" s="16">
        <v>4.3890409999999997</v>
      </c>
      <c r="AC21" s="16">
        <v>4.3502559999999999</v>
      </c>
      <c r="AD21" s="16">
        <v>4.310543</v>
      </c>
      <c r="AE21" s="16">
        <v>4.2701589999999996</v>
      </c>
      <c r="AF21" s="16">
        <v>4.2292529999999999</v>
      </c>
      <c r="AG21" s="16">
        <v>4.1872509999999998</v>
      </c>
      <c r="AH21" s="16">
        <v>4.1444989999999997</v>
      </c>
      <c r="AI21" s="16">
        <v>4.1013979999999997</v>
      </c>
      <c r="AJ21" s="16">
        <v>4.0583200000000001</v>
      </c>
      <c r="AK21" s="9">
        <v>-1.0031999999999999E-2</v>
      </c>
    </row>
    <row r="22" spans="1:37" ht="15" customHeight="1" x14ac:dyDescent="0.25">
      <c r="A22" s="3" t="s">
        <v>17</v>
      </c>
      <c r="B22" s="8" t="s">
        <v>18</v>
      </c>
      <c r="C22" s="16">
        <v>5.0485239999999996</v>
      </c>
      <c r="D22" s="16">
        <v>5.0330919999999999</v>
      </c>
      <c r="E22" s="16">
        <v>5.0153999999999996</v>
      </c>
      <c r="F22" s="16">
        <v>4.9937490000000002</v>
      </c>
      <c r="G22" s="16">
        <v>4.9683659999999996</v>
      </c>
      <c r="H22" s="16">
        <v>4.9398749999999998</v>
      </c>
      <c r="I22" s="16">
        <v>4.9086309999999997</v>
      </c>
      <c r="J22" s="16">
        <v>4.8758590000000002</v>
      </c>
      <c r="K22" s="16">
        <v>4.8419999999999996</v>
      </c>
      <c r="L22" s="16">
        <v>4.8060429999999998</v>
      </c>
      <c r="M22" s="16">
        <v>4.7720000000000002</v>
      </c>
      <c r="N22" s="16">
        <v>4.7397039999999997</v>
      </c>
      <c r="O22" s="16">
        <v>4.7099710000000004</v>
      </c>
      <c r="P22" s="16">
        <v>4.682976</v>
      </c>
      <c r="Q22" s="16">
        <v>4.6580789999999999</v>
      </c>
      <c r="R22" s="16">
        <v>4.6346449999999999</v>
      </c>
      <c r="S22" s="16">
        <v>4.612806</v>
      </c>
      <c r="T22" s="16">
        <v>4.5922809999999998</v>
      </c>
      <c r="U22" s="16">
        <v>4.572533</v>
      </c>
      <c r="V22" s="16">
        <v>4.5526429999999998</v>
      </c>
      <c r="W22" s="16">
        <v>4.5322269999999998</v>
      </c>
      <c r="X22" s="16">
        <v>4.5111400000000001</v>
      </c>
      <c r="Y22" s="16">
        <v>4.4895129999999996</v>
      </c>
      <c r="Z22" s="16">
        <v>4.4681340000000001</v>
      </c>
      <c r="AA22" s="16">
        <v>4.4478080000000002</v>
      </c>
      <c r="AB22" s="16">
        <v>4.4266550000000002</v>
      </c>
      <c r="AC22" s="16">
        <v>4.4050349999999998</v>
      </c>
      <c r="AD22" s="16">
        <v>4.3836700000000004</v>
      </c>
      <c r="AE22" s="16">
        <v>4.3630529999999998</v>
      </c>
      <c r="AF22" s="16">
        <v>4.3433900000000003</v>
      </c>
      <c r="AG22" s="16">
        <v>4.3246399999999996</v>
      </c>
      <c r="AH22" s="16">
        <v>4.3064340000000003</v>
      </c>
      <c r="AI22" s="16">
        <v>4.2892859999999997</v>
      </c>
      <c r="AJ22" s="16">
        <v>4.273199</v>
      </c>
      <c r="AK22" s="9">
        <v>-5.1019999999999998E-3</v>
      </c>
    </row>
    <row r="23" spans="1:37" ht="15" customHeight="1" x14ac:dyDescent="0.25">
      <c r="A23" s="3" t="s">
        <v>19</v>
      </c>
      <c r="B23" s="8" t="s">
        <v>20</v>
      </c>
      <c r="C23" s="16">
        <v>3.0000000000000001E-6</v>
      </c>
      <c r="D23" s="16">
        <v>2.9910000000000002E-3</v>
      </c>
      <c r="E23" s="16">
        <v>6.3590000000000001E-3</v>
      </c>
      <c r="F23" s="16">
        <v>9.3760000000000007E-3</v>
      </c>
      <c r="G23" s="16">
        <v>1.2309E-2</v>
      </c>
      <c r="H23" s="16">
        <v>1.5099E-2</v>
      </c>
      <c r="I23" s="16">
        <v>1.7631000000000001E-2</v>
      </c>
      <c r="J23" s="16">
        <v>2.0053000000000001E-2</v>
      </c>
      <c r="K23" s="16">
        <v>2.2438E-2</v>
      </c>
      <c r="L23" s="16">
        <v>2.4754999999999999E-2</v>
      </c>
      <c r="M23" s="16">
        <v>2.7172000000000002E-2</v>
      </c>
      <c r="N23" s="16">
        <v>2.9574E-2</v>
      </c>
      <c r="O23" s="16">
        <v>3.1981000000000002E-2</v>
      </c>
      <c r="P23" s="16">
        <v>3.4381000000000002E-2</v>
      </c>
      <c r="Q23" s="16">
        <v>3.6728999999999998E-2</v>
      </c>
      <c r="R23" s="16">
        <v>3.8996000000000003E-2</v>
      </c>
      <c r="S23" s="16">
        <v>4.1230000000000003E-2</v>
      </c>
      <c r="T23" s="16">
        <v>4.3365000000000001E-2</v>
      </c>
      <c r="U23" s="16">
        <v>4.5353999999999998E-2</v>
      </c>
      <c r="V23" s="16">
        <v>4.7173E-2</v>
      </c>
      <c r="W23" s="16">
        <v>4.8816999999999999E-2</v>
      </c>
      <c r="X23" s="16">
        <v>5.0264999999999997E-2</v>
      </c>
      <c r="Y23" s="16">
        <v>5.1581000000000002E-2</v>
      </c>
      <c r="Z23" s="16">
        <v>5.2805999999999999E-2</v>
      </c>
      <c r="AA23" s="16">
        <v>5.3983000000000003E-2</v>
      </c>
      <c r="AB23" s="16">
        <v>5.5155999999999997E-2</v>
      </c>
      <c r="AC23" s="16">
        <v>5.6285000000000002E-2</v>
      </c>
      <c r="AD23" s="16">
        <v>5.7401000000000001E-2</v>
      </c>
      <c r="AE23" s="16">
        <v>5.851E-2</v>
      </c>
      <c r="AF23" s="16">
        <v>5.9605999999999999E-2</v>
      </c>
      <c r="AG23" s="16">
        <v>6.0659999999999999E-2</v>
      </c>
      <c r="AH23" s="16">
        <v>6.1605E-2</v>
      </c>
      <c r="AI23" s="16">
        <v>6.2486E-2</v>
      </c>
      <c r="AJ23" s="16">
        <v>6.3278000000000001E-2</v>
      </c>
      <c r="AK23" s="9">
        <v>0.100067</v>
      </c>
    </row>
    <row r="24" spans="1:37" ht="15" customHeight="1" x14ac:dyDescent="0.25">
      <c r="A24" s="3" t="s">
        <v>21</v>
      </c>
      <c r="B24" s="8" t="s">
        <v>22</v>
      </c>
      <c r="C24" s="16">
        <v>3.4058989999999998</v>
      </c>
      <c r="D24" s="16">
        <v>3.375353</v>
      </c>
      <c r="E24" s="16">
        <v>3.3453089999999999</v>
      </c>
      <c r="F24" s="16">
        <v>3.3161489999999998</v>
      </c>
      <c r="G24" s="16">
        <v>3.2878470000000002</v>
      </c>
      <c r="H24" s="16">
        <v>3.2600220000000002</v>
      </c>
      <c r="I24" s="16">
        <v>3.2324839999999999</v>
      </c>
      <c r="J24" s="16">
        <v>3.205168</v>
      </c>
      <c r="K24" s="16">
        <v>3.178064</v>
      </c>
      <c r="L24" s="16">
        <v>3.1513779999999998</v>
      </c>
      <c r="M24" s="16">
        <v>3.1250429999999998</v>
      </c>
      <c r="N24" s="16">
        <v>3.0989650000000002</v>
      </c>
      <c r="O24" s="16">
        <v>3.0727669999999998</v>
      </c>
      <c r="P24" s="16">
        <v>3.0463010000000001</v>
      </c>
      <c r="Q24" s="16">
        <v>3.0198299999999998</v>
      </c>
      <c r="R24" s="16">
        <v>2.9932690000000002</v>
      </c>
      <c r="S24" s="16">
        <v>2.9665689999999998</v>
      </c>
      <c r="T24" s="16">
        <v>2.9397489999999999</v>
      </c>
      <c r="U24" s="16">
        <v>2.9128530000000001</v>
      </c>
      <c r="V24" s="16">
        <v>2.885815</v>
      </c>
      <c r="W24" s="16">
        <v>2.8594469999999998</v>
      </c>
      <c r="X24" s="16">
        <v>2.833799</v>
      </c>
      <c r="Y24" s="16">
        <v>2.8087810000000002</v>
      </c>
      <c r="Z24" s="16">
        <v>2.7833670000000001</v>
      </c>
      <c r="AA24" s="16">
        <v>2.7588509999999999</v>
      </c>
      <c r="AB24" s="16">
        <v>2.7352029999999998</v>
      </c>
      <c r="AC24" s="16">
        <v>2.7123849999999998</v>
      </c>
      <c r="AD24" s="16">
        <v>2.6904819999999998</v>
      </c>
      <c r="AE24" s="16">
        <v>2.6694629999999999</v>
      </c>
      <c r="AF24" s="16">
        <v>2.6493030000000002</v>
      </c>
      <c r="AG24" s="16">
        <v>2.6292070000000001</v>
      </c>
      <c r="AH24" s="16">
        <v>2.6091470000000001</v>
      </c>
      <c r="AI24" s="16">
        <v>2.589108</v>
      </c>
      <c r="AJ24" s="16">
        <v>2.5691030000000001</v>
      </c>
      <c r="AK24" s="9">
        <v>-8.4930000000000005E-3</v>
      </c>
    </row>
    <row r="25" spans="1:37" ht="15" customHeight="1" x14ac:dyDescent="0.25">
      <c r="A25" s="3" t="s">
        <v>23</v>
      </c>
      <c r="B25" s="8" t="s">
        <v>24</v>
      </c>
      <c r="C25" s="16">
        <v>0.76883699999999999</v>
      </c>
      <c r="D25" s="16">
        <v>0.81590200000000002</v>
      </c>
      <c r="E25" s="16">
        <v>0.866116</v>
      </c>
      <c r="F25" s="16">
        <v>0.91741200000000001</v>
      </c>
      <c r="G25" s="16">
        <v>0.96811499999999995</v>
      </c>
      <c r="H25" s="16">
        <v>1.0188900000000001</v>
      </c>
      <c r="I25" s="16">
        <v>1.0707310000000001</v>
      </c>
      <c r="J25" s="16">
        <v>1.123454</v>
      </c>
      <c r="K25" s="16">
        <v>1.177691</v>
      </c>
      <c r="L25" s="16">
        <v>1.231827</v>
      </c>
      <c r="M25" s="16">
        <v>1.2853429999999999</v>
      </c>
      <c r="N25" s="16">
        <v>1.3389249999999999</v>
      </c>
      <c r="O25" s="16">
        <v>1.3939619999999999</v>
      </c>
      <c r="P25" s="16">
        <v>1.451114</v>
      </c>
      <c r="Q25" s="16">
        <v>1.509312</v>
      </c>
      <c r="R25" s="16">
        <v>1.5666450000000001</v>
      </c>
      <c r="S25" s="16">
        <v>1.624951</v>
      </c>
      <c r="T25" s="16">
        <v>1.6848989999999999</v>
      </c>
      <c r="U25" s="16">
        <v>1.7459769999999999</v>
      </c>
      <c r="V25" s="16">
        <v>1.8069390000000001</v>
      </c>
      <c r="W25" s="16">
        <v>1.8673919999999999</v>
      </c>
      <c r="X25" s="16">
        <v>1.927298</v>
      </c>
      <c r="Y25" s="16">
        <v>1.9861850000000001</v>
      </c>
      <c r="Z25" s="16">
        <v>2.0459040000000002</v>
      </c>
      <c r="AA25" s="16">
        <v>2.1049609999999999</v>
      </c>
      <c r="AB25" s="16">
        <v>2.1630099999999999</v>
      </c>
      <c r="AC25" s="16">
        <v>2.2207810000000001</v>
      </c>
      <c r="AD25" s="16">
        <v>2.2786580000000001</v>
      </c>
      <c r="AE25" s="16">
        <v>2.3367610000000001</v>
      </c>
      <c r="AF25" s="16">
        <v>2.3947620000000001</v>
      </c>
      <c r="AG25" s="16">
        <v>2.4531079999999998</v>
      </c>
      <c r="AH25" s="16">
        <v>2.5112860000000001</v>
      </c>
      <c r="AI25" s="16">
        <v>2.5693239999999999</v>
      </c>
      <c r="AJ25" s="16">
        <v>2.627472</v>
      </c>
      <c r="AK25" s="9">
        <v>3.7221999999999998E-2</v>
      </c>
    </row>
    <row r="26" spans="1:37" ht="15" customHeight="1" x14ac:dyDescent="0.25">
      <c r="A26" s="3" t="s">
        <v>25</v>
      </c>
      <c r="B26" s="7" t="s">
        <v>26</v>
      </c>
      <c r="C26" s="17">
        <v>116.23629</v>
      </c>
      <c r="D26" s="17">
        <v>117.09150700000001</v>
      </c>
      <c r="E26" s="17">
        <v>118.03737599999999</v>
      </c>
      <c r="F26" s="17">
        <v>119.020332</v>
      </c>
      <c r="G26" s="17">
        <v>119.99812300000001</v>
      </c>
      <c r="H26" s="17">
        <v>120.97953800000001</v>
      </c>
      <c r="I26" s="17">
        <v>121.939713</v>
      </c>
      <c r="J26" s="17">
        <v>122.887291</v>
      </c>
      <c r="K26" s="17">
        <v>123.847488</v>
      </c>
      <c r="L26" s="17">
        <v>124.78499600000001</v>
      </c>
      <c r="M26" s="17">
        <v>125.693451</v>
      </c>
      <c r="N26" s="17">
        <v>126.58957700000001</v>
      </c>
      <c r="O26" s="17">
        <v>127.491302</v>
      </c>
      <c r="P26" s="17">
        <v>128.412766</v>
      </c>
      <c r="Q26" s="17">
        <v>129.34719799999999</v>
      </c>
      <c r="R26" s="17">
        <v>130.24565100000001</v>
      </c>
      <c r="S26" s="17">
        <v>131.146545</v>
      </c>
      <c r="T26" s="17">
        <v>132.06463600000001</v>
      </c>
      <c r="U26" s="17">
        <v>132.98799099999999</v>
      </c>
      <c r="V26" s="17">
        <v>133.89309700000001</v>
      </c>
      <c r="W26" s="17">
        <v>134.79045099999999</v>
      </c>
      <c r="X26" s="17">
        <v>135.68240399999999</v>
      </c>
      <c r="Y26" s="17">
        <v>136.560059</v>
      </c>
      <c r="Z26" s="17">
        <v>137.44168099999999</v>
      </c>
      <c r="AA26" s="17">
        <v>138.32624799999999</v>
      </c>
      <c r="AB26" s="17">
        <v>139.20721399999999</v>
      </c>
      <c r="AC26" s="17">
        <v>140.09773300000001</v>
      </c>
      <c r="AD26" s="17">
        <v>141.008636</v>
      </c>
      <c r="AE26" s="17">
        <v>141.941238</v>
      </c>
      <c r="AF26" s="17">
        <v>142.88958700000001</v>
      </c>
      <c r="AG26" s="17">
        <v>143.84674100000001</v>
      </c>
      <c r="AH26" s="17">
        <v>144.797729</v>
      </c>
      <c r="AI26" s="17">
        <v>145.74443099999999</v>
      </c>
      <c r="AJ26" s="17">
        <v>146.69001800000001</v>
      </c>
      <c r="AK26" s="10">
        <v>7.0679999999999996E-3</v>
      </c>
    </row>
    <row r="28" spans="1:37" ht="15" customHeight="1" x14ac:dyDescent="0.25">
      <c r="B28" s="7" t="s">
        <v>27</v>
      </c>
    </row>
    <row r="29" spans="1:37" ht="15" customHeight="1" x14ac:dyDescent="0.25">
      <c r="A29" s="3" t="s">
        <v>28</v>
      </c>
      <c r="B29" s="8" t="s">
        <v>8</v>
      </c>
      <c r="C29" s="16">
        <v>12.362227000000001</v>
      </c>
      <c r="D29" s="16">
        <v>12.578957000000001</v>
      </c>
      <c r="E29" s="16">
        <v>12.811368999999999</v>
      </c>
      <c r="F29" s="16">
        <v>13.05171</v>
      </c>
      <c r="G29" s="16">
        <v>13.290421</v>
      </c>
      <c r="H29" s="16">
        <v>13.528726000000001</v>
      </c>
      <c r="I29" s="16">
        <v>13.731647000000001</v>
      </c>
      <c r="J29" s="16">
        <v>13.908132999999999</v>
      </c>
      <c r="K29" s="16">
        <v>14.065783</v>
      </c>
      <c r="L29" s="16">
        <v>14.202415999999999</v>
      </c>
      <c r="M29" s="16">
        <v>14.319195000000001</v>
      </c>
      <c r="N29" s="16">
        <v>14.420648</v>
      </c>
      <c r="O29" s="16">
        <v>14.510877000000001</v>
      </c>
      <c r="P29" s="16">
        <v>14.591715000000001</v>
      </c>
      <c r="Q29" s="16">
        <v>14.66422</v>
      </c>
      <c r="R29" s="16">
        <v>14.725304</v>
      </c>
      <c r="S29" s="16">
        <v>14.779642000000001</v>
      </c>
      <c r="T29" s="16">
        <v>14.829355</v>
      </c>
      <c r="U29" s="16">
        <v>14.874586000000001</v>
      </c>
      <c r="V29" s="16">
        <v>14.914787</v>
      </c>
      <c r="W29" s="16">
        <v>14.951146</v>
      </c>
      <c r="X29" s="16">
        <v>14.982543</v>
      </c>
      <c r="Y29" s="16">
        <v>15.009226</v>
      </c>
      <c r="Z29" s="16">
        <v>15.033016999999999</v>
      </c>
      <c r="AA29" s="16">
        <v>15.054206000000001</v>
      </c>
      <c r="AB29" s="16">
        <v>15.074004</v>
      </c>
      <c r="AC29" s="16">
        <v>15.093479</v>
      </c>
      <c r="AD29" s="16">
        <v>15.113322</v>
      </c>
      <c r="AE29" s="16">
        <v>15.133646000000001</v>
      </c>
      <c r="AF29" s="16">
        <v>15.154131</v>
      </c>
      <c r="AG29" s="16">
        <v>15.175048</v>
      </c>
      <c r="AH29" s="16">
        <v>15.195731</v>
      </c>
      <c r="AI29" s="16">
        <v>15.216191999999999</v>
      </c>
      <c r="AJ29" s="16">
        <v>15.23643</v>
      </c>
      <c r="AK29" s="9">
        <v>6.0070000000000002E-3</v>
      </c>
    </row>
    <row r="30" spans="1:37" ht="15" customHeight="1" x14ac:dyDescent="0.25">
      <c r="A30" s="3" t="s">
        <v>29</v>
      </c>
      <c r="B30" s="8" t="s">
        <v>12</v>
      </c>
      <c r="C30" s="16">
        <v>1.299966</v>
      </c>
      <c r="D30" s="16">
        <v>1.295051</v>
      </c>
      <c r="E30" s="16">
        <v>1.2901720000000001</v>
      </c>
      <c r="F30" s="16">
        <v>1.2853270000000001</v>
      </c>
      <c r="G30" s="16">
        <v>1.280516</v>
      </c>
      <c r="H30" s="16">
        <v>1.275739</v>
      </c>
      <c r="I30" s="16">
        <v>1.270994</v>
      </c>
      <c r="J30" s="16">
        <v>1.2662819999999999</v>
      </c>
      <c r="K30" s="16">
        <v>1.261601</v>
      </c>
      <c r="L30" s="16">
        <v>1.25695</v>
      </c>
      <c r="M30" s="16">
        <v>1.2523299999999999</v>
      </c>
      <c r="N30" s="16">
        <v>1.2477389999999999</v>
      </c>
      <c r="O30" s="16">
        <v>1.243177</v>
      </c>
      <c r="P30" s="16">
        <v>1.2386440000000001</v>
      </c>
      <c r="Q30" s="16">
        <v>1.234138</v>
      </c>
      <c r="R30" s="16">
        <v>1.2296609999999999</v>
      </c>
      <c r="S30" s="16">
        <v>1.2252099999999999</v>
      </c>
      <c r="T30" s="16">
        <v>1.220785</v>
      </c>
      <c r="U30" s="16">
        <v>1.2163870000000001</v>
      </c>
      <c r="V30" s="16">
        <v>1.2120150000000001</v>
      </c>
      <c r="W30" s="16">
        <v>1.207667</v>
      </c>
      <c r="X30" s="16">
        <v>1.203344</v>
      </c>
      <c r="Y30" s="16">
        <v>1.1990460000000001</v>
      </c>
      <c r="Z30" s="16">
        <v>1.194771</v>
      </c>
      <c r="AA30" s="16">
        <v>1.19052</v>
      </c>
      <c r="AB30" s="16">
        <v>1.1862919999999999</v>
      </c>
      <c r="AC30" s="16">
        <v>1.1820870000000001</v>
      </c>
      <c r="AD30" s="16">
        <v>1.1779040000000001</v>
      </c>
      <c r="AE30" s="16">
        <v>1.1737439999999999</v>
      </c>
      <c r="AF30" s="16">
        <v>1.169605</v>
      </c>
      <c r="AG30" s="16">
        <v>1.1654880000000001</v>
      </c>
      <c r="AH30" s="16">
        <v>1.1613910000000001</v>
      </c>
      <c r="AI30" s="16">
        <v>1.157316</v>
      </c>
      <c r="AJ30" s="16">
        <v>1.1532610000000001</v>
      </c>
      <c r="AK30" s="9">
        <v>-3.617E-3</v>
      </c>
    </row>
    <row r="31" spans="1:37" ht="15" customHeight="1" x14ac:dyDescent="0.25">
      <c r="A31" s="3" t="s">
        <v>30</v>
      </c>
      <c r="B31" s="8" t="s">
        <v>24</v>
      </c>
      <c r="C31" s="16">
        <v>0.76883699999999999</v>
      </c>
      <c r="D31" s="16">
        <v>0.81590200000000002</v>
      </c>
      <c r="E31" s="16">
        <v>0.866116</v>
      </c>
      <c r="F31" s="16">
        <v>0.91741200000000001</v>
      </c>
      <c r="G31" s="16">
        <v>0.96811499999999995</v>
      </c>
      <c r="H31" s="16">
        <v>1.0188900000000001</v>
      </c>
      <c r="I31" s="16">
        <v>1.0707310000000001</v>
      </c>
      <c r="J31" s="16">
        <v>1.123454</v>
      </c>
      <c r="K31" s="16">
        <v>1.177691</v>
      </c>
      <c r="L31" s="16">
        <v>1.231827</v>
      </c>
      <c r="M31" s="16">
        <v>1.285344</v>
      </c>
      <c r="N31" s="16">
        <v>1.3389249999999999</v>
      </c>
      <c r="O31" s="16">
        <v>1.3939619999999999</v>
      </c>
      <c r="P31" s="16">
        <v>1.451114</v>
      </c>
      <c r="Q31" s="16">
        <v>1.509312</v>
      </c>
      <c r="R31" s="16">
        <v>1.566646</v>
      </c>
      <c r="S31" s="16">
        <v>1.624952</v>
      </c>
      <c r="T31" s="16">
        <v>1.6848989999999999</v>
      </c>
      <c r="U31" s="16">
        <v>1.745978</v>
      </c>
      <c r="V31" s="16">
        <v>1.8069390000000001</v>
      </c>
      <c r="W31" s="16">
        <v>1.8673919999999999</v>
      </c>
      <c r="X31" s="16">
        <v>1.927298</v>
      </c>
      <c r="Y31" s="16">
        <v>1.9861850000000001</v>
      </c>
      <c r="Z31" s="16">
        <v>2.0459040000000002</v>
      </c>
      <c r="AA31" s="16">
        <v>2.104962</v>
      </c>
      <c r="AB31" s="16">
        <v>2.163011</v>
      </c>
      <c r="AC31" s="16">
        <v>2.2207819999999998</v>
      </c>
      <c r="AD31" s="16">
        <v>2.2786569999999999</v>
      </c>
      <c r="AE31" s="16">
        <v>2.3367619999999998</v>
      </c>
      <c r="AF31" s="16">
        <v>2.3947609999999999</v>
      </c>
      <c r="AG31" s="16">
        <v>2.453109</v>
      </c>
      <c r="AH31" s="16">
        <v>2.5112860000000001</v>
      </c>
      <c r="AI31" s="16">
        <v>2.5693239999999999</v>
      </c>
      <c r="AJ31" s="16">
        <v>2.627472</v>
      </c>
      <c r="AK31" s="9">
        <v>3.7221999999999998E-2</v>
      </c>
    </row>
    <row r="32" spans="1:37" ht="15" customHeight="1" x14ac:dyDescent="0.25">
      <c r="A32" s="3" t="s">
        <v>31</v>
      </c>
      <c r="B32" s="8" t="s">
        <v>32</v>
      </c>
      <c r="C32" s="16">
        <v>57.508414999999999</v>
      </c>
      <c r="D32" s="16">
        <v>58.930537999999999</v>
      </c>
      <c r="E32" s="16">
        <v>60.403785999999997</v>
      </c>
      <c r="F32" s="16">
        <v>61.893154000000003</v>
      </c>
      <c r="G32" s="16">
        <v>63.372185000000002</v>
      </c>
      <c r="H32" s="16">
        <v>64.84639</v>
      </c>
      <c r="I32" s="16">
        <v>66.329543999999999</v>
      </c>
      <c r="J32" s="16">
        <v>67.821762000000007</v>
      </c>
      <c r="K32" s="16">
        <v>69.336205000000007</v>
      </c>
      <c r="L32" s="16">
        <v>70.845917</v>
      </c>
      <c r="M32" s="16">
        <v>72.343718999999993</v>
      </c>
      <c r="N32" s="16">
        <v>73.839057999999994</v>
      </c>
      <c r="O32" s="16">
        <v>75.343520999999996</v>
      </c>
      <c r="P32" s="16">
        <v>76.866057999999995</v>
      </c>
      <c r="Q32" s="16">
        <v>78.400351999999998</v>
      </c>
      <c r="R32" s="16">
        <v>79.909690999999995</v>
      </c>
      <c r="S32" s="16">
        <v>81.421477999999993</v>
      </c>
      <c r="T32" s="16">
        <v>82.946242999999996</v>
      </c>
      <c r="U32" s="16">
        <v>84.474579000000006</v>
      </c>
      <c r="V32" s="16">
        <v>85.987967999999995</v>
      </c>
      <c r="W32" s="16">
        <v>87.493926999999999</v>
      </c>
      <c r="X32" s="16">
        <v>88.993713</v>
      </c>
      <c r="Y32" s="16">
        <v>90.480080000000001</v>
      </c>
      <c r="Z32" s="16">
        <v>91.96669</v>
      </c>
      <c r="AA32" s="16">
        <v>93.452399999999997</v>
      </c>
      <c r="AB32" s="16">
        <v>94.932006999999999</v>
      </c>
      <c r="AC32" s="16">
        <v>96.415374999999997</v>
      </c>
      <c r="AD32" s="16">
        <v>97.910743999999994</v>
      </c>
      <c r="AE32" s="16">
        <v>99.419135999999995</v>
      </c>
      <c r="AF32" s="16">
        <v>100.935738</v>
      </c>
      <c r="AG32" s="16">
        <v>102.455078</v>
      </c>
      <c r="AH32" s="16">
        <v>103.965706</v>
      </c>
      <c r="AI32" s="16">
        <v>105.468765</v>
      </c>
      <c r="AJ32" s="16">
        <v>106.96678900000001</v>
      </c>
      <c r="AK32" s="9">
        <v>1.8804999999999999E-2</v>
      </c>
    </row>
    <row r="33" spans="1:37" ht="15" customHeight="1" x14ac:dyDescent="0.25">
      <c r="A33" s="3" t="s">
        <v>33</v>
      </c>
      <c r="B33" s="8" t="s">
        <v>34</v>
      </c>
      <c r="C33" s="16">
        <v>57.639342999999997</v>
      </c>
      <c r="D33" s="16">
        <v>57.449947000000002</v>
      </c>
      <c r="E33" s="16">
        <v>57.280144</v>
      </c>
      <c r="F33" s="16">
        <v>57.115912999999999</v>
      </c>
      <c r="G33" s="16">
        <v>56.955779999999997</v>
      </c>
      <c r="H33" s="16">
        <v>56.799712999999997</v>
      </c>
      <c r="I33" s="16">
        <v>56.643715</v>
      </c>
      <c r="J33" s="16">
        <v>56.490257</v>
      </c>
      <c r="K33" s="16">
        <v>56.342533000000003</v>
      </c>
      <c r="L33" s="16">
        <v>56.196541000000003</v>
      </c>
      <c r="M33" s="16">
        <v>56.053547000000002</v>
      </c>
      <c r="N33" s="16">
        <v>55.913680999999997</v>
      </c>
      <c r="O33" s="16">
        <v>55.778950000000002</v>
      </c>
      <c r="P33" s="16">
        <v>55.650455000000001</v>
      </c>
      <c r="Q33" s="16">
        <v>55.526820999999998</v>
      </c>
      <c r="R33" s="16">
        <v>55.402706000000002</v>
      </c>
      <c r="S33" s="16">
        <v>55.282474999999998</v>
      </c>
      <c r="T33" s="16">
        <v>55.166573</v>
      </c>
      <c r="U33" s="16">
        <v>55.053089</v>
      </c>
      <c r="V33" s="16">
        <v>54.939242999999998</v>
      </c>
      <c r="W33" s="16">
        <v>54.825862999999998</v>
      </c>
      <c r="X33" s="16">
        <v>54.712752999999999</v>
      </c>
      <c r="Y33" s="16">
        <v>54.599772999999999</v>
      </c>
      <c r="Z33" s="16">
        <v>54.489117</v>
      </c>
      <c r="AA33" s="16">
        <v>54.381473999999997</v>
      </c>
      <c r="AB33" s="16">
        <v>54.276707000000002</v>
      </c>
      <c r="AC33" s="16">
        <v>54.17548</v>
      </c>
      <c r="AD33" s="16">
        <v>54.079185000000003</v>
      </c>
      <c r="AE33" s="16">
        <v>53.987988000000001</v>
      </c>
      <c r="AF33" s="16">
        <v>53.901122999999998</v>
      </c>
      <c r="AG33" s="16">
        <v>53.817371000000001</v>
      </c>
      <c r="AH33" s="16">
        <v>53.734138000000002</v>
      </c>
      <c r="AI33" s="16">
        <v>53.652191000000002</v>
      </c>
      <c r="AJ33" s="16">
        <v>53.571392000000003</v>
      </c>
      <c r="AK33" s="9">
        <v>-2.1819999999999999E-3</v>
      </c>
    </row>
    <row r="34" spans="1:37" ht="15" customHeight="1" x14ac:dyDescent="0.25">
      <c r="A34" s="3" t="s">
        <v>35</v>
      </c>
      <c r="B34" s="7" t="s">
        <v>26</v>
      </c>
      <c r="C34" s="17">
        <v>129.57879600000001</v>
      </c>
      <c r="D34" s="17">
        <v>131.07038900000001</v>
      </c>
      <c r="E34" s="17">
        <v>132.65158099999999</v>
      </c>
      <c r="F34" s="17">
        <v>134.263519</v>
      </c>
      <c r="G34" s="17">
        <v>135.86702</v>
      </c>
      <c r="H34" s="17">
        <v>137.46945199999999</v>
      </c>
      <c r="I34" s="17">
        <v>139.04663099999999</v>
      </c>
      <c r="J34" s="17">
        <v>140.609894</v>
      </c>
      <c r="K34" s="17">
        <v>142.183807</v>
      </c>
      <c r="L34" s="17">
        <v>143.733643</v>
      </c>
      <c r="M34" s="17">
        <v>145.25413499999999</v>
      </c>
      <c r="N34" s="17">
        <v>146.76005599999999</v>
      </c>
      <c r="O34" s="17">
        <v>148.27049299999999</v>
      </c>
      <c r="P34" s="17">
        <v>149.797989</v>
      </c>
      <c r="Q34" s="17">
        <v>151.33483899999999</v>
      </c>
      <c r="R34" s="17">
        <v>152.83401499999999</v>
      </c>
      <c r="S34" s="17">
        <v>154.333755</v>
      </c>
      <c r="T34" s="17">
        <v>155.84785500000001</v>
      </c>
      <c r="U34" s="17">
        <v>157.36462399999999</v>
      </c>
      <c r="V34" s="17">
        <v>158.86094700000001</v>
      </c>
      <c r="W34" s="17">
        <v>160.34599299999999</v>
      </c>
      <c r="X34" s="17">
        <v>161.81964099999999</v>
      </c>
      <c r="Y34" s="17">
        <v>163.27430699999999</v>
      </c>
      <c r="Z34" s="17">
        <v>164.72950700000001</v>
      </c>
      <c r="AA34" s="17">
        <v>166.18356299999999</v>
      </c>
      <c r="AB34" s="17">
        <v>167.63201900000001</v>
      </c>
      <c r="AC34" s="17">
        <v>169.08720400000001</v>
      </c>
      <c r="AD34" s="17">
        <v>170.55981399999999</v>
      </c>
      <c r="AE34" s="17">
        <v>172.05126999999999</v>
      </c>
      <c r="AF34" s="17">
        <v>173.55535900000001</v>
      </c>
      <c r="AG34" s="17">
        <v>175.06608600000001</v>
      </c>
      <c r="AH34" s="17">
        <v>176.568253</v>
      </c>
      <c r="AI34" s="17">
        <v>178.063782</v>
      </c>
      <c r="AJ34" s="17">
        <v>179.55534399999999</v>
      </c>
      <c r="AK34" s="10">
        <v>9.8840000000000004E-3</v>
      </c>
    </row>
    <row r="36" spans="1:37" ht="15" customHeight="1" x14ac:dyDescent="0.25">
      <c r="B36" s="7" t="s">
        <v>36</v>
      </c>
    </row>
    <row r="37" spans="1:37" ht="15" customHeight="1" x14ac:dyDescent="0.25">
      <c r="A37" s="3" t="s">
        <v>37</v>
      </c>
      <c r="B37" s="8" t="s">
        <v>38</v>
      </c>
      <c r="C37" s="16">
        <v>57.341304999999998</v>
      </c>
      <c r="D37" s="16">
        <v>57.595928000000001</v>
      </c>
      <c r="E37" s="16">
        <v>57.896141</v>
      </c>
      <c r="F37" s="16">
        <v>58.287571</v>
      </c>
      <c r="G37" s="16">
        <v>58.706294999999997</v>
      </c>
      <c r="H37" s="16">
        <v>59.205649999999999</v>
      </c>
      <c r="I37" s="16">
        <v>59.647143999999997</v>
      </c>
      <c r="J37" s="16">
        <v>60.036574999999999</v>
      </c>
      <c r="K37" s="16">
        <v>60.385891000000001</v>
      </c>
      <c r="L37" s="16">
        <v>60.683945000000001</v>
      </c>
      <c r="M37" s="16">
        <v>60.949463000000002</v>
      </c>
      <c r="N37" s="16">
        <v>61.183914000000001</v>
      </c>
      <c r="O37" s="16">
        <v>61.404491</v>
      </c>
      <c r="P37" s="16">
        <v>61.603962000000003</v>
      </c>
      <c r="Q37" s="16">
        <v>61.820801000000003</v>
      </c>
      <c r="R37" s="16">
        <v>62.035815999999997</v>
      </c>
      <c r="S37" s="16">
        <v>62.259906999999998</v>
      </c>
      <c r="T37" s="16">
        <v>62.493881000000002</v>
      </c>
      <c r="U37" s="16">
        <v>62.733207999999998</v>
      </c>
      <c r="V37" s="16">
        <v>62.970139000000003</v>
      </c>
      <c r="W37" s="16">
        <v>63.206032</v>
      </c>
      <c r="X37" s="16">
        <v>63.443328999999999</v>
      </c>
      <c r="Y37" s="16">
        <v>63.669742999999997</v>
      </c>
      <c r="Z37" s="16">
        <v>63.893658000000002</v>
      </c>
      <c r="AA37" s="16">
        <v>64.109474000000006</v>
      </c>
      <c r="AB37" s="16">
        <v>64.321053000000006</v>
      </c>
      <c r="AC37" s="16">
        <v>64.532722000000007</v>
      </c>
      <c r="AD37" s="16">
        <v>64.748679999999993</v>
      </c>
      <c r="AE37" s="16">
        <v>64.969489999999993</v>
      </c>
      <c r="AF37" s="16">
        <v>65.194098999999994</v>
      </c>
      <c r="AG37" s="16">
        <v>65.421920999999998</v>
      </c>
      <c r="AH37" s="16">
        <v>65.649010000000004</v>
      </c>
      <c r="AI37" s="16">
        <v>65.877869000000004</v>
      </c>
      <c r="AJ37" s="16">
        <v>66.108788000000004</v>
      </c>
      <c r="AK37" s="9">
        <v>4.3169999999999997E-3</v>
      </c>
    </row>
    <row r="38" spans="1:37" ht="15" customHeight="1" x14ac:dyDescent="0.25">
      <c r="A38" s="3" t="s">
        <v>39</v>
      </c>
      <c r="B38" s="8" t="s">
        <v>40</v>
      </c>
      <c r="C38" s="16">
        <v>58.478748000000003</v>
      </c>
      <c r="D38" s="16">
        <v>58.943500999999998</v>
      </c>
      <c r="E38" s="16">
        <v>59.457104000000001</v>
      </c>
      <c r="F38" s="16">
        <v>60.010615999999999</v>
      </c>
      <c r="G38" s="16">
        <v>60.590096000000003</v>
      </c>
      <c r="H38" s="16">
        <v>61.213825</v>
      </c>
      <c r="I38" s="16">
        <v>61.858643000000001</v>
      </c>
      <c r="J38" s="16">
        <v>62.526511999999997</v>
      </c>
      <c r="K38" s="16">
        <v>63.230995</v>
      </c>
      <c r="L38" s="16">
        <v>63.950733</v>
      </c>
      <c r="M38" s="16">
        <v>64.662018000000003</v>
      </c>
      <c r="N38" s="16">
        <v>65.378737999999998</v>
      </c>
      <c r="O38" s="16">
        <v>66.101462999999995</v>
      </c>
      <c r="P38" s="16">
        <v>66.850089999999994</v>
      </c>
      <c r="Q38" s="16">
        <v>67.600441000000004</v>
      </c>
      <c r="R38" s="16">
        <v>68.322083000000006</v>
      </c>
      <c r="S38" s="16">
        <v>69.040160999999998</v>
      </c>
      <c r="T38" s="16">
        <v>69.767471</v>
      </c>
      <c r="U38" s="16">
        <v>70.495827000000006</v>
      </c>
      <c r="V38" s="16">
        <v>71.208725000000001</v>
      </c>
      <c r="W38" s="16">
        <v>71.913773000000006</v>
      </c>
      <c r="X38" s="16">
        <v>72.610786000000004</v>
      </c>
      <c r="Y38" s="16">
        <v>73.301590000000004</v>
      </c>
      <c r="Z38" s="16">
        <v>73.995255</v>
      </c>
      <c r="AA38" s="16">
        <v>74.695319999999995</v>
      </c>
      <c r="AB38" s="16">
        <v>75.391800000000003</v>
      </c>
      <c r="AC38" s="16">
        <v>76.093597000000003</v>
      </c>
      <c r="AD38" s="16">
        <v>76.807343000000003</v>
      </c>
      <c r="AE38" s="16">
        <v>77.534096000000005</v>
      </c>
      <c r="AF38" s="16">
        <v>78.269301999999996</v>
      </c>
      <c r="AG38" s="16">
        <v>79.007210000000001</v>
      </c>
      <c r="AH38" s="16">
        <v>79.737945999999994</v>
      </c>
      <c r="AI38" s="16">
        <v>80.460685999999995</v>
      </c>
      <c r="AJ38" s="16">
        <v>81.178641999999996</v>
      </c>
      <c r="AK38" s="9">
        <v>1.0052E-2</v>
      </c>
    </row>
    <row r="39" spans="1:37" ht="15" customHeight="1" x14ac:dyDescent="0.25">
      <c r="A39" s="3" t="s">
        <v>41</v>
      </c>
      <c r="B39" s="8" t="s">
        <v>16</v>
      </c>
      <c r="C39" s="16">
        <v>2.7818149999999999</v>
      </c>
      <c r="D39" s="16">
        <v>2.719312</v>
      </c>
      <c r="E39" s="16">
        <v>2.6526360000000002</v>
      </c>
      <c r="F39" s="16">
        <v>2.584047</v>
      </c>
      <c r="G39" s="16">
        <v>2.5193680000000001</v>
      </c>
      <c r="H39" s="16">
        <v>2.459352</v>
      </c>
      <c r="I39" s="16">
        <v>2.4033099999999998</v>
      </c>
      <c r="J39" s="16">
        <v>2.3515459999999999</v>
      </c>
      <c r="K39" s="16">
        <v>2.3043749999999998</v>
      </c>
      <c r="L39" s="16">
        <v>2.2609469999999998</v>
      </c>
      <c r="M39" s="16">
        <v>2.2206299999999999</v>
      </c>
      <c r="N39" s="16">
        <v>2.1844980000000001</v>
      </c>
      <c r="O39" s="16">
        <v>2.1518190000000001</v>
      </c>
      <c r="P39" s="16">
        <v>2.1232609999999998</v>
      </c>
      <c r="Q39" s="16">
        <v>2.0924369999999999</v>
      </c>
      <c r="R39" s="16">
        <v>2.0598770000000002</v>
      </c>
      <c r="S39" s="16">
        <v>2.025935</v>
      </c>
      <c r="T39" s="16">
        <v>1.9913829999999999</v>
      </c>
      <c r="U39" s="16">
        <v>1.9565060000000001</v>
      </c>
      <c r="V39" s="16">
        <v>1.921465</v>
      </c>
      <c r="W39" s="16">
        <v>1.887235</v>
      </c>
      <c r="X39" s="16">
        <v>1.8536360000000001</v>
      </c>
      <c r="Y39" s="16">
        <v>1.820835</v>
      </c>
      <c r="Z39" s="16">
        <v>1.7888120000000001</v>
      </c>
      <c r="AA39" s="16">
        <v>1.7581580000000001</v>
      </c>
      <c r="AB39" s="16">
        <v>1.7286790000000001</v>
      </c>
      <c r="AC39" s="16">
        <v>1.70042</v>
      </c>
      <c r="AD39" s="16">
        <v>1.6733960000000001</v>
      </c>
      <c r="AE39" s="16">
        <v>1.6473930000000001</v>
      </c>
      <c r="AF39" s="16">
        <v>1.622398</v>
      </c>
      <c r="AG39" s="16">
        <v>1.5982769999999999</v>
      </c>
      <c r="AH39" s="16">
        <v>1.57481</v>
      </c>
      <c r="AI39" s="16">
        <v>1.5520689999999999</v>
      </c>
      <c r="AJ39" s="16">
        <v>1.52989</v>
      </c>
      <c r="AK39" s="9">
        <v>-1.7814E-2</v>
      </c>
    </row>
    <row r="40" spans="1:37" ht="15" customHeight="1" x14ac:dyDescent="0.25">
      <c r="A40" s="3" t="s">
        <v>42</v>
      </c>
      <c r="B40" s="8" t="s">
        <v>18</v>
      </c>
      <c r="C40" s="16">
        <v>4.276554</v>
      </c>
      <c r="D40" s="16">
        <v>4.1401389999999996</v>
      </c>
      <c r="E40" s="16">
        <v>3.9997389999999999</v>
      </c>
      <c r="F40" s="16">
        <v>3.8535300000000001</v>
      </c>
      <c r="G40" s="16">
        <v>3.7183039999999998</v>
      </c>
      <c r="H40" s="16">
        <v>3.5926019999999999</v>
      </c>
      <c r="I40" s="16">
        <v>3.477325</v>
      </c>
      <c r="J40" s="16">
        <v>3.3740480000000002</v>
      </c>
      <c r="K40" s="16">
        <v>3.2818070000000001</v>
      </c>
      <c r="L40" s="16">
        <v>3.1985679999999999</v>
      </c>
      <c r="M40" s="16">
        <v>3.1248640000000001</v>
      </c>
      <c r="N40" s="16">
        <v>3.060819</v>
      </c>
      <c r="O40" s="16">
        <v>3.0069729999999999</v>
      </c>
      <c r="P40" s="16">
        <v>2.9643600000000001</v>
      </c>
      <c r="Q40" s="16">
        <v>2.9179029999999999</v>
      </c>
      <c r="R40" s="16">
        <v>2.8679429999999999</v>
      </c>
      <c r="S40" s="16">
        <v>2.81629</v>
      </c>
      <c r="T40" s="16">
        <v>2.7638069999999999</v>
      </c>
      <c r="U40" s="16">
        <v>2.711077</v>
      </c>
      <c r="V40" s="16">
        <v>2.6585299999999998</v>
      </c>
      <c r="W40" s="16">
        <v>2.6070519999999999</v>
      </c>
      <c r="X40" s="16">
        <v>2.5570309999999998</v>
      </c>
      <c r="Y40" s="16">
        <v>2.5091190000000001</v>
      </c>
      <c r="Z40" s="16">
        <v>2.4639519999999999</v>
      </c>
      <c r="AA40" s="16">
        <v>2.4220790000000001</v>
      </c>
      <c r="AB40" s="16">
        <v>2.3835480000000002</v>
      </c>
      <c r="AC40" s="16">
        <v>2.3480989999999999</v>
      </c>
      <c r="AD40" s="16">
        <v>2.3158289999999999</v>
      </c>
      <c r="AE40" s="16">
        <v>2.2866070000000001</v>
      </c>
      <c r="AF40" s="16">
        <v>2.2600709999999999</v>
      </c>
      <c r="AG40" s="16">
        <v>2.2356820000000002</v>
      </c>
      <c r="AH40" s="16">
        <v>2.2126670000000002</v>
      </c>
      <c r="AI40" s="16">
        <v>2.1911700000000001</v>
      </c>
      <c r="AJ40" s="16">
        <v>2.170963</v>
      </c>
      <c r="AK40" s="9">
        <v>-1.9972E-2</v>
      </c>
    </row>
    <row r="41" spans="1:37" ht="15" customHeight="1" x14ac:dyDescent="0.25">
      <c r="A41" s="3" t="s">
        <v>43</v>
      </c>
      <c r="B41" s="8" t="s">
        <v>44</v>
      </c>
      <c r="C41" s="16">
        <v>0.78649400000000003</v>
      </c>
      <c r="D41" s="16">
        <v>1.080891</v>
      </c>
      <c r="E41" s="16">
        <v>1.3802559999999999</v>
      </c>
      <c r="F41" s="16">
        <v>1.5937859999999999</v>
      </c>
      <c r="G41" s="16">
        <v>1.734596</v>
      </c>
      <c r="H41" s="16">
        <v>1.7404599999999999</v>
      </c>
      <c r="I41" s="16">
        <v>1.747989</v>
      </c>
      <c r="J41" s="16">
        <v>1.7561370000000001</v>
      </c>
      <c r="K41" s="16">
        <v>1.7652829999999999</v>
      </c>
      <c r="L41" s="16">
        <v>1.7754030000000001</v>
      </c>
      <c r="M41" s="16">
        <v>1.7853520000000001</v>
      </c>
      <c r="N41" s="16">
        <v>1.7951109999999999</v>
      </c>
      <c r="O41" s="16">
        <v>1.8052410000000001</v>
      </c>
      <c r="P41" s="16">
        <v>1.8152759999999999</v>
      </c>
      <c r="Q41" s="16">
        <v>1.825736</v>
      </c>
      <c r="R41" s="16">
        <v>1.8365229999999999</v>
      </c>
      <c r="S41" s="16">
        <v>1.847485</v>
      </c>
      <c r="T41" s="16">
        <v>1.8584320000000001</v>
      </c>
      <c r="U41" s="16">
        <v>1.86924</v>
      </c>
      <c r="V41" s="16">
        <v>1.879912</v>
      </c>
      <c r="W41" s="16">
        <v>1.890226</v>
      </c>
      <c r="X41" s="16">
        <v>1.8999539999999999</v>
      </c>
      <c r="Y41" s="16">
        <v>1.9100600000000001</v>
      </c>
      <c r="Z41" s="16">
        <v>1.920439</v>
      </c>
      <c r="AA41" s="16">
        <v>1.9311179999999999</v>
      </c>
      <c r="AB41" s="16">
        <v>1.941902</v>
      </c>
      <c r="AC41" s="16">
        <v>1.9527509999999999</v>
      </c>
      <c r="AD41" s="16">
        <v>1.9636359999999999</v>
      </c>
      <c r="AE41" s="16">
        <v>1.9746090000000001</v>
      </c>
      <c r="AF41" s="16">
        <v>1.9856769999999999</v>
      </c>
      <c r="AG41" s="16">
        <v>1.99681</v>
      </c>
      <c r="AH41" s="16">
        <v>2.0079820000000002</v>
      </c>
      <c r="AI41" s="16">
        <v>2.0191129999999999</v>
      </c>
      <c r="AJ41" s="16">
        <v>2.0301710000000002</v>
      </c>
      <c r="AK41" s="9">
        <v>1.9893000000000001E-2</v>
      </c>
    </row>
    <row r="42" spans="1:37" ht="15" customHeight="1" x14ac:dyDescent="0.25">
      <c r="A42" s="3" t="s">
        <v>45</v>
      </c>
      <c r="B42" s="7" t="s">
        <v>26</v>
      </c>
      <c r="C42" s="17">
        <v>123.66490899999999</v>
      </c>
      <c r="D42" s="17">
        <v>124.47977400000001</v>
      </c>
      <c r="E42" s="17">
        <v>125.38587200000001</v>
      </c>
      <c r="F42" s="17">
        <v>126.32955200000001</v>
      </c>
      <c r="G42" s="17">
        <v>127.26866099999999</v>
      </c>
      <c r="H42" s="17">
        <v>128.21189899999999</v>
      </c>
      <c r="I42" s="17">
        <v>129.13441499999999</v>
      </c>
      <c r="J42" s="17">
        <v>130.044815</v>
      </c>
      <c r="K42" s="17">
        <v>130.96835300000001</v>
      </c>
      <c r="L42" s="17">
        <v>131.869598</v>
      </c>
      <c r="M42" s="17">
        <v>132.74232499999999</v>
      </c>
      <c r="N42" s="17">
        <v>133.60307299999999</v>
      </c>
      <c r="O42" s="17">
        <v>134.46998600000001</v>
      </c>
      <c r="P42" s="17">
        <v>135.35694899999999</v>
      </c>
      <c r="Q42" s="17">
        <v>136.25730899999999</v>
      </c>
      <c r="R42" s="17">
        <v>137.12222299999999</v>
      </c>
      <c r="S42" s="17">
        <v>137.989777</v>
      </c>
      <c r="T42" s="17">
        <v>138.87496899999999</v>
      </c>
      <c r="U42" s="17">
        <v>139.76586900000001</v>
      </c>
      <c r="V42" s="17">
        <v>140.63876300000001</v>
      </c>
      <c r="W42" s="17">
        <v>141.504333</v>
      </c>
      <c r="X42" s="17">
        <v>142.36473100000001</v>
      </c>
      <c r="Y42" s="17">
        <v>143.21134900000001</v>
      </c>
      <c r="Z42" s="17">
        <v>144.06213399999999</v>
      </c>
      <c r="AA42" s="17">
        <v>144.91615300000001</v>
      </c>
      <c r="AB42" s="17">
        <v>145.76698300000001</v>
      </c>
      <c r="AC42" s="17">
        <v>146.627579</v>
      </c>
      <c r="AD42" s="17">
        <v>147.50889599999999</v>
      </c>
      <c r="AE42" s="17">
        <v>148.41220100000001</v>
      </c>
      <c r="AF42" s="17">
        <v>149.331558</v>
      </c>
      <c r="AG42" s="17">
        <v>150.259918</v>
      </c>
      <c r="AH42" s="17">
        <v>151.18241900000001</v>
      </c>
      <c r="AI42" s="17">
        <v>152.10090600000001</v>
      </c>
      <c r="AJ42" s="17">
        <v>153.01844800000001</v>
      </c>
      <c r="AK42" s="10">
        <v>6.4710000000000002E-3</v>
      </c>
    </row>
    <row r="44" spans="1:37" ht="15" customHeight="1" x14ac:dyDescent="0.25">
      <c r="B44" s="7" t="s">
        <v>46</v>
      </c>
    </row>
    <row r="45" spans="1:37" ht="15" customHeight="1" x14ac:dyDescent="0.25">
      <c r="A45" s="3" t="s">
        <v>47</v>
      </c>
      <c r="B45" s="8" t="s">
        <v>38</v>
      </c>
      <c r="C45" s="16">
        <v>94.068648999999994</v>
      </c>
      <c r="D45" s="16">
        <v>94.472190999999995</v>
      </c>
      <c r="E45" s="16">
        <v>94.935989000000006</v>
      </c>
      <c r="F45" s="16">
        <v>95.423255999999995</v>
      </c>
      <c r="G45" s="16">
        <v>95.898972000000001</v>
      </c>
      <c r="H45" s="16">
        <v>96.369300999999993</v>
      </c>
      <c r="I45" s="16">
        <v>96.807991000000001</v>
      </c>
      <c r="J45" s="16">
        <v>97.222640999999996</v>
      </c>
      <c r="K45" s="16">
        <v>97.631293999999997</v>
      </c>
      <c r="L45" s="16">
        <v>98.009056000000001</v>
      </c>
      <c r="M45" s="16">
        <v>98.350371999999993</v>
      </c>
      <c r="N45" s="16">
        <v>98.666267000000005</v>
      </c>
      <c r="O45" s="16">
        <v>98.944252000000006</v>
      </c>
      <c r="P45" s="16">
        <v>99.191047999999995</v>
      </c>
      <c r="Q45" s="16">
        <v>99.396468999999996</v>
      </c>
      <c r="R45" s="16">
        <v>99.525527999999994</v>
      </c>
      <c r="S45" s="16">
        <v>99.683082999999996</v>
      </c>
      <c r="T45" s="16">
        <v>99.903037999999995</v>
      </c>
      <c r="U45" s="16">
        <v>100.180824</v>
      </c>
      <c r="V45" s="16">
        <v>100.51091</v>
      </c>
      <c r="W45" s="16">
        <v>100.904343</v>
      </c>
      <c r="X45" s="16">
        <v>101.283401</v>
      </c>
      <c r="Y45" s="16">
        <v>101.642662</v>
      </c>
      <c r="Z45" s="16">
        <v>101.993195</v>
      </c>
      <c r="AA45" s="16">
        <v>102.333794</v>
      </c>
      <c r="AB45" s="16">
        <v>102.66012600000001</v>
      </c>
      <c r="AC45" s="16">
        <v>102.980125</v>
      </c>
      <c r="AD45" s="16">
        <v>103.3013</v>
      </c>
      <c r="AE45" s="16">
        <v>103.625893</v>
      </c>
      <c r="AF45" s="16">
        <v>103.952698</v>
      </c>
      <c r="AG45" s="16">
        <v>104.281235</v>
      </c>
      <c r="AH45" s="16">
        <v>104.606346</v>
      </c>
      <c r="AI45" s="16">
        <v>104.934067</v>
      </c>
      <c r="AJ45" s="16">
        <v>105.27042400000001</v>
      </c>
      <c r="AK45" s="9">
        <v>3.388E-3</v>
      </c>
    </row>
    <row r="46" spans="1:37" ht="15" customHeight="1" x14ac:dyDescent="0.25">
      <c r="A46" s="3" t="s">
        <v>48</v>
      </c>
      <c r="B46" s="8" t="s">
        <v>40</v>
      </c>
      <c r="C46" s="16">
        <v>46.428280000000001</v>
      </c>
      <c r="D46" s="16">
        <v>46.792155999999999</v>
      </c>
      <c r="E46" s="16">
        <v>47.185299000000001</v>
      </c>
      <c r="F46" s="16">
        <v>47.596156999999998</v>
      </c>
      <c r="G46" s="16">
        <v>48.015900000000002</v>
      </c>
      <c r="H46" s="16">
        <v>48.447220000000002</v>
      </c>
      <c r="I46" s="16">
        <v>48.892040000000001</v>
      </c>
      <c r="J46" s="16">
        <v>49.350349000000001</v>
      </c>
      <c r="K46" s="16">
        <v>49.829056000000001</v>
      </c>
      <c r="L46" s="16">
        <v>50.319592</v>
      </c>
      <c r="M46" s="16">
        <v>50.821280999999999</v>
      </c>
      <c r="N46" s="16">
        <v>51.339714000000001</v>
      </c>
      <c r="O46" s="16">
        <v>51.905174000000002</v>
      </c>
      <c r="P46" s="16">
        <v>52.524357000000002</v>
      </c>
      <c r="Q46" s="16">
        <v>53.200530999999998</v>
      </c>
      <c r="R46" s="16">
        <v>53.919803999999999</v>
      </c>
      <c r="S46" s="16">
        <v>54.608291999999999</v>
      </c>
      <c r="T46" s="16">
        <v>55.247428999999997</v>
      </c>
      <c r="U46" s="16">
        <v>55.830272999999998</v>
      </c>
      <c r="V46" s="16">
        <v>56.338763999999998</v>
      </c>
      <c r="W46" s="16">
        <v>56.772826999999999</v>
      </c>
      <c r="X46" s="16">
        <v>57.219067000000003</v>
      </c>
      <c r="Y46" s="16">
        <v>57.673969</v>
      </c>
      <c r="Z46" s="16">
        <v>58.144249000000002</v>
      </c>
      <c r="AA46" s="16">
        <v>58.629691999999999</v>
      </c>
      <c r="AB46" s="16">
        <v>59.127727999999998</v>
      </c>
      <c r="AC46" s="16">
        <v>59.642550999999997</v>
      </c>
      <c r="AD46" s="16">
        <v>60.176513999999997</v>
      </c>
      <c r="AE46" s="16">
        <v>60.727600000000002</v>
      </c>
      <c r="AF46" s="16">
        <v>61.290112000000001</v>
      </c>
      <c r="AG46" s="16">
        <v>61.857368000000001</v>
      </c>
      <c r="AH46" s="16">
        <v>62.420127999999998</v>
      </c>
      <c r="AI46" s="16">
        <v>62.974243000000001</v>
      </c>
      <c r="AJ46" s="16">
        <v>63.517753999999996</v>
      </c>
      <c r="AK46" s="9">
        <v>9.5960000000000004E-3</v>
      </c>
    </row>
    <row r="47" spans="1:37" ht="15" customHeight="1" x14ac:dyDescent="0.25">
      <c r="A47" s="3" t="s">
        <v>49</v>
      </c>
      <c r="B47" s="8" t="s">
        <v>18</v>
      </c>
      <c r="C47" s="16">
        <v>7.0695329999999998</v>
      </c>
      <c r="D47" s="16">
        <v>7.0266700000000002</v>
      </c>
      <c r="E47" s="16">
        <v>6.9864030000000001</v>
      </c>
      <c r="F47" s="16">
        <v>6.9433319999999998</v>
      </c>
      <c r="G47" s="16">
        <v>6.8990229999999997</v>
      </c>
      <c r="H47" s="16">
        <v>6.8533530000000003</v>
      </c>
      <c r="I47" s="16">
        <v>6.8058610000000002</v>
      </c>
      <c r="J47" s="16">
        <v>6.7574480000000001</v>
      </c>
      <c r="K47" s="16">
        <v>6.7084020000000004</v>
      </c>
      <c r="L47" s="16">
        <v>6.6567759999999998</v>
      </c>
      <c r="M47" s="16">
        <v>6.6025910000000003</v>
      </c>
      <c r="N47" s="16">
        <v>6.5456750000000001</v>
      </c>
      <c r="O47" s="16">
        <v>6.4864709999999999</v>
      </c>
      <c r="P47" s="16">
        <v>6.4253559999999998</v>
      </c>
      <c r="Q47" s="16">
        <v>6.3625870000000004</v>
      </c>
      <c r="R47" s="16">
        <v>6.2982430000000003</v>
      </c>
      <c r="S47" s="16">
        <v>6.239325</v>
      </c>
      <c r="T47" s="16">
        <v>6.1855419999999999</v>
      </c>
      <c r="U47" s="16">
        <v>6.1365949999999998</v>
      </c>
      <c r="V47" s="16">
        <v>6.0920439999999996</v>
      </c>
      <c r="W47" s="16">
        <v>6.051774</v>
      </c>
      <c r="X47" s="16">
        <v>6.0091760000000001</v>
      </c>
      <c r="Y47" s="16">
        <v>5.9642749999999998</v>
      </c>
      <c r="Z47" s="16">
        <v>5.9173960000000001</v>
      </c>
      <c r="AA47" s="16">
        <v>5.8690119999999997</v>
      </c>
      <c r="AB47" s="16">
        <v>5.8196839999999996</v>
      </c>
      <c r="AC47" s="16">
        <v>5.77</v>
      </c>
      <c r="AD47" s="16">
        <v>5.7211740000000004</v>
      </c>
      <c r="AE47" s="16">
        <v>5.6742949999999999</v>
      </c>
      <c r="AF47" s="16">
        <v>5.6301500000000004</v>
      </c>
      <c r="AG47" s="16">
        <v>5.5890149999999998</v>
      </c>
      <c r="AH47" s="16">
        <v>5.5503720000000003</v>
      </c>
      <c r="AI47" s="16">
        <v>5.5141030000000004</v>
      </c>
      <c r="AJ47" s="16">
        <v>5.479304</v>
      </c>
      <c r="AK47" s="9">
        <v>-7.7429999999999999E-3</v>
      </c>
    </row>
    <row r="48" spans="1:37" ht="15" customHeight="1" x14ac:dyDescent="0.25">
      <c r="A48" s="3" t="s">
        <v>50</v>
      </c>
      <c r="B48" s="7" t="s">
        <v>26</v>
      </c>
      <c r="C48" s="17">
        <v>147.56646699999999</v>
      </c>
      <c r="D48" s="17">
        <v>148.29101600000001</v>
      </c>
      <c r="E48" s="17">
        <v>149.107697</v>
      </c>
      <c r="F48" s="17">
        <v>149.962738</v>
      </c>
      <c r="G48" s="17">
        <v>150.81388899999999</v>
      </c>
      <c r="H48" s="17">
        <v>151.66987599999999</v>
      </c>
      <c r="I48" s="17">
        <v>152.50588999999999</v>
      </c>
      <c r="J48" s="17">
        <v>153.330444</v>
      </c>
      <c r="K48" s="17">
        <v>154.16876199999999</v>
      </c>
      <c r="L48" s="17">
        <v>154.98541299999999</v>
      </c>
      <c r="M48" s="17">
        <v>155.77424600000001</v>
      </c>
      <c r="N48" s="17">
        <v>156.55165099999999</v>
      </c>
      <c r="O48" s="17">
        <v>157.335892</v>
      </c>
      <c r="P48" s="17">
        <v>158.140762</v>
      </c>
      <c r="Q48" s="17">
        <v>158.95959500000001</v>
      </c>
      <c r="R48" s="17">
        <v>159.74357599999999</v>
      </c>
      <c r="S48" s="17">
        <v>160.53070099999999</v>
      </c>
      <c r="T48" s="17">
        <v>161.33601400000001</v>
      </c>
      <c r="U48" s="17">
        <v>162.14769000000001</v>
      </c>
      <c r="V48" s="17">
        <v>162.941711</v>
      </c>
      <c r="W48" s="17">
        <v>163.72894299999999</v>
      </c>
      <c r="X48" s="17">
        <v>164.51164199999999</v>
      </c>
      <c r="Y48" s="17">
        <v>165.280914</v>
      </c>
      <c r="Z48" s="17">
        <v>166.05484000000001</v>
      </c>
      <c r="AA48" s="17">
        <v>166.832504</v>
      </c>
      <c r="AB48" s="17">
        <v>167.60754399999999</v>
      </c>
      <c r="AC48" s="17">
        <v>168.392685</v>
      </c>
      <c r="AD48" s="17">
        <v>169.19899000000001</v>
      </c>
      <c r="AE48" s="17">
        <v>170.02778599999999</v>
      </c>
      <c r="AF48" s="17">
        <v>170.87295499999999</v>
      </c>
      <c r="AG48" s="17">
        <v>171.727631</v>
      </c>
      <c r="AH48" s="17">
        <v>172.576843</v>
      </c>
      <c r="AI48" s="17">
        <v>173.42240899999999</v>
      </c>
      <c r="AJ48" s="17">
        <v>174.26748699999999</v>
      </c>
      <c r="AK48" s="10">
        <v>5.0569999999999999E-3</v>
      </c>
    </row>
    <row r="50" spans="1:37" ht="15" customHeight="1" x14ac:dyDescent="0.25">
      <c r="B50" s="7" t="s">
        <v>51</v>
      </c>
    </row>
    <row r="51" spans="1:37" ht="15" customHeight="1" x14ac:dyDescent="0.25">
      <c r="A51" s="3" t="s">
        <v>52</v>
      </c>
      <c r="B51" s="8" t="s">
        <v>38</v>
      </c>
      <c r="C51" s="16">
        <v>77.782355999999993</v>
      </c>
      <c r="D51" s="16">
        <v>79.136345000000006</v>
      </c>
      <c r="E51" s="16">
        <v>80.557738999999998</v>
      </c>
      <c r="F51" s="16">
        <v>82.000434999999996</v>
      </c>
      <c r="G51" s="16">
        <v>83.428336999999999</v>
      </c>
      <c r="H51" s="16">
        <v>84.845641999999998</v>
      </c>
      <c r="I51" s="16">
        <v>86.231255000000004</v>
      </c>
      <c r="J51" s="16">
        <v>87.588836999999998</v>
      </c>
      <c r="K51" s="16">
        <v>88.936340000000001</v>
      </c>
      <c r="L51" s="16">
        <v>90.239791999999994</v>
      </c>
      <c r="M51" s="16">
        <v>91.493340000000003</v>
      </c>
      <c r="N51" s="16">
        <v>92.737999000000002</v>
      </c>
      <c r="O51" s="16">
        <v>93.987457000000006</v>
      </c>
      <c r="P51" s="16">
        <v>95.253112999999999</v>
      </c>
      <c r="Q51" s="16">
        <v>96.529540999999995</v>
      </c>
      <c r="R51" s="16">
        <v>97.777161000000007</v>
      </c>
      <c r="S51" s="16">
        <v>99.030304000000001</v>
      </c>
      <c r="T51" s="16">
        <v>100.304153</v>
      </c>
      <c r="U51" s="16">
        <v>101.59292600000001</v>
      </c>
      <c r="V51" s="16">
        <v>102.87844800000001</v>
      </c>
      <c r="W51" s="16">
        <v>104.142754</v>
      </c>
      <c r="X51" s="16">
        <v>105.389267</v>
      </c>
      <c r="Y51" s="16">
        <v>106.611664</v>
      </c>
      <c r="Z51" s="16">
        <v>107.827271</v>
      </c>
      <c r="AA51" s="16">
        <v>109.03598</v>
      </c>
      <c r="AB51" s="16">
        <v>110.235298</v>
      </c>
      <c r="AC51" s="16">
        <v>111.437698</v>
      </c>
      <c r="AD51" s="16">
        <v>112.65432699999999</v>
      </c>
      <c r="AE51" s="16">
        <v>113.886658</v>
      </c>
      <c r="AF51" s="16">
        <v>115.130402</v>
      </c>
      <c r="AG51" s="16">
        <v>116.380348</v>
      </c>
      <c r="AH51" s="16">
        <v>117.623611</v>
      </c>
      <c r="AI51" s="16">
        <v>118.861664</v>
      </c>
      <c r="AJ51" s="16">
        <v>120.096558</v>
      </c>
      <c r="AK51" s="9">
        <v>1.312E-2</v>
      </c>
    </row>
    <row r="52" spans="1:37" ht="15" customHeight="1" x14ac:dyDescent="0.25">
      <c r="A52" s="3" t="s">
        <v>53</v>
      </c>
      <c r="B52" s="8" t="s">
        <v>40</v>
      </c>
      <c r="C52" s="16">
        <v>18.346012000000002</v>
      </c>
      <c r="D52" s="16">
        <v>18.606853000000001</v>
      </c>
      <c r="E52" s="16">
        <v>18.881875999999998</v>
      </c>
      <c r="F52" s="16">
        <v>19.165690999999999</v>
      </c>
      <c r="G52" s="16">
        <v>19.456146</v>
      </c>
      <c r="H52" s="16">
        <v>19.756899000000001</v>
      </c>
      <c r="I52" s="16">
        <v>20.066551</v>
      </c>
      <c r="J52" s="16">
        <v>20.388065000000001</v>
      </c>
      <c r="K52" s="16">
        <v>20.727132999999998</v>
      </c>
      <c r="L52" s="16">
        <v>21.085045000000001</v>
      </c>
      <c r="M52" s="16">
        <v>21.461888999999999</v>
      </c>
      <c r="N52" s="16">
        <v>21.832356999999998</v>
      </c>
      <c r="O52" s="16">
        <v>22.200158999999999</v>
      </c>
      <c r="P52" s="16">
        <v>22.567409999999999</v>
      </c>
      <c r="Q52" s="16">
        <v>22.931647999999999</v>
      </c>
      <c r="R52" s="16">
        <v>23.285793000000002</v>
      </c>
      <c r="S52" s="16">
        <v>23.632259000000001</v>
      </c>
      <c r="T52" s="16">
        <v>23.970600000000001</v>
      </c>
      <c r="U52" s="16">
        <v>24.295162000000001</v>
      </c>
      <c r="V52" s="16">
        <v>24.600736999999999</v>
      </c>
      <c r="W52" s="16">
        <v>24.915669999999999</v>
      </c>
      <c r="X52" s="16">
        <v>25.238678</v>
      </c>
      <c r="Y52" s="16">
        <v>25.566852999999998</v>
      </c>
      <c r="Z52" s="16">
        <v>25.900782</v>
      </c>
      <c r="AA52" s="16">
        <v>26.239692999999999</v>
      </c>
      <c r="AB52" s="16">
        <v>26.579926</v>
      </c>
      <c r="AC52" s="16">
        <v>26.921862000000001</v>
      </c>
      <c r="AD52" s="16">
        <v>27.265238</v>
      </c>
      <c r="AE52" s="16">
        <v>27.609264</v>
      </c>
      <c r="AF52" s="16">
        <v>27.952186999999999</v>
      </c>
      <c r="AG52" s="16">
        <v>28.292584999999999</v>
      </c>
      <c r="AH52" s="16">
        <v>28.62886</v>
      </c>
      <c r="AI52" s="16">
        <v>28.961234999999999</v>
      </c>
      <c r="AJ52" s="16">
        <v>29.2911</v>
      </c>
      <c r="AK52" s="9">
        <v>1.4281E-2</v>
      </c>
    </row>
    <row r="53" spans="1:37" ht="15" customHeight="1" x14ac:dyDescent="0.25">
      <c r="A53" s="3" t="s">
        <v>54</v>
      </c>
      <c r="B53" s="7" t="s">
        <v>26</v>
      </c>
      <c r="C53" s="17">
        <v>96.128371999999999</v>
      </c>
      <c r="D53" s="17">
        <v>97.743195</v>
      </c>
      <c r="E53" s="17">
        <v>99.439612999999994</v>
      </c>
      <c r="F53" s="17">
        <v>101.166122</v>
      </c>
      <c r="G53" s="17">
        <v>102.884483</v>
      </c>
      <c r="H53" s="17">
        <v>104.60253899999999</v>
      </c>
      <c r="I53" s="17">
        <v>106.29780599999999</v>
      </c>
      <c r="J53" s="17">
        <v>107.97689800000001</v>
      </c>
      <c r="K53" s="17">
        <v>109.66347500000001</v>
      </c>
      <c r="L53" s="17">
        <v>111.324837</v>
      </c>
      <c r="M53" s="17">
        <v>112.955231</v>
      </c>
      <c r="N53" s="17">
        <v>114.570358</v>
      </c>
      <c r="O53" s="17">
        <v>116.187614</v>
      </c>
      <c r="P53" s="17">
        <v>117.820526</v>
      </c>
      <c r="Q53" s="17">
        <v>119.461189</v>
      </c>
      <c r="R53" s="17">
        <v>121.06295799999999</v>
      </c>
      <c r="S53" s="17">
        <v>122.662567</v>
      </c>
      <c r="T53" s="17">
        <v>124.27475</v>
      </c>
      <c r="U53" s="17">
        <v>125.888092</v>
      </c>
      <c r="V53" s="17">
        <v>127.479187</v>
      </c>
      <c r="W53" s="17">
        <v>129.058426</v>
      </c>
      <c r="X53" s="17">
        <v>130.62794500000001</v>
      </c>
      <c r="Y53" s="17">
        <v>132.17851300000001</v>
      </c>
      <c r="Z53" s="17">
        <v>133.728058</v>
      </c>
      <c r="AA53" s="17">
        <v>135.275665</v>
      </c>
      <c r="AB53" s="17">
        <v>136.81521599999999</v>
      </c>
      <c r="AC53" s="17">
        <v>138.35955799999999</v>
      </c>
      <c r="AD53" s="17">
        <v>139.91957099999999</v>
      </c>
      <c r="AE53" s="17">
        <v>141.495926</v>
      </c>
      <c r="AF53" s="17">
        <v>143.082581</v>
      </c>
      <c r="AG53" s="17">
        <v>144.67292800000001</v>
      </c>
      <c r="AH53" s="17">
        <v>146.25247200000001</v>
      </c>
      <c r="AI53" s="17">
        <v>147.82290599999999</v>
      </c>
      <c r="AJ53" s="17">
        <v>149.387665</v>
      </c>
      <c r="AK53" s="10">
        <v>1.3344999999999999E-2</v>
      </c>
    </row>
    <row r="55" spans="1:37" ht="15" customHeight="1" x14ac:dyDescent="0.25">
      <c r="B55" s="7" t="s">
        <v>55</v>
      </c>
    </row>
    <row r="56" spans="1:37" ht="15" customHeight="1" x14ac:dyDescent="0.25">
      <c r="A56" s="3" t="s">
        <v>56</v>
      </c>
      <c r="B56" s="8" t="s">
        <v>57</v>
      </c>
      <c r="C56" s="16">
        <v>162.86732499999999</v>
      </c>
      <c r="D56" s="16">
        <v>164.12278699999999</v>
      </c>
      <c r="E56" s="16">
        <v>165.51255800000001</v>
      </c>
      <c r="F56" s="16">
        <v>166.95541399999999</v>
      </c>
      <c r="G56" s="16">
        <v>168.39033499999999</v>
      </c>
      <c r="H56" s="16">
        <v>169.829544</v>
      </c>
      <c r="I56" s="16">
        <v>171.23924299999999</v>
      </c>
      <c r="J56" s="16">
        <v>172.63029499999999</v>
      </c>
      <c r="K56" s="16">
        <v>174.03826900000001</v>
      </c>
      <c r="L56" s="16">
        <v>175.412811</v>
      </c>
      <c r="M56" s="16">
        <v>176.744843</v>
      </c>
      <c r="N56" s="16">
        <v>178.05827300000001</v>
      </c>
      <c r="O56" s="16">
        <v>179.38327000000001</v>
      </c>
      <c r="P56" s="16">
        <v>180.74037200000001</v>
      </c>
      <c r="Q56" s="16">
        <v>182.11489900000001</v>
      </c>
      <c r="R56" s="16">
        <v>183.436081</v>
      </c>
      <c r="S56" s="16">
        <v>184.762665</v>
      </c>
      <c r="T56" s="16">
        <v>186.11685199999999</v>
      </c>
      <c r="U56" s="16">
        <v>187.48135400000001</v>
      </c>
      <c r="V56" s="16">
        <v>188.81864899999999</v>
      </c>
      <c r="W56" s="16">
        <v>190.144485</v>
      </c>
      <c r="X56" s="16">
        <v>191.46121199999999</v>
      </c>
      <c r="Y56" s="16">
        <v>192.75526400000001</v>
      </c>
      <c r="Z56" s="16">
        <v>194.054214</v>
      </c>
      <c r="AA56" s="16">
        <v>195.356369</v>
      </c>
      <c r="AB56" s="16">
        <v>196.651779</v>
      </c>
      <c r="AC56" s="16">
        <v>197.96057099999999</v>
      </c>
      <c r="AD56" s="16">
        <v>199.29887400000001</v>
      </c>
      <c r="AE56" s="16">
        <v>200.669556</v>
      </c>
      <c r="AF56" s="16">
        <v>202.06268299999999</v>
      </c>
      <c r="AG56" s="16">
        <v>203.467636</v>
      </c>
      <c r="AH56" s="16">
        <v>204.86267100000001</v>
      </c>
      <c r="AI56" s="16">
        <v>206.25022899999999</v>
      </c>
      <c r="AJ56" s="16">
        <v>207.63606300000001</v>
      </c>
      <c r="AK56" s="9">
        <v>7.3759999999999997E-3</v>
      </c>
    </row>
    <row r="57" spans="1:37" ht="15" customHeight="1" x14ac:dyDescent="0.25">
      <c r="A57" s="3" t="s">
        <v>58</v>
      </c>
      <c r="B57" s="8" t="s">
        <v>59</v>
      </c>
      <c r="C57" s="16">
        <v>43.110004000000004</v>
      </c>
      <c r="D57" s="16">
        <v>43.366450999999998</v>
      </c>
      <c r="E57" s="16">
        <v>43.662982999999997</v>
      </c>
      <c r="F57" s="16">
        <v>43.967606000000004</v>
      </c>
      <c r="G57" s="16">
        <v>44.271141</v>
      </c>
      <c r="H57" s="16">
        <v>44.574860000000001</v>
      </c>
      <c r="I57" s="16">
        <v>44.870269999999998</v>
      </c>
      <c r="J57" s="16">
        <v>45.161385000000003</v>
      </c>
      <c r="K57" s="16">
        <v>45.457068999999997</v>
      </c>
      <c r="L57" s="16">
        <v>45.745781000000001</v>
      </c>
      <c r="M57" s="16">
        <v>46.028441999999998</v>
      </c>
      <c r="N57" s="16">
        <v>46.308193000000003</v>
      </c>
      <c r="O57" s="16">
        <v>46.593924999999999</v>
      </c>
      <c r="P57" s="16">
        <v>46.890025999999999</v>
      </c>
      <c r="Q57" s="16">
        <v>47.190227999999998</v>
      </c>
      <c r="R57" s="16">
        <v>47.478282999999998</v>
      </c>
      <c r="S57" s="16">
        <v>47.769553999999999</v>
      </c>
      <c r="T57" s="16">
        <v>48.067883000000002</v>
      </c>
      <c r="U57" s="16">
        <v>48.368526000000003</v>
      </c>
      <c r="V57" s="16">
        <v>48.661301000000002</v>
      </c>
      <c r="W57" s="16">
        <v>48.949455</v>
      </c>
      <c r="X57" s="16">
        <v>49.232872</v>
      </c>
      <c r="Y57" s="16">
        <v>49.509262</v>
      </c>
      <c r="Z57" s="16">
        <v>49.786022000000003</v>
      </c>
      <c r="AA57" s="16">
        <v>50.063724999999998</v>
      </c>
      <c r="AB57" s="16">
        <v>50.340899999999998</v>
      </c>
      <c r="AC57" s="16">
        <v>50.621581999999997</v>
      </c>
      <c r="AD57" s="16">
        <v>50.910271000000002</v>
      </c>
      <c r="AE57" s="16">
        <v>51.207839999999997</v>
      </c>
      <c r="AF57" s="16">
        <v>51.511749000000002</v>
      </c>
      <c r="AG57" s="16">
        <v>51.818362999999998</v>
      </c>
      <c r="AH57" s="16">
        <v>52.121487000000002</v>
      </c>
      <c r="AI57" s="16">
        <v>52.422500999999997</v>
      </c>
      <c r="AJ57" s="16">
        <v>52.722427000000003</v>
      </c>
      <c r="AK57" s="9">
        <v>6.1240000000000001E-3</v>
      </c>
    </row>
    <row r="59" spans="1:37" ht="15" customHeight="1" x14ac:dyDescent="0.25">
      <c r="B59" s="7" t="s">
        <v>60</v>
      </c>
    </row>
    <row r="60" spans="1:37" ht="15" customHeight="1" x14ac:dyDescent="0.25">
      <c r="B60" s="7" t="s">
        <v>6</v>
      </c>
    </row>
    <row r="61" spans="1:37" ht="15" customHeight="1" x14ac:dyDescent="0.25">
      <c r="A61" s="3" t="s">
        <v>61</v>
      </c>
      <c r="B61" s="8" t="s">
        <v>62</v>
      </c>
      <c r="C61" s="16">
        <v>7.9998240000000003</v>
      </c>
      <c r="D61" s="16">
        <v>8.037236</v>
      </c>
      <c r="E61" s="16">
        <v>8.0745079999999998</v>
      </c>
      <c r="F61" s="16">
        <v>8.1114069999999998</v>
      </c>
      <c r="G61" s="16">
        <v>8.1482139999999994</v>
      </c>
      <c r="H61" s="16">
        <v>8.1855709999999995</v>
      </c>
      <c r="I61" s="16">
        <v>8.2403200000000005</v>
      </c>
      <c r="J61" s="16">
        <v>8.2904339999999994</v>
      </c>
      <c r="K61" s="16">
        <v>8.3368730000000006</v>
      </c>
      <c r="L61" s="16">
        <v>8.3796750000000007</v>
      </c>
      <c r="M61" s="16">
        <v>8.4192359999999997</v>
      </c>
      <c r="N61" s="16">
        <v>8.4556520000000006</v>
      </c>
      <c r="O61" s="16">
        <v>8.4892679999999991</v>
      </c>
      <c r="P61" s="16">
        <v>8.5199660000000002</v>
      </c>
      <c r="Q61" s="16">
        <v>8.5478000000000005</v>
      </c>
      <c r="R61" s="16">
        <v>8.5726800000000001</v>
      </c>
      <c r="S61" s="16">
        <v>8.5944179999999992</v>
      </c>
      <c r="T61" s="16">
        <v>8.6128739999999997</v>
      </c>
      <c r="U61" s="16">
        <v>8.6277050000000006</v>
      </c>
      <c r="V61" s="16">
        <v>8.6382879999999993</v>
      </c>
      <c r="W61" s="16">
        <v>8.6440239999999999</v>
      </c>
      <c r="X61" s="16">
        <v>8.6492789999999999</v>
      </c>
      <c r="Y61" s="16">
        <v>8.6539520000000003</v>
      </c>
      <c r="Z61" s="16">
        <v>8.6579730000000001</v>
      </c>
      <c r="AA61" s="16">
        <v>8.6613229999999994</v>
      </c>
      <c r="AB61" s="16">
        <v>8.664002</v>
      </c>
      <c r="AC61" s="16">
        <v>8.6660590000000006</v>
      </c>
      <c r="AD61" s="16">
        <v>8.6675629999999995</v>
      </c>
      <c r="AE61" s="16">
        <v>8.6685970000000001</v>
      </c>
      <c r="AF61" s="16">
        <v>8.6692560000000007</v>
      </c>
      <c r="AG61" s="16">
        <v>8.6696259999999992</v>
      </c>
      <c r="AH61" s="16">
        <v>8.6697860000000002</v>
      </c>
      <c r="AI61" s="16">
        <v>8.6698009999999996</v>
      </c>
      <c r="AJ61" s="16">
        <v>8.6697279999999992</v>
      </c>
      <c r="AK61" s="9">
        <v>2.3700000000000001E-3</v>
      </c>
    </row>
    <row r="62" spans="1:37" ht="15" customHeight="1" x14ac:dyDescent="0.25">
      <c r="A62" s="3" t="s">
        <v>63</v>
      </c>
      <c r="B62" s="8" t="s">
        <v>64</v>
      </c>
      <c r="C62" s="16">
        <v>1.3</v>
      </c>
      <c r="D62" s="16">
        <v>1.3</v>
      </c>
      <c r="E62" s="16">
        <v>1.3</v>
      </c>
      <c r="F62" s="16">
        <v>1.3</v>
      </c>
      <c r="G62" s="16">
        <v>1.3</v>
      </c>
      <c r="H62" s="16">
        <v>1.3</v>
      </c>
      <c r="I62" s="16">
        <v>1.3</v>
      </c>
      <c r="J62" s="16">
        <v>1.3</v>
      </c>
      <c r="K62" s="16">
        <v>1.3</v>
      </c>
      <c r="L62" s="16">
        <v>1.3</v>
      </c>
      <c r="M62" s="16">
        <v>1.3</v>
      </c>
      <c r="N62" s="16">
        <v>1.3</v>
      </c>
      <c r="O62" s="16">
        <v>1.3</v>
      </c>
      <c r="P62" s="16">
        <v>1.3</v>
      </c>
      <c r="Q62" s="16">
        <v>1.3</v>
      </c>
      <c r="R62" s="16">
        <v>1.3</v>
      </c>
      <c r="S62" s="16">
        <v>1.3</v>
      </c>
      <c r="T62" s="16">
        <v>1.3</v>
      </c>
      <c r="U62" s="16">
        <v>1.3</v>
      </c>
      <c r="V62" s="16">
        <v>1.3</v>
      </c>
      <c r="W62" s="16">
        <v>1.3</v>
      </c>
      <c r="X62" s="16">
        <v>1.3</v>
      </c>
      <c r="Y62" s="16">
        <v>1.3</v>
      </c>
      <c r="Z62" s="16">
        <v>1.3</v>
      </c>
      <c r="AA62" s="16">
        <v>1.3</v>
      </c>
      <c r="AB62" s="16">
        <v>1.3</v>
      </c>
      <c r="AC62" s="16">
        <v>1.3</v>
      </c>
      <c r="AD62" s="16">
        <v>1.3</v>
      </c>
      <c r="AE62" s="16">
        <v>1.3</v>
      </c>
      <c r="AF62" s="16">
        <v>1.3</v>
      </c>
      <c r="AG62" s="16">
        <v>1.3</v>
      </c>
      <c r="AH62" s="16">
        <v>1.3</v>
      </c>
      <c r="AI62" s="16">
        <v>1.3</v>
      </c>
      <c r="AJ62" s="16">
        <v>1.3</v>
      </c>
      <c r="AK62" s="9">
        <v>0</v>
      </c>
    </row>
    <row r="63" spans="1:37" ht="15" customHeight="1" x14ac:dyDescent="0.25">
      <c r="A63" s="3" t="s">
        <v>65</v>
      </c>
      <c r="B63" s="8" t="s">
        <v>66</v>
      </c>
      <c r="C63" s="16">
        <v>3.2009449999999999</v>
      </c>
      <c r="D63" s="16">
        <v>3.2509990000000002</v>
      </c>
      <c r="E63" s="16">
        <v>3.297742</v>
      </c>
      <c r="F63" s="16">
        <v>3.340303</v>
      </c>
      <c r="G63" s="16">
        <v>3.3786689999999999</v>
      </c>
      <c r="H63" s="16">
        <v>3.399518</v>
      </c>
      <c r="I63" s="16">
        <v>3.4189509999999999</v>
      </c>
      <c r="J63" s="16">
        <v>3.4375200000000001</v>
      </c>
      <c r="K63" s="16">
        <v>3.4551370000000001</v>
      </c>
      <c r="L63" s="16">
        <v>3.4718230000000001</v>
      </c>
      <c r="M63" s="16">
        <v>3.4866950000000001</v>
      </c>
      <c r="N63" s="16">
        <v>3.4999899999999999</v>
      </c>
      <c r="O63" s="16">
        <v>3.5119400000000001</v>
      </c>
      <c r="P63" s="16">
        <v>3.5226679999999999</v>
      </c>
      <c r="Q63" s="16">
        <v>3.532324</v>
      </c>
      <c r="R63" s="16">
        <v>3.541248</v>
      </c>
      <c r="S63" s="16">
        <v>3.5494210000000002</v>
      </c>
      <c r="T63" s="16">
        <v>3.5568960000000001</v>
      </c>
      <c r="U63" s="16">
        <v>3.563809</v>
      </c>
      <c r="V63" s="16">
        <v>3.570166</v>
      </c>
      <c r="W63" s="16">
        <v>3.5759880000000002</v>
      </c>
      <c r="X63" s="16">
        <v>3.5812460000000002</v>
      </c>
      <c r="Y63" s="16">
        <v>3.5860370000000001</v>
      </c>
      <c r="Z63" s="16">
        <v>3.5902769999999999</v>
      </c>
      <c r="AA63" s="16">
        <v>3.5940340000000002</v>
      </c>
      <c r="AB63" s="16">
        <v>3.5972740000000001</v>
      </c>
      <c r="AC63" s="16">
        <v>3.59992</v>
      </c>
      <c r="AD63" s="16">
        <v>3.602039</v>
      </c>
      <c r="AE63" s="16">
        <v>3.6035840000000001</v>
      </c>
      <c r="AF63" s="16">
        <v>3.6045919999999998</v>
      </c>
      <c r="AG63" s="16">
        <v>3.605594</v>
      </c>
      <c r="AH63" s="16">
        <v>3.6065870000000002</v>
      </c>
      <c r="AI63" s="16">
        <v>3.6075569999999999</v>
      </c>
      <c r="AJ63" s="16">
        <v>3.608482</v>
      </c>
      <c r="AK63" s="9">
        <v>3.2659999999999998E-3</v>
      </c>
    </row>
    <row r="64" spans="1:37" ht="15" customHeight="1" x14ac:dyDescent="0.25">
      <c r="A64" s="3" t="s">
        <v>67</v>
      </c>
      <c r="B64" s="8" t="s">
        <v>68</v>
      </c>
      <c r="C64" s="16">
        <v>0.80823</v>
      </c>
      <c r="D64" s="16">
        <v>0.81231799999999998</v>
      </c>
      <c r="E64" s="16">
        <v>0.81638100000000002</v>
      </c>
      <c r="F64" s="16">
        <v>0.82049899999999998</v>
      </c>
      <c r="G64" s="16">
        <v>0.82459199999999999</v>
      </c>
      <c r="H64" s="16">
        <v>0.82866099999999998</v>
      </c>
      <c r="I64" s="16">
        <v>0.83277900000000005</v>
      </c>
      <c r="J64" s="16">
        <v>0.83691099999999996</v>
      </c>
      <c r="K64" s="16">
        <v>0.84105300000000005</v>
      </c>
      <c r="L64" s="16">
        <v>0.84521599999999997</v>
      </c>
      <c r="M64" s="16">
        <v>0.84903099999999998</v>
      </c>
      <c r="N64" s="16">
        <v>0.85251999999999994</v>
      </c>
      <c r="O64" s="16">
        <v>0.85567300000000002</v>
      </c>
      <c r="P64" s="16">
        <v>0.85845499999999997</v>
      </c>
      <c r="Q64" s="16">
        <v>0.86091499999999999</v>
      </c>
      <c r="R64" s="16">
        <v>0.86307299999999998</v>
      </c>
      <c r="S64" s="16">
        <v>0.86493799999999998</v>
      </c>
      <c r="T64" s="16">
        <v>0.86650000000000005</v>
      </c>
      <c r="U64" s="16">
        <v>0.86778500000000003</v>
      </c>
      <c r="V64" s="16">
        <v>0.868811</v>
      </c>
      <c r="W64" s="16">
        <v>0.86960700000000002</v>
      </c>
      <c r="X64" s="16">
        <v>0.87016400000000005</v>
      </c>
      <c r="Y64" s="16">
        <v>0.87049799999999999</v>
      </c>
      <c r="Z64" s="16">
        <v>0.87059600000000004</v>
      </c>
      <c r="AA64" s="16">
        <v>0.87046400000000002</v>
      </c>
      <c r="AB64" s="16">
        <v>0.87037799999999999</v>
      </c>
      <c r="AC64" s="16">
        <v>0.87032399999999999</v>
      </c>
      <c r="AD64" s="16">
        <v>0.87028700000000003</v>
      </c>
      <c r="AE64" s="16">
        <v>0.87025699999999995</v>
      </c>
      <c r="AF64" s="16">
        <v>0.87022900000000003</v>
      </c>
      <c r="AG64" s="16">
        <v>0.87019800000000003</v>
      </c>
      <c r="AH64" s="16">
        <v>0.87017</v>
      </c>
      <c r="AI64" s="16">
        <v>0.87014599999999998</v>
      </c>
      <c r="AJ64" s="16">
        <v>0.87012100000000003</v>
      </c>
      <c r="AK64" s="9">
        <v>2.15E-3</v>
      </c>
    </row>
    <row r="65" spans="1:37" ht="15" customHeight="1" x14ac:dyDescent="0.25">
      <c r="A65" s="3" t="s">
        <v>69</v>
      </c>
      <c r="B65" s="8" t="s">
        <v>70</v>
      </c>
      <c r="C65" s="16">
        <v>0.83132399999999995</v>
      </c>
      <c r="D65" s="16">
        <v>0.83226599999999995</v>
      </c>
      <c r="E65" s="16">
        <v>0.83327700000000005</v>
      </c>
      <c r="F65" s="16">
        <v>0.834368</v>
      </c>
      <c r="G65" s="16">
        <v>0.83547000000000005</v>
      </c>
      <c r="H65" s="16">
        <v>0.83657099999999995</v>
      </c>
      <c r="I65" s="16">
        <v>0.837677</v>
      </c>
      <c r="J65" s="16">
        <v>0.83882500000000004</v>
      </c>
      <c r="K65" s="16">
        <v>0.83999100000000004</v>
      </c>
      <c r="L65" s="16">
        <v>0.84117600000000003</v>
      </c>
      <c r="M65" s="16">
        <v>0.842337</v>
      </c>
      <c r="N65" s="16">
        <v>0.84342399999999995</v>
      </c>
      <c r="O65" s="16">
        <v>0.84444699999999995</v>
      </c>
      <c r="P65" s="16">
        <v>0.84537300000000004</v>
      </c>
      <c r="Q65" s="16">
        <v>0.84622299999999995</v>
      </c>
      <c r="R65" s="16">
        <v>0.84698499999999999</v>
      </c>
      <c r="S65" s="16">
        <v>0.84767300000000001</v>
      </c>
      <c r="T65" s="16">
        <v>0.84827699999999995</v>
      </c>
      <c r="U65" s="16">
        <v>0.84880299999999997</v>
      </c>
      <c r="V65" s="16">
        <v>0.84925600000000001</v>
      </c>
      <c r="W65" s="16">
        <v>0.84962599999999999</v>
      </c>
      <c r="X65" s="16">
        <v>0.84991899999999998</v>
      </c>
      <c r="Y65" s="16">
        <v>0.850132</v>
      </c>
      <c r="Z65" s="16">
        <v>0.85026000000000002</v>
      </c>
      <c r="AA65" s="16">
        <v>0.85031400000000001</v>
      </c>
      <c r="AB65" s="16">
        <v>0.85037099999999999</v>
      </c>
      <c r="AC65" s="16">
        <v>0.85042399999999996</v>
      </c>
      <c r="AD65" s="16">
        <v>0.85046600000000006</v>
      </c>
      <c r="AE65" s="16">
        <v>0.85049699999999995</v>
      </c>
      <c r="AF65" s="16">
        <v>0.85050400000000004</v>
      </c>
      <c r="AG65" s="16">
        <v>0.85048500000000005</v>
      </c>
      <c r="AH65" s="16">
        <v>0.85043800000000003</v>
      </c>
      <c r="AI65" s="16">
        <v>0.85035899999999998</v>
      </c>
      <c r="AJ65" s="16">
        <v>0.85024599999999995</v>
      </c>
      <c r="AK65" s="9">
        <v>6.6799999999999997E-4</v>
      </c>
    </row>
    <row r="67" spans="1:37" ht="15" customHeight="1" x14ac:dyDescent="0.25">
      <c r="B67" s="7" t="s">
        <v>71</v>
      </c>
    </row>
    <row r="68" spans="1:37" ht="15" customHeight="1" x14ac:dyDescent="0.25">
      <c r="A68" s="3" t="s">
        <v>72</v>
      </c>
      <c r="B68" s="8" t="s">
        <v>73</v>
      </c>
      <c r="C68" s="16">
        <v>13.4024</v>
      </c>
      <c r="D68" s="16">
        <v>13.534812000000001</v>
      </c>
      <c r="E68" s="16">
        <v>13.666625</v>
      </c>
      <c r="F68" s="16">
        <v>13.796865</v>
      </c>
      <c r="G68" s="16">
        <v>13.926829</v>
      </c>
      <c r="H68" s="16">
        <v>14.05885</v>
      </c>
      <c r="I68" s="16">
        <v>14.245122</v>
      </c>
      <c r="J68" s="16">
        <v>14.415445</v>
      </c>
      <c r="K68" s="16">
        <v>14.573487</v>
      </c>
      <c r="L68" s="16">
        <v>14.719333000000001</v>
      </c>
      <c r="M68" s="16">
        <v>14.854196999999999</v>
      </c>
      <c r="N68" s="16">
        <v>14.978341</v>
      </c>
      <c r="O68" s="16">
        <v>15.092889</v>
      </c>
      <c r="P68" s="16">
        <v>15.197399000000001</v>
      </c>
      <c r="Q68" s="16">
        <v>15.292077000000001</v>
      </c>
      <c r="R68" s="16">
        <v>15.376651000000001</v>
      </c>
      <c r="S68" s="16">
        <v>15.450473000000001</v>
      </c>
      <c r="T68" s="16">
        <v>15.513038</v>
      </c>
      <c r="U68" s="16">
        <v>15.563181999999999</v>
      </c>
      <c r="V68" s="16">
        <v>15.598782</v>
      </c>
      <c r="W68" s="16">
        <v>15.61774</v>
      </c>
      <c r="X68" s="16">
        <v>15.635293000000001</v>
      </c>
      <c r="Y68" s="16">
        <v>15.651066</v>
      </c>
      <c r="Z68" s="16">
        <v>15.664788</v>
      </c>
      <c r="AA68" s="16">
        <v>15.67638</v>
      </c>
      <c r="AB68" s="16">
        <v>15.685828000000001</v>
      </c>
      <c r="AC68" s="16">
        <v>15.693246</v>
      </c>
      <c r="AD68" s="16">
        <v>15.698817999999999</v>
      </c>
      <c r="AE68" s="16">
        <v>15.702821999999999</v>
      </c>
      <c r="AF68" s="16">
        <v>15.705548</v>
      </c>
      <c r="AG68" s="16">
        <v>15.70729</v>
      </c>
      <c r="AH68" s="16">
        <v>15.708292</v>
      </c>
      <c r="AI68" s="16">
        <v>15.708774999999999</v>
      </c>
      <c r="AJ68" s="16">
        <v>15.708902999999999</v>
      </c>
      <c r="AK68" s="9">
        <v>4.666E-3</v>
      </c>
    </row>
    <row r="69" spans="1:37" ht="15" customHeight="1" x14ac:dyDescent="0.25">
      <c r="A69" s="3" t="s">
        <v>74</v>
      </c>
      <c r="B69" s="8" t="s">
        <v>64</v>
      </c>
      <c r="C69" s="16">
        <v>0.6</v>
      </c>
      <c r="D69" s="16">
        <v>0.6</v>
      </c>
      <c r="E69" s="16">
        <v>0.6</v>
      </c>
      <c r="F69" s="16">
        <v>0.60576600000000003</v>
      </c>
      <c r="G69" s="16">
        <v>0.61116199999999998</v>
      </c>
      <c r="H69" s="16">
        <v>0.61716899999999997</v>
      </c>
      <c r="I69" s="16">
        <v>0.62381699999999995</v>
      </c>
      <c r="J69" s="16">
        <v>0.63026899999999997</v>
      </c>
      <c r="K69" s="16">
        <v>0.63651599999999997</v>
      </c>
      <c r="L69" s="16">
        <v>0.64253400000000005</v>
      </c>
      <c r="M69" s="16">
        <v>0.64839199999999997</v>
      </c>
      <c r="N69" s="16">
        <v>0.65415100000000004</v>
      </c>
      <c r="O69" s="16">
        <v>0.65997300000000003</v>
      </c>
      <c r="P69" s="16">
        <v>0.66596500000000003</v>
      </c>
      <c r="Q69" s="16">
        <v>0.67222400000000004</v>
      </c>
      <c r="R69" s="16">
        <v>0.67868399999999995</v>
      </c>
      <c r="S69" s="16">
        <v>0.685029</v>
      </c>
      <c r="T69" s="16">
        <v>0.69074999999999998</v>
      </c>
      <c r="U69" s="16">
        <v>0.69527300000000003</v>
      </c>
      <c r="V69" s="16">
        <v>0.69816800000000001</v>
      </c>
      <c r="W69" s="16">
        <v>0.69933100000000004</v>
      </c>
      <c r="X69" s="16">
        <v>0.699824</v>
      </c>
      <c r="Y69" s="16">
        <v>0.69996999999999998</v>
      </c>
      <c r="Z69" s="16">
        <v>0.69999699999999998</v>
      </c>
      <c r="AA69" s="16">
        <v>0.7</v>
      </c>
      <c r="AB69" s="16">
        <v>0.7</v>
      </c>
      <c r="AC69" s="16">
        <v>0.7</v>
      </c>
      <c r="AD69" s="16">
        <v>0.7</v>
      </c>
      <c r="AE69" s="16">
        <v>0.7</v>
      </c>
      <c r="AF69" s="16">
        <v>0.7</v>
      </c>
      <c r="AG69" s="16">
        <v>0.7</v>
      </c>
      <c r="AH69" s="16">
        <v>0.7</v>
      </c>
      <c r="AI69" s="16">
        <v>0.7</v>
      </c>
      <c r="AJ69" s="16">
        <v>0.7</v>
      </c>
      <c r="AK69" s="9">
        <v>4.829E-3</v>
      </c>
    </row>
    <row r="70" spans="1:37" ht="15" customHeight="1" x14ac:dyDescent="0.25">
      <c r="A70" s="3" t="s">
        <v>75</v>
      </c>
      <c r="B70" s="8" t="s">
        <v>76</v>
      </c>
      <c r="C70" s="16">
        <v>14.005850000000001</v>
      </c>
      <c r="D70" s="16">
        <v>14.358693000000001</v>
      </c>
      <c r="E70" s="16">
        <v>14.688475</v>
      </c>
      <c r="F70" s="16">
        <v>14.988929000000001</v>
      </c>
      <c r="G70" s="16">
        <v>15.259544999999999</v>
      </c>
      <c r="H70" s="16">
        <v>15.404292</v>
      </c>
      <c r="I70" s="16">
        <v>15.536469</v>
      </c>
      <c r="J70" s="16">
        <v>15.663797000000001</v>
      </c>
      <c r="K70" s="16">
        <v>15.785114999999999</v>
      </c>
      <c r="L70" s="16">
        <v>15.900074</v>
      </c>
      <c r="M70" s="16">
        <v>16.002528999999999</v>
      </c>
      <c r="N70" s="16">
        <v>16.094023</v>
      </c>
      <c r="O70" s="16">
        <v>16.176152999999999</v>
      </c>
      <c r="P70" s="16">
        <v>16.249748</v>
      </c>
      <c r="Q70" s="16">
        <v>16.315781000000001</v>
      </c>
      <c r="R70" s="16">
        <v>16.376412999999999</v>
      </c>
      <c r="S70" s="16">
        <v>16.431709000000001</v>
      </c>
      <c r="T70" s="16">
        <v>16.482127999999999</v>
      </c>
      <c r="U70" s="16">
        <v>16.528587000000002</v>
      </c>
      <c r="V70" s="16">
        <v>16.571073999999999</v>
      </c>
      <c r="W70" s="16">
        <v>16.609859</v>
      </c>
      <c r="X70" s="16">
        <v>16.644763999999999</v>
      </c>
      <c r="Y70" s="16">
        <v>16.676442999999999</v>
      </c>
      <c r="Z70" s="16">
        <v>16.704377999999998</v>
      </c>
      <c r="AA70" s="16">
        <v>16.729058999999999</v>
      </c>
      <c r="AB70" s="16">
        <v>16.750229000000001</v>
      </c>
      <c r="AC70" s="16">
        <v>16.767420000000001</v>
      </c>
      <c r="AD70" s="16">
        <v>16.781115</v>
      </c>
      <c r="AE70" s="16">
        <v>16.790994999999999</v>
      </c>
      <c r="AF70" s="16">
        <v>16.797263999999998</v>
      </c>
      <c r="AG70" s="16">
        <v>16.80349</v>
      </c>
      <c r="AH70" s="16">
        <v>16.809626000000002</v>
      </c>
      <c r="AI70" s="16">
        <v>16.815573000000001</v>
      </c>
      <c r="AJ70" s="16">
        <v>16.821186000000001</v>
      </c>
      <c r="AK70" s="9">
        <v>4.9589999999999999E-3</v>
      </c>
    </row>
    <row r="71" spans="1:37" ht="15" customHeight="1" x14ac:dyDescent="0.25">
      <c r="A71" s="3" t="s">
        <v>77</v>
      </c>
      <c r="B71" s="8" t="s">
        <v>78</v>
      </c>
      <c r="C71" s="16">
        <v>12.765435</v>
      </c>
      <c r="D71" s="16">
        <v>12.912563</v>
      </c>
      <c r="E71" s="16">
        <v>13.053506</v>
      </c>
      <c r="F71" s="16">
        <v>13.191172</v>
      </c>
      <c r="G71" s="16">
        <v>13.324536</v>
      </c>
      <c r="H71" s="16">
        <v>13.455417000000001</v>
      </c>
      <c r="I71" s="16">
        <v>13.64242</v>
      </c>
      <c r="J71" s="16">
        <v>13.816591000000001</v>
      </c>
      <c r="K71" s="16">
        <v>13.977033</v>
      </c>
      <c r="L71" s="16">
        <v>14.122983</v>
      </c>
      <c r="M71" s="16">
        <v>14.255001999999999</v>
      </c>
      <c r="N71" s="16">
        <v>14.373504000000001</v>
      </c>
      <c r="O71" s="16">
        <v>14.480434000000001</v>
      </c>
      <c r="P71" s="16">
        <v>14.575397000000001</v>
      </c>
      <c r="Q71" s="16">
        <v>14.658396</v>
      </c>
      <c r="R71" s="16">
        <v>14.730324</v>
      </c>
      <c r="S71" s="16">
        <v>14.79283</v>
      </c>
      <c r="T71" s="16">
        <v>14.845587</v>
      </c>
      <c r="U71" s="16">
        <v>14.889256</v>
      </c>
      <c r="V71" s="16">
        <v>14.923287</v>
      </c>
      <c r="W71" s="16">
        <v>14.946484</v>
      </c>
      <c r="X71" s="16">
        <v>14.969186000000001</v>
      </c>
      <c r="Y71" s="16">
        <v>14.990914</v>
      </c>
      <c r="Z71" s="16">
        <v>15.011194</v>
      </c>
      <c r="AA71" s="16">
        <v>15.029681</v>
      </c>
      <c r="AB71" s="16">
        <v>15.046093000000001</v>
      </c>
      <c r="AC71" s="16">
        <v>15.060293</v>
      </c>
      <c r="AD71" s="16">
        <v>15.072274999999999</v>
      </c>
      <c r="AE71" s="16">
        <v>15.082166000000001</v>
      </c>
      <c r="AF71" s="16">
        <v>15.090159</v>
      </c>
      <c r="AG71" s="16">
        <v>15.096539</v>
      </c>
      <c r="AH71" s="16">
        <v>15.101608000000001</v>
      </c>
      <c r="AI71" s="16">
        <v>15.105667</v>
      </c>
      <c r="AJ71" s="16">
        <v>15.108948</v>
      </c>
      <c r="AK71" s="9">
        <v>4.921E-3</v>
      </c>
    </row>
    <row r="72" spans="1:37" ht="15" customHeight="1" x14ac:dyDescent="0.25">
      <c r="A72" s="3" t="s">
        <v>79</v>
      </c>
      <c r="B72" s="8" t="s">
        <v>80</v>
      </c>
      <c r="C72" s="16">
        <v>10.979279999999999</v>
      </c>
      <c r="D72" s="16">
        <v>11.032120000000001</v>
      </c>
      <c r="E72" s="16">
        <v>11.089675</v>
      </c>
      <c r="F72" s="16">
        <v>11.153454999999999</v>
      </c>
      <c r="G72" s="16">
        <v>11.220015</v>
      </c>
      <c r="H72" s="16">
        <v>11.292158000000001</v>
      </c>
      <c r="I72" s="16">
        <v>11.369007999999999</v>
      </c>
      <c r="J72" s="16">
        <v>11.451482</v>
      </c>
      <c r="K72" s="16">
        <v>11.527138000000001</v>
      </c>
      <c r="L72" s="16">
        <v>11.593152999999999</v>
      </c>
      <c r="M72" s="16">
        <v>11.649215</v>
      </c>
      <c r="N72" s="16">
        <v>11.696588999999999</v>
      </c>
      <c r="O72" s="16">
        <v>11.734517</v>
      </c>
      <c r="P72" s="16">
        <v>11.785726</v>
      </c>
      <c r="Q72" s="16">
        <v>11.822433</v>
      </c>
      <c r="R72" s="16">
        <v>11.845330000000001</v>
      </c>
      <c r="S72" s="16">
        <v>11.869450000000001</v>
      </c>
      <c r="T72" s="16">
        <v>11.894318999999999</v>
      </c>
      <c r="U72" s="16">
        <v>11.919257999999999</v>
      </c>
      <c r="V72" s="16">
        <v>11.943409000000001</v>
      </c>
      <c r="W72" s="16">
        <v>11.965752</v>
      </c>
      <c r="X72" s="16">
        <v>11.985287</v>
      </c>
      <c r="Y72" s="16">
        <v>12.001250000000001</v>
      </c>
      <c r="Z72" s="16">
        <v>12.027191</v>
      </c>
      <c r="AA72" s="16">
        <v>12.049032</v>
      </c>
      <c r="AB72" s="16">
        <v>12.067615999999999</v>
      </c>
      <c r="AC72" s="16">
        <v>12.083866</v>
      </c>
      <c r="AD72" s="16">
        <v>12.098594</v>
      </c>
      <c r="AE72" s="16">
        <v>12.112328</v>
      </c>
      <c r="AF72" s="16">
        <v>12.125171999999999</v>
      </c>
      <c r="AG72" s="16">
        <v>12.13693</v>
      </c>
      <c r="AH72" s="16">
        <v>12.147231</v>
      </c>
      <c r="AI72" s="16">
        <v>12.155754</v>
      </c>
      <c r="AJ72" s="16">
        <v>12.162283</v>
      </c>
      <c r="AK72" s="9">
        <v>3.052E-3</v>
      </c>
    </row>
    <row r="74" spans="1:37" ht="15" customHeight="1" x14ac:dyDescent="0.25">
      <c r="B74" s="7" t="s">
        <v>81</v>
      </c>
    </row>
    <row r="75" spans="1:37" ht="15" customHeight="1" x14ac:dyDescent="0.25">
      <c r="A75" s="3" t="s">
        <v>82</v>
      </c>
      <c r="B75" s="8" t="s">
        <v>83</v>
      </c>
      <c r="C75" s="16">
        <v>0.89178400000000002</v>
      </c>
      <c r="D75" s="16">
        <v>0.89709799999999995</v>
      </c>
      <c r="E75" s="16">
        <v>0.90233600000000003</v>
      </c>
      <c r="F75" s="16">
        <v>0.90769500000000003</v>
      </c>
      <c r="G75" s="16">
        <v>0.91304300000000005</v>
      </c>
      <c r="H75" s="16">
        <v>0.91842400000000002</v>
      </c>
      <c r="I75" s="16">
        <v>0.92372100000000001</v>
      </c>
      <c r="J75" s="16">
        <v>0.92896900000000004</v>
      </c>
      <c r="K75" s="16">
        <v>0.93418000000000001</v>
      </c>
      <c r="L75" s="16">
        <v>0.93933100000000003</v>
      </c>
      <c r="M75" s="16">
        <v>0.94399299999999997</v>
      </c>
      <c r="N75" s="16">
        <v>0.94818899999999995</v>
      </c>
      <c r="O75" s="16">
        <v>0.95192200000000005</v>
      </c>
      <c r="P75" s="16">
        <v>0.95521299999999998</v>
      </c>
      <c r="Q75" s="16">
        <v>0.95806899999999995</v>
      </c>
      <c r="R75" s="16">
        <v>0.96049200000000001</v>
      </c>
      <c r="S75" s="16">
        <v>0.96250199999999997</v>
      </c>
      <c r="T75" s="16">
        <v>0.96409400000000001</v>
      </c>
      <c r="U75" s="16">
        <v>0.96527200000000002</v>
      </c>
      <c r="V75" s="16">
        <v>0.966055</v>
      </c>
      <c r="W75" s="16">
        <v>0.96643100000000004</v>
      </c>
      <c r="X75" s="16">
        <v>0.96641900000000003</v>
      </c>
      <c r="Y75" s="16">
        <v>0.96640999999999999</v>
      </c>
      <c r="Z75" s="16">
        <v>0.96640300000000001</v>
      </c>
      <c r="AA75" s="16">
        <v>0.96639900000000001</v>
      </c>
      <c r="AB75" s="16">
        <v>0.96639699999999995</v>
      </c>
      <c r="AC75" s="16">
        <v>0.96639699999999995</v>
      </c>
      <c r="AD75" s="16">
        <v>0.96639900000000001</v>
      </c>
      <c r="AE75" s="16">
        <v>0.96640499999999996</v>
      </c>
      <c r="AF75" s="16">
        <v>0.96641500000000002</v>
      </c>
      <c r="AG75" s="16">
        <v>0.96642799999999995</v>
      </c>
      <c r="AH75" s="16">
        <v>0.96644399999999997</v>
      </c>
      <c r="AI75" s="16">
        <v>0.96646200000000004</v>
      </c>
      <c r="AJ75" s="16">
        <v>0.96648100000000003</v>
      </c>
      <c r="AK75" s="9">
        <v>2.3310000000000002E-3</v>
      </c>
    </row>
    <row r="76" spans="1:37" ht="15" customHeight="1" x14ac:dyDescent="0.25">
      <c r="A76" s="3" t="s">
        <v>84</v>
      </c>
      <c r="B76" s="8" t="s">
        <v>85</v>
      </c>
      <c r="C76" s="16">
        <v>0.59301599999999999</v>
      </c>
      <c r="D76" s="16">
        <v>0.59970699999999999</v>
      </c>
      <c r="E76" s="16">
        <v>0.60637399999999997</v>
      </c>
      <c r="F76" s="16">
        <v>0.61297999999999997</v>
      </c>
      <c r="G76" s="16">
        <v>0.61886399999999997</v>
      </c>
      <c r="H76" s="16">
        <v>0.62406399999999995</v>
      </c>
      <c r="I76" s="16">
        <v>0.62859399999999999</v>
      </c>
      <c r="J76" s="16">
        <v>0.63243700000000003</v>
      </c>
      <c r="K76" s="16">
        <v>0.63562099999999999</v>
      </c>
      <c r="L76" s="16">
        <v>0.63814899999999997</v>
      </c>
      <c r="M76" s="16">
        <v>0.64004899999999998</v>
      </c>
      <c r="N76" s="16">
        <v>0.64128200000000002</v>
      </c>
      <c r="O76" s="16">
        <v>0.64189399999999996</v>
      </c>
      <c r="P76" s="16">
        <v>0.64195100000000005</v>
      </c>
      <c r="Q76" s="16">
        <v>0.64201200000000003</v>
      </c>
      <c r="R76" s="16">
        <v>0.64207999999999998</v>
      </c>
      <c r="S76" s="16">
        <v>0.64215100000000003</v>
      </c>
      <c r="T76" s="16">
        <v>0.64222400000000002</v>
      </c>
      <c r="U76" s="16">
        <v>0.64229800000000004</v>
      </c>
      <c r="V76" s="16">
        <v>0.64237100000000003</v>
      </c>
      <c r="W76" s="16">
        <v>0.64244199999999996</v>
      </c>
      <c r="X76" s="16">
        <v>0.642509</v>
      </c>
      <c r="Y76" s="16">
        <v>0.64257200000000003</v>
      </c>
      <c r="Z76" s="16">
        <v>0.64263099999999995</v>
      </c>
      <c r="AA76" s="16">
        <v>0.64268499999999995</v>
      </c>
      <c r="AB76" s="16">
        <v>0.64273599999999997</v>
      </c>
      <c r="AC76" s="16">
        <v>0.64278400000000002</v>
      </c>
      <c r="AD76" s="16">
        <v>0.64283100000000004</v>
      </c>
      <c r="AE76" s="16">
        <v>0.64287700000000003</v>
      </c>
      <c r="AF76" s="16">
        <v>0.64292099999999996</v>
      </c>
      <c r="AG76" s="16">
        <v>0.64296500000000001</v>
      </c>
      <c r="AH76" s="16">
        <v>0.643011</v>
      </c>
      <c r="AI76" s="16">
        <v>0.64305900000000005</v>
      </c>
      <c r="AJ76" s="16">
        <v>0.64310900000000004</v>
      </c>
      <c r="AK76" s="9">
        <v>2.186E-3</v>
      </c>
    </row>
    <row r="77" spans="1:37" ht="15" customHeight="1" x14ac:dyDescent="0.25">
      <c r="A77" s="3" t="s">
        <v>86</v>
      </c>
      <c r="B77" s="8" t="s">
        <v>87</v>
      </c>
      <c r="C77" s="16">
        <v>0.53649500000000006</v>
      </c>
      <c r="D77" s="16">
        <v>0.55054599999999998</v>
      </c>
      <c r="E77" s="16">
        <v>0.56553799999999999</v>
      </c>
      <c r="F77" s="16">
        <v>0.581569</v>
      </c>
      <c r="G77" s="16">
        <v>0.59684099999999995</v>
      </c>
      <c r="H77" s="16">
        <v>0.61113799999999996</v>
      </c>
      <c r="I77" s="16">
        <v>0.62420600000000004</v>
      </c>
      <c r="J77" s="16">
        <v>0.63568400000000003</v>
      </c>
      <c r="K77" s="16">
        <v>0.64542100000000002</v>
      </c>
      <c r="L77" s="16">
        <v>0.65345799999999998</v>
      </c>
      <c r="M77" s="16">
        <v>0.65964100000000003</v>
      </c>
      <c r="N77" s="16">
        <v>0.663879</v>
      </c>
      <c r="O77" s="16">
        <v>0.66605700000000001</v>
      </c>
      <c r="P77" s="16">
        <v>0.66610899999999995</v>
      </c>
      <c r="Q77" s="16">
        <v>0.66616699999999995</v>
      </c>
      <c r="R77" s="16">
        <v>0.66622800000000004</v>
      </c>
      <c r="S77" s="16">
        <v>0.66629499999999997</v>
      </c>
      <c r="T77" s="16">
        <v>0.66636200000000001</v>
      </c>
      <c r="U77" s="16">
        <v>0.66642900000000005</v>
      </c>
      <c r="V77" s="16">
        <v>0.66649800000000003</v>
      </c>
      <c r="W77" s="16">
        <v>0.66656300000000002</v>
      </c>
      <c r="X77" s="16">
        <v>0.66662399999999999</v>
      </c>
      <c r="Y77" s="16">
        <v>0.66668300000000003</v>
      </c>
      <c r="Z77" s="16">
        <v>0.66673800000000005</v>
      </c>
      <c r="AA77" s="16">
        <v>0.66678700000000002</v>
      </c>
      <c r="AB77" s="16">
        <v>0.66683300000000001</v>
      </c>
      <c r="AC77" s="16">
        <v>0.66687399999999997</v>
      </c>
      <c r="AD77" s="16">
        <v>0.66690899999999997</v>
      </c>
      <c r="AE77" s="16">
        <v>0.66693899999999995</v>
      </c>
      <c r="AF77" s="16">
        <v>0.666964</v>
      </c>
      <c r="AG77" s="16">
        <v>0.66698500000000005</v>
      </c>
      <c r="AH77" s="16">
        <v>0.66700300000000001</v>
      </c>
      <c r="AI77" s="16">
        <v>0.66701699999999997</v>
      </c>
      <c r="AJ77" s="16">
        <v>0.66702899999999998</v>
      </c>
      <c r="AK77" s="9">
        <v>6.0159999999999996E-3</v>
      </c>
    </row>
    <row r="78" spans="1:37" ht="15" customHeight="1" x14ac:dyDescent="0.25">
      <c r="A78" s="3" t="s">
        <v>88</v>
      </c>
      <c r="B78" s="8" t="s">
        <v>89</v>
      </c>
      <c r="C78" s="16">
        <v>0.58746500000000001</v>
      </c>
      <c r="D78" s="16">
        <v>0.59126000000000001</v>
      </c>
      <c r="E78" s="16">
        <v>0.59530400000000006</v>
      </c>
      <c r="F78" s="16">
        <v>0.59960500000000005</v>
      </c>
      <c r="G78" s="16">
        <v>0.60373399999999999</v>
      </c>
      <c r="H78" s="16">
        <v>0.60769200000000001</v>
      </c>
      <c r="I78" s="16">
        <v>0.61137699999999995</v>
      </c>
      <c r="J78" s="16">
        <v>0.61469499999999999</v>
      </c>
      <c r="K78" s="16">
        <v>0.61763000000000001</v>
      </c>
      <c r="L78" s="16">
        <v>0.62016300000000002</v>
      </c>
      <c r="M78" s="16">
        <v>0.62224599999999997</v>
      </c>
      <c r="N78" s="16">
        <v>0.623811</v>
      </c>
      <c r="O78" s="16">
        <v>0.62482199999999999</v>
      </c>
      <c r="P78" s="16">
        <v>0.62522100000000003</v>
      </c>
      <c r="Q78" s="16">
        <v>0.62564500000000001</v>
      </c>
      <c r="R78" s="16">
        <v>0.62608799999999998</v>
      </c>
      <c r="S78" s="16">
        <v>0.62654699999999997</v>
      </c>
      <c r="T78" s="16">
        <v>0.62701499999999999</v>
      </c>
      <c r="U78" s="16">
        <v>0.62748199999999998</v>
      </c>
      <c r="V78" s="16">
        <v>0.627942</v>
      </c>
      <c r="W78" s="16">
        <v>0.62838700000000003</v>
      </c>
      <c r="X78" s="16">
        <v>0.628807</v>
      </c>
      <c r="Y78" s="16">
        <v>0.62919899999999995</v>
      </c>
      <c r="Z78" s="16">
        <v>0.62956000000000001</v>
      </c>
      <c r="AA78" s="16">
        <v>0.62988599999999995</v>
      </c>
      <c r="AB78" s="16">
        <v>0.63017800000000002</v>
      </c>
      <c r="AC78" s="16">
        <v>0.63043899999999997</v>
      </c>
      <c r="AD78" s="16">
        <v>0.63067200000000001</v>
      </c>
      <c r="AE78" s="16">
        <v>0.63087800000000005</v>
      </c>
      <c r="AF78" s="16">
        <v>0.63105900000000004</v>
      </c>
      <c r="AG78" s="16">
        <v>0.63121700000000003</v>
      </c>
      <c r="AH78" s="16">
        <v>0.631355</v>
      </c>
      <c r="AI78" s="16">
        <v>0.63147200000000003</v>
      </c>
      <c r="AJ78" s="16">
        <v>0.63156900000000005</v>
      </c>
      <c r="AK78" s="9">
        <v>2.0630000000000002E-3</v>
      </c>
    </row>
    <row r="80" spans="1:37" ht="15" customHeight="1" x14ac:dyDescent="0.25">
      <c r="B80" s="7" t="s">
        <v>90</v>
      </c>
    </row>
    <row r="81" spans="1:37" ht="15" customHeight="1" x14ac:dyDescent="0.25">
      <c r="A81" s="3" t="s">
        <v>91</v>
      </c>
      <c r="B81" s="8" t="s">
        <v>57</v>
      </c>
      <c r="C81" s="16">
        <v>649.86096199999997</v>
      </c>
      <c r="D81" s="16">
        <v>640.43768299999999</v>
      </c>
      <c r="E81" s="16">
        <v>630.81292699999995</v>
      </c>
      <c r="F81" s="16">
        <v>621.10186799999997</v>
      </c>
      <c r="G81" s="16">
        <v>611.35888699999998</v>
      </c>
      <c r="H81" s="16">
        <v>601.51519800000005</v>
      </c>
      <c r="I81" s="16">
        <v>591.62219200000004</v>
      </c>
      <c r="J81" s="16">
        <v>582.284851</v>
      </c>
      <c r="K81" s="16">
        <v>573.49414100000001</v>
      </c>
      <c r="L81" s="16">
        <v>565.25183100000004</v>
      </c>
      <c r="M81" s="16">
        <v>557.541382</v>
      </c>
      <c r="N81" s="16">
        <v>550.33221400000002</v>
      </c>
      <c r="O81" s="16">
        <v>543.60150099999998</v>
      </c>
      <c r="P81" s="16">
        <v>537.36908000000005</v>
      </c>
      <c r="Q81" s="16">
        <v>531.71875</v>
      </c>
      <c r="R81" s="16">
        <v>526.62493900000004</v>
      </c>
      <c r="S81" s="16">
        <v>522.07409700000005</v>
      </c>
      <c r="T81" s="16">
        <v>518.05999799999995</v>
      </c>
      <c r="U81" s="16">
        <v>514.55542000000003</v>
      </c>
      <c r="V81" s="16">
        <v>511.557526</v>
      </c>
      <c r="W81" s="16">
        <v>509.03561400000001</v>
      </c>
      <c r="X81" s="16">
        <v>507.01464800000002</v>
      </c>
      <c r="Y81" s="16">
        <v>505.46762100000001</v>
      </c>
      <c r="Z81" s="16">
        <v>504.41894500000001</v>
      </c>
      <c r="AA81" s="16">
        <v>503.88488799999999</v>
      </c>
      <c r="AB81" s="16">
        <v>503.85232500000001</v>
      </c>
      <c r="AC81" s="16">
        <v>503.82247899999999</v>
      </c>
      <c r="AD81" s="16">
        <v>503.79574600000001</v>
      </c>
      <c r="AE81" s="16">
        <v>503.77121</v>
      </c>
      <c r="AF81" s="16">
        <v>503.748108</v>
      </c>
      <c r="AG81" s="16">
        <v>503.72717299999999</v>
      </c>
      <c r="AH81" s="16">
        <v>503.70730600000002</v>
      </c>
      <c r="AI81" s="16">
        <v>503.68920900000001</v>
      </c>
      <c r="AJ81" s="16">
        <v>503.67343099999999</v>
      </c>
      <c r="AK81" s="9">
        <v>-7.4790000000000004E-3</v>
      </c>
    </row>
    <row r="82" spans="1:37" ht="15" customHeight="1" x14ac:dyDescent="0.25">
      <c r="A82" s="3" t="s">
        <v>92</v>
      </c>
      <c r="B82" s="8" t="s">
        <v>59</v>
      </c>
      <c r="C82" s="16">
        <v>472.97818000000001</v>
      </c>
      <c r="D82" s="16">
        <v>467.962402</v>
      </c>
      <c r="E82" s="16">
        <v>462.93212899999997</v>
      </c>
      <c r="F82" s="16">
        <v>457.96081500000003</v>
      </c>
      <c r="G82" s="16">
        <v>453.08548000000002</v>
      </c>
      <c r="H82" s="16">
        <v>448.27108800000002</v>
      </c>
      <c r="I82" s="16">
        <v>443.42956500000003</v>
      </c>
      <c r="J82" s="16">
        <v>438.52359000000001</v>
      </c>
      <c r="K82" s="16">
        <v>433.55157500000001</v>
      </c>
      <c r="L82" s="16">
        <v>428.52175899999997</v>
      </c>
      <c r="M82" s="16">
        <v>423.47228999999999</v>
      </c>
      <c r="N82" s="16">
        <v>418.67251599999997</v>
      </c>
      <c r="O82" s="16">
        <v>414.10672</v>
      </c>
      <c r="P82" s="16">
        <v>409.78439300000002</v>
      </c>
      <c r="Q82" s="16">
        <v>405.69586199999998</v>
      </c>
      <c r="R82" s="16">
        <v>401.83477800000003</v>
      </c>
      <c r="S82" s="16">
        <v>398.21160900000001</v>
      </c>
      <c r="T82" s="16">
        <v>394.835419</v>
      </c>
      <c r="U82" s="16">
        <v>391.69375600000001</v>
      </c>
      <c r="V82" s="16">
        <v>388.825897</v>
      </c>
      <c r="W82" s="16">
        <v>386.20379600000001</v>
      </c>
      <c r="X82" s="16">
        <v>383.837402</v>
      </c>
      <c r="Y82" s="16">
        <v>381.71087599999998</v>
      </c>
      <c r="Z82" s="16">
        <v>379.807953</v>
      </c>
      <c r="AA82" s="16">
        <v>378.17004400000002</v>
      </c>
      <c r="AB82" s="16">
        <v>376.774475</v>
      </c>
      <c r="AC82" s="16">
        <v>375.65518200000002</v>
      </c>
      <c r="AD82" s="16">
        <v>374.82849099999999</v>
      </c>
      <c r="AE82" s="16">
        <v>374.29473899999999</v>
      </c>
      <c r="AF82" s="16">
        <v>374.04547100000002</v>
      </c>
      <c r="AG82" s="16">
        <v>374.03420999999997</v>
      </c>
      <c r="AH82" s="16">
        <v>374.02328499999999</v>
      </c>
      <c r="AI82" s="16">
        <v>374.01315299999999</v>
      </c>
      <c r="AJ82" s="16">
        <v>374.00390599999997</v>
      </c>
      <c r="AK82" s="9">
        <v>-6.979E-3</v>
      </c>
    </row>
    <row r="84" spans="1:37" ht="15" customHeight="1" x14ac:dyDescent="0.25">
      <c r="B84" s="7" t="s">
        <v>93</v>
      </c>
    </row>
    <row r="85" spans="1:37" ht="15" customHeight="1" x14ac:dyDescent="0.25">
      <c r="B85" s="7" t="s">
        <v>94</v>
      </c>
    </row>
    <row r="86" spans="1:37" ht="15" customHeight="1" x14ac:dyDescent="0.25">
      <c r="A86" s="3" t="s">
        <v>95</v>
      </c>
      <c r="B86" s="8" t="s">
        <v>453</v>
      </c>
      <c r="C86" s="16">
        <v>0.97444900000000001</v>
      </c>
      <c r="D86" s="16">
        <v>0.96894999999999998</v>
      </c>
      <c r="E86" s="16">
        <v>0.96326000000000001</v>
      </c>
      <c r="F86" s="16">
        <v>0.95743199999999995</v>
      </c>
      <c r="G86" s="16">
        <v>0.95128900000000005</v>
      </c>
      <c r="H86" s="16">
        <v>0.94511100000000003</v>
      </c>
      <c r="I86" s="16">
        <v>0.93880300000000005</v>
      </c>
      <c r="J86" s="16">
        <v>0.93232800000000005</v>
      </c>
      <c r="K86" s="16">
        <v>0.92576999999999998</v>
      </c>
      <c r="L86" s="16">
        <v>0.91935699999999998</v>
      </c>
      <c r="M86" s="16">
        <v>0.91315999999999997</v>
      </c>
      <c r="N86" s="16">
        <v>0.90709300000000004</v>
      </c>
      <c r="O86" s="16">
        <v>0.90076500000000004</v>
      </c>
      <c r="P86" s="16">
        <v>0.89457100000000001</v>
      </c>
      <c r="Q86" s="16">
        <v>0.88850600000000002</v>
      </c>
      <c r="R86" s="16">
        <v>0.88220699999999996</v>
      </c>
      <c r="S86" s="16">
        <v>0.87588500000000002</v>
      </c>
      <c r="T86" s="16">
        <v>0.86962099999999998</v>
      </c>
      <c r="U86" s="16">
        <v>0.86341000000000001</v>
      </c>
      <c r="V86" s="16">
        <v>0.85720600000000002</v>
      </c>
      <c r="W86" s="16">
        <v>0.850989</v>
      </c>
      <c r="X86" s="16">
        <v>0.84482999999999997</v>
      </c>
      <c r="Y86" s="16">
        <v>0.83870800000000001</v>
      </c>
      <c r="Z86" s="16">
        <v>0.83259700000000003</v>
      </c>
      <c r="AA86" s="16">
        <v>0.82646399999999998</v>
      </c>
      <c r="AB86" s="16">
        <v>0.82033500000000004</v>
      </c>
      <c r="AC86" s="16">
        <v>0.81418800000000002</v>
      </c>
      <c r="AD86" s="16">
        <v>0.80804200000000004</v>
      </c>
      <c r="AE86" s="16">
        <v>0.80184800000000001</v>
      </c>
      <c r="AF86" s="16">
        <v>0.79563099999999998</v>
      </c>
      <c r="AG86" s="16">
        <v>0.78940299999999997</v>
      </c>
      <c r="AH86" s="16">
        <v>0.78315599999999996</v>
      </c>
      <c r="AI86" s="16">
        <v>0.77689200000000003</v>
      </c>
      <c r="AJ86" s="16">
        <v>0.77065899999999998</v>
      </c>
      <c r="AK86" s="9">
        <v>-7.1300000000000001E-3</v>
      </c>
    </row>
    <row r="87" spans="1:37" ht="15" customHeight="1" x14ac:dyDescent="0.25">
      <c r="A87" s="3" t="s">
        <v>96</v>
      </c>
      <c r="B87" s="8" t="s">
        <v>97</v>
      </c>
      <c r="C87" s="16">
        <v>0.86843099999999995</v>
      </c>
      <c r="D87" s="16">
        <v>0.89661000000000002</v>
      </c>
      <c r="E87" s="16">
        <v>0.89161500000000005</v>
      </c>
      <c r="F87" s="16">
        <v>0.89426799999999995</v>
      </c>
      <c r="G87" s="16">
        <v>0.89374500000000001</v>
      </c>
      <c r="H87" s="16">
        <v>0.89555099999999999</v>
      </c>
      <c r="I87" s="16">
        <v>0.88275099999999995</v>
      </c>
      <c r="J87" s="16">
        <v>0.87962099999999999</v>
      </c>
      <c r="K87" s="16">
        <v>0.87687099999999996</v>
      </c>
      <c r="L87" s="16">
        <v>0.87489700000000004</v>
      </c>
      <c r="M87" s="16">
        <v>0.87269699999999994</v>
      </c>
      <c r="N87" s="16">
        <v>0.87112800000000001</v>
      </c>
      <c r="O87" s="16">
        <v>0.86724299999999999</v>
      </c>
      <c r="P87" s="16">
        <v>0.86355000000000004</v>
      </c>
      <c r="Q87" s="16">
        <v>0.86261299999999996</v>
      </c>
      <c r="R87" s="16">
        <v>0.86194099999999996</v>
      </c>
      <c r="S87" s="16">
        <v>0.85928599999999999</v>
      </c>
      <c r="T87" s="16">
        <v>0.85668</v>
      </c>
      <c r="U87" s="16">
        <v>0.85435399999999995</v>
      </c>
      <c r="V87" s="16">
        <v>0.85370299999999999</v>
      </c>
      <c r="W87" s="16">
        <v>0.85298799999999997</v>
      </c>
      <c r="X87" s="16">
        <v>0.85280900000000004</v>
      </c>
      <c r="Y87" s="16">
        <v>0.85287500000000005</v>
      </c>
      <c r="Z87" s="16">
        <v>0.85212200000000005</v>
      </c>
      <c r="AA87" s="16">
        <v>0.85148500000000005</v>
      </c>
      <c r="AB87" s="16">
        <v>0.85092000000000001</v>
      </c>
      <c r="AC87" s="16">
        <v>0.84989499999999996</v>
      </c>
      <c r="AD87" s="16">
        <v>0.84852700000000003</v>
      </c>
      <c r="AE87" s="16">
        <v>0.84689999999999999</v>
      </c>
      <c r="AF87" s="16">
        <v>0.84580900000000003</v>
      </c>
      <c r="AG87" s="16">
        <v>0.84527799999999997</v>
      </c>
      <c r="AH87" s="16">
        <v>0.84510600000000002</v>
      </c>
      <c r="AI87" s="16">
        <v>0.84483699999999995</v>
      </c>
      <c r="AJ87" s="16">
        <v>0.84432799999999997</v>
      </c>
      <c r="AK87" s="9">
        <v>-1.8760000000000001E-3</v>
      </c>
    </row>
    <row r="88" spans="1:37" ht="15" customHeight="1" x14ac:dyDescent="0.25">
      <c r="A88" s="3" t="s">
        <v>98</v>
      </c>
      <c r="B88" s="8" t="s">
        <v>99</v>
      </c>
      <c r="C88" s="16">
        <v>0.97233800000000004</v>
      </c>
      <c r="D88" s="16">
        <v>0.966086</v>
      </c>
      <c r="E88" s="16">
        <v>0.95968699999999996</v>
      </c>
      <c r="F88" s="16">
        <v>0.95333599999999996</v>
      </c>
      <c r="G88" s="16">
        <v>0.94684999999999997</v>
      </c>
      <c r="H88" s="16">
        <v>0.94051899999999999</v>
      </c>
      <c r="I88" s="16">
        <v>0.93407300000000004</v>
      </c>
      <c r="J88" s="16">
        <v>0.92760500000000001</v>
      </c>
      <c r="K88" s="16">
        <v>0.92118299999999997</v>
      </c>
      <c r="L88" s="16">
        <v>0.91502600000000001</v>
      </c>
      <c r="M88" s="16">
        <v>0.90918299999999996</v>
      </c>
      <c r="N88" s="16">
        <v>0.90357299999999996</v>
      </c>
      <c r="O88" s="16">
        <v>0.89782399999999996</v>
      </c>
      <c r="P88" s="16">
        <v>0.89227000000000001</v>
      </c>
      <c r="Q88" s="16">
        <v>0.886938</v>
      </c>
      <c r="R88" s="16">
        <v>0.88153499999999996</v>
      </c>
      <c r="S88" s="16">
        <v>0.87620500000000001</v>
      </c>
      <c r="T88" s="16">
        <v>0.871008</v>
      </c>
      <c r="U88" s="16">
        <v>0.86594199999999999</v>
      </c>
      <c r="V88" s="16">
        <v>0.86098699999999995</v>
      </c>
      <c r="W88" s="16">
        <v>0.856124</v>
      </c>
      <c r="X88" s="16">
        <v>0.85141</v>
      </c>
      <c r="Y88" s="16">
        <v>0.84682599999999997</v>
      </c>
      <c r="Z88" s="16">
        <v>0.84233899999999995</v>
      </c>
      <c r="AA88" s="16">
        <v>0.837924</v>
      </c>
      <c r="AB88" s="16">
        <v>0.83360000000000001</v>
      </c>
      <c r="AC88" s="16">
        <v>0.82934399999999997</v>
      </c>
      <c r="AD88" s="16">
        <v>0.82516699999999998</v>
      </c>
      <c r="AE88" s="16">
        <v>0.82103300000000001</v>
      </c>
      <c r="AF88" s="16">
        <v>0.81696299999999999</v>
      </c>
      <c r="AG88" s="16">
        <v>0.81296999999999997</v>
      </c>
      <c r="AH88" s="16">
        <v>0.80904699999999996</v>
      </c>
      <c r="AI88" s="16">
        <v>0.80519300000000005</v>
      </c>
      <c r="AJ88" s="16">
        <v>0.80143699999999995</v>
      </c>
      <c r="AK88" s="9">
        <v>-5.8219999999999999E-3</v>
      </c>
    </row>
    <row r="90" spans="1:37" ht="15" customHeight="1" x14ac:dyDescent="0.25">
      <c r="B90" s="7" t="s">
        <v>71</v>
      </c>
    </row>
    <row r="91" spans="1:37" ht="15" customHeight="1" x14ac:dyDescent="0.25">
      <c r="A91" s="3" t="s">
        <v>100</v>
      </c>
      <c r="B91" s="8" t="s">
        <v>453</v>
      </c>
      <c r="C91" s="16">
        <v>0.98605799999999999</v>
      </c>
      <c r="D91" s="16">
        <v>0.98424100000000003</v>
      </c>
      <c r="E91" s="16">
        <v>0.98243800000000003</v>
      </c>
      <c r="F91" s="16">
        <v>0.98050400000000004</v>
      </c>
      <c r="G91" s="16">
        <v>0.97843999999999998</v>
      </c>
      <c r="H91" s="16">
        <v>0.97635099999999997</v>
      </c>
      <c r="I91" s="16">
        <v>0.97420300000000004</v>
      </c>
      <c r="J91" s="16">
        <v>0.97196899999999997</v>
      </c>
      <c r="K91" s="16">
        <v>0.96971099999999999</v>
      </c>
      <c r="L91" s="16">
        <v>0.96751100000000001</v>
      </c>
      <c r="M91" s="16">
        <v>0.965387</v>
      </c>
      <c r="N91" s="16">
        <v>0.96330099999999996</v>
      </c>
      <c r="O91" s="16">
        <v>0.96112500000000001</v>
      </c>
      <c r="P91" s="16">
        <v>0.95898899999999998</v>
      </c>
      <c r="Q91" s="16">
        <v>0.956897</v>
      </c>
      <c r="R91" s="16">
        <v>0.95457199999999998</v>
      </c>
      <c r="S91" s="16">
        <v>0.952233</v>
      </c>
      <c r="T91" s="16">
        <v>0.94991300000000001</v>
      </c>
      <c r="U91" s="16">
        <v>0.94761700000000004</v>
      </c>
      <c r="V91" s="16">
        <v>0.94530999999999998</v>
      </c>
      <c r="W91" s="16">
        <v>0.94300300000000004</v>
      </c>
      <c r="X91" s="16">
        <v>0.94071499999999997</v>
      </c>
      <c r="Y91" s="16">
        <v>0.93843799999999999</v>
      </c>
      <c r="Z91" s="16">
        <v>0.93616200000000005</v>
      </c>
      <c r="AA91" s="16">
        <v>0.93387500000000001</v>
      </c>
      <c r="AB91" s="16">
        <v>0.93157400000000001</v>
      </c>
      <c r="AC91" s="16">
        <v>0.92926500000000001</v>
      </c>
      <c r="AD91" s="16">
        <v>0.92695399999999994</v>
      </c>
      <c r="AE91" s="16">
        <v>0.924624</v>
      </c>
      <c r="AF91" s="16">
        <v>0.922288</v>
      </c>
      <c r="AG91" s="16">
        <v>0.91994500000000001</v>
      </c>
      <c r="AH91" s="16">
        <v>0.91759299999999999</v>
      </c>
      <c r="AI91" s="16">
        <v>0.91522400000000004</v>
      </c>
      <c r="AJ91" s="16">
        <v>0.91287099999999999</v>
      </c>
      <c r="AK91" s="9">
        <v>-2.3500000000000001E-3</v>
      </c>
    </row>
    <row r="92" spans="1:37" ht="15" customHeight="1" x14ac:dyDescent="0.25">
      <c r="A92" s="3" t="s">
        <v>101</v>
      </c>
      <c r="B92" s="8" t="s">
        <v>97</v>
      </c>
      <c r="C92" s="16">
        <v>0.99360000000000004</v>
      </c>
      <c r="D92" s="16">
        <v>1.0034730000000001</v>
      </c>
      <c r="E92" s="16">
        <v>1.001736</v>
      </c>
      <c r="F92" s="16">
        <v>1.0016400000000001</v>
      </c>
      <c r="G92" s="16">
        <v>1.001439</v>
      </c>
      <c r="H92" s="16">
        <v>1.002157</v>
      </c>
      <c r="I92" s="16">
        <v>0.99749299999999996</v>
      </c>
      <c r="J92" s="16">
        <v>0.99656100000000003</v>
      </c>
      <c r="K92" s="16">
        <v>0.99576399999999998</v>
      </c>
      <c r="L92" s="16">
        <v>0.99535300000000004</v>
      </c>
      <c r="M92" s="16">
        <v>0.99533000000000005</v>
      </c>
      <c r="N92" s="16">
        <v>0.99510399999999999</v>
      </c>
      <c r="O92" s="16">
        <v>0.99332200000000004</v>
      </c>
      <c r="P92" s="16">
        <v>0.99147600000000002</v>
      </c>
      <c r="Q92" s="16">
        <v>0.99119400000000002</v>
      </c>
      <c r="R92" s="16">
        <v>0.99139200000000005</v>
      </c>
      <c r="S92" s="16">
        <v>0.99019800000000002</v>
      </c>
      <c r="T92" s="16">
        <v>0.98863900000000005</v>
      </c>
      <c r="U92" s="16">
        <v>0.98716099999999996</v>
      </c>
      <c r="V92" s="16">
        <v>0.98684899999999998</v>
      </c>
      <c r="W92" s="16">
        <v>0.98639399999999999</v>
      </c>
      <c r="X92" s="16">
        <v>0.98614100000000005</v>
      </c>
      <c r="Y92" s="16">
        <v>0.98632900000000001</v>
      </c>
      <c r="Z92" s="16">
        <v>0.98597699999999999</v>
      </c>
      <c r="AA92" s="16">
        <v>0.98592400000000002</v>
      </c>
      <c r="AB92" s="16">
        <v>0.98609400000000003</v>
      </c>
      <c r="AC92" s="16">
        <v>0.98572899999999997</v>
      </c>
      <c r="AD92" s="16">
        <v>0.98513300000000004</v>
      </c>
      <c r="AE92" s="16">
        <v>0.98438499999999995</v>
      </c>
      <c r="AF92" s="16">
        <v>0.98400699999999997</v>
      </c>
      <c r="AG92" s="16">
        <v>0.98391499999999998</v>
      </c>
      <c r="AH92" s="16">
        <v>0.98388399999999998</v>
      </c>
      <c r="AI92" s="16">
        <v>0.98392400000000002</v>
      </c>
      <c r="AJ92" s="16">
        <v>0.98364600000000002</v>
      </c>
      <c r="AK92" s="9">
        <v>-6.2299999999999996E-4</v>
      </c>
    </row>
    <row r="93" spans="1:37" ht="15" customHeight="1" x14ac:dyDescent="0.25">
      <c r="A93" s="3" t="s">
        <v>102</v>
      </c>
      <c r="B93" s="8" t="s">
        <v>99</v>
      </c>
      <c r="C93" s="16">
        <v>0.98632299999999995</v>
      </c>
      <c r="D93" s="16">
        <v>0.98473699999999997</v>
      </c>
      <c r="E93" s="16">
        <v>0.98318700000000003</v>
      </c>
      <c r="F93" s="16">
        <v>0.981545</v>
      </c>
      <c r="G93" s="16">
        <v>0.97980999999999996</v>
      </c>
      <c r="H93" s="16">
        <v>0.97809299999999999</v>
      </c>
      <c r="I93" s="16">
        <v>0.976298</v>
      </c>
      <c r="J93" s="16">
        <v>0.97444600000000003</v>
      </c>
      <c r="K93" s="16">
        <v>0.97259899999999999</v>
      </c>
      <c r="L93" s="16">
        <v>0.97082900000000005</v>
      </c>
      <c r="M93" s="16">
        <v>0.96914999999999996</v>
      </c>
      <c r="N93" s="16">
        <v>0.96752899999999997</v>
      </c>
      <c r="O93" s="16">
        <v>0.96583799999999997</v>
      </c>
      <c r="P93" s="16">
        <v>0.96419200000000005</v>
      </c>
      <c r="Q93" s="16">
        <v>0.96260999999999997</v>
      </c>
      <c r="R93" s="16">
        <v>0.96084999999999998</v>
      </c>
      <c r="S93" s="16">
        <v>0.959094</v>
      </c>
      <c r="T93" s="16">
        <v>0.95736699999999997</v>
      </c>
      <c r="U93" s="16">
        <v>0.95567299999999999</v>
      </c>
      <c r="V93" s="16">
        <v>0.95398700000000003</v>
      </c>
      <c r="W93" s="16">
        <v>0.952318</v>
      </c>
      <c r="X93" s="16">
        <v>0.95068399999999997</v>
      </c>
      <c r="Y93" s="16">
        <v>0.94907900000000001</v>
      </c>
      <c r="Z93" s="16">
        <v>0.94749399999999995</v>
      </c>
      <c r="AA93" s="16">
        <v>0.94592100000000001</v>
      </c>
      <c r="AB93" s="16">
        <v>0.944357</v>
      </c>
      <c r="AC93" s="16">
        <v>0.94280600000000003</v>
      </c>
      <c r="AD93" s="16">
        <v>0.94127400000000006</v>
      </c>
      <c r="AE93" s="16">
        <v>0.93974400000000002</v>
      </c>
      <c r="AF93" s="16">
        <v>0.93823000000000001</v>
      </c>
      <c r="AG93" s="16">
        <v>0.93673200000000001</v>
      </c>
      <c r="AH93" s="16">
        <v>0.93524200000000002</v>
      </c>
      <c r="AI93" s="16">
        <v>0.93375699999999995</v>
      </c>
      <c r="AJ93" s="16">
        <v>0.93229799999999996</v>
      </c>
      <c r="AK93" s="9">
        <v>-1.709E-3</v>
      </c>
    </row>
    <row r="95" spans="1:37" ht="15" customHeight="1" x14ac:dyDescent="0.25">
      <c r="B95" s="7" t="s">
        <v>103</v>
      </c>
    </row>
    <row r="96" spans="1:37" ht="15" customHeight="1" x14ac:dyDescent="0.25">
      <c r="B96" s="7" t="s">
        <v>104</v>
      </c>
    </row>
    <row r="97" spans="1:37" ht="15" customHeight="1" x14ac:dyDescent="0.25">
      <c r="B97" s="7" t="s">
        <v>105</v>
      </c>
    </row>
    <row r="98" spans="1:37" ht="15" customHeight="1" x14ac:dyDescent="0.25">
      <c r="A98" s="3" t="s">
        <v>106</v>
      </c>
      <c r="B98" s="8" t="s">
        <v>107</v>
      </c>
      <c r="C98" s="16">
        <v>0</v>
      </c>
      <c r="D98" s="16">
        <v>0</v>
      </c>
      <c r="E98" s="16">
        <v>0</v>
      </c>
      <c r="F98" s="16">
        <v>0</v>
      </c>
      <c r="G98" s="16">
        <v>0</v>
      </c>
      <c r="H98" s="16">
        <v>0</v>
      </c>
      <c r="I98" s="16">
        <v>0</v>
      </c>
      <c r="J98" s="16">
        <v>0</v>
      </c>
      <c r="K98" s="16">
        <v>0</v>
      </c>
      <c r="L98" s="16">
        <v>0</v>
      </c>
      <c r="M98" s="16">
        <v>0</v>
      </c>
      <c r="N98" s="16">
        <v>0</v>
      </c>
      <c r="O98" s="16">
        <v>0</v>
      </c>
      <c r="P98" s="16">
        <v>0</v>
      </c>
      <c r="Q98" s="16">
        <v>0</v>
      </c>
      <c r="R98" s="16">
        <v>2.5000000000000001E-4</v>
      </c>
      <c r="S98" s="16">
        <v>8.9999999999999998E-4</v>
      </c>
      <c r="T98" s="16">
        <v>2.5500000000000002E-3</v>
      </c>
      <c r="U98" s="16">
        <v>6.1500000000000001E-3</v>
      </c>
      <c r="V98" s="16">
        <v>1.2699999999999999E-2</v>
      </c>
      <c r="W98" s="16">
        <v>2.445E-2</v>
      </c>
      <c r="X98" s="16">
        <v>4.6100000000000002E-2</v>
      </c>
      <c r="Y98" s="16">
        <v>8.5199999999999998E-2</v>
      </c>
      <c r="Z98" s="16">
        <v>0.15709999999999999</v>
      </c>
      <c r="AA98" s="16">
        <v>0.28849999999999998</v>
      </c>
      <c r="AB98" s="16">
        <v>0.42004999999999998</v>
      </c>
      <c r="AC98" s="16">
        <v>0.55274999999999996</v>
      </c>
      <c r="AD98" s="16">
        <v>0.68674999999999997</v>
      </c>
      <c r="AE98" s="16">
        <v>0.82204999999999995</v>
      </c>
      <c r="AF98" s="16">
        <v>0.95840000000000003</v>
      </c>
      <c r="AG98" s="16">
        <v>1.09565</v>
      </c>
      <c r="AH98" s="16">
        <v>1.2333000000000001</v>
      </c>
      <c r="AI98" s="16">
        <v>1.37155</v>
      </c>
      <c r="AJ98" s="16">
        <v>1.5103</v>
      </c>
      <c r="AK98" s="9" t="s">
        <v>108</v>
      </c>
    </row>
    <row r="99" spans="1:37" ht="15" customHeight="1" x14ac:dyDescent="0.25">
      <c r="A99" s="3" t="s">
        <v>109</v>
      </c>
      <c r="B99" s="8" t="s">
        <v>110</v>
      </c>
      <c r="C99" s="11">
        <v>10594.339844</v>
      </c>
      <c r="D99" s="11">
        <v>12871.987305000001</v>
      </c>
      <c r="E99" s="11">
        <v>15183.063477</v>
      </c>
      <c r="F99" s="11">
        <v>17460.609375</v>
      </c>
      <c r="G99" s="11">
        <v>19696.667968999998</v>
      </c>
      <c r="H99" s="11">
        <v>21844.265625</v>
      </c>
      <c r="I99" s="11">
        <v>24040.566406000002</v>
      </c>
      <c r="J99" s="11">
        <v>26280.523438</v>
      </c>
      <c r="K99" s="11">
        <v>28602.738281000002</v>
      </c>
      <c r="L99" s="11">
        <v>31037.589843999998</v>
      </c>
      <c r="M99" s="11">
        <v>33557.101562000003</v>
      </c>
      <c r="N99" s="11">
        <v>36179.585937999997</v>
      </c>
      <c r="O99" s="11">
        <v>38927.78125</v>
      </c>
      <c r="P99" s="11">
        <v>41776.742187999997</v>
      </c>
      <c r="Q99" s="11">
        <v>44752.789062000003</v>
      </c>
      <c r="R99" s="11">
        <v>47846.4375</v>
      </c>
      <c r="S99" s="11">
        <v>51069.398437999997</v>
      </c>
      <c r="T99" s="11">
        <v>54429.058594000002</v>
      </c>
      <c r="U99" s="11">
        <v>57916.109375</v>
      </c>
      <c r="V99" s="11">
        <v>61587.164062000003</v>
      </c>
      <c r="W99" s="11">
        <v>65420.617187999997</v>
      </c>
      <c r="X99" s="11">
        <v>69432.015625</v>
      </c>
      <c r="Y99" s="11">
        <v>73597.859375</v>
      </c>
      <c r="Z99" s="11">
        <v>77923.28125</v>
      </c>
      <c r="AA99" s="11">
        <v>82412.5</v>
      </c>
      <c r="AB99" s="11">
        <v>87078.5</v>
      </c>
      <c r="AC99" s="11">
        <v>91943.453125</v>
      </c>
      <c r="AD99" s="11">
        <v>96987.09375</v>
      </c>
      <c r="AE99" s="11">
        <v>102289.5</v>
      </c>
      <c r="AF99" s="11">
        <v>107820.039062</v>
      </c>
      <c r="AG99" s="11">
        <v>113626.648438</v>
      </c>
      <c r="AH99" s="11">
        <v>119675.882812</v>
      </c>
      <c r="AI99" s="11">
        <v>125963.765625</v>
      </c>
      <c r="AJ99" s="11">
        <v>132501.6875</v>
      </c>
      <c r="AK99" s="9">
        <v>7.5580999999999995E-2</v>
      </c>
    </row>
    <row r="100" spans="1:37" ht="15" customHeight="1" x14ac:dyDescent="0.25">
      <c r="A100" s="3" t="s">
        <v>111</v>
      </c>
      <c r="B100" s="8" t="s">
        <v>112</v>
      </c>
      <c r="C100" s="11">
        <v>27.485700999999999</v>
      </c>
      <c r="D100" s="11">
        <v>28.032751000000001</v>
      </c>
      <c r="E100" s="11">
        <v>28.594704</v>
      </c>
      <c r="F100" s="11">
        <v>29.090651000000001</v>
      </c>
      <c r="G100" s="11">
        <v>29.518651999999999</v>
      </c>
      <c r="H100" s="11">
        <v>29.518651999999999</v>
      </c>
      <c r="I100" s="11">
        <v>29.518651999999999</v>
      </c>
      <c r="J100" s="11">
        <v>29.518651999999999</v>
      </c>
      <c r="K100" s="11">
        <v>29.518651999999999</v>
      </c>
      <c r="L100" s="11">
        <v>29.518651999999999</v>
      </c>
      <c r="M100" s="11">
        <v>29.518651999999999</v>
      </c>
      <c r="N100" s="11">
        <v>29.518651999999999</v>
      </c>
      <c r="O100" s="11">
        <v>29.521301000000001</v>
      </c>
      <c r="P100" s="11">
        <v>29.531101</v>
      </c>
      <c r="Q100" s="11">
        <v>29.567553</v>
      </c>
      <c r="R100" s="11">
        <v>38.770949999999999</v>
      </c>
      <c r="S100" s="11">
        <v>50.351802999999997</v>
      </c>
      <c r="T100" s="11">
        <v>63.609352000000001</v>
      </c>
      <c r="U100" s="11">
        <v>78.090393000000006</v>
      </c>
      <c r="V100" s="11">
        <v>93.775597000000005</v>
      </c>
      <c r="W100" s="11">
        <v>110.412903</v>
      </c>
      <c r="X100" s="11">
        <v>127.74775700000001</v>
      </c>
      <c r="Y100" s="11">
        <v>145.65370200000001</v>
      </c>
      <c r="Z100" s="11">
        <v>164.136551</v>
      </c>
      <c r="AA100" s="11">
        <v>183.81546</v>
      </c>
      <c r="AB100" s="11">
        <v>204.44180299999999</v>
      </c>
      <c r="AC100" s="11">
        <v>225.674667</v>
      </c>
      <c r="AD100" s="11">
        <v>247.65107699999999</v>
      </c>
      <c r="AE100" s="11">
        <v>270.72427399999998</v>
      </c>
      <c r="AF100" s="11">
        <v>295.98742700000003</v>
      </c>
      <c r="AG100" s="11">
        <v>321.98809799999998</v>
      </c>
      <c r="AH100" s="11">
        <v>348.64718599999998</v>
      </c>
      <c r="AI100" s="11">
        <v>375.87377900000001</v>
      </c>
      <c r="AJ100" s="11">
        <v>403.538544</v>
      </c>
      <c r="AK100" s="9">
        <v>8.6912000000000003E-2</v>
      </c>
    </row>
    <row r="101" spans="1:37" ht="15" customHeight="1" x14ac:dyDescent="0.25">
      <c r="A101" s="3" t="s">
        <v>113</v>
      </c>
      <c r="B101" s="8" t="s">
        <v>114</v>
      </c>
      <c r="C101" s="11">
        <v>10621.825194999999</v>
      </c>
      <c r="D101" s="11">
        <v>12900.020508</v>
      </c>
      <c r="E101" s="11">
        <v>15211.658203000001</v>
      </c>
      <c r="F101" s="11">
        <v>17489.699218999998</v>
      </c>
      <c r="G101" s="11">
        <v>19726.1875</v>
      </c>
      <c r="H101" s="11">
        <v>21873.785156000002</v>
      </c>
      <c r="I101" s="11">
        <v>24070.085938</v>
      </c>
      <c r="J101" s="11">
        <v>26310.042968999998</v>
      </c>
      <c r="K101" s="11">
        <v>28632.257812</v>
      </c>
      <c r="L101" s="11">
        <v>31067.109375</v>
      </c>
      <c r="M101" s="11">
        <v>33586.621094000002</v>
      </c>
      <c r="N101" s="11">
        <v>36209.105469000002</v>
      </c>
      <c r="O101" s="11">
        <v>38957.300780999998</v>
      </c>
      <c r="P101" s="11">
        <v>41806.273437999997</v>
      </c>
      <c r="Q101" s="11">
        <v>44782.355469000002</v>
      </c>
      <c r="R101" s="11">
        <v>47885.207030999998</v>
      </c>
      <c r="S101" s="11">
        <v>51119.75</v>
      </c>
      <c r="T101" s="11">
        <v>54492.671875</v>
      </c>
      <c r="U101" s="11">
        <v>57994.207030999998</v>
      </c>
      <c r="V101" s="11">
        <v>61680.953125</v>
      </c>
      <c r="W101" s="11">
        <v>65531.054687999997</v>
      </c>
      <c r="X101" s="11">
        <v>69559.8125</v>
      </c>
      <c r="Y101" s="11">
        <v>73743.601561999996</v>
      </c>
      <c r="Z101" s="11">
        <v>78087.570311999996</v>
      </c>
      <c r="AA101" s="11">
        <v>82596.601561999996</v>
      </c>
      <c r="AB101" s="11">
        <v>87283.367188000004</v>
      </c>
      <c r="AC101" s="11">
        <v>92169.679688000004</v>
      </c>
      <c r="AD101" s="11">
        <v>97235.429688000004</v>
      </c>
      <c r="AE101" s="11">
        <v>102561.046875</v>
      </c>
      <c r="AF101" s="11">
        <v>108116.984375</v>
      </c>
      <c r="AG101" s="11">
        <v>113949.726562</v>
      </c>
      <c r="AH101" s="11">
        <v>120025.765625</v>
      </c>
      <c r="AI101" s="11">
        <v>126341.015625</v>
      </c>
      <c r="AJ101" s="11">
        <v>132906.734375</v>
      </c>
      <c r="AK101" s="9">
        <v>7.5609999999999997E-2</v>
      </c>
    </row>
    <row r="102" spans="1:37" ht="15" customHeight="1" x14ac:dyDescent="0.25">
      <c r="B102" s="7" t="s">
        <v>115</v>
      </c>
    </row>
    <row r="103" spans="1:37" ht="15" customHeight="1" x14ac:dyDescent="0.25">
      <c r="A103" s="3" t="s">
        <v>116</v>
      </c>
      <c r="B103" s="8" t="s">
        <v>107</v>
      </c>
      <c r="C103" s="15">
        <v>0</v>
      </c>
      <c r="D103" s="15">
        <v>0</v>
      </c>
      <c r="E103" s="15">
        <v>0</v>
      </c>
      <c r="F103" s="15">
        <v>0</v>
      </c>
      <c r="G103" s="15">
        <v>0</v>
      </c>
      <c r="H103" s="15">
        <v>0</v>
      </c>
      <c r="I103" s="15">
        <v>0</v>
      </c>
      <c r="J103" s="15">
        <v>0</v>
      </c>
      <c r="K103" s="15">
        <v>0</v>
      </c>
      <c r="L103" s="15">
        <v>0</v>
      </c>
      <c r="M103" s="15">
        <v>0</v>
      </c>
      <c r="N103" s="15">
        <v>0</v>
      </c>
      <c r="O103" s="15">
        <v>0</v>
      </c>
      <c r="P103" s="15">
        <v>0</v>
      </c>
      <c r="Q103" s="15">
        <v>0</v>
      </c>
      <c r="R103" s="15">
        <v>7.27E-4</v>
      </c>
      <c r="S103" s="15">
        <v>2.6189999999999998E-3</v>
      </c>
      <c r="T103" s="15">
        <v>7.4200000000000004E-3</v>
      </c>
      <c r="U103" s="15">
        <v>1.7895999999999999E-2</v>
      </c>
      <c r="V103" s="15">
        <v>3.6956999999999997E-2</v>
      </c>
      <c r="W103" s="15">
        <v>7.1150000000000005E-2</v>
      </c>
      <c r="X103" s="15">
        <v>0.13415099999999999</v>
      </c>
      <c r="Y103" s="15">
        <v>0.24793200000000001</v>
      </c>
      <c r="Z103" s="15">
        <v>0.45716099999999998</v>
      </c>
      <c r="AA103" s="15">
        <v>0.83953500000000003</v>
      </c>
      <c r="AB103" s="15">
        <v>1.222345</v>
      </c>
      <c r="AC103" s="15">
        <v>1.608503</v>
      </c>
      <c r="AD103" s="15">
        <v>1.998443</v>
      </c>
      <c r="AE103" s="15">
        <v>2.392166</v>
      </c>
      <c r="AF103" s="15">
        <v>2.7889439999999999</v>
      </c>
      <c r="AG103" s="15">
        <v>3.188342</v>
      </c>
      <c r="AH103" s="15">
        <v>3.5889030000000002</v>
      </c>
      <c r="AI103" s="15">
        <v>3.9912109999999998</v>
      </c>
      <c r="AJ103" s="15">
        <v>4.3949730000000002</v>
      </c>
      <c r="AK103" s="9" t="s">
        <v>108</v>
      </c>
    </row>
    <row r="104" spans="1:37" ht="15" customHeight="1" x14ac:dyDescent="0.25">
      <c r="A104" s="3" t="s">
        <v>117</v>
      </c>
      <c r="B104" s="8" t="s">
        <v>110</v>
      </c>
      <c r="C104" s="11">
        <v>14880.845703000001</v>
      </c>
      <c r="D104" s="11">
        <v>18030.466797000001</v>
      </c>
      <c r="E104" s="11">
        <v>21252.669922000001</v>
      </c>
      <c r="F104" s="11">
        <v>24437.701172000001</v>
      </c>
      <c r="G104" s="11">
        <v>27564.867188</v>
      </c>
      <c r="H104" s="11">
        <v>30559.564452999999</v>
      </c>
      <c r="I104" s="11">
        <v>33632.40625</v>
      </c>
      <c r="J104" s="11">
        <v>36776.21875</v>
      </c>
      <c r="K104" s="11">
        <v>40050.523437999997</v>
      </c>
      <c r="L104" s="11">
        <v>43501.960937999997</v>
      </c>
      <c r="M104" s="11">
        <v>47088.570312000003</v>
      </c>
      <c r="N104" s="11">
        <v>50839.046875</v>
      </c>
      <c r="O104" s="11">
        <v>54788.523437999997</v>
      </c>
      <c r="P104" s="11">
        <v>58899.164062000003</v>
      </c>
      <c r="Q104" s="11">
        <v>63211.875</v>
      </c>
      <c r="R104" s="11">
        <v>67712.070311999996</v>
      </c>
      <c r="S104" s="11">
        <v>72413.304688000004</v>
      </c>
      <c r="T104" s="11">
        <v>77327.695311999996</v>
      </c>
      <c r="U104" s="11">
        <v>82440.609375</v>
      </c>
      <c r="V104" s="11">
        <v>87840.109375</v>
      </c>
      <c r="W104" s="11">
        <v>93492.9375</v>
      </c>
      <c r="X104" s="11">
        <v>99423.710938000004</v>
      </c>
      <c r="Y104" s="11">
        <v>105596.171875</v>
      </c>
      <c r="Z104" s="11">
        <v>112019.328125</v>
      </c>
      <c r="AA104" s="11">
        <v>118698.5625</v>
      </c>
      <c r="AB104" s="11">
        <v>125654.90625</v>
      </c>
      <c r="AC104" s="11">
        <v>132923.6875</v>
      </c>
      <c r="AD104" s="11">
        <v>140474.84375</v>
      </c>
      <c r="AE104" s="11">
        <v>148431.375</v>
      </c>
      <c r="AF104" s="11">
        <v>156745.796875</v>
      </c>
      <c r="AG104" s="11">
        <v>165492.0625</v>
      </c>
      <c r="AH104" s="11">
        <v>174619.140625</v>
      </c>
      <c r="AI104" s="11">
        <v>184122.125</v>
      </c>
      <c r="AJ104" s="11">
        <v>194017.15625</v>
      </c>
      <c r="AK104" s="9">
        <v>7.7072000000000002E-2</v>
      </c>
    </row>
    <row r="105" spans="1:37" ht="15" customHeight="1" x14ac:dyDescent="0.25">
      <c r="A105" s="3" t="s">
        <v>118</v>
      </c>
      <c r="B105" s="8" t="s">
        <v>112</v>
      </c>
      <c r="C105" s="11">
        <v>35.135947999999999</v>
      </c>
      <c r="D105" s="11">
        <v>35.835326999999999</v>
      </c>
      <c r="E105" s="11">
        <v>36.553570000000001</v>
      </c>
      <c r="F105" s="11">
        <v>37.187389000000003</v>
      </c>
      <c r="G105" s="11">
        <v>37.735149</v>
      </c>
      <c r="H105" s="11">
        <v>37.735149</v>
      </c>
      <c r="I105" s="11">
        <v>37.735149</v>
      </c>
      <c r="J105" s="11">
        <v>37.735149</v>
      </c>
      <c r="K105" s="11">
        <v>37.735149</v>
      </c>
      <c r="L105" s="11">
        <v>37.735149</v>
      </c>
      <c r="M105" s="11">
        <v>37.735149</v>
      </c>
      <c r="N105" s="11">
        <v>37.735149</v>
      </c>
      <c r="O105" s="11">
        <v>37.738007000000003</v>
      </c>
      <c r="P105" s="11">
        <v>37.748573</v>
      </c>
      <c r="Q105" s="11">
        <v>37.787875999999997</v>
      </c>
      <c r="R105" s="11">
        <v>47.711928999999998</v>
      </c>
      <c r="S105" s="11">
        <v>60.199573999999998</v>
      </c>
      <c r="T105" s="11">
        <v>74.4953</v>
      </c>
      <c r="U105" s="11">
        <v>90.110489000000001</v>
      </c>
      <c r="V105" s="11">
        <v>107.024231</v>
      </c>
      <c r="W105" s="11">
        <v>124.96489</v>
      </c>
      <c r="X105" s="11">
        <v>143.65823399999999</v>
      </c>
      <c r="Y105" s="11">
        <v>162.96826200000001</v>
      </c>
      <c r="Z105" s="11">
        <v>182.90202300000001</v>
      </c>
      <c r="AA105" s="11">
        <v>204.12835699999999</v>
      </c>
      <c r="AB105" s="11">
        <v>226.37629699999999</v>
      </c>
      <c r="AC105" s="11">
        <v>249.27810700000001</v>
      </c>
      <c r="AD105" s="11">
        <v>272.98156699999998</v>
      </c>
      <c r="AE105" s="11">
        <v>297.86758400000002</v>
      </c>
      <c r="AF105" s="11">
        <v>325.11492900000002</v>
      </c>
      <c r="AG105" s="11">
        <v>353.15747099999999</v>
      </c>
      <c r="AH105" s="11">
        <v>381.90991200000002</v>
      </c>
      <c r="AI105" s="11">
        <v>411.27423099999999</v>
      </c>
      <c r="AJ105" s="11">
        <v>441.11090100000001</v>
      </c>
      <c r="AK105" s="9">
        <v>8.1608E-2</v>
      </c>
    </row>
    <row r="106" spans="1:37" ht="15" customHeight="1" x14ac:dyDescent="0.25">
      <c r="A106" s="3" t="s">
        <v>119</v>
      </c>
      <c r="B106" s="8" t="s">
        <v>114</v>
      </c>
      <c r="C106" s="11">
        <v>14915.981444999999</v>
      </c>
      <c r="D106" s="11">
        <v>18066.302734000001</v>
      </c>
      <c r="E106" s="11">
        <v>21289.222656000002</v>
      </c>
      <c r="F106" s="11">
        <v>24474.888672000001</v>
      </c>
      <c r="G106" s="11">
        <v>27602.601562</v>
      </c>
      <c r="H106" s="11">
        <v>30597.298827999999</v>
      </c>
      <c r="I106" s="11">
        <v>33670.140625</v>
      </c>
      <c r="J106" s="11">
        <v>36813.953125</v>
      </c>
      <c r="K106" s="11">
        <v>40088.257812000003</v>
      </c>
      <c r="L106" s="11">
        <v>43539.695312000003</v>
      </c>
      <c r="M106" s="11">
        <v>47126.304687999997</v>
      </c>
      <c r="N106" s="11">
        <v>50876.78125</v>
      </c>
      <c r="O106" s="11">
        <v>54826.261719000002</v>
      </c>
      <c r="P106" s="11">
        <v>58936.914062000003</v>
      </c>
      <c r="Q106" s="11">
        <v>63249.664062000003</v>
      </c>
      <c r="R106" s="11">
        <v>67759.78125</v>
      </c>
      <c r="S106" s="11">
        <v>72473.507811999996</v>
      </c>
      <c r="T106" s="11">
        <v>77402.195311999996</v>
      </c>
      <c r="U106" s="11">
        <v>82530.734375</v>
      </c>
      <c r="V106" s="11">
        <v>87947.171875</v>
      </c>
      <c r="W106" s="11">
        <v>93617.976561999996</v>
      </c>
      <c r="X106" s="11">
        <v>99567.5</v>
      </c>
      <c r="Y106" s="11">
        <v>105759.390625</v>
      </c>
      <c r="Z106" s="11">
        <v>112202.6875</v>
      </c>
      <c r="AA106" s="11">
        <v>118903.523438</v>
      </c>
      <c r="AB106" s="11">
        <v>125882.5</v>
      </c>
      <c r="AC106" s="11">
        <v>133174.578125</v>
      </c>
      <c r="AD106" s="11">
        <v>140749.828125</v>
      </c>
      <c r="AE106" s="11">
        <v>148731.640625</v>
      </c>
      <c r="AF106" s="11">
        <v>157073.6875</v>
      </c>
      <c r="AG106" s="11">
        <v>165848.40625</v>
      </c>
      <c r="AH106" s="11">
        <v>175004.640625</v>
      </c>
      <c r="AI106" s="11">
        <v>184537.390625</v>
      </c>
      <c r="AJ106" s="11">
        <v>194462.65625</v>
      </c>
      <c r="AK106" s="9">
        <v>7.7082999999999999E-2</v>
      </c>
    </row>
    <row r="107" spans="1:37" ht="15" customHeight="1" x14ac:dyDescent="0.25">
      <c r="B107" s="7" t="s">
        <v>120</v>
      </c>
    </row>
    <row r="108" spans="1:37" ht="15" customHeight="1" x14ac:dyDescent="0.25">
      <c r="A108" s="3" t="s">
        <v>121</v>
      </c>
      <c r="B108" s="8" t="s">
        <v>122</v>
      </c>
      <c r="C108" s="11">
        <v>2251.7229000000002</v>
      </c>
      <c r="D108" s="11">
        <v>2978.8308109999998</v>
      </c>
      <c r="E108" s="11">
        <v>3727.2915039999998</v>
      </c>
      <c r="F108" s="11">
        <v>4470.7524409999996</v>
      </c>
      <c r="G108" s="11">
        <v>5210.53125</v>
      </c>
      <c r="H108" s="11">
        <v>5934.6743159999996</v>
      </c>
      <c r="I108" s="11">
        <v>6681.9072269999997</v>
      </c>
      <c r="J108" s="11">
        <v>7446.7929690000001</v>
      </c>
      <c r="K108" s="11">
        <v>8250.3066409999992</v>
      </c>
      <c r="L108" s="11">
        <v>9106.0576170000004</v>
      </c>
      <c r="M108" s="11">
        <v>9998.0019530000009</v>
      </c>
      <c r="N108" s="11">
        <v>10941.998046999999</v>
      </c>
      <c r="O108" s="11">
        <v>11950.482421999999</v>
      </c>
      <c r="P108" s="11">
        <v>13006.482421999999</v>
      </c>
      <c r="Q108" s="11">
        <v>14134.988281</v>
      </c>
      <c r="R108" s="11">
        <v>15321.828125</v>
      </c>
      <c r="S108" s="11">
        <v>16584.126952999999</v>
      </c>
      <c r="T108" s="11">
        <v>17926.556640999999</v>
      </c>
      <c r="U108" s="11">
        <v>19330.458984000001</v>
      </c>
      <c r="V108" s="11">
        <v>20841.005859000001</v>
      </c>
      <c r="W108" s="11">
        <v>22431.765625</v>
      </c>
      <c r="X108" s="11">
        <v>24128.638672000001</v>
      </c>
      <c r="Y108" s="11">
        <v>25900.871093999998</v>
      </c>
      <c r="Z108" s="11">
        <v>27774.105468999998</v>
      </c>
      <c r="AA108" s="11">
        <v>29731.617188</v>
      </c>
      <c r="AB108" s="11">
        <v>31780.515625</v>
      </c>
      <c r="AC108" s="11">
        <v>33955.574219000002</v>
      </c>
      <c r="AD108" s="11">
        <v>36223.851562000003</v>
      </c>
      <c r="AE108" s="11">
        <v>38653.222655999998</v>
      </c>
      <c r="AF108" s="11">
        <v>41203.40625</v>
      </c>
      <c r="AG108" s="11">
        <v>43929.28125</v>
      </c>
      <c r="AH108" s="11">
        <v>46784.378905999998</v>
      </c>
      <c r="AI108" s="11">
        <v>49767.582030999998</v>
      </c>
      <c r="AJ108" s="11">
        <v>52919.230469000002</v>
      </c>
      <c r="AK108" s="9">
        <v>9.4079999999999997E-2</v>
      </c>
    </row>
    <row r="109" spans="1:37" ht="15" customHeight="1" x14ac:dyDescent="0.25">
      <c r="A109" s="3" t="s">
        <v>123</v>
      </c>
      <c r="B109" s="8" t="s">
        <v>124</v>
      </c>
      <c r="C109" s="11">
        <v>12664.258789</v>
      </c>
      <c r="D109" s="11">
        <v>15087.470703000001</v>
      </c>
      <c r="E109" s="11">
        <v>17561.931640999999</v>
      </c>
      <c r="F109" s="11">
        <v>20004.136718999998</v>
      </c>
      <c r="G109" s="11">
        <v>22392.070312</v>
      </c>
      <c r="H109" s="11">
        <v>24662.625</v>
      </c>
      <c r="I109" s="11">
        <v>26988.234375</v>
      </c>
      <c r="J109" s="11">
        <v>29367.158202999999</v>
      </c>
      <c r="K109" s="11">
        <v>31837.951172000001</v>
      </c>
      <c r="L109" s="11">
        <v>34433.636719000002</v>
      </c>
      <c r="M109" s="11">
        <v>37128.304687999997</v>
      </c>
      <c r="N109" s="11">
        <v>39934.78125</v>
      </c>
      <c r="O109" s="11">
        <v>42875.777344000002</v>
      </c>
      <c r="P109" s="11">
        <v>45930.429687999997</v>
      </c>
      <c r="Q109" s="11">
        <v>49114.675780999998</v>
      </c>
      <c r="R109" s="11">
        <v>52437.953125</v>
      </c>
      <c r="S109" s="11">
        <v>55889.378905999998</v>
      </c>
      <c r="T109" s="11">
        <v>59475.644530999998</v>
      </c>
      <c r="U109" s="11">
        <v>63200.28125</v>
      </c>
      <c r="V109" s="11">
        <v>67106.164061999996</v>
      </c>
      <c r="W109" s="11">
        <v>71186.21875</v>
      </c>
      <c r="X109" s="11">
        <v>75438.859375</v>
      </c>
      <c r="Y109" s="11">
        <v>79858.523438000004</v>
      </c>
      <c r="Z109" s="11">
        <v>84428.578125</v>
      </c>
      <c r="AA109" s="11">
        <v>89171.914061999996</v>
      </c>
      <c r="AB109" s="11">
        <v>94101.992188000004</v>
      </c>
      <c r="AC109" s="11">
        <v>99219</v>
      </c>
      <c r="AD109" s="11">
        <v>104525.976562</v>
      </c>
      <c r="AE109" s="11">
        <v>110078.414062</v>
      </c>
      <c r="AF109" s="11">
        <v>115870.296875</v>
      </c>
      <c r="AG109" s="11">
        <v>121919.117188</v>
      </c>
      <c r="AH109" s="11">
        <v>128220.25</v>
      </c>
      <c r="AI109" s="11">
        <v>134769.8125</v>
      </c>
      <c r="AJ109" s="11">
        <v>141543.4375</v>
      </c>
      <c r="AK109" s="9">
        <v>7.2466000000000003E-2</v>
      </c>
    </row>
    <row r="110" spans="1:37" ht="15" customHeight="1" x14ac:dyDescent="0.25">
      <c r="B110" s="7" t="s">
        <v>125</v>
      </c>
    </row>
    <row r="111" spans="1:37" ht="15" customHeight="1" x14ac:dyDescent="0.25">
      <c r="A111" s="3" t="s">
        <v>126</v>
      </c>
      <c r="B111" s="8" t="s">
        <v>107</v>
      </c>
      <c r="C111" s="15">
        <v>0</v>
      </c>
      <c r="D111" s="15">
        <v>0</v>
      </c>
      <c r="E111" s="15">
        <v>0</v>
      </c>
      <c r="F111" s="15">
        <v>0</v>
      </c>
      <c r="G111" s="15">
        <v>0</v>
      </c>
      <c r="H111" s="15">
        <v>0</v>
      </c>
      <c r="I111" s="15">
        <v>0</v>
      </c>
      <c r="J111" s="15">
        <v>0</v>
      </c>
      <c r="K111" s="15">
        <v>0</v>
      </c>
      <c r="L111" s="15">
        <v>0</v>
      </c>
      <c r="M111" s="15">
        <v>0</v>
      </c>
      <c r="N111" s="15">
        <v>0</v>
      </c>
      <c r="O111" s="15">
        <v>0</v>
      </c>
      <c r="P111" s="15">
        <v>0</v>
      </c>
      <c r="Q111" s="15">
        <v>0</v>
      </c>
      <c r="R111" s="15">
        <v>6.0000000000000002E-6</v>
      </c>
      <c r="S111" s="15">
        <v>2.1999999999999999E-5</v>
      </c>
      <c r="T111" s="15">
        <v>6.0999999999999999E-5</v>
      </c>
      <c r="U111" s="15">
        <v>1.46E-4</v>
      </c>
      <c r="V111" s="15">
        <v>3.01E-4</v>
      </c>
      <c r="W111" s="15">
        <v>5.7799999999999995E-4</v>
      </c>
      <c r="X111" s="15">
        <v>1.09E-3</v>
      </c>
      <c r="Y111" s="15">
        <v>2.0149999999999999E-3</v>
      </c>
      <c r="Z111" s="15">
        <v>3.7139999999999999E-3</v>
      </c>
      <c r="AA111" s="15">
        <v>6.8209999999999998E-3</v>
      </c>
      <c r="AB111" s="15">
        <v>9.9310000000000006E-3</v>
      </c>
      <c r="AC111" s="15">
        <v>1.3068E-2</v>
      </c>
      <c r="AD111" s="15">
        <v>1.6234999999999999E-2</v>
      </c>
      <c r="AE111" s="15">
        <v>1.9434E-2</v>
      </c>
      <c r="AF111" s="15">
        <v>2.2657E-2</v>
      </c>
      <c r="AG111" s="15">
        <v>2.5902000000000001E-2</v>
      </c>
      <c r="AH111" s="15">
        <v>2.9156000000000001E-2</v>
      </c>
      <c r="AI111" s="15">
        <v>3.2424000000000001E-2</v>
      </c>
      <c r="AJ111" s="15">
        <v>3.5704E-2</v>
      </c>
      <c r="AK111" s="9" t="s">
        <v>108</v>
      </c>
    </row>
    <row r="112" spans="1:37" ht="15" customHeight="1" x14ac:dyDescent="0.25">
      <c r="A112" s="3" t="s">
        <v>127</v>
      </c>
      <c r="B112" s="8" t="s">
        <v>110</v>
      </c>
      <c r="C112" s="11">
        <v>129.18014500000001</v>
      </c>
      <c r="D112" s="11">
        <v>156.299744</v>
      </c>
      <c r="E112" s="11">
        <v>181.939774</v>
      </c>
      <c r="F112" s="11">
        <v>208.704071</v>
      </c>
      <c r="G112" s="11">
        <v>233.12832599999999</v>
      </c>
      <c r="H112" s="11">
        <v>252.42962600000001</v>
      </c>
      <c r="I112" s="11">
        <v>274.52871699999997</v>
      </c>
      <c r="J112" s="11">
        <v>297.45568800000001</v>
      </c>
      <c r="K112" s="11">
        <v>325.07238799999999</v>
      </c>
      <c r="L112" s="11">
        <v>347.93383799999998</v>
      </c>
      <c r="M112" s="11">
        <v>370.87377900000001</v>
      </c>
      <c r="N112" s="11">
        <v>399.83395400000001</v>
      </c>
      <c r="O112" s="11">
        <v>429.22857699999997</v>
      </c>
      <c r="P112" s="11">
        <v>460.440674</v>
      </c>
      <c r="Q112" s="11">
        <v>494.087402</v>
      </c>
      <c r="R112" s="11">
        <v>526.71966599999996</v>
      </c>
      <c r="S112" s="11">
        <v>558.63403300000004</v>
      </c>
      <c r="T112" s="11">
        <v>596.592896</v>
      </c>
      <c r="U112" s="11">
        <v>634.21984899999995</v>
      </c>
      <c r="V112" s="11">
        <v>675.23754899999994</v>
      </c>
      <c r="W112" s="11">
        <v>723.33886700000005</v>
      </c>
      <c r="X112" s="11">
        <v>764.96337900000003</v>
      </c>
      <c r="Y112" s="11">
        <v>811.76531999999997</v>
      </c>
      <c r="Z112" s="11">
        <v>859.32763699999998</v>
      </c>
      <c r="AA112" s="11">
        <v>908.66815199999996</v>
      </c>
      <c r="AB112" s="11">
        <v>961.850098</v>
      </c>
      <c r="AC112" s="11">
        <v>1015.261719</v>
      </c>
      <c r="AD112" s="11">
        <v>1071.614746</v>
      </c>
      <c r="AE112" s="11">
        <v>1130.4375</v>
      </c>
      <c r="AF112" s="11">
        <v>1190.3596190000001</v>
      </c>
      <c r="AG112" s="11">
        <v>1250.5382079999999</v>
      </c>
      <c r="AH112" s="11">
        <v>1319.5852050000001</v>
      </c>
      <c r="AI112" s="11">
        <v>1390.1604</v>
      </c>
      <c r="AJ112" s="11">
        <v>1464.167725</v>
      </c>
      <c r="AK112" s="9">
        <v>7.2416999999999995E-2</v>
      </c>
    </row>
    <row r="113" spans="1:37" ht="15" customHeight="1" x14ac:dyDescent="0.25">
      <c r="A113" s="3" t="s">
        <v>128</v>
      </c>
      <c r="B113" s="8" t="s">
        <v>112</v>
      </c>
      <c r="C113" s="11">
        <v>0.33473599999999998</v>
      </c>
      <c r="D113" s="11">
        <v>0.341339</v>
      </c>
      <c r="E113" s="11">
        <v>0.34305600000000003</v>
      </c>
      <c r="F113" s="11">
        <v>0.34819800000000001</v>
      </c>
      <c r="G113" s="11">
        <v>0.35190500000000002</v>
      </c>
      <c r="H113" s="11">
        <v>0.34716599999999997</v>
      </c>
      <c r="I113" s="11">
        <v>0.34248099999999998</v>
      </c>
      <c r="J113" s="11">
        <v>0.33876099999999998</v>
      </c>
      <c r="K113" s="11">
        <v>0.33730399999999999</v>
      </c>
      <c r="L113" s="11">
        <v>0.33499200000000001</v>
      </c>
      <c r="M113" s="11">
        <v>0.33303899999999997</v>
      </c>
      <c r="N113" s="11">
        <v>0.33185300000000001</v>
      </c>
      <c r="O113" s="11">
        <v>0.33093800000000001</v>
      </c>
      <c r="P113" s="11">
        <v>0.33035500000000001</v>
      </c>
      <c r="Q113" s="11">
        <v>0.32947599999999999</v>
      </c>
      <c r="R113" s="11">
        <v>0.40281600000000001</v>
      </c>
      <c r="S113" s="11">
        <v>0.49378699999999998</v>
      </c>
      <c r="T113" s="11">
        <v>0.60073500000000002</v>
      </c>
      <c r="U113" s="11">
        <v>0.71553900000000004</v>
      </c>
      <c r="V113" s="11">
        <v>0.84174800000000005</v>
      </c>
      <c r="W113" s="11">
        <v>0.98588500000000001</v>
      </c>
      <c r="X113" s="11">
        <v>1.1194219999999999</v>
      </c>
      <c r="Y113" s="11">
        <v>1.2641960000000001</v>
      </c>
      <c r="Z113" s="11">
        <v>1.4121330000000001</v>
      </c>
      <c r="AA113" s="11">
        <v>1.5686850000000001</v>
      </c>
      <c r="AB113" s="11">
        <v>1.7397849999999999</v>
      </c>
      <c r="AC113" s="11">
        <v>1.907154</v>
      </c>
      <c r="AD113" s="11">
        <v>2.085013</v>
      </c>
      <c r="AE113" s="11">
        <v>2.2685050000000002</v>
      </c>
      <c r="AF113" s="11">
        <v>2.4660470000000001</v>
      </c>
      <c r="AG113" s="11">
        <v>2.6530269999999998</v>
      </c>
      <c r="AH113" s="11">
        <v>2.8699129999999999</v>
      </c>
      <c r="AI113" s="11">
        <v>3.0843530000000001</v>
      </c>
      <c r="AJ113" s="11">
        <v>3.3054589999999999</v>
      </c>
      <c r="AK113" s="9">
        <v>7.3528999999999997E-2</v>
      </c>
    </row>
    <row r="114" spans="1:37" ht="15" customHeight="1" x14ac:dyDescent="0.25">
      <c r="A114" s="3" t="s">
        <v>129</v>
      </c>
      <c r="B114" s="8" t="s">
        <v>114</v>
      </c>
      <c r="C114" s="11">
        <v>129.51487700000001</v>
      </c>
      <c r="D114" s="11">
        <v>156.64108300000001</v>
      </c>
      <c r="E114" s="11">
        <v>182.282837</v>
      </c>
      <c r="F114" s="11">
        <v>209.05226099999999</v>
      </c>
      <c r="G114" s="11">
        <v>233.48022499999999</v>
      </c>
      <c r="H114" s="11">
        <v>252.776794</v>
      </c>
      <c r="I114" s="11">
        <v>274.87118500000003</v>
      </c>
      <c r="J114" s="11">
        <v>297.794464</v>
      </c>
      <c r="K114" s="11">
        <v>325.40969799999999</v>
      </c>
      <c r="L114" s="11">
        <v>348.26882899999998</v>
      </c>
      <c r="M114" s="11">
        <v>371.206818</v>
      </c>
      <c r="N114" s="11">
        <v>400.16580199999999</v>
      </c>
      <c r="O114" s="11">
        <v>429.55950899999999</v>
      </c>
      <c r="P114" s="11">
        <v>460.771027</v>
      </c>
      <c r="Q114" s="11">
        <v>494.41687000000002</v>
      </c>
      <c r="R114" s="11">
        <v>527.12249799999995</v>
      </c>
      <c r="S114" s="11">
        <v>559.12780799999996</v>
      </c>
      <c r="T114" s="11">
        <v>597.19366500000001</v>
      </c>
      <c r="U114" s="11">
        <v>634.93548599999997</v>
      </c>
      <c r="V114" s="11">
        <v>676.07959000000005</v>
      </c>
      <c r="W114" s="11">
        <v>724.32531700000004</v>
      </c>
      <c r="X114" s="11">
        <v>766.08392300000003</v>
      </c>
      <c r="Y114" s="11">
        <v>813.03155500000003</v>
      </c>
      <c r="Z114" s="11">
        <v>860.743469</v>
      </c>
      <c r="AA114" s="11">
        <v>910.243652</v>
      </c>
      <c r="AB114" s="11">
        <v>963.59985400000005</v>
      </c>
      <c r="AC114" s="11">
        <v>1017.181946</v>
      </c>
      <c r="AD114" s="11">
        <v>1073.715942</v>
      </c>
      <c r="AE114" s="11">
        <v>1132.7254640000001</v>
      </c>
      <c r="AF114" s="11">
        <v>1192.848389</v>
      </c>
      <c r="AG114" s="11">
        <v>1253.217163</v>
      </c>
      <c r="AH114" s="11">
        <v>1322.4842530000001</v>
      </c>
      <c r="AI114" s="11">
        <v>1393.2772219999999</v>
      </c>
      <c r="AJ114" s="11">
        <v>1467.508789</v>
      </c>
      <c r="AK114" s="9">
        <v>7.2419999999999998E-2</v>
      </c>
    </row>
    <row r="115" spans="1:37" ht="15" customHeight="1" thickBot="1" x14ac:dyDescent="0.3"/>
    <row r="116" spans="1:37" ht="15" customHeight="1" x14ac:dyDescent="0.25">
      <c r="B116" s="48" t="s">
        <v>299</v>
      </c>
      <c r="C116" s="48"/>
      <c r="D116" s="48"/>
      <c r="E116" s="48"/>
      <c r="F116" s="48"/>
      <c r="G116" s="48"/>
      <c r="H116" s="48"/>
      <c r="I116" s="48"/>
      <c r="J116" s="48"/>
      <c r="K116" s="48"/>
      <c r="L116" s="48"/>
      <c r="M116" s="48"/>
      <c r="N116" s="48"/>
      <c r="O116" s="48"/>
      <c r="P116" s="48"/>
      <c r="Q116" s="48"/>
      <c r="R116" s="48"/>
      <c r="S116" s="48"/>
      <c r="T116" s="48"/>
      <c r="U116" s="48"/>
      <c r="V116" s="48"/>
      <c r="W116" s="48"/>
      <c r="X116" s="48"/>
      <c r="Y116" s="48"/>
      <c r="Z116" s="48"/>
      <c r="AA116" s="48"/>
      <c r="AB116" s="48"/>
      <c r="AC116" s="48"/>
      <c r="AD116" s="48"/>
      <c r="AE116" s="48"/>
      <c r="AF116" s="48"/>
      <c r="AG116" s="48"/>
      <c r="AH116" s="48"/>
      <c r="AI116" s="48"/>
      <c r="AJ116" s="48"/>
      <c r="AK116" s="48"/>
    </row>
    <row r="117" spans="1:37" ht="15" customHeight="1" x14ac:dyDescent="0.25">
      <c r="B117" s="21" t="s">
        <v>298</v>
      </c>
    </row>
    <row r="118" spans="1:37" ht="15" customHeight="1" x14ac:dyDescent="0.25">
      <c r="B118" s="21" t="s">
        <v>297</v>
      </c>
    </row>
    <row r="119" spans="1:37" ht="15" customHeight="1" x14ac:dyDescent="0.25">
      <c r="B119" s="21" t="s">
        <v>454</v>
      </c>
    </row>
    <row r="120" spans="1:37" ht="15" customHeight="1" x14ac:dyDescent="0.25">
      <c r="B120" s="21" t="s">
        <v>130</v>
      </c>
    </row>
    <row r="121" spans="1:37" ht="15" customHeight="1" x14ac:dyDescent="0.25">
      <c r="B121" s="21" t="s">
        <v>131</v>
      </c>
    </row>
    <row r="122" spans="1:37" ht="15" customHeight="1" x14ac:dyDescent="0.25">
      <c r="B122" s="21" t="s">
        <v>455</v>
      </c>
    </row>
    <row r="123" spans="1:37" ht="15" customHeight="1" x14ac:dyDescent="0.25">
      <c r="B123" s="21" t="s">
        <v>132</v>
      </c>
    </row>
    <row r="124" spans="1:37" ht="15" customHeight="1" x14ac:dyDescent="0.25">
      <c r="B124" s="21" t="s">
        <v>296</v>
      </c>
    </row>
    <row r="125" spans="1:37" ht="15" customHeight="1" x14ac:dyDescent="0.25">
      <c r="B125" s="21" t="s">
        <v>133</v>
      </c>
    </row>
    <row r="126" spans="1:37" ht="15" customHeight="1" x14ac:dyDescent="0.25">
      <c r="B126" s="21" t="s">
        <v>295</v>
      </c>
    </row>
    <row r="127" spans="1:37" ht="15" customHeight="1" x14ac:dyDescent="0.25">
      <c r="B127" s="21" t="s">
        <v>134</v>
      </c>
    </row>
    <row r="128" spans="1:37" ht="15" customHeight="1" x14ac:dyDescent="0.25">
      <c r="B128" s="21" t="s">
        <v>294</v>
      </c>
    </row>
    <row r="129" spans="2:2" ht="15" customHeight="1" x14ac:dyDescent="0.25">
      <c r="B129" s="21" t="s">
        <v>135</v>
      </c>
    </row>
    <row r="130" spans="2:2" ht="15" customHeight="1" x14ac:dyDescent="0.25">
      <c r="B130" s="21" t="s">
        <v>293</v>
      </c>
    </row>
    <row r="131" spans="2:2" ht="15" customHeight="1" x14ac:dyDescent="0.25">
      <c r="B131" s="21" t="s">
        <v>136</v>
      </c>
    </row>
    <row r="132" spans="2:2" ht="15" customHeight="1" x14ac:dyDescent="0.25">
      <c r="B132" s="21" t="s">
        <v>292</v>
      </c>
    </row>
    <row r="133" spans="2:2" ht="15" customHeight="1" x14ac:dyDescent="0.25">
      <c r="B133" s="21" t="s">
        <v>137</v>
      </c>
    </row>
    <row r="134" spans="2:2" ht="15" customHeight="1" x14ac:dyDescent="0.25">
      <c r="B134" s="21" t="s">
        <v>138</v>
      </c>
    </row>
    <row r="135" spans="2:2" ht="15" customHeight="1" x14ac:dyDescent="0.25">
      <c r="B135" s="21" t="s">
        <v>291</v>
      </c>
    </row>
    <row r="136" spans="2:2" ht="15" customHeight="1" x14ac:dyDescent="0.25">
      <c r="B136" s="21" t="s">
        <v>139</v>
      </c>
    </row>
    <row r="137" spans="2:2" ht="15" customHeight="1" x14ac:dyDescent="0.25">
      <c r="B137" s="21" t="s">
        <v>290</v>
      </c>
    </row>
    <row r="138" spans="2:2" ht="15" customHeight="1" x14ac:dyDescent="0.25">
      <c r="B138" s="21" t="s">
        <v>140</v>
      </c>
    </row>
    <row r="139" spans="2:2" ht="15" customHeight="1" x14ac:dyDescent="0.25">
      <c r="B139" s="21" t="s">
        <v>289</v>
      </c>
    </row>
    <row r="140" spans="2:2" ht="15" customHeight="1" x14ac:dyDescent="0.25">
      <c r="B140" s="21" t="s">
        <v>288</v>
      </c>
    </row>
    <row r="141" spans="2:2" ht="15" customHeight="1" x14ac:dyDescent="0.25">
      <c r="B141" s="21" t="s">
        <v>287</v>
      </c>
    </row>
    <row r="142" spans="2:2" ht="15" customHeight="1" x14ac:dyDescent="0.25">
      <c r="B142" s="21" t="s">
        <v>456</v>
      </c>
    </row>
  </sheetData>
  <mergeCells count="1">
    <mergeCell ref="B116:AK116"/>
  </mergeCells>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12"/>
  <sheetViews>
    <sheetView workbookViewId="0">
      <pane xSplit="2" ySplit="1" topLeftCell="C2" activePane="bottomRight" state="frozen"/>
      <selection pane="topRight" activeCell="C1" sqref="C1"/>
      <selection pane="bottomLeft" activeCell="A2" sqref="A2"/>
      <selection pane="bottomRight" activeCell="B1" sqref="B1:AU149"/>
    </sheetView>
  </sheetViews>
  <sheetFormatPr defaultRowHeight="15" customHeight="1" x14ac:dyDescent="0.25"/>
  <cols>
    <col min="1" max="1" width="20.85546875" hidden="1" customWidth="1"/>
    <col min="2" max="2" width="45.7109375" customWidth="1"/>
  </cols>
  <sheetData>
    <row r="1" spans="1:37" ht="15" customHeight="1" thickBot="1" x14ac:dyDescent="0.3">
      <c r="B1" s="5" t="s">
        <v>447</v>
      </c>
      <c r="C1" s="6">
        <v>2017</v>
      </c>
      <c r="D1" s="6">
        <v>2018</v>
      </c>
      <c r="E1" s="6">
        <v>2019</v>
      </c>
      <c r="F1" s="6">
        <v>2020</v>
      </c>
      <c r="G1" s="6">
        <v>2021</v>
      </c>
      <c r="H1" s="6">
        <v>2022</v>
      </c>
      <c r="I1" s="6">
        <v>2023</v>
      </c>
      <c r="J1" s="6">
        <v>2024</v>
      </c>
      <c r="K1" s="6">
        <v>2025</v>
      </c>
      <c r="L1" s="6">
        <v>2026</v>
      </c>
      <c r="M1" s="6">
        <v>2027</v>
      </c>
      <c r="N1" s="6">
        <v>2028</v>
      </c>
      <c r="O1" s="6">
        <v>2029</v>
      </c>
      <c r="P1" s="6">
        <v>2030</v>
      </c>
      <c r="Q1" s="6">
        <v>2031</v>
      </c>
      <c r="R1" s="6">
        <v>2032</v>
      </c>
      <c r="S1" s="6">
        <v>2033</v>
      </c>
      <c r="T1" s="6">
        <v>2034</v>
      </c>
      <c r="U1" s="6">
        <v>2035</v>
      </c>
      <c r="V1" s="6">
        <v>2036</v>
      </c>
      <c r="W1" s="6">
        <v>2037</v>
      </c>
      <c r="X1" s="6">
        <v>2038</v>
      </c>
      <c r="Y1" s="6">
        <v>2039</v>
      </c>
      <c r="Z1" s="6">
        <v>2040</v>
      </c>
      <c r="AA1" s="6">
        <v>2041</v>
      </c>
      <c r="AB1" s="6">
        <v>2042</v>
      </c>
      <c r="AC1" s="6">
        <v>2043</v>
      </c>
      <c r="AD1" s="6">
        <v>2044</v>
      </c>
      <c r="AE1" s="6">
        <v>2045</v>
      </c>
      <c r="AF1" s="6">
        <v>2046</v>
      </c>
      <c r="AG1" s="6">
        <v>2047</v>
      </c>
      <c r="AH1" s="6">
        <v>2048</v>
      </c>
      <c r="AI1" s="6">
        <v>2049</v>
      </c>
      <c r="AJ1" s="6">
        <v>2050</v>
      </c>
    </row>
    <row r="2" spans="1:37" ht="15" customHeight="1" thickTop="1" x14ac:dyDescent="0.25"/>
    <row r="3" spans="1:37" ht="15" customHeight="1" x14ac:dyDescent="0.25">
      <c r="C3" s="19" t="s">
        <v>304</v>
      </c>
      <c r="D3" s="19" t="s">
        <v>448</v>
      </c>
      <c r="E3" s="19"/>
      <c r="F3" s="19"/>
      <c r="G3" s="19"/>
    </row>
    <row r="4" spans="1:37" ht="15" customHeight="1" x14ac:dyDescent="0.25">
      <c r="C4" s="19" t="s">
        <v>303</v>
      </c>
      <c r="D4" s="19" t="s">
        <v>449</v>
      </c>
      <c r="E4" s="19"/>
      <c r="F4" s="19"/>
      <c r="G4" s="19" t="s">
        <v>302</v>
      </c>
    </row>
    <row r="5" spans="1:37" ht="15" customHeight="1" x14ac:dyDescent="0.25">
      <c r="C5" s="19" t="s">
        <v>301</v>
      </c>
      <c r="D5" s="19" t="s">
        <v>450</v>
      </c>
      <c r="E5" s="19"/>
      <c r="F5" s="19"/>
      <c r="G5" s="19"/>
    </row>
    <row r="6" spans="1:37" ht="15" customHeight="1" x14ac:dyDescent="0.25">
      <c r="C6" s="19" t="s">
        <v>300</v>
      </c>
      <c r="D6" s="19"/>
      <c r="E6" s="19" t="s">
        <v>451</v>
      </c>
      <c r="F6" s="19"/>
      <c r="G6" s="19"/>
    </row>
    <row r="10" spans="1:37" ht="15" customHeight="1" x14ac:dyDescent="0.25">
      <c r="A10" s="3" t="s">
        <v>141</v>
      </c>
      <c r="B10" s="4" t="s">
        <v>316</v>
      </c>
    </row>
    <row r="11" spans="1:37" ht="15" customHeight="1" x14ac:dyDescent="0.25">
      <c r="B11" s="5" t="s">
        <v>3</v>
      </c>
    </row>
    <row r="12" spans="1:37" ht="15" customHeight="1" x14ac:dyDescent="0.25">
      <c r="B12" s="5" t="s">
        <v>3</v>
      </c>
      <c r="C12" s="20" t="s">
        <v>3</v>
      </c>
      <c r="D12" s="20" t="s">
        <v>3</v>
      </c>
      <c r="E12" s="20" t="s">
        <v>3</v>
      </c>
      <c r="F12" s="20" t="s">
        <v>3</v>
      </c>
      <c r="G12" s="20" t="s">
        <v>3</v>
      </c>
      <c r="H12" s="20" t="s">
        <v>3</v>
      </c>
      <c r="I12" s="20" t="s">
        <v>3</v>
      </c>
      <c r="J12" s="20" t="s">
        <v>3</v>
      </c>
      <c r="K12" s="20" t="s">
        <v>3</v>
      </c>
      <c r="L12" s="20" t="s">
        <v>3</v>
      </c>
      <c r="M12" s="20" t="s">
        <v>3</v>
      </c>
      <c r="N12" s="20" t="s">
        <v>3</v>
      </c>
      <c r="O12" s="20" t="s">
        <v>3</v>
      </c>
      <c r="P12" s="20" t="s">
        <v>3</v>
      </c>
      <c r="Q12" s="20" t="s">
        <v>3</v>
      </c>
      <c r="R12" s="20" t="s">
        <v>3</v>
      </c>
      <c r="S12" s="20" t="s">
        <v>3</v>
      </c>
      <c r="T12" s="20" t="s">
        <v>3</v>
      </c>
      <c r="U12" s="20" t="s">
        <v>3</v>
      </c>
      <c r="V12" s="20" t="s">
        <v>3</v>
      </c>
      <c r="W12" s="20" t="s">
        <v>3</v>
      </c>
      <c r="X12" s="20" t="s">
        <v>3</v>
      </c>
      <c r="Y12" s="20" t="s">
        <v>3</v>
      </c>
      <c r="Z12" s="20" t="s">
        <v>3</v>
      </c>
      <c r="AA12" s="20" t="s">
        <v>3</v>
      </c>
      <c r="AB12" s="20" t="s">
        <v>3</v>
      </c>
      <c r="AC12" s="20" t="s">
        <v>3</v>
      </c>
      <c r="AD12" s="20" t="s">
        <v>3</v>
      </c>
      <c r="AE12" s="20" t="s">
        <v>3</v>
      </c>
      <c r="AF12" s="20" t="s">
        <v>3</v>
      </c>
      <c r="AG12" s="20" t="s">
        <v>3</v>
      </c>
      <c r="AH12" s="20" t="s">
        <v>3</v>
      </c>
      <c r="AI12" s="20" t="s">
        <v>3</v>
      </c>
      <c r="AJ12" s="20" t="s">
        <v>3</v>
      </c>
      <c r="AK12" s="20" t="s">
        <v>452</v>
      </c>
    </row>
    <row r="13" spans="1:37" ht="15" customHeight="1" thickBot="1" x14ac:dyDescent="0.3">
      <c r="B13" s="6" t="s">
        <v>142</v>
      </c>
      <c r="C13" s="6">
        <v>2017</v>
      </c>
      <c r="D13" s="6">
        <v>2018</v>
      </c>
      <c r="E13" s="6">
        <v>2019</v>
      </c>
      <c r="F13" s="6">
        <v>2020</v>
      </c>
      <c r="G13" s="6">
        <v>2021</v>
      </c>
      <c r="H13" s="6">
        <v>2022</v>
      </c>
      <c r="I13" s="6">
        <v>2023</v>
      </c>
      <c r="J13" s="6">
        <v>2024</v>
      </c>
      <c r="K13" s="6">
        <v>2025</v>
      </c>
      <c r="L13" s="6">
        <v>2026</v>
      </c>
      <c r="M13" s="6">
        <v>2027</v>
      </c>
      <c r="N13" s="6">
        <v>2028</v>
      </c>
      <c r="O13" s="6">
        <v>2029</v>
      </c>
      <c r="P13" s="6">
        <v>2030</v>
      </c>
      <c r="Q13" s="6">
        <v>2031</v>
      </c>
      <c r="R13" s="6">
        <v>2032</v>
      </c>
      <c r="S13" s="6">
        <v>2033</v>
      </c>
      <c r="T13" s="6">
        <v>2034</v>
      </c>
      <c r="U13" s="6">
        <v>2035</v>
      </c>
      <c r="V13" s="6">
        <v>2036</v>
      </c>
      <c r="W13" s="6">
        <v>2037</v>
      </c>
      <c r="X13" s="6">
        <v>2038</v>
      </c>
      <c r="Y13" s="6">
        <v>2039</v>
      </c>
      <c r="Z13" s="6">
        <v>2040</v>
      </c>
      <c r="AA13" s="6">
        <v>2041</v>
      </c>
      <c r="AB13" s="6">
        <v>2042</v>
      </c>
      <c r="AC13" s="6">
        <v>2043</v>
      </c>
      <c r="AD13" s="6">
        <v>2044</v>
      </c>
      <c r="AE13" s="6">
        <v>2045</v>
      </c>
      <c r="AF13" s="6">
        <v>2046</v>
      </c>
      <c r="AG13" s="6">
        <v>2047</v>
      </c>
      <c r="AH13" s="6">
        <v>2048</v>
      </c>
      <c r="AI13" s="6">
        <v>2049</v>
      </c>
      <c r="AJ13" s="6">
        <v>2050</v>
      </c>
      <c r="AK13" s="6">
        <v>2050</v>
      </c>
    </row>
    <row r="14" spans="1:37" ht="15" customHeight="1" thickTop="1" x14ac:dyDescent="0.25"/>
    <row r="15" spans="1:37" ht="15" customHeight="1" x14ac:dyDescent="0.25">
      <c r="B15" s="7" t="s">
        <v>143</v>
      </c>
    </row>
    <row r="16" spans="1:37" ht="15" customHeight="1" x14ac:dyDescent="0.25">
      <c r="B16" s="7" t="s">
        <v>144</v>
      </c>
    </row>
    <row r="17" spans="1:37" ht="15" customHeight="1" x14ac:dyDescent="0.25">
      <c r="A17" s="3" t="s">
        <v>145</v>
      </c>
      <c r="B17" s="8" t="s">
        <v>146</v>
      </c>
      <c r="C17" s="15">
        <v>0.66170300000000004</v>
      </c>
      <c r="D17" s="15">
        <v>0.70225899999999997</v>
      </c>
      <c r="E17" s="15">
        <v>0.68896900000000005</v>
      </c>
      <c r="F17" s="15">
        <v>0.68317899999999998</v>
      </c>
      <c r="G17" s="15">
        <v>0.68191599999999997</v>
      </c>
      <c r="H17" s="15">
        <v>0.67990200000000001</v>
      </c>
      <c r="I17" s="15">
        <v>0.67679</v>
      </c>
      <c r="J17" s="15">
        <v>0.67301699999999998</v>
      </c>
      <c r="K17" s="15">
        <v>0.67021200000000003</v>
      </c>
      <c r="L17" s="15">
        <v>0.66787200000000002</v>
      </c>
      <c r="M17" s="15">
        <v>0.666431</v>
      </c>
      <c r="N17" s="15">
        <v>0.66582399999999997</v>
      </c>
      <c r="O17" s="15">
        <v>0.66444400000000003</v>
      </c>
      <c r="P17" s="15">
        <v>0.66334000000000004</v>
      </c>
      <c r="Q17" s="15">
        <v>0.66268800000000005</v>
      </c>
      <c r="R17" s="15">
        <v>0.66211200000000003</v>
      </c>
      <c r="S17" s="15">
        <v>0.66159299999999999</v>
      </c>
      <c r="T17" s="15">
        <v>0.66133299999999995</v>
      </c>
      <c r="U17" s="15">
        <v>0.66132400000000002</v>
      </c>
      <c r="V17" s="15">
        <v>0.66122800000000004</v>
      </c>
      <c r="W17" s="15">
        <v>0.66146799999999994</v>
      </c>
      <c r="X17" s="15">
        <v>0.66194799999999998</v>
      </c>
      <c r="Y17" s="15">
        <v>0.66268199999999999</v>
      </c>
      <c r="Z17" s="15">
        <v>0.66319700000000004</v>
      </c>
      <c r="AA17" s="15">
        <v>0.663933</v>
      </c>
      <c r="AB17" s="15">
        <v>0.66478800000000005</v>
      </c>
      <c r="AC17" s="15">
        <v>0.66602799999999995</v>
      </c>
      <c r="AD17" s="15">
        <v>0.66755200000000003</v>
      </c>
      <c r="AE17" s="15">
        <v>0.669292</v>
      </c>
      <c r="AF17" s="15">
        <v>0.67155100000000001</v>
      </c>
      <c r="AG17" s="15">
        <v>0.67388999999999999</v>
      </c>
      <c r="AH17" s="15">
        <v>0.67629899999999998</v>
      </c>
      <c r="AI17" s="15">
        <v>0.67876400000000003</v>
      </c>
      <c r="AJ17" s="15">
        <v>0.68152900000000005</v>
      </c>
      <c r="AK17" s="9">
        <v>-9.3599999999999998E-4</v>
      </c>
    </row>
    <row r="18" spans="1:37" ht="15" customHeight="1" x14ac:dyDescent="0.25">
      <c r="A18" s="3" t="s">
        <v>147</v>
      </c>
      <c r="B18" s="8" t="s">
        <v>148</v>
      </c>
      <c r="C18" s="15">
        <v>1.1244419999999999</v>
      </c>
      <c r="D18" s="15">
        <v>1.173975</v>
      </c>
      <c r="E18" s="15">
        <v>1.1639930000000001</v>
      </c>
      <c r="F18" s="15">
        <v>1.1616200000000001</v>
      </c>
      <c r="G18" s="15">
        <v>1.1636580000000001</v>
      </c>
      <c r="H18" s="15">
        <v>1.1648510000000001</v>
      </c>
      <c r="I18" s="15">
        <v>1.164552</v>
      </c>
      <c r="J18" s="15">
        <v>1.163054</v>
      </c>
      <c r="K18" s="15">
        <v>1.1626810000000001</v>
      </c>
      <c r="L18" s="15">
        <v>1.1621969999999999</v>
      </c>
      <c r="M18" s="15">
        <v>1.163011</v>
      </c>
      <c r="N18" s="15">
        <v>1.1651309999999999</v>
      </c>
      <c r="O18" s="15">
        <v>1.1669400000000001</v>
      </c>
      <c r="P18" s="15">
        <v>1.167848</v>
      </c>
      <c r="Q18" s="15">
        <v>1.1694910000000001</v>
      </c>
      <c r="R18" s="15">
        <v>1.1711959999999999</v>
      </c>
      <c r="S18" s="15">
        <v>1.173009</v>
      </c>
      <c r="T18" s="15">
        <v>1.175305</v>
      </c>
      <c r="U18" s="15">
        <v>1.178139</v>
      </c>
      <c r="V18" s="15">
        <v>1.1810700000000001</v>
      </c>
      <c r="W18" s="15">
        <v>1.184464</v>
      </c>
      <c r="X18" s="15">
        <v>1.1883239999999999</v>
      </c>
      <c r="Y18" s="15">
        <v>1.192423</v>
      </c>
      <c r="Z18" s="15">
        <v>1.19546</v>
      </c>
      <c r="AA18" s="15">
        <v>1.1988760000000001</v>
      </c>
      <c r="AB18" s="15">
        <v>1.2024109999999999</v>
      </c>
      <c r="AC18" s="15">
        <v>1.20655</v>
      </c>
      <c r="AD18" s="15">
        <v>1.2109289999999999</v>
      </c>
      <c r="AE18" s="15">
        <v>1.2154320000000001</v>
      </c>
      <c r="AF18" s="15">
        <v>1.220456</v>
      </c>
      <c r="AG18" s="15">
        <v>1.225716</v>
      </c>
      <c r="AH18" s="15">
        <v>1.2308589999999999</v>
      </c>
      <c r="AI18" s="15">
        <v>1.2361580000000001</v>
      </c>
      <c r="AJ18" s="15">
        <v>1.241857</v>
      </c>
      <c r="AK18" s="9">
        <v>1.758E-3</v>
      </c>
    </row>
    <row r="19" spans="1:37" ht="15" customHeight="1" x14ac:dyDescent="0.25">
      <c r="A19" s="3" t="s">
        <v>149</v>
      </c>
      <c r="B19" s="8" t="s">
        <v>150</v>
      </c>
      <c r="C19" s="15">
        <v>0.33737800000000001</v>
      </c>
      <c r="D19" s="15">
        <v>0.34291899999999997</v>
      </c>
      <c r="E19" s="15">
        <v>0.34435900000000003</v>
      </c>
      <c r="F19" s="15">
        <v>0.34723900000000002</v>
      </c>
      <c r="G19" s="15">
        <v>0.34987099999999999</v>
      </c>
      <c r="H19" s="15">
        <v>0.35116799999999998</v>
      </c>
      <c r="I19" s="15">
        <v>0.351995</v>
      </c>
      <c r="J19" s="15">
        <v>0.35256799999999999</v>
      </c>
      <c r="K19" s="15">
        <v>0.353271</v>
      </c>
      <c r="L19" s="15">
        <v>0.35413600000000001</v>
      </c>
      <c r="M19" s="15">
        <v>0.35552899999999998</v>
      </c>
      <c r="N19" s="15">
        <v>0.35736000000000001</v>
      </c>
      <c r="O19" s="15">
        <v>0.35899700000000001</v>
      </c>
      <c r="P19" s="15">
        <v>0.35956100000000002</v>
      </c>
      <c r="Q19" s="15">
        <v>0.36048200000000002</v>
      </c>
      <c r="R19" s="15">
        <v>0.36166999999999999</v>
      </c>
      <c r="S19" s="15">
        <v>0.36308400000000002</v>
      </c>
      <c r="T19" s="15">
        <v>0.36468</v>
      </c>
      <c r="U19" s="15">
        <v>0.36643399999999998</v>
      </c>
      <c r="V19" s="15">
        <v>0.36823099999999998</v>
      </c>
      <c r="W19" s="15">
        <v>0.370118</v>
      </c>
      <c r="X19" s="15">
        <v>0.37215999999999999</v>
      </c>
      <c r="Y19" s="15">
        <v>0.37440499999999999</v>
      </c>
      <c r="Z19" s="15">
        <v>0.376581</v>
      </c>
      <c r="AA19" s="15">
        <v>0.37886999999999998</v>
      </c>
      <c r="AB19" s="15">
        <v>0.38129000000000002</v>
      </c>
      <c r="AC19" s="15">
        <v>0.38389099999999998</v>
      </c>
      <c r="AD19" s="15">
        <v>0.38666299999999998</v>
      </c>
      <c r="AE19" s="15">
        <v>0.38961000000000001</v>
      </c>
      <c r="AF19" s="15">
        <v>0.39276100000000003</v>
      </c>
      <c r="AG19" s="15">
        <v>0.39602399999999999</v>
      </c>
      <c r="AH19" s="15">
        <v>0.39934700000000001</v>
      </c>
      <c r="AI19" s="15">
        <v>0.40274199999999999</v>
      </c>
      <c r="AJ19" s="15">
        <v>0.40623500000000001</v>
      </c>
      <c r="AK19" s="9">
        <v>5.3090000000000004E-3</v>
      </c>
    </row>
    <row r="20" spans="1:37" ht="15" customHeight="1" x14ac:dyDescent="0.25">
      <c r="A20" s="3" t="s">
        <v>151</v>
      </c>
      <c r="B20" s="8" t="s">
        <v>152</v>
      </c>
      <c r="C20" s="15">
        <v>0.59213700000000002</v>
      </c>
      <c r="D20" s="15">
        <v>0.60572099999999995</v>
      </c>
      <c r="E20" s="15">
        <v>0.60564700000000005</v>
      </c>
      <c r="F20" s="15">
        <v>0.61207100000000003</v>
      </c>
      <c r="G20" s="15">
        <v>0.61575599999999997</v>
      </c>
      <c r="H20" s="15">
        <v>0.61821499999999996</v>
      </c>
      <c r="I20" s="15">
        <v>0.619614</v>
      </c>
      <c r="J20" s="15">
        <v>0.62024999999999997</v>
      </c>
      <c r="K20" s="15">
        <v>0.62101499999999998</v>
      </c>
      <c r="L20" s="15">
        <v>0.62232699999999996</v>
      </c>
      <c r="M20" s="15">
        <v>0.62490000000000001</v>
      </c>
      <c r="N20" s="15">
        <v>0.62828399999999995</v>
      </c>
      <c r="O20" s="15">
        <v>0.63106300000000004</v>
      </c>
      <c r="P20" s="15">
        <v>0.63386900000000002</v>
      </c>
      <c r="Q20" s="15">
        <v>0.63742500000000002</v>
      </c>
      <c r="R20" s="15">
        <v>0.64125799999999999</v>
      </c>
      <c r="S20" s="15">
        <v>0.64512800000000003</v>
      </c>
      <c r="T20" s="15">
        <v>0.64922199999999997</v>
      </c>
      <c r="U20" s="15">
        <v>0.65347999999999995</v>
      </c>
      <c r="V20" s="15">
        <v>0.65767500000000001</v>
      </c>
      <c r="W20" s="15">
        <v>0.66185300000000002</v>
      </c>
      <c r="X20" s="15">
        <v>0.66627400000000003</v>
      </c>
      <c r="Y20" s="15">
        <v>0.67100899999999997</v>
      </c>
      <c r="Z20" s="15">
        <v>0.67565500000000001</v>
      </c>
      <c r="AA20" s="15">
        <v>0.68049599999999999</v>
      </c>
      <c r="AB20" s="15">
        <v>0.68553299999999995</v>
      </c>
      <c r="AC20" s="15">
        <v>0.690778</v>
      </c>
      <c r="AD20" s="15">
        <v>0.69626699999999997</v>
      </c>
      <c r="AE20" s="15">
        <v>0.70199800000000001</v>
      </c>
      <c r="AF20" s="15">
        <v>0.70815600000000001</v>
      </c>
      <c r="AG20" s="15">
        <v>0.71451399999999998</v>
      </c>
      <c r="AH20" s="15">
        <v>0.72093499999999999</v>
      </c>
      <c r="AI20" s="15">
        <v>0.72734399999999999</v>
      </c>
      <c r="AJ20" s="15">
        <v>0.733962</v>
      </c>
      <c r="AK20" s="9">
        <v>6.019E-3</v>
      </c>
    </row>
    <row r="21" spans="1:37" ht="15" customHeight="1" x14ac:dyDescent="0.25">
      <c r="A21" s="3" t="s">
        <v>153</v>
      </c>
      <c r="B21" s="8" t="s">
        <v>154</v>
      </c>
      <c r="C21" s="15">
        <v>0.54725599999999996</v>
      </c>
      <c r="D21" s="15">
        <v>0.57405300000000004</v>
      </c>
      <c r="E21" s="15">
        <v>0.56773300000000004</v>
      </c>
      <c r="F21" s="15">
        <v>0.57043299999999997</v>
      </c>
      <c r="G21" s="15">
        <v>0.57332899999999998</v>
      </c>
      <c r="H21" s="15">
        <v>0.57560999999999996</v>
      </c>
      <c r="I21" s="15">
        <v>0.57706999999999997</v>
      </c>
      <c r="J21" s="15">
        <v>0.57789900000000005</v>
      </c>
      <c r="K21" s="15">
        <v>0.57904</v>
      </c>
      <c r="L21" s="15">
        <v>0.58032600000000001</v>
      </c>
      <c r="M21" s="15">
        <v>0.58260800000000001</v>
      </c>
      <c r="N21" s="15">
        <v>0.58565100000000003</v>
      </c>
      <c r="O21" s="15">
        <v>0.588167</v>
      </c>
      <c r="P21" s="15">
        <v>0.59028700000000001</v>
      </c>
      <c r="Q21" s="15">
        <v>0.592997</v>
      </c>
      <c r="R21" s="15">
        <v>0.59595200000000004</v>
      </c>
      <c r="S21" s="15">
        <v>0.59898799999999996</v>
      </c>
      <c r="T21" s="15">
        <v>0.60234100000000002</v>
      </c>
      <c r="U21" s="15">
        <v>0.60601899999999997</v>
      </c>
      <c r="V21" s="15">
        <v>0.60977499999999996</v>
      </c>
      <c r="W21" s="15">
        <v>0.61371200000000004</v>
      </c>
      <c r="X21" s="15">
        <v>0.61794899999999997</v>
      </c>
      <c r="Y21" s="15">
        <v>0.62244600000000005</v>
      </c>
      <c r="Z21" s="15">
        <v>0.62637600000000004</v>
      </c>
      <c r="AA21" s="15">
        <v>0.630463</v>
      </c>
      <c r="AB21" s="15">
        <v>0.63470800000000005</v>
      </c>
      <c r="AC21" s="15">
        <v>0.63912899999999995</v>
      </c>
      <c r="AD21" s="15">
        <v>0.64368300000000001</v>
      </c>
      <c r="AE21" s="15">
        <v>0.64830100000000002</v>
      </c>
      <c r="AF21" s="15">
        <v>0.65314700000000003</v>
      </c>
      <c r="AG21" s="15">
        <v>0.65815100000000004</v>
      </c>
      <c r="AH21" s="15">
        <v>0.66311399999999998</v>
      </c>
      <c r="AI21" s="15">
        <v>0.66805999999999999</v>
      </c>
      <c r="AJ21" s="15">
        <v>0.67324099999999998</v>
      </c>
      <c r="AK21" s="9">
        <v>4.993E-3</v>
      </c>
    </row>
    <row r="22" spans="1:37" ht="15" customHeight="1" x14ac:dyDescent="0.25">
      <c r="A22" s="3" t="s">
        <v>155</v>
      </c>
      <c r="B22" s="8" t="s">
        <v>156</v>
      </c>
      <c r="C22" s="15">
        <v>0.62957600000000002</v>
      </c>
      <c r="D22" s="15">
        <v>0.65031300000000003</v>
      </c>
      <c r="E22" s="15">
        <v>0.65617400000000004</v>
      </c>
      <c r="F22" s="15">
        <v>0.66551800000000005</v>
      </c>
      <c r="G22" s="15">
        <v>0.67363200000000001</v>
      </c>
      <c r="H22" s="15">
        <v>0.68041099999999999</v>
      </c>
      <c r="I22" s="15">
        <v>0.68570799999999998</v>
      </c>
      <c r="J22" s="15">
        <v>0.69010700000000003</v>
      </c>
      <c r="K22" s="15">
        <v>0.69497299999999995</v>
      </c>
      <c r="L22" s="15">
        <v>0.69991700000000001</v>
      </c>
      <c r="M22" s="15">
        <v>0.70579599999999998</v>
      </c>
      <c r="N22" s="15">
        <v>0.71251200000000003</v>
      </c>
      <c r="O22" s="15">
        <v>0.71833800000000003</v>
      </c>
      <c r="P22" s="15">
        <v>0.72409100000000004</v>
      </c>
      <c r="Q22" s="15">
        <v>0.730236</v>
      </c>
      <c r="R22" s="15">
        <v>0.736514</v>
      </c>
      <c r="S22" s="15">
        <v>0.74268000000000001</v>
      </c>
      <c r="T22" s="15">
        <v>0.74897100000000005</v>
      </c>
      <c r="U22" s="15">
        <v>0.75533399999999995</v>
      </c>
      <c r="V22" s="15">
        <v>0.761633</v>
      </c>
      <c r="W22" s="15">
        <v>0.76804799999999995</v>
      </c>
      <c r="X22" s="15">
        <v>0.77483199999999997</v>
      </c>
      <c r="Y22" s="15">
        <v>0.78198500000000004</v>
      </c>
      <c r="Z22" s="15">
        <v>0.78899699999999995</v>
      </c>
      <c r="AA22" s="15">
        <v>0.79633699999999996</v>
      </c>
      <c r="AB22" s="15">
        <v>0.80394699999999997</v>
      </c>
      <c r="AC22" s="15">
        <v>0.81199399999999999</v>
      </c>
      <c r="AD22" s="15">
        <v>0.82044399999999995</v>
      </c>
      <c r="AE22" s="15">
        <v>0.82927499999999998</v>
      </c>
      <c r="AF22" s="15">
        <v>0.83867499999999995</v>
      </c>
      <c r="AG22" s="15">
        <v>0.84861500000000001</v>
      </c>
      <c r="AH22" s="15">
        <v>0.85894199999999998</v>
      </c>
      <c r="AI22" s="15">
        <v>0.869618</v>
      </c>
      <c r="AJ22" s="15">
        <v>0.880911</v>
      </c>
      <c r="AK22" s="9">
        <v>9.5300000000000003E-3</v>
      </c>
    </row>
    <row r="23" spans="1:37" ht="15" customHeight="1" x14ac:dyDescent="0.25">
      <c r="A23" s="3" t="s">
        <v>157</v>
      </c>
      <c r="B23" s="8" t="s">
        <v>158</v>
      </c>
      <c r="C23" s="15">
        <v>0.93923800000000002</v>
      </c>
      <c r="D23" s="15">
        <v>0.96787900000000004</v>
      </c>
      <c r="E23" s="15">
        <v>0.95872999999999997</v>
      </c>
      <c r="F23" s="15">
        <v>0.95754899999999998</v>
      </c>
      <c r="G23" s="15">
        <v>0.95813999999999999</v>
      </c>
      <c r="H23" s="15">
        <v>0.95782100000000003</v>
      </c>
      <c r="I23" s="15">
        <v>0.95652599999999999</v>
      </c>
      <c r="J23" s="15">
        <v>0.95458200000000004</v>
      </c>
      <c r="K23" s="15">
        <v>0.95457099999999995</v>
      </c>
      <c r="L23" s="15">
        <v>0.95358799999999999</v>
      </c>
      <c r="M23" s="15">
        <v>0.95424399999999998</v>
      </c>
      <c r="N23" s="15">
        <v>0.95677199999999996</v>
      </c>
      <c r="O23" s="15">
        <v>0.95886199999999999</v>
      </c>
      <c r="P23" s="15">
        <v>0.96037399999999995</v>
      </c>
      <c r="Q23" s="15">
        <v>0.96304000000000001</v>
      </c>
      <c r="R23" s="15">
        <v>0.966395</v>
      </c>
      <c r="S23" s="15">
        <v>0.97064399999999995</v>
      </c>
      <c r="T23" s="15">
        <v>0.97570800000000002</v>
      </c>
      <c r="U23" s="15">
        <v>0.98175999999999997</v>
      </c>
      <c r="V23" s="15">
        <v>0.98834900000000003</v>
      </c>
      <c r="W23" s="15">
        <v>0.99579399999999996</v>
      </c>
      <c r="X23" s="15">
        <v>1.0040800000000001</v>
      </c>
      <c r="Y23" s="15">
        <v>1.013204</v>
      </c>
      <c r="Z23" s="15">
        <v>1.0217750000000001</v>
      </c>
      <c r="AA23" s="15">
        <v>1.030985</v>
      </c>
      <c r="AB23" s="15">
        <v>1.0407150000000001</v>
      </c>
      <c r="AC23" s="15">
        <v>1.0514330000000001</v>
      </c>
      <c r="AD23" s="15">
        <v>1.0628740000000001</v>
      </c>
      <c r="AE23" s="15">
        <v>1.074943</v>
      </c>
      <c r="AF23" s="15">
        <v>1.087979</v>
      </c>
      <c r="AG23" s="15">
        <v>1.1018600000000001</v>
      </c>
      <c r="AH23" s="15">
        <v>1.116215</v>
      </c>
      <c r="AI23" s="15">
        <v>1.131273</v>
      </c>
      <c r="AJ23" s="15">
        <v>1.147041</v>
      </c>
      <c r="AK23" s="9">
        <v>5.3210000000000002E-3</v>
      </c>
    </row>
    <row r="24" spans="1:37" ht="15" customHeight="1" x14ac:dyDescent="0.25">
      <c r="A24" s="3" t="s">
        <v>159</v>
      </c>
      <c r="B24" s="8" t="s">
        <v>160</v>
      </c>
      <c r="C24" s="15">
        <v>0.61938599999999999</v>
      </c>
      <c r="D24" s="15">
        <v>0.64033899999999999</v>
      </c>
      <c r="E24" s="15">
        <v>0.63406600000000002</v>
      </c>
      <c r="F24" s="15">
        <v>0.63340300000000005</v>
      </c>
      <c r="G24" s="15">
        <v>0.63446999999999998</v>
      </c>
      <c r="H24" s="15">
        <v>0.63491500000000001</v>
      </c>
      <c r="I24" s="15">
        <v>0.63445399999999996</v>
      </c>
      <c r="J24" s="15">
        <v>0.63347699999999996</v>
      </c>
      <c r="K24" s="15">
        <v>0.633019</v>
      </c>
      <c r="L24" s="15">
        <v>0.63190400000000002</v>
      </c>
      <c r="M24" s="15">
        <v>0.63162200000000002</v>
      </c>
      <c r="N24" s="15">
        <v>0.63228399999999996</v>
      </c>
      <c r="O24" s="15">
        <v>0.63270300000000002</v>
      </c>
      <c r="P24" s="15">
        <v>0.63265800000000005</v>
      </c>
      <c r="Q24" s="15">
        <v>0.633185</v>
      </c>
      <c r="R24" s="15">
        <v>0.63397400000000004</v>
      </c>
      <c r="S24" s="15">
        <v>0.63496699999999995</v>
      </c>
      <c r="T24" s="15">
        <v>0.63627299999999998</v>
      </c>
      <c r="U24" s="15">
        <v>0.63796799999999998</v>
      </c>
      <c r="V24" s="15">
        <v>0.63975499999999996</v>
      </c>
      <c r="W24" s="15">
        <v>0.64185499999999995</v>
      </c>
      <c r="X24" s="15">
        <v>0.644316</v>
      </c>
      <c r="Y24" s="15">
        <v>0.64702199999999999</v>
      </c>
      <c r="Z24" s="15">
        <v>0.649335</v>
      </c>
      <c r="AA24" s="15">
        <v>0.65206500000000001</v>
      </c>
      <c r="AB24" s="15">
        <v>0.65504200000000001</v>
      </c>
      <c r="AC24" s="15">
        <v>0.65864599999999995</v>
      </c>
      <c r="AD24" s="15">
        <v>0.66268000000000005</v>
      </c>
      <c r="AE24" s="15">
        <v>0.66717199999999999</v>
      </c>
      <c r="AF24" s="15">
        <v>0.67225800000000002</v>
      </c>
      <c r="AG24" s="15">
        <v>0.67760100000000001</v>
      </c>
      <c r="AH24" s="15">
        <v>0.68294100000000002</v>
      </c>
      <c r="AI24" s="15">
        <v>0.68857199999999996</v>
      </c>
      <c r="AJ24" s="15">
        <v>0.69448100000000001</v>
      </c>
      <c r="AK24" s="9">
        <v>2.5400000000000002E-3</v>
      </c>
    </row>
    <row r="25" spans="1:37" ht="15" customHeight="1" x14ac:dyDescent="0.25">
      <c r="A25" s="3" t="s">
        <v>161</v>
      </c>
      <c r="B25" s="8" t="s">
        <v>162</v>
      </c>
      <c r="C25" s="15">
        <v>1.46113</v>
      </c>
      <c r="D25" s="15">
        <v>1.5193970000000001</v>
      </c>
      <c r="E25" s="15">
        <v>1.5105040000000001</v>
      </c>
      <c r="F25" s="15">
        <v>1.5059089999999999</v>
      </c>
      <c r="G25" s="15">
        <v>1.507927</v>
      </c>
      <c r="H25" s="15">
        <v>1.507682</v>
      </c>
      <c r="I25" s="15">
        <v>1.5047349999999999</v>
      </c>
      <c r="J25" s="15">
        <v>1.5001230000000001</v>
      </c>
      <c r="K25" s="15">
        <v>1.4969840000000001</v>
      </c>
      <c r="L25" s="15">
        <v>1.494856</v>
      </c>
      <c r="M25" s="15">
        <v>1.4953460000000001</v>
      </c>
      <c r="N25" s="15">
        <v>1.4983010000000001</v>
      </c>
      <c r="O25" s="15">
        <v>1.4998849999999999</v>
      </c>
      <c r="P25" s="15">
        <v>1.5003420000000001</v>
      </c>
      <c r="Q25" s="15">
        <v>1.5024420000000001</v>
      </c>
      <c r="R25" s="15">
        <v>1.505374</v>
      </c>
      <c r="S25" s="15">
        <v>1.5088250000000001</v>
      </c>
      <c r="T25" s="15">
        <v>1.51301</v>
      </c>
      <c r="U25" s="15">
        <v>1.5178400000000001</v>
      </c>
      <c r="V25" s="15">
        <v>1.5225299999999999</v>
      </c>
      <c r="W25" s="15">
        <v>1.5277609999999999</v>
      </c>
      <c r="X25" s="15">
        <v>1.533612</v>
      </c>
      <c r="Y25" s="15">
        <v>1.5401389999999999</v>
      </c>
      <c r="Z25" s="15">
        <v>1.5451630000000001</v>
      </c>
      <c r="AA25" s="15">
        <v>1.5510189999999999</v>
      </c>
      <c r="AB25" s="15">
        <v>1.5573969999999999</v>
      </c>
      <c r="AC25" s="15">
        <v>1.5647930000000001</v>
      </c>
      <c r="AD25" s="15">
        <v>1.5729709999999999</v>
      </c>
      <c r="AE25" s="15">
        <v>1.5815410000000001</v>
      </c>
      <c r="AF25" s="15">
        <v>1.5913280000000001</v>
      </c>
      <c r="AG25" s="15">
        <v>1.6017140000000001</v>
      </c>
      <c r="AH25" s="15">
        <v>1.612358</v>
      </c>
      <c r="AI25" s="15">
        <v>1.6232009999999999</v>
      </c>
      <c r="AJ25" s="15">
        <v>1.6345730000000001</v>
      </c>
      <c r="AK25" s="9">
        <v>2.2859999999999998E-3</v>
      </c>
    </row>
    <row r="26" spans="1:37" ht="15" customHeight="1" x14ac:dyDescent="0.25">
      <c r="A26" s="3" t="s">
        <v>163</v>
      </c>
      <c r="B26" s="8" t="s">
        <v>164</v>
      </c>
      <c r="C26" s="15">
        <v>0.43220799999999998</v>
      </c>
      <c r="D26" s="15">
        <v>0.44439400000000001</v>
      </c>
      <c r="E26" s="15">
        <v>0.44527899999999998</v>
      </c>
      <c r="F26" s="15">
        <v>0.44479200000000002</v>
      </c>
      <c r="G26" s="15">
        <v>0.44594800000000001</v>
      </c>
      <c r="H26" s="15">
        <v>0.44669999999999999</v>
      </c>
      <c r="I26" s="15">
        <v>0.44680700000000001</v>
      </c>
      <c r="J26" s="15">
        <v>0.44658300000000001</v>
      </c>
      <c r="K26" s="15">
        <v>0.44742999999999999</v>
      </c>
      <c r="L26" s="15">
        <v>0.44856800000000002</v>
      </c>
      <c r="M26" s="15">
        <v>0.45029200000000003</v>
      </c>
      <c r="N26" s="15">
        <v>0.45292199999999999</v>
      </c>
      <c r="O26" s="15">
        <v>0.45515899999999998</v>
      </c>
      <c r="P26" s="15">
        <v>0.45700099999999999</v>
      </c>
      <c r="Q26" s="15">
        <v>0.45910299999999998</v>
      </c>
      <c r="R26" s="15">
        <v>0.46132000000000001</v>
      </c>
      <c r="S26" s="15">
        <v>0.463837</v>
      </c>
      <c r="T26" s="15">
        <v>0.46657300000000002</v>
      </c>
      <c r="U26" s="15">
        <v>0.46957300000000002</v>
      </c>
      <c r="V26" s="15">
        <v>0.472549</v>
      </c>
      <c r="W26" s="15">
        <v>0.47593099999999999</v>
      </c>
      <c r="X26" s="15">
        <v>0.47956100000000002</v>
      </c>
      <c r="Y26" s="15">
        <v>0.48342600000000002</v>
      </c>
      <c r="Z26" s="15">
        <v>0.48655799999999999</v>
      </c>
      <c r="AA26" s="15">
        <v>0.490093</v>
      </c>
      <c r="AB26" s="15">
        <v>0.49382300000000001</v>
      </c>
      <c r="AC26" s="15">
        <v>0.49811299999999997</v>
      </c>
      <c r="AD26" s="15">
        <v>0.50261100000000003</v>
      </c>
      <c r="AE26" s="15">
        <v>0.507436</v>
      </c>
      <c r="AF26" s="15">
        <v>0.51292499999999996</v>
      </c>
      <c r="AG26" s="15">
        <v>0.51860200000000001</v>
      </c>
      <c r="AH26" s="15">
        <v>0.52434700000000001</v>
      </c>
      <c r="AI26" s="15">
        <v>0.53032500000000005</v>
      </c>
      <c r="AJ26" s="15">
        <v>0.53656700000000002</v>
      </c>
      <c r="AK26" s="9">
        <v>5.9069999999999999E-3</v>
      </c>
    </row>
    <row r="27" spans="1:37" ht="15" customHeight="1" x14ac:dyDescent="0.25">
      <c r="A27" s="3" t="s">
        <v>165</v>
      </c>
      <c r="B27" s="8" t="s">
        <v>166</v>
      </c>
      <c r="C27" s="15">
        <v>0.49165500000000001</v>
      </c>
      <c r="D27" s="15">
        <v>0.50529400000000002</v>
      </c>
      <c r="E27" s="15">
        <v>0.50308699999999995</v>
      </c>
      <c r="F27" s="15">
        <v>0.50201499999999999</v>
      </c>
      <c r="G27" s="15">
        <v>0.50647600000000004</v>
      </c>
      <c r="H27" s="15">
        <v>0.51101099999999999</v>
      </c>
      <c r="I27" s="15">
        <v>0.51481299999999997</v>
      </c>
      <c r="J27" s="15">
        <v>0.51749999999999996</v>
      </c>
      <c r="K27" s="15">
        <v>0.51996500000000001</v>
      </c>
      <c r="L27" s="15">
        <v>0.52273400000000003</v>
      </c>
      <c r="M27" s="15">
        <v>0.52586299999999997</v>
      </c>
      <c r="N27" s="15">
        <v>0.52970600000000001</v>
      </c>
      <c r="O27" s="15">
        <v>0.53295400000000004</v>
      </c>
      <c r="P27" s="15">
        <v>0.53605499999999995</v>
      </c>
      <c r="Q27" s="15">
        <v>0.53948399999999996</v>
      </c>
      <c r="R27" s="15">
        <v>0.54297099999999998</v>
      </c>
      <c r="S27" s="15">
        <v>0.54664800000000002</v>
      </c>
      <c r="T27" s="15">
        <v>0.55063200000000001</v>
      </c>
      <c r="U27" s="15">
        <v>0.55489200000000005</v>
      </c>
      <c r="V27" s="15">
        <v>0.55928599999999995</v>
      </c>
      <c r="W27" s="15">
        <v>0.56404100000000001</v>
      </c>
      <c r="X27" s="15">
        <v>0.56908400000000003</v>
      </c>
      <c r="Y27" s="15">
        <v>0.57423599999999997</v>
      </c>
      <c r="Z27" s="15">
        <v>0.57893300000000003</v>
      </c>
      <c r="AA27" s="15">
        <v>0.58386300000000002</v>
      </c>
      <c r="AB27" s="15">
        <v>0.588951</v>
      </c>
      <c r="AC27" s="15">
        <v>0.59442099999999998</v>
      </c>
      <c r="AD27" s="15">
        <v>0.60009199999999996</v>
      </c>
      <c r="AE27" s="15">
        <v>0.60593900000000001</v>
      </c>
      <c r="AF27" s="15">
        <v>0.612151</v>
      </c>
      <c r="AG27" s="15">
        <v>0.61846199999999996</v>
      </c>
      <c r="AH27" s="15">
        <v>0.62461</v>
      </c>
      <c r="AI27" s="15">
        <v>0.63081100000000001</v>
      </c>
      <c r="AJ27" s="15">
        <v>0.63704700000000003</v>
      </c>
      <c r="AK27" s="9">
        <v>7.267E-3</v>
      </c>
    </row>
    <row r="28" spans="1:37" ht="15" customHeight="1" x14ac:dyDescent="0.25">
      <c r="A28" s="3" t="s">
        <v>167</v>
      </c>
      <c r="B28" s="7" t="s">
        <v>168</v>
      </c>
      <c r="C28" s="18">
        <v>7.8361070000000002</v>
      </c>
      <c r="D28" s="18">
        <v>8.1265429999999999</v>
      </c>
      <c r="E28" s="18">
        <v>8.0785429999999998</v>
      </c>
      <c r="F28" s="18">
        <v>8.0837269999999997</v>
      </c>
      <c r="G28" s="18">
        <v>8.1111229999999992</v>
      </c>
      <c r="H28" s="18">
        <v>8.1282840000000007</v>
      </c>
      <c r="I28" s="18">
        <v>8.1330650000000002</v>
      </c>
      <c r="J28" s="18">
        <v>8.1291589999999996</v>
      </c>
      <c r="K28" s="18">
        <v>8.1331620000000004</v>
      </c>
      <c r="L28" s="18">
        <v>8.1384240000000005</v>
      </c>
      <c r="M28" s="18">
        <v>8.1556409999999993</v>
      </c>
      <c r="N28" s="18">
        <v>8.1847480000000008</v>
      </c>
      <c r="O28" s="18">
        <v>8.2075130000000005</v>
      </c>
      <c r="P28" s="18">
        <v>8.2254269999999998</v>
      </c>
      <c r="Q28" s="18">
        <v>8.2505729999999993</v>
      </c>
      <c r="R28" s="18">
        <v>8.2787369999999996</v>
      </c>
      <c r="S28" s="18">
        <v>8.3094020000000004</v>
      </c>
      <c r="T28" s="18">
        <v>8.3440480000000008</v>
      </c>
      <c r="U28" s="18">
        <v>8.3827630000000006</v>
      </c>
      <c r="V28" s="18">
        <v>8.4220799999999993</v>
      </c>
      <c r="W28" s="18">
        <v>8.4650449999999999</v>
      </c>
      <c r="X28" s="18">
        <v>8.5121400000000005</v>
      </c>
      <c r="Y28" s="18">
        <v>8.5629770000000001</v>
      </c>
      <c r="Z28" s="18">
        <v>8.6080290000000002</v>
      </c>
      <c r="AA28" s="18">
        <v>8.6569990000000008</v>
      </c>
      <c r="AB28" s="18">
        <v>8.7086039999999993</v>
      </c>
      <c r="AC28" s="18">
        <v>8.7657779999999992</v>
      </c>
      <c r="AD28" s="18">
        <v>8.8267659999999992</v>
      </c>
      <c r="AE28" s="18">
        <v>8.8909400000000005</v>
      </c>
      <c r="AF28" s="18">
        <v>8.9613890000000005</v>
      </c>
      <c r="AG28" s="18">
        <v>9.0351490000000005</v>
      </c>
      <c r="AH28" s="18">
        <v>9.1099680000000003</v>
      </c>
      <c r="AI28" s="18">
        <v>9.1868700000000008</v>
      </c>
      <c r="AJ28" s="18">
        <v>9.2674430000000001</v>
      </c>
      <c r="AK28" s="10">
        <v>4.1139999999999996E-3</v>
      </c>
    </row>
    <row r="30" spans="1:37" ht="15" customHeight="1" x14ac:dyDescent="0.25">
      <c r="B30" s="7" t="s">
        <v>169</v>
      </c>
    </row>
    <row r="31" spans="1:37" ht="15" customHeight="1" x14ac:dyDescent="0.25">
      <c r="B31" s="7" t="s">
        <v>170</v>
      </c>
    </row>
    <row r="32" spans="1:37" ht="15" customHeight="1" x14ac:dyDescent="0.25">
      <c r="A32" s="3" t="s">
        <v>171</v>
      </c>
      <c r="B32" s="8" t="s">
        <v>146</v>
      </c>
      <c r="C32" s="15">
        <v>10.242842</v>
      </c>
      <c r="D32" s="15">
        <v>10.293612</v>
      </c>
      <c r="E32" s="15">
        <v>10.350289999999999</v>
      </c>
      <c r="F32" s="15">
        <v>10.424519</v>
      </c>
      <c r="G32" s="15">
        <v>10.497146000000001</v>
      </c>
      <c r="H32" s="15">
        <v>10.568102</v>
      </c>
      <c r="I32" s="15">
        <v>10.637461999999999</v>
      </c>
      <c r="J32" s="15">
        <v>10.705208000000001</v>
      </c>
      <c r="K32" s="15">
        <v>10.772152999999999</v>
      </c>
      <c r="L32" s="15">
        <v>10.83919</v>
      </c>
      <c r="M32" s="15">
        <v>10.906631000000001</v>
      </c>
      <c r="N32" s="15">
        <v>10.974443000000001</v>
      </c>
      <c r="O32" s="15">
        <v>11.042521000000001</v>
      </c>
      <c r="P32" s="15">
        <v>11.111020999999999</v>
      </c>
      <c r="Q32" s="15">
        <v>11.180171</v>
      </c>
      <c r="R32" s="15">
        <v>11.249516</v>
      </c>
      <c r="S32" s="15">
        <v>11.318953</v>
      </c>
      <c r="T32" s="15">
        <v>11.388071999999999</v>
      </c>
      <c r="U32" s="15">
        <v>11.456495</v>
      </c>
      <c r="V32" s="15">
        <v>11.524286</v>
      </c>
      <c r="W32" s="15">
        <v>11.591498</v>
      </c>
      <c r="X32" s="15">
        <v>11.658443999999999</v>
      </c>
      <c r="Y32" s="15">
        <v>11.725426000000001</v>
      </c>
      <c r="Z32" s="15">
        <v>11.792688</v>
      </c>
      <c r="AA32" s="15">
        <v>11.859935</v>
      </c>
      <c r="AB32" s="15">
        <v>11.927249</v>
      </c>
      <c r="AC32" s="15">
        <v>11.994699000000001</v>
      </c>
      <c r="AD32" s="15">
        <v>12.062379</v>
      </c>
      <c r="AE32" s="15">
        <v>12.130565000000001</v>
      </c>
      <c r="AF32" s="15">
        <v>12.199191000000001</v>
      </c>
      <c r="AG32" s="15">
        <v>12.268223000000001</v>
      </c>
      <c r="AH32" s="15">
        <v>12.337559000000001</v>
      </c>
      <c r="AI32" s="15">
        <v>12.406962</v>
      </c>
      <c r="AJ32" s="15">
        <v>12.476174</v>
      </c>
      <c r="AK32" s="9">
        <v>6.0270000000000002E-3</v>
      </c>
    </row>
    <row r="33" spans="1:37" ht="15" customHeight="1" x14ac:dyDescent="0.25">
      <c r="A33" s="3" t="s">
        <v>172</v>
      </c>
      <c r="B33" s="8" t="s">
        <v>148</v>
      </c>
      <c r="C33" s="15">
        <v>12.846529</v>
      </c>
      <c r="D33" s="15">
        <v>13.018098</v>
      </c>
      <c r="E33" s="15">
        <v>13.212531</v>
      </c>
      <c r="F33" s="15">
        <v>13.368569000000001</v>
      </c>
      <c r="G33" s="15">
        <v>13.524195000000001</v>
      </c>
      <c r="H33" s="15">
        <v>13.677844</v>
      </c>
      <c r="I33" s="15">
        <v>13.829871000000001</v>
      </c>
      <c r="J33" s="15">
        <v>13.979656</v>
      </c>
      <c r="K33" s="15">
        <v>14.128769</v>
      </c>
      <c r="L33" s="15">
        <v>14.278444</v>
      </c>
      <c r="M33" s="15">
        <v>14.427161999999999</v>
      </c>
      <c r="N33" s="15">
        <v>14.574884000000001</v>
      </c>
      <c r="O33" s="15">
        <v>14.721818000000001</v>
      </c>
      <c r="P33" s="15">
        <v>14.868339000000001</v>
      </c>
      <c r="Q33" s="15">
        <v>15.015670999999999</v>
      </c>
      <c r="R33" s="15">
        <v>15.16239</v>
      </c>
      <c r="S33" s="15">
        <v>15.309010000000001</v>
      </c>
      <c r="T33" s="15">
        <v>15.455536</v>
      </c>
      <c r="U33" s="15">
        <v>15.600419</v>
      </c>
      <c r="V33" s="15">
        <v>15.744484999999999</v>
      </c>
      <c r="W33" s="15">
        <v>15.887328</v>
      </c>
      <c r="X33" s="15">
        <v>16.030370999999999</v>
      </c>
      <c r="Y33" s="15">
        <v>16.172885999999998</v>
      </c>
      <c r="Z33" s="15">
        <v>16.315650999999999</v>
      </c>
      <c r="AA33" s="15">
        <v>16.457968000000001</v>
      </c>
      <c r="AB33" s="15">
        <v>16.600563000000001</v>
      </c>
      <c r="AC33" s="15">
        <v>16.743303000000001</v>
      </c>
      <c r="AD33" s="15">
        <v>16.885967000000001</v>
      </c>
      <c r="AE33" s="15">
        <v>17.028874999999999</v>
      </c>
      <c r="AF33" s="15">
        <v>17.171890000000001</v>
      </c>
      <c r="AG33" s="15">
        <v>17.315494999999999</v>
      </c>
      <c r="AH33" s="15">
        <v>17.459561999999998</v>
      </c>
      <c r="AI33" s="15">
        <v>17.604330000000001</v>
      </c>
      <c r="AJ33" s="15">
        <v>17.749680999999999</v>
      </c>
      <c r="AK33" s="9">
        <v>9.7350000000000006E-3</v>
      </c>
    </row>
    <row r="34" spans="1:37" ht="15" customHeight="1" x14ac:dyDescent="0.25">
      <c r="A34" s="3" t="s">
        <v>173</v>
      </c>
      <c r="B34" s="8" t="s">
        <v>150</v>
      </c>
      <c r="C34" s="15">
        <v>1.283053</v>
      </c>
      <c r="D34" s="15">
        <v>1.2944389999999999</v>
      </c>
      <c r="E34" s="15">
        <v>1.307061</v>
      </c>
      <c r="F34" s="15">
        <v>1.322114</v>
      </c>
      <c r="G34" s="15">
        <v>1.3363910000000001</v>
      </c>
      <c r="H34" s="15">
        <v>1.3498049999999999</v>
      </c>
      <c r="I34" s="15">
        <v>1.362419</v>
      </c>
      <c r="J34" s="15">
        <v>1.374403</v>
      </c>
      <c r="K34" s="15">
        <v>1.3861399999999999</v>
      </c>
      <c r="L34" s="15">
        <v>1.398107</v>
      </c>
      <c r="M34" s="15">
        <v>1.4105909999999999</v>
      </c>
      <c r="N34" s="15">
        <v>1.4235450000000001</v>
      </c>
      <c r="O34" s="15">
        <v>1.4368190000000001</v>
      </c>
      <c r="P34" s="15">
        <v>1.450353</v>
      </c>
      <c r="Q34" s="15">
        <v>1.4641519999999999</v>
      </c>
      <c r="R34" s="15">
        <v>1.4780819999999999</v>
      </c>
      <c r="S34" s="15">
        <v>1.4920070000000001</v>
      </c>
      <c r="T34" s="15">
        <v>1.5057370000000001</v>
      </c>
      <c r="U34" s="15">
        <v>1.5191300000000001</v>
      </c>
      <c r="V34" s="15">
        <v>1.5321480000000001</v>
      </c>
      <c r="W34" s="15">
        <v>1.5448949999999999</v>
      </c>
      <c r="X34" s="15">
        <v>1.557493</v>
      </c>
      <c r="Y34" s="15">
        <v>1.570184</v>
      </c>
      <c r="Z34" s="15">
        <v>1.583072</v>
      </c>
      <c r="AA34" s="15">
        <v>1.596066</v>
      </c>
      <c r="AB34" s="15">
        <v>1.6091169999999999</v>
      </c>
      <c r="AC34" s="15">
        <v>1.6222490000000001</v>
      </c>
      <c r="AD34" s="15">
        <v>1.6355</v>
      </c>
      <c r="AE34" s="15">
        <v>1.648989</v>
      </c>
      <c r="AF34" s="15">
        <v>1.662704</v>
      </c>
      <c r="AG34" s="15">
        <v>1.6765920000000001</v>
      </c>
      <c r="AH34" s="15">
        <v>1.6905809999999999</v>
      </c>
      <c r="AI34" s="15">
        <v>1.704523</v>
      </c>
      <c r="AJ34" s="15">
        <v>1.71827</v>
      </c>
      <c r="AK34" s="9">
        <v>8.8909999999999996E-3</v>
      </c>
    </row>
    <row r="35" spans="1:37" ht="15" customHeight="1" x14ac:dyDescent="0.25">
      <c r="A35" s="3" t="s">
        <v>174</v>
      </c>
      <c r="B35" s="8" t="s">
        <v>152</v>
      </c>
      <c r="C35" s="15">
        <v>1.8713949999999999</v>
      </c>
      <c r="D35" s="15">
        <v>1.889637</v>
      </c>
      <c r="E35" s="15">
        <v>1.909931</v>
      </c>
      <c r="F35" s="15">
        <v>1.9333180000000001</v>
      </c>
      <c r="G35" s="15">
        <v>1.9553739999999999</v>
      </c>
      <c r="H35" s="15">
        <v>1.975938</v>
      </c>
      <c r="I35" s="15">
        <v>1.9950939999999999</v>
      </c>
      <c r="J35" s="15">
        <v>2.0131130000000002</v>
      </c>
      <c r="K35" s="15">
        <v>2.030646</v>
      </c>
      <c r="L35" s="15">
        <v>2.0485229999999999</v>
      </c>
      <c r="M35" s="15">
        <v>2.0672519999999999</v>
      </c>
      <c r="N35" s="15">
        <v>2.086776</v>
      </c>
      <c r="O35" s="15">
        <v>2.106859</v>
      </c>
      <c r="P35" s="15">
        <v>2.1274109999999999</v>
      </c>
      <c r="Q35" s="15">
        <v>2.1484529999999999</v>
      </c>
      <c r="R35" s="15">
        <v>2.169753</v>
      </c>
      <c r="S35" s="15">
        <v>2.191074</v>
      </c>
      <c r="T35" s="15">
        <v>2.2120769999999998</v>
      </c>
      <c r="U35" s="15">
        <v>2.2325080000000002</v>
      </c>
      <c r="V35" s="15">
        <v>2.2522859999999998</v>
      </c>
      <c r="W35" s="15">
        <v>2.2715809999999999</v>
      </c>
      <c r="X35" s="15">
        <v>2.2905929999999999</v>
      </c>
      <c r="Y35" s="15">
        <v>2.3097409999999998</v>
      </c>
      <c r="Z35" s="15">
        <v>2.3292120000000001</v>
      </c>
      <c r="AA35" s="15">
        <v>2.3488560000000001</v>
      </c>
      <c r="AB35" s="15">
        <v>2.3685960000000001</v>
      </c>
      <c r="AC35" s="15">
        <v>2.3884799999999999</v>
      </c>
      <c r="AD35" s="15">
        <v>2.4085779999999999</v>
      </c>
      <c r="AE35" s="15">
        <v>2.4290970000000001</v>
      </c>
      <c r="AF35" s="15">
        <v>2.4500229999999998</v>
      </c>
      <c r="AG35" s="15">
        <v>2.4712640000000001</v>
      </c>
      <c r="AH35" s="15">
        <v>2.4926970000000002</v>
      </c>
      <c r="AI35" s="15">
        <v>2.5140660000000001</v>
      </c>
      <c r="AJ35" s="15">
        <v>2.53511</v>
      </c>
      <c r="AK35" s="9">
        <v>9.2250000000000006E-3</v>
      </c>
    </row>
    <row r="36" spans="1:37" ht="15" customHeight="1" x14ac:dyDescent="0.25">
      <c r="A36" s="3" t="s">
        <v>175</v>
      </c>
      <c r="B36" s="8" t="s">
        <v>154</v>
      </c>
      <c r="C36" s="15">
        <v>2.5189140000000001</v>
      </c>
      <c r="D36" s="15">
        <v>2.5550549999999999</v>
      </c>
      <c r="E36" s="15">
        <v>2.5974029999999999</v>
      </c>
      <c r="F36" s="15">
        <v>2.6353330000000001</v>
      </c>
      <c r="G36" s="15">
        <v>2.672269</v>
      </c>
      <c r="H36" s="15">
        <v>2.708402</v>
      </c>
      <c r="I36" s="15">
        <v>2.7438030000000002</v>
      </c>
      <c r="J36" s="15">
        <v>2.7786240000000002</v>
      </c>
      <c r="K36" s="15">
        <v>2.8132670000000002</v>
      </c>
      <c r="L36" s="15">
        <v>2.848195</v>
      </c>
      <c r="M36" s="15">
        <v>2.8836080000000002</v>
      </c>
      <c r="N36" s="15">
        <v>2.9193630000000002</v>
      </c>
      <c r="O36" s="15">
        <v>2.9553210000000001</v>
      </c>
      <c r="P36" s="15">
        <v>2.9914890000000001</v>
      </c>
      <c r="Q36" s="15">
        <v>3.0279159999999998</v>
      </c>
      <c r="R36" s="15">
        <v>3.0644179999999999</v>
      </c>
      <c r="S36" s="15">
        <v>3.1008710000000002</v>
      </c>
      <c r="T36" s="15">
        <v>3.1370619999999998</v>
      </c>
      <c r="U36" s="15">
        <v>3.1728749999999999</v>
      </c>
      <c r="V36" s="15">
        <v>3.2082980000000001</v>
      </c>
      <c r="W36" s="15">
        <v>3.2434729999999998</v>
      </c>
      <c r="X36" s="15">
        <v>3.2785030000000002</v>
      </c>
      <c r="Y36" s="15">
        <v>3.3136640000000002</v>
      </c>
      <c r="Z36" s="15">
        <v>3.3490000000000002</v>
      </c>
      <c r="AA36" s="15">
        <v>3.3843580000000002</v>
      </c>
      <c r="AB36" s="15">
        <v>3.4197259999999998</v>
      </c>
      <c r="AC36" s="15">
        <v>3.455165</v>
      </c>
      <c r="AD36" s="15">
        <v>3.4907210000000002</v>
      </c>
      <c r="AE36" s="15">
        <v>3.5265409999999999</v>
      </c>
      <c r="AF36" s="15">
        <v>3.5625640000000001</v>
      </c>
      <c r="AG36" s="15">
        <v>3.5987339999999999</v>
      </c>
      <c r="AH36" s="15">
        <v>3.6349809999999998</v>
      </c>
      <c r="AI36" s="15">
        <v>3.671138</v>
      </c>
      <c r="AJ36" s="15">
        <v>3.7070639999999999</v>
      </c>
      <c r="AK36" s="9">
        <v>1.1698E-2</v>
      </c>
    </row>
    <row r="37" spans="1:37" ht="15" customHeight="1" x14ac:dyDescent="0.25">
      <c r="A37" s="3" t="s">
        <v>176</v>
      </c>
      <c r="B37" s="8" t="s">
        <v>156</v>
      </c>
      <c r="C37" s="15">
        <v>6.1810099999999997</v>
      </c>
      <c r="D37" s="15">
        <v>6.2898649999999998</v>
      </c>
      <c r="E37" s="15">
        <v>6.4014360000000003</v>
      </c>
      <c r="F37" s="15">
        <v>6.492496</v>
      </c>
      <c r="G37" s="15">
        <v>6.578182</v>
      </c>
      <c r="H37" s="15">
        <v>6.6570609999999997</v>
      </c>
      <c r="I37" s="15">
        <v>6.7311709999999998</v>
      </c>
      <c r="J37" s="15">
        <v>6.8027160000000002</v>
      </c>
      <c r="K37" s="15">
        <v>6.875534</v>
      </c>
      <c r="L37" s="15">
        <v>6.9527739999999998</v>
      </c>
      <c r="M37" s="15">
        <v>7.0345959999999996</v>
      </c>
      <c r="N37" s="15">
        <v>7.1193270000000002</v>
      </c>
      <c r="O37" s="15">
        <v>7.204771</v>
      </c>
      <c r="P37" s="15">
        <v>7.2900650000000002</v>
      </c>
      <c r="Q37" s="15">
        <v>7.3756310000000003</v>
      </c>
      <c r="R37" s="15">
        <v>7.46028</v>
      </c>
      <c r="S37" s="15">
        <v>7.543965</v>
      </c>
      <c r="T37" s="15">
        <v>7.6259980000000001</v>
      </c>
      <c r="U37" s="15">
        <v>7.7054410000000004</v>
      </c>
      <c r="V37" s="15">
        <v>7.7831570000000001</v>
      </c>
      <c r="W37" s="15">
        <v>7.8599509999999997</v>
      </c>
      <c r="X37" s="15">
        <v>7.9373469999999999</v>
      </c>
      <c r="Y37" s="15">
        <v>8.0162829999999996</v>
      </c>
      <c r="Z37" s="15">
        <v>8.0973869999999994</v>
      </c>
      <c r="AA37" s="15">
        <v>8.1790909999999997</v>
      </c>
      <c r="AB37" s="15">
        <v>8.260764</v>
      </c>
      <c r="AC37" s="15">
        <v>8.3422669999999997</v>
      </c>
      <c r="AD37" s="15">
        <v>8.4239090000000001</v>
      </c>
      <c r="AE37" s="15">
        <v>8.5067190000000004</v>
      </c>
      <c r="AF37" s="15">
        <v>8.5906110000000009</v>
      </c>
      <c r="AG37" s="15">
        <v>8.6752380000000002</v>
      </c>
      <c r="AH37" s="15">
        <v>8.7599470000000004</v>
      </c>
      <c r="AI37" s="15">
        <v>8.8438619999999997</v>
      </c>
      <c r="AJ37" s="15">
        <v>8.9261820000000007</v>
      </c>
      <c r="AK37" s="9">
        <v>1.0999E-2</v>
      </c>
    </row>
    <row r="38" spans="1:37" ht="15" customHeight="1" x14ac:dyDescent="0.25">
      <c r="A38" s="3" t="s">
        <v>177</v>
      </c>
      <c r="B38" s="8" t="s">
        <v>158</v>
      </c>
      <c r="C38" s="15">
        <v>9.3572419999999994</v>
      </c>
      <c r="D38" s="15">
        <v>9.4226679999999998</v>
      </c>
      <c r="E38" s="15">
        <v>9.4918700000000005</v>
      </c>
      <c r="F38" s="15">
        <v>9.5754389999999994</v>
      </c>
      <c r="G38" s="15">
        <v>9.6582380000000008</v>
      </c>
      <c r="H38" s="15">
        <v>9.7387870000000003</v>
      </c>
      <c r="I38" s="15">
        <v>9.8172949999999997</v>
      </c>
      <c r="J38" s="15">
        <v>9.8935300000000002</v>
      </c>
      <c r="K38" s="15">
        <v>9.9683430000000008</v>
      </c>
      <c r="L38" s="15">
        <v>10.043393</v>
      </c>
      <c r="M38" s="15">
        <v>10.119346</v>
      </c>
      <c r="N38" s="15">
        <v>10.19632</v>
      </c>
      <c r="O38" s="15">
        <v>10.274126000000001</v>
      </c>
      <c r="P38" s="15">
        <v>10.352831</v>
      </c>
      <c r="Q38" s="15">
        <v>10.432734999999999</v>
      </c>
      <c r="R38" s="15">
        <v>10.513033</v>
      </c>
      <c r="S38" s="15">
        <v>10.593301</v>
      </c>
      <c r="T38" s="15">
        <v>10.673117</v>
      </c>
      <c r="U38" s="15">
        <v>10.751697999999999</v>
      </c>
      <c r="V38" s="15">
        <v>10.829253</v>
      </c>
      <c r="W38" s="15">
        <v>10.905835</v>
      </c>
      <c r="X38" s="15">
        <v>10.982173</v>
      </c>
      <c r="Y38" s="15">
        <v>11.058628000000001</v>
      </c>
      <c r="Z38" s="15">
        <v>11.135756000000001</v>
      </c>
      <c r="AA38" s="15">
        <v>11.213369</v>
      </c>
      <c r="AB38" s="15">
        <v>11.291328</v>
      </c>
      <c r="AC38" s="15">
        <v>11.369508</v>
      </c>
      <c r="AD38" s="15">
        <v>11.447986999999999</v>
      </c>
      <c r="AE38" s="15">
        <v>11.526959</v>
      </c>
      <c r="AF38" s="15">
        <v>11.606501</v>
      </c>
      <c r="AG38" s="15">
        <v>11.686448</v>
      </c>
      <c r="AH38" s="15">
        <v>11.766712</v>
      </c>
      <c r="AI38" s="15">
        <v>11.846971999999999</v>
      </c>
      <c r="AJ38" s="15">
        <v>11.9269</v>
      </c>
      <c r="AK38" s="9">
        <v>7.3920000000000001E-3</v>
      </c>
    </row>
    <row r="39" spans="1:37" ht="15" customHeight="1" x14ac:dyDescent="0.25">
      <c r="A39" s="3" t="s">
        <v>178</v>
      </c>
      <c r="B39" s="8" t="s">
        <v>160</v>
      </c>
      <c r="C39" s="15">
        <v>8.8086950000000002</v>
      </c>
      <c r="D39" s="15">
        <v>8.8868880000000008</v>
      </c>
      <c r="E39" s="15">
        <v>8.969125</v>
      </c>
      <c r="F39" s="15">
        <v>9.0642949999999995</v>
      </c>
      <c r="G39" s="15">
        <v>9.158792</v>
      </c>
      <c r="H39" s="15">
        <v>9.2510410000000007</v>
      </c>
      <c r="I39" s="15">
        <v>9.3411760000000008</v>
      </c>
      <c r="J39" s="15">
        <v>9.4289550000000002</v>
      </c>
      <c r="K39" s="15">
        <v>9.5152750000000008</v>
      </c>
      <c r="L39" s="15">
        <v>9.6017299999999999</v>
      </c>
      <c r="M39" s="15">
        <v>9.6889280000000007</v>
      </c>
      <c r="N39" s="15">
        <v>9.7770349999999997</v>
      </c>
      <c r="O39" s="15">
        <v>9.8659079999999992</v>
      </c>
      <c r="P39" s="15">
        <v>9.9556550000000001</v>
      </c>
      <c r="Q39" s="15">
        <v>10.046666999999999</v>
      </c>
      <c r="R39" s="15">
        <v>10.138083</v>
      </c>
      <c r="S39" s="15">
        <v>10.229490999999999</v>
      </c>
      <c r="T39" s="15">
        <v>10.320465</v>
      </c>
      <c r="U39" s="15">
        <v>10.410151000000001</v>
      </c>
      <c r="V39" s="15">
        <v>10.498808</v>
      </c>
      <c r="W39" s="15">
        <v>10.586447</v>
      </c>
      <c r="X39" s="15">
        <v>10.673833999999999</v>
      </c>
      <c r="Y39" s="15">
        <v>10.761279999999999</v>
      </c>
      <c r="Z39" s="15">
        <v>10.849398000000001</v>
      </c>
      <c r="AA39" s="15">
        <v>10.937989</v>
      </c>
      <c r="AB39" s="15">
        <v>11.026941000000001</v>
      </c>
      <c r="AC39" s="15">
        <v>11.116133</v>
      </c>
      <c r="AD39" s="15">
        <v>11.205646</v>
      </c>
      <c r="AE39" s="15">
        <v>11.295658</v>
      </c>
      <c r="AF39" s="15">
        <v>11.386246</v>
      </c>
      <c r="AG39" s="15">
        <v>11.477276</v>
      </c>
      <c r="AH39" s="15">
        <v>11.568631999999999</v>
      </c>
      <c r="AI39" s="15">
        <v>11.660007999999999</v>
      </c>
      <c r="AJ39" s="15">
        <v>11.751097</v>
      </c>
      <c r="AK39" s="9">
        <v>8.7690000000000008E-3</v>
      </c>
    </row>
    <row r="40" spans="1:37" ht="15" customHeight="1" x14ac:dyDescent="0.25">
      <c r="A40" s="3" t="s">
        <v>179</v>
      </c>
      <c r="B40" s="8" t="s">
        <v>162</v>
      </c>
      <c r="C40" s="15">
        <v>16.668367</v>
      </c>
      <c r="D40" s="15">
        <v>16.874448999999998</v>
      </c>
      <c r="E40" s="15">
        <v>17.094296</v>
      </c>
      <c r="F40" s="15">
        <v>17.311133999999999</v>
      </c>
      <c r="G40" s="15">
        <v>17.51679</v>
      </c>
      <c r="H40" s="15">
        <v>17.709966999999999</v>
      </c>
      <c r="I40" s="15">
        <v>17.891034999999999</v>
      </c>
      <c r="J40" s="15">
        <v>18.061921999999999</v>
      </c>
      <c r="K40" s="15">
        <v>18.227922</v>
      </c>
      <c r="L40" s="15">
        <v>18.395987999999999</v>
      </c>
      <c r="M40" s="15">
        <v>18.570442</v>
      </c>
      <c r="N40" s="15">
        <v>18.750934999999998</v>
      </c>
      <c r="O40" s="15">
        <v>18.935767999999999</v>
      </c>
      <c r="P40" s="15">
        <v>19.124451000000001</v>
      </c>
      <c r="Q40" s="15">
        <v>19.317263000000001</v>
      </c>
      <c r="R40" s="15">
        <v>19.512238</v>
      </c>
      <c r="S40" s="15">
        <v>19.707419999999999</v>
      </c>
      <c r="T40" s="15">
        <v>19.899875999999999</v>
      </c>
      <c r="U40" s="15">
        <v>20.087423000000001</v>
      </c>
      <c r="V40" s="15">
        <v>20.269285</v>
      </c>
      <c r="W40" s="15">
        <v>20.446798000000001</v>
      </c>
      <c r="X40" s="15">
        <v>20.621538000000001</v>
      </c>
      <c r="Y40" s="15">
        <v>20.797087000000001</v>
      </c>
      <c r="Z40" s="15">
        <v>20.974952999999999</v>
      </c>
      <c r="AA40" s="15">
        <v>21.153929000000002</v>
      </c>
      <c r="AB40" s="15">
        <v>21.333469000000001</v>
      </c>
      <c r="AC40" s="15">
        <v>21.514085999999999</v>
      </c>
      <c r="AD40" s="15">
        <v>21.696383999999998</v>
      </c>
      <c r="AE40" s="15">
        <v>21.882204000000002</v>
      </c>
      <c r="AF40" s="15">
        <v>22.071383000000001</v>
      </c>
      <c r="AG40" s="15">
        <v>22.263241000000001</v>
      </c>
      <c r="AH40" s="15">
        <v>22.456802</v>
      </c>
      <c r="AI40" s="15">
        <v>22.649899000000001</v>
      </c>
      <c r="AJ40" s="15">
        <v>22.840305000000001</v>
      </c>
      <c r="AK40" s="9">
        <v>9.5049999999999996E-3</v>
      </c>
    </row>
    <row r="41" spans="1:37" ht="15" customHeight="1" x14ac:dyDescent="0.25">
      <c r="A41" s="3" t="s">
        <v>180</v>
      </c>
      <c r="B41" s="8" t="s">
        <v>164</v>
      </c>
      <c r="C41" s="15">
        <v>13.839765999999999</v>
      </c>
      <c r="D41" s="15">
        <v>14.049839</v>
      </c>
      <c r="E41" s="15">
        <v>14.267799</v>
      </c>
      <c r="F41" s="15">
        <v>14.475291</v>
      </c>
      <c r="G41" s="15">
        <v>14.680377999999999</v>
      </c>
      <c r="H41" s="15">
        <v>14.880682</v>
      </c>
      <c r="I41" s="15">
        <v>15.076840000000001</v>
      </c>
      <c r="J41" s="15">
        <v>15.27031</v>
      </c>
      <c r="K41" s="15">
        <v>15.463616999999999</v>
      </c>
      <c r="L41" s="15">
        <v>15.658999</v>
      </c>
      <c r="M41" s="15">
        <v>15.857284999999999</v>
      </c>
      <c r="N41" s="15">
        <v>16.057676000000001</v>
      </c>
      <c r="O41" s="15">
        <v>16.25919</v>
      </c>
      <c r="P41" s="15">
        <v>16.461504000000001</v>
      </c>
      <c r="Q41" s="15">
        <v>16.664579</v>
      </c>
      <c r="R41" s="15">
        <v>16.867612999999999</v>
      </c>
      <c r="S41" s="15">
        <v>17.070070000000001</v>
      </c>
      <c r="T41" s="15">
        <v>17.271622000000001</v>
      </c>
      <c r="U41" s="15">
        <v>17.471796000000001</v>
      </c>
      <c r="V41" s="15">
        <v>17.671150000000001</v>
      </c>
      <c r="W41" s="15">
        <v>17.870145999999998</v>
      </c>
      <c r="X41" s="15">
        <v>18.069510999999999</v>
      </c>
      <c r="Y41" s="15">
        <v>18.269756000000001</v>
      </c>
      <c r="Z41" s="15">
        <v>18.471287</v>
      </c>
      <c r="AA41" s="15">
        <v>18.673525000000001</v>
      </c>
      <c r="AB41" s="15">
        <v>18.875897999999999</v>
      </c>
      <c r="AC41" s="15">
        <v>19.078377</v>
      </c>
      <c r="AD41" s="15">
        <v>19.280954000000001</v>
      </c>
      <c r="AE41" s="15">
        <v>19.484114000000002</v>
      </c>
      <c r="AF41" s="15">
        <v>19.687639000000001</v>
      </c>
      <c r="AG41" s="15">
        <v>19.891216</v>
      </c>
      <c r="AH41" s="15">
        <v>20.094643000000001</v>
      </c>
      <c r="AI41" s="15">
        <v>20.297812</v>
      </c>
      <c r="AJ41" s="15">
        <v>20.500595000000001</v>
      </c>
      <c r="AK41" s="9">
        <v>1.1878E-2</v>
      </c>
    </row>
    <row r="42" spans="1:37" ht="15" customHeight="1" x14ac:dyDescent="0.25">
      <c r="A42" s="3" t="s">
        <v>181</v>
      </c>
      <c r="B42" s="8" t="s">
        <v>166</v>
      </c>
      <c r="C42" s="15">
        <v>7.076327</v>
      </c>
      <c r="D42" s="15">
        <v>7.1529299999999996</v>
      </c>
      <c r="E42" s="15">
        <v>7.2267780000000004</v>
      </c>
      <c r="F42" s="15">
        <v>7.3375519999999996</v>
      </c>
      <c r="G42" s="15">
        <v>7.4495639999999996</v>
      </c>
      <c r="H42" s="15">
        <v>7.56168</v>
      </c>
      <c r="I42" s="15">
        <v>7.674658</v>
      </c>
      <c r="J42" s="15">
        <v>7.7882800000000003</v>
      </c>
      <c r="K42" s="15">
        <v>7.9064319999999997</v>
      </c>
      <c r="L42" s="15">
        <v>8.0281310000000001</v>
      </c>
      <c r="M42" s="15">
        <v>8.1471250000000008</v>
      </c>
      <c r="N42" s="15">
        <v>8.2643380000000004</v>
      </c>
      <c r="O42" s="15">
        <v>8.3806499999999993</v>
      </c>
      <c r="P42" s="15">
        <v>8.4961210000000005</v>
      </c>
      <c r="Q42" s="15">
        <v>8.6122770000000006</v>
      </c>
      <c r="R42" s="15">
        <v>8.7260310000000008</v>
      </c>
      <c r="S42" s="15">
        <v>8.8410949999999993</v>
      </c>
      <c r="T42" s="15">
        <v>8.9570270000000001</v>
      </c>
      <c r="U42" s="15">
        <v>9.0713869999999996</v>
      </c>
      <c r="V42" s="15">
        <v>9.1863159999999997</v>
      </c>
      <c r="W42" s="15">
        <v>9.3006720000000005</v>
      </c>
      <c r="X42" s="15">
        <v>9.4171569999999996</v>
      </c>
      <c r="Y42" s="15">
        <v>9.5323779999999996</v>
      </c>
      <c r="Z42" s="15">
        <v>9.6477509999999995</v>
      </c>
      <c r="AA42" s="15">
        <v>9.7610030000000005</v>
      </c>
      <c r="AB42" s="15">
        <v>9.8756900000000005</v>
      </c>
      <c r="AC42" s="15">
        <v>9.99071</v>
      </c>
      <c r="AD42" s="15">
        <v>10.104789999999999</v>
      </c>
      <c r="AE42" s="15">
        <v>10.219075999999999</v>
      </c>
      <c r="AF42" s="15">
        <v>10.331993000000001</v>
      </c>
      <c r="AG42" s="15">
        <v>10.445861000000001</v>
      </c>
      <c r="AH42" s="15">
        <v>10.559457999999999</v>
      </c>
      <c r="AI42" s="15">
        <v>10.674586</v>
      </c>
      <c r="AJ42" s="15">
        <v>10.790661999999999</v>
      </c>
      <c r="AK42" s="9">
        <v>1.2932000000000001E-2</v>
      </c>
    </row>
    <row r="43" spans="1:37" ht="15" customHeight="1" x14ac:dyDescent="0.25">
      <c r="A43" s="3" t="s">
        <v>182</v>
      </c>
      <c r="B43" s="7" t="s">
        <v>168</v>
      </c>
      <c r="C43" s="18">
        <v>90.694137999999995</v>
      </c>
      <c r="D43" s="18">
        <v>91.727485999999999</v>
      </c>
      <c r="E43" s="18">
        <v>92.828513999999998</v>
      </c>
      <c r="F43" s="18">
        <v>93.940062999999995</v>
      </c>
      <c r="G43" s="18">
        <v>95.027321000000001</v>
      </c>
      <c r="H43" s="18">
        <v>96.079314999999994</v>
      </c>
      <c r="I43" s="18">
        <v>97.100830000000002</v>
      </c>
      <c r="J43" s="18">
        <v>98.096710000000002</v>
      </c>
      <c r="K43" s="18">
        <v>99.088097000000005</v>
      </c>
      <c r="L43" s="18">
        <v>100.093468</v>
      </c>
      <c r="M43" s="18">
        <v>101.112961</v>
      </c>
      <c r="N43" s="18">
        <v>102.144638</v>
      </c>
      <c r="O43" s="18">
        <v>103.183746</v>
      </c>
      <c r="P43" s="18">
        <v>104.22923299999999</v>
      </c>
      <c r="Q43" s="18">
        <v>105.285515</v>
      </c>
      <c r="R43" s="18">
        <v>106.341438</v>
      </c>
      <c r="S43" s="18">
        <v>107.397255</v>
      </c>
      <c r="T43" s="18">
        <v>108.446594</v>
      </c>
      <c r="U43" s="18">
        <v>109.47932400000001</v>
      </c>
      <c r="V43" s="18">
        <v>110.499481</v>
      </c>
      <c r="W43" s="18">
        <v>111.508629</v>
      </c>
      <c r="X43" s="18">
        <v>112.51696800000001</v>
      </c>
      <c r="Y43" s="18">
        <v>113.52731300000001</v>
      </c>
      <c r="Z43" s="18">
        <v>114.54615800000001</v>
      </c>
      <c r="AA43" s="18">
        <v>115.566086</v>
      </c>
      <c r="AB43" s="18">
        <v>116.58934000000001</v>
      </c>
      <c r="AC43" s="18">
        <v>117.614975</v>
      </c>
      <c r="AD43" s="18">
        <v>118.642807</v>
      </c>
      <c r="AE43" s="18">
        <v>119.67879499999999</v>
      </c>
      <c r="AF43" s="18">
        <v>120.720741</v>
      </c>
      <c r="AG43" s="18">
        <v>121.769592</v>
      </c>
      <c r="AH43" s="18">
        <v>122.82157100000001</v>
      </c>
      <c r="AI43" s="18">
        <v>123.874161</v>
      </c>
      <c r="AJ43" s="18">
        <v>124.922043</v>
      </c>
      <c r="AK43" s="10">
        <v>9.6989999999999993E-3</v>
      </c>
    </row>
    <row r="45" spans="1:37" ht="15" customHeight="1" x14ac:dyDescent="0.25">
      <c r="B45" s="7" t="s">
        <v>183</v>
      </c>
    </row>
    <row r="47" spans="1:37" ht="15" customHeight="1" x14ac:dyDescent="0.25">
      <c r="B47" s="7" t="s">
        <v>94</v>
      </c>
    </row>
    <row r="48" spans="1:37" ht="15" customHeight="1" x14ac:dyDescent="0.25">
      <c r="A48" s="3" t="s">
        <v>184</v>
      </c>
      <c r="B48" s="8" t="s">
        <v>185</v>
      </c>
      <c r="C48" s="15">
        <v>1.612563</v>
      </c>
      <c r="D48" s="15">
        <v>1.608422</v>
      </c>
      <c r="E48" s="15">
        <v>1.605596</v>
      </c>
      <c r="F48" s="15">
        <v>1.6034999999999999</v>
      </c>
      <c r="G48" s="15">
        <v>1.603329</v>
      </c>
      <c r="H48" s="15">
        <v>1.6034550000000001</v>
      </c>
      <c r="I48" s="15">
        <v>1.600217</v>
      </c>
      <c r="J48" s="15">
        <v>1.597726</v>
      </c>
      <c r="K48" s="15">
        <v>1.595888</v>
      </c>
      <c r="L48" s="15">
        <v>1.594724</v>
      </c>
      <c r="M48" s="15">
        <v>1.5940300000000001</v>
      </c>
      <c r="N48" s="15">
        <v>1.5935250000000001</v>
      </c>
      <c r="O48" s="15">
        <v>1.5936859999999999</v>
      </c>
      <c r="P48" s="15">
        <v>1.595882</v>
      </c>
      <c r="Q48" s="15">
        <v>1.598446</v>
      </c>
      <c r="R48" s="15">
        <v>1.601091</v>
      </c>
      <c r="S48" s="15">
        <v>1.6040970000000001</v>
      </c>
      <c r="T48" s="15">
        <v>1.6071310000000001</v>
      </c>
      <c r="U48" s="15">
        <v>1.6106590000000001</v>
      </c>
      <c r="V48" s="15">
        <v>1.6145560000000001</v>
      </c>
      <c r="W48" s="15">
        <v>1.6185799999999999</v>
      </c>
      <c r="X48" s="15">
        <v>1.6228199999999999</v>
      </c>
      <c r="Y48" s="15">
        <v>1.6279920000000001</v>
      </c>
      <c r="Z48" s="15">
        <v>1.633821</v>
      </c>
      <c r="AA48" s="15">
        <v>1.6401319999999999</v>
      </c>
      <c r="AB48" s="15">
        <v>1.646712</v>
      </c>
      <c r="AC48" s="15">
        <v>1.6536869999999999</v>
      </c>
      <c r="AD48" s="15">
        <v>1.6606350000000001</v>
      </c>
      <c r="AE48" s="15">
        <v>1.667557</v>
      </c>
      <c r="AF48" s="15">
        <v>1.674644</v>
      </c>
      <c r="AG48" s="15">
        <v>1.6820630000000001</v>
      </c>
      <c r="AH48" s="15">
        <v>1.689495</v>
      </c>
      <c r="AI48" s="15">
        <v>1.6970400000000001</v>
      </c>
      <c r="AJ48" s="15">
        <v>1.7047220000000001</v>
      </c>
      <c r="AK48" s="9">
        <v>1.8190000000000001E-3</v>
      </c>
    </row>
    <row r="49" spans="1:37" ht="15" customHeight="1" x14ac:dyDescent="0.25">
      <c r="A49" s="3" t="s">
        <v>186</v>
      </c>
      <c r="B49" s="8" t="s">
        <v>40</v>
      </c>
      <c r="C49" s="15">
        <v>0.78726399999999996</v>
      </c>
      <c r="D49" s="15">
        <v>0.78814399999999996</v>
      </c>
      <c r="E49" s="15">
        <v>0.78893400000000002</v>
      </c>
      <c r="F49" s="15">
        <v>0.78973499999999996</v>
      </c>
      <c r="G49" s="15">
        <v>0.790489</v>
      </c>
      <c r="H49" s="15">
        <v>0.79118699999999997</v>
      </c>
      <c r="I49" s="15">
        <v>0.792161</v>
      </c>
      <c r="J49" s="15">
        <v>0.79309099999999999</v>
      </c>
      <c r="K49" s="15">
        <v>0.79396299999999997</v>
      </c>
      <c r="L49" s="15">
        <v>0.79479</v>
      </c>
      <c r="M49" s="15">
        <v>0.79555200000000004</v>
      </c>
      <c r="N49" s="15">
        <v>0.79626600000000003</v>
      </c>
      <c r="O49" s="15">
        <v>0.796956</v>
      </c>
      <c r="P49" s="15">
        <v>0.79759500000000005</v>
      </c>
      <c r="Q49" s="15">
        <v>0.79818900000000004</v>
      </c>
      <c r="R49" s="15">
        <v>0.79871499999999995</v>
      </c>
      <c r="S49" s="15">
        <v>0.79920199999999997</v>
      </c>
      <c r="T49" s="15">
        <v>0.79965200000000003</v>
      </c>
      <c r="U49" s="15">
        <v>0.80008299999999999</v>
      </c>
      <c r="V49" s="15">
        <v>0.80047699999999999</v>
      </c>
      <c r="W49" s="15">
        <v>0.80084</v>
      </c>
      <c r="X49" s="15">
        <v>0.80117099999999997</v>
      </c>
      <c r="Y49" s="15">
        <v>0.80146399999999995</v>
      </c>
      <c r="Z49" s="15">
        <v>0.80173399999999995</v>
      </c>
      <c r="AA49" s="15">
        <v>0.80198100000000005</v>
      </c>
      <c r="AB49" s="15">
        <v>0.802207</v>
      </c>
      <c r="AC49" s="15">
        <v>0.80241499999999999</v>
      </c>
      <c r="AD49" s="15">
        <v>0.80261199999999999</v>
      </c>
      <c r="AE49" s="15">
        <v>0.80279199999999995</v>
      </c>
      <c r="AF49" s="15">
        <v>0.80295700000000003</v>
      </c>
      <c r="AG49" s="15">
        <v>0.80311100000000002</v>
      </c>
      <c r="AH49" s="15">
        <v>0.80325299999999999</v>
      </c>
      <c r="AI49" s="15">
        <v>0.80337899999999995</v>
      </c>
      <c r="AJ49" s="15">
        <v>0.80350500000000002</v>
      </c>
      <c r="AK49" s="9">
        <v>6.0300000000000002E-4</v>
      </c>
    </row>
    <row r="50" spans="1:37" ht="15" customHeight="1" x14ac:dyDescent="0.25">
      <c r="A50" s="3" t="s">
        <v>187</v>
      </c>
      <c r="B50" s="8" t="s">
        <v>16</v>
      </c>
      <c r="C50" s="15">
        <v>0.80857599999999996</v>
      </c>
      <c r="D50" s="15">
        <v>0.80860100000000001</v>
      </c>
      <c r="E50" s="15">
        <v>0.80861300000000003</v>
      </c>
      <c r="F50" s="15">
        <v>0.80936600000000003</v>
      </c>
      <c r="G50" s="15">
        <v>0.81008000000000002</v>
      </c>
      <c r="H50" s="15">
        <v>0.81075200000000003</v>
      </c>
      <c r="I50" s="15">
        <v>0.81138699999999997</v>
      </c>
      <c r="J50" s="15">
        <v>0.81199200000000005</v>
      </c>
      <c r="K50" s="15">
        <v>0.81257000000000001</v>
      </c>
      <c r="L50" s="15">
        <v>0.81312200000000001</v>
      </c>
      <c r="M50" s="15">
        <v>0.81365500000000002</v>
      </c>
      <c r="N50" s="15">
        <v>0.81416200000000005</v>
      </c>
      <c r="O50" s="15">
        <v>0.81464700000000001</v>
      </c>
      <c r="P50" s="15">
        <v>0.81523599999999996</v>
      </c>
      <c r="Q50" s="15">
        <v>0.815805</v>
      </c>
      <c r="R50" s="15">
        <v>0.81634600000000002</v>
      </c>
      <c r="S50" s="15">
        <v>0.81686000000000003</v>
      </c>
      <c r="T50" s="15">
        <v>0.81734700000000005</v>
      </c>
      <c r="U50" s="15">
        <v>0.81780900000000001</v>
      </c>
      <c r="V50" s="15">
        <v>0.81824600000000003</v>
      </c>
      <c r="W50" s="15">
        <v>0.81866099999999997</v>
      </c>
      <c r="X50" s="15">
        <v>0.81905399999999995</v>
      </c>
      <c r="Y50" s="15">
        <v>0.81942700000000002</v>
      </c>
      <c r="Z50" s="15">
        <v>0.82007600000000003</v>
      </c>
      <c r="AA50" s="15">
        <v>0.82068799999999997</v>
      </c>
      <c r="AB50" s="15">
        <v>0.82126399999999999</v>
      </c>
      <c r="AC50" s="15">
        <v>0.82180799999999998</v>
      </c>
      <c r="AD50" s="15">
        <v>0.82231799999999999</v>
      </c>
      <c r="AE50" s="15">
        <v>0.82279899999999995</v>
      </c>
      <c r="AF50" s="15">
        <v>0.82325099999999996</v>
      </c>
      <c r="AG50" s="15">
        <v>0.82367599999999996</v>
      </c>
      <c r="AH50" s="15">
        <v>0.82407300000000006</v>
      </c>
      <c r="AI50" s="15">
        <v>0.82444600000000001</v>
      </c>
      <c r="AJ50" s="15">
        <v>0.82479599999999997</v>
      </c>
      <c r="AK50" s="9">
        <v>6.2E-4</v>
      </c>
    </row>
    <row r="52" spans="1:37" ht="15" customHeight="1" x14ac:dyDescent="0.25">
      <c r="B52" s="7" t="s">
        <v>71</v>
      </c>
    </row>
    <row r="53" spans="1:37" ht="15" customHeight="1" x14ac:dyDescent="0.25">
      <c r="A53" s="3" t="s">
        <v>188</v>
      </c>
      <c r="B53" s="8" t="s">
        <v>185</v>
      </c>
      <c r="C53" s="15">
        <v>3.429173</v>
      </c>
      <c r="D53" s="15">
        <v>3.4645950000000001</v>
      </c>
      <c r="E53" s="15">
        <v>3.4986609999999998</v>
      </c>
      <c r="F53" s="15">
        <v>3.5323869999999999</v>
      </c>
      <c r="G53" s="15">
        <v>3.5652029999999999</v>
      </c>
      <c r="H53" s="15">
        <v>3.5978509999999999</v>
      </c>
      <c r="I53" s="15">
        <v>3.6339350000000001</v>
      </c>
      <c r="J53" s="15">
        <v>3.6684399999999999</v>
      </c>
      <c r="K53" s="15">
        <v>3.7018059999999999</v>
      </c>
      <c r="L53" s="15">
        <v>3.7341190000000002</v>
      </c>
      <c r="M53" s="15">
        <v>3.7653639999999999</v>
      </c>
      <c r="N53" s="15">
        <v>3.7954270000000001</v>
      </c>
      <c r="O53" s="15">
        <v>3.8243659999999999</v>
      </c>
      <c r="P53" s="15">
        <v>3.8533689999999998</v>
      </c>
      <c r="Q53" s="15">
        <v>3.881157</v>
      </c>
      <c r="R53" s="15">
        <v>3.9078629999999999</v>
      </c>
      <c r="S53" s="15">
        <v>3.9335909999999998</v>
      </c>
      <c r="T53" s="15">
        <v>3.9583149999999998</v>
      </c>
      <c r="U53" s="15">
        <v>3.9819939999999998</v>
      </c>
      <c r="V53" s="15">
        <v>4.004759</v>
      </c>
      <c r="W53" s="15">
        <v>4.0268509999999997</v>
      </c>
      <c r="X53" s="15">
        <v>4.0481980000000002</v>
      </c>
      <c r="Y53" s="15">
        <v>4.0687769999999999</v>
      </c>
      <c r="Z53" s="15">
        <v>4.0910190000000002</v>
      </c>
      <c r="AA53" s="15">
        <v>4.1123190000000003</v>
      </c>
      <c r="AB53" s="15">
        <v>4.1326580000000002</v>
      </c>
      <c r="AC53" s="15">
        <v>4.1520710000000003</v>
      </c>
      <c r="AD53" s="15">
        <v>4.1708290000000003</v>
      </c>
      <c r="AE53" s="15">
        <v>4.1889649999999996</v>
      </c>
      <c r="AF53" s="15">
        <v>4.2065530000000004</v>
      </c>
      <c r="AG53" s="15">
        <v>4.2234389999999999</v>
      </c>
      <c r="AH53" s="15">
        <v>4.2398749999999996</v>
      </c>
      <c r="AI53" s="15">
        <v>4.2558170000000004</v>
      </c>
      <c r="AJ53" s="15">
        <v>4.2711490000000003</v>
      </c>
      <c r="AK53" s="9">
        <v>6.5620000000000001E-3</v>
      </c>
    </row>
    <row r="54" spans="1:37" ht="15" customHeight="1" x14ac:dyDescent="0.25">
      <c r="A54" s="3" t="s">
        <v>189</v>
      </c>
      <c r="B54" s="8" t="s">
        <v>40</v>
      </c>
      <c r="C54" s="15">
        <v>0.72957099999999997</v>
      </c>
      <c r="D54" s="15">
        <v>0.75025399999999998</v>
      </c>
      <c r="E54" s="15">
        <v>0.76921200000000001</v>
      </c>
      <c r="F54" s="15">
        <v>0.76531300000000002</v>
      </c>
      <c r="G54" s="15">
        <v>0.77487700000000004</v>
      </c>
      <c r="H54" s="15">
        <v>0.784223</v>
      </c>
      <c r="I54" s="15">
        <v>0.79338600000000004</v>
      </c>
      <c r="J54" s="15">
        <v>0.80232800000000004</v>
      </c>
      <c r="K54" s="15">
        <v>0.81114299999999995</v>
      </c>
      <c r="L54" s="15">
        <v>0.81979800000000003</v>
      </c>
      <c r="M54" s="15">
        <v>0.82840400000000003</v>
      </c>
      <c r="N54" s="15">
        <v>0.83687800000000001</v>
      </c>
      <c r="O54" s="15">
        <v>0.84525300000000003</v>
      </c>
      <c r="P54" s="15">
        <v>0.85363299999999998</v>
      </c>
      <c r="Q54" s="15">
        <v>0.86189099999999996</v>
      </c>
      <c r="R54" s="15">
        <v>0.87007400000000001</v>
      </c>
      <c r="S54" s="15">
        <v>0.87809999999999999</v>
      </c>
      <c r="T54" s="15">
        <v>0.88599700000000003</v>
      </c>
      <c r="U54" s="15">
        <v>0.89376999999999995</v>
      </c>
      <c r="V54" s="15">
        <v>0.90151099999999995</v>
      </c>
      <c r="W54" s="15">
        <v>0.90911600000000004</v>
      </c>
      <c r="X54" s="15">
        <v>0.91664500000000004</v>
      </c>
      <c r="Y54" s="15">
        <v>0.92406500000000003</v>
      </c>
      <c r="Z54" s="15">
        <v>0.93134600000000001</v>
      </c>
      <c r="AA54" s="15">
        <v>0.93853699999999995</v>
      </c>
      <c r="AB54" s="15">
        <v>0.94570299999999996</v>
      </c>
      <c r="AC54" s="15">
        <v>0.95276899999999998</v>
      </c>
      <c r="AD54" s="15">
        <v>0.95976799999999995</v>
      </c>
      <c r="AE54" s="15">
        <v>0.96671499999999999</v>
      </c>
      <c r="AF54" s="15">
        <v>0.97358199999999995</v>
      </c>
      <c r="AG54" s="15">
        <v>0.980402</v>
      </c>
      <c r="AH54" s="15">
        <v>0.98720200000000002</v>
      </c>
      <c r="AI54" s="15">
        <v>0.99389099999999997</v>
      </c>
      <c r="AJ54" s="15">
        <v>1.0005280000000001</v>
      </c>
      <c r="AK54" s="9">
        <v>9.0369999999999999E-3</v>
      </c>
    </row>
    <row r="56" spans="1:37" ht="15" customHeight="1" x14ac:dyDescent="0.25">
      <c r="B56" s="7" t="s">
        <v>190</v>
      </c>
    </row>
    <row r="57" spans="1:37" ht="15" customHeight="1" x14ac:dyDescent="0.25">
      <c r="A57" s="3" t="s">
        <v>191</v>
      </c>
      <c r="B57" s="8" t="s">
        <v>185</v>
      </c>
      <c r="C57" s="15">
        <v>1.0839190000000001</v>
      </c>
      <c r="D57" s="15">
        <v>1.1010869999999999</v>
      </c>
      <c r="E57" s="15">
        <v>1.1181700000000001</v>
      </c>
      <c r="F57" s="15">
        <v>1.1336999999999999</v>
      </c>
      <c r="G57" s="15">
        <v>1.1485030000000001</v>
      </c>
      <c r="H57" s="15">
        <v>1.1607419999999999</v>
      </c>
      <c r="I57" s="15">
        <v>1.1719390000000001</v>
      </c>
      <c r="J57" s="15">
        <v>1.1831529999999999</v>
      </c>
      <c r="K57" s="15">
        <v>1.194288</v>
      </c>
      <c r="L57" s="15">
        <v>1.2052879999999999</v>
      </c>
      <c r="M57" s="15">
        <v>1.2161090000000001</v>
      </c>
      <c r="N57" s="15">
        <v>1.2269939999999999</v>
      </c>
      <c r="O57" s="15">
        <v>1.2374780000000001</v>
      </c>
      <c r="P57" s="15">
        <v>1.2478290000000001</v>
      </c>
      <c r="Q57" s="15">
        <v>1.258006</v>
      </c>
      <c r="R57" s="15">
        <v>1.267963</v>
      </c>
      <c r="S57" s="15">
        <v>1.278114</v>
      </c>
      <c r="T57" s="15">
        <v>1.288052</v>
      </c>
      <c r="U57" s="15">
        <v>1.2978639999999999</v>
      </c>
      <c r="V57" s="15">
        <v>1.307571</v>
      </c>
      <c r="W57" s="15">
        <v>1.3171809999999999</v>
      </c>
      <c r="X57" s="15">
        <v>1.3265750000000001</v>
      </c>
      <c r="Y57" s="15">
        <v>1.335769</v>
      </c>
      <c r="Z57" s="15">
        <v>1.34476</v>
      </c>
      <c r="AA57" s="15">
        <v>1.353664</v>
      </c>
      <c r="AB57" s="15">
        <v>1.362338</v>
      </c>
      <c r="AC57" s="15">
        <v>1.3708940000000001</v>
      </c>
      <c r="AD57" s="15">
        <v>1.379254</v>
      </c>
      <c r="AE57" s="15">
        <v>1.3874280000000001</v>
      </c>
      <c r="AF57" s="15">
        <v>1.395419</v>
      </c>
      <c r="AG57" s="15">
        <v>1.4034420000000001</v>
      </c>
      <c r="AH57" s="15">
        <v>1.4113070000000001</v>
      </c>
      <c r="AI57" s="15">
        <v>1.4190640000000001</v>
      </c>
      <c r="AJ57" s="15">
        <v>1.426763</v>
      </c>
      <c r="AK57" s="9">
        <v>8.1300000000000001E-3</v>
      </c>
    </row>
    <row r="58" spans="1:37" ht="15" customHeight="1" x14ac:dyDescent="0.25">
      <c r="A58" s="3" t="s">
        <v>192</v>
      </c>
      <c r="B58" s="8" t="s">
        <v>40</v>
      </c>
      <c r="C58" s="15">
        <v>0.85624800000000001</v>
      </c>
      <c r="D58" s="15">
        <v>0.86341800000000002</v>
      </c>
      <c r="E58" s="15">
        <v>0.86996099999999998</v>
      </c>
      <c r="F58" s="15">
        <v>0.87582599999999999</v>
      </c>
      <c r="G58" s="15">
        <v>0.88110200000000005</v>
      </c>
      <c r="H58" s="15">
        <v>0.88584499999999999</v>
      </c>
      <c r="I58" s="15">
        <v>0.89011399999999996</v>
      </c>
      <c r="J58" s="15">
        <v>0.89395599999999997</v>
      </c>
      <c r="K58" s="15">
        <v>0.89741800000000005</v>
      </c>
      <c r="L58" s="15">
        <v>0.90055799999999997</v>
      </c>
      <c r="M58" s="15">
        <v>0.90339199999999997</v>
      </c>
      <c r="N58" s="15">
        <v>0.90594799999999998</v>
      </c>
      <c r="O58" s="15">
        <v>0.90847999999999995</v>
      </c>
      <c r="P58" s="15">
        <v>0.91076000000000001</v>
      </c>
      <c r="Q58" s="15">
        <v>0.91281199999999996</v>
      </c>
      <c r="R58" s="15">
        <v>0.91465399999999997</v>
      </c>
      <c r="S58" s="15">
        <v>0.91630500000000004</v>
      </c>
      <c r="T58" s="15">
        <v>0.91778300000000002</v>
      </c>
      <c r="U58" s="15">
        <v>0.91910499999999995</v>
      </c>
      <c r="V58" s="15">
        <v>0.92028699999999997</v>
      </c>
      <c r="W58" s="15">
        <v>0.92134499999999997</v>
      </c>
      <c r="X58" s="15">
        <v>0.92229300000000003</v>
      </c>
      <c r="Y58" s="15">
        <v>0.92314399999999996</v>
      </c>
      <c r="Z58" s="15">
        <v>0.92390700000000003</v>
      </c>
      <c r="AA58" s="15">
        <v>0.92459100000000005</v>
      </c>
      <c r="AB58" s="15">
        <v>0.92520400000000003</v>
      </c>
      <c r="AC58" s="15">
        <v>0.925759</v>
      </c>
      <c r="AD58" s="15">
        <v>0.92625599999999997</v>
      </c>
      <c r="AE58" s="15">
        <v>0.92670300000000005</v>
      </c>
      <c r="AF58" s="15">
        <v>0.92710400000000004</v>
      </c>
      <c r="AG58" s="15">
        <v>0.92746300000000004</v>
      </c>
      <c r="AH58" s="15">
        <v>0.92778300000000002</v>
      </c>
      <c r="AI58" s="15">
        <v>0.92807600000000001</v>
      </c>
      <c r="AJ58" s="15">
        <v>0.92833699999999997</v>
      </c>
      <c r="AK58" s="9">
        <v>2.2680000000000001E-3</v>
      </c>
    </row>
    <row r="59" spans="1:37" ht="15" customHeight="1" x14ac:dyDescent="0.25">
      <c r="A59" s="3" t="s">
        <v>193</v>
      </c>
      <c r="B59" s="8" t="s">
        <v>16</v>
      </c>
      <c r="C59" s="15">
        <v>0.80096699999999998</v>
      </c>
      <c r="D59" s="15">
        <v>0.80267699999999997</v>
      </c>
      <c r="E59" s="15">
        <v>0.80424099999999998</v>
      </c>
      <c r="F59" s="15">
        <v>0.80561300000000002</v>
      </c>
      <c r="G59" s="15">
        <v>0.80686000000000002</v>
      </c>
      <c r="H59" s="15">
        <v>0.80798099999999995</v>
      </c>
      <c r="I59" s="15">
        <v>0.80899799999999999</v>
      </c>
      <c r="J59" s="15">
        <v>0.80992600000000003</v>
      </c>
      <c r="K59" s="15">
        <v>0.810778</v>
      </c>
      <c r="L59" s="15">
        <v>0.81156499999999998</v>
      </c>
      <c r="M59" s="15">
        <v>0.81229099999999999</v>
      </c>
      <c r="N59" s="15">
        <v>0.81295799999999996</v>
      </c>
      <c r="O59" s="15">
        <v>0.81356899999999999</v>
      </c>
      <c r="P59" s="15">
        <v>0.81412499999999999</v>
      </c>
      <c r="Q59" s="15">
        <v>0.81463300000000005</v>
      </c>
      <c r="R59" s="15">
        <v>0.81509500000000001</v>
      </c>
      <c r="S59" s="15">
        <v>0.81551700000000005</v>
      </c>
      <c r="T59" s="15">
        <v>0.81590200000000002</v>
      </c>
      <c r="U59" s="15">
        <v>0.81625199999999998</v>
      </c>
      <c r="V59" s="15">
        <v>0.81657100000000005</v>
      </c>
      <c r="W59" s="15">
        <v>0.81686300000000001</v>
      </c>
      <c r="X59" s="15">
        <v>0.81713000000000002</v>
      </c>
      <c r="Y59" s="15">
        <v>0.81737499999999996</v>
      </c>
      <c r="Z59" s="15">
        <v>0.81759999999999999</v>
      </c>
      <c r="AA59" s="15">
        <v>0.817805</v>
      </c>
      <c r="AB59" s="15">
        <v>0.81799299999999997</v>
      </c>
      <c r="AC59" s="15">
        <v>0.818164</v>
      </c>
      <c r="AD59" s="15">
        <v>0.81832099999999997</v>
      </c>
      <c r="AE59" s="15">
        <v>0.818465</v>
      </c>
      <c r="AF59" s="15">
        <v>0.81859599999999999</v>
      </c>
      <c r="AG59" s="15">
        <v>0.818716</v>
      </c>
      <c r="AH59" s="15">
        <v>0.81882600000000005</v>
      </c>
      <c r="AI59" s="15">
        <v>0.81892600000000004</v>
      </c>
      <c r="AJ59" s="15">
        <v>0.81901800000000002</v>
      </c>
      <c r="AK59" s="9">
        <v>6.3000000000000003E-4</v>
      </c>
    </row>
    <row r="61" spans="1:37" ht="15" customHeight="1" x14ac:dyDescent="0.25">
      <c r="B61" s="7" t="s">
        <v>194</v>
      </c>
    </row>
    <row r="62" spans="1:37" ht="15" customHeight="1" x14ac:dyDescent="0.25">
      <c r="A62" s="3" t="s">
        <v>195</v>
      </c>
      <c r="B62" s="8" t="s">
        <v>185</v>
      </c>
      <c r="C62" s="15">
        <v>0.52654299999999998</v>
      </c>
      <c r="D62" s="15">
        <v>0.53520299999999998</v>
      </c>
      <c r="E62" s="15">
        <v>0.54349400000000003</v>
      </c>
      <c r="F62" s="15">
        <v>0.55325800000000003</v>
      </c>
      <c r="G62" s="15">
        <v>0.56245999999999996</v>
      </c>
      <c r="H62" s="15">
        <v>0.571469</v>
      </c>
      <c r="I62" s="15">
        <v>0.58024299999999995</v>
      </c>
      <c r="J62" s="15">
        <v>0.58864799999999995</v>
      </c>
      <c r="K62" s="15">
        <v>0.59737099999999999</v>
      </c>
      <c r="L62" s="15">
        <v>0.61828799999999995</v>
      </c>
      <c r="M62" s="15">
        <v>0.63918200000000003</v>
      </c>
      <c r="N62" s="15">
        <v>0.66000999999999999</v>
      </c>
      <c r="O62" s="15">
        <v>0.68069199999999996</v>
      </c>
      <c r="P62" s="15">
        <v>0.70234200000000002</v>
      </c>
      <c r="Q62" s="15">
        <v>0.72383600000000003</v>
      </c>
      <c r="R62" s="15">
        <v>0.74509800000000004</v>
      </c>
      <c r="S62" s="15">
        <v>0.76607400000000003</v>
      </c>
      <c r="T62" s="15">
        <v>0.78670700000000005</v>
      </c>
      <c r="U62" s="15">
        <v>0.80693199999999998</v>
      </c>
      <c r="V62" s="15">
        <v>0.82672100000000004</v>
      </c>
      <c r="W62" s="15">
        <v>0.84606099999999995</v>
      </c>
      <c r="X62" s="15">
        <v>0.86494599999999999</v>
      </c>
      <c r="Y62" s="15">
        <v>0.88319599999999998</v>
      </c>
      <c r="Z62" s="15">
        <v>0.90383500000000006</v>
      </c>
      <c r="AA62" s="15">
        <v>0.92401299999999997</v>
      </c>
      <c r="AB62" s="15">
        <v>0.94369999999999998</v>
      </c>
      <c r="AC62" s="15">
        <v>0.96287400000000001</v>
      </c>
      <c r="AD62" s="15">
        <v>0.98151900000000003</v>
      </c>
      <c r="AE62" s="15">
        <v>0.99963199999999997</v>
      </c>
      <c r="AF62" s="15">
        <v>1.017193</v>
      </c>
      <c r="AG62" s="15">
        <v>1.0341940000000001</v>
      </c>
      <c r="AH62" s="15">
        <v>1.0506180000000001</v>
      </c>
      <c r="AI62" s="15">
        <v>1.066454</v>
      </c>
      <c r="AJ62" s="15">
        <v>1.081693</v>
      </c>
      <c r="AK62" s="9">
        <v>2.2231999999999998E-2</v>
      </c>
    </row>
    <row r="64" spans="1:37" ht="15" customHeight="1" x14ac:dyDescent="0.25">
      <c r="B64" s="7" t="s">
        <v>196</v>
      </c>
    </row>
    <row r="65" spans="1:37" ht="15" customHeight="1" x14ac:dyDescent="0.25">
      <c r="A65" s="3" t="s">
        <v>197</v>
      </c>
      <c r="B65" s="8" t="s">
        <v>185</v>
      </c>
      <c r="C65" s="15">
        <v>0.68961099999999997</v>
      </c>
      <c r="D65" s="15">
        <v>0.69057500000000005</v>
      </c>
      <c r="E65" s="15">
        <v>0.69145800000000002</v>
      </c>
      <c r="F65" s="15">
        <v>0.69226200000000004</v>
      </c>
      <c r="G65" s="15">
        <v>0.69298700000000002</v>
      </c>
      <c r="H65" s="15">
        <v>0.69364099999999995</v>
      </c>
      <c r="I65" s="15">
        <v>0.69423000000000001</v>
      </c>
      <c r="J65" s="15">
        <v>0.69476300000000002</v>
      </c>
      <c r="K65" s="15">
        <v>0.69524699999999995</v>
      </c>
      <c r="L65" s="15">
        <v>0.69568600000000003</v>
      </c>
      <c r="M65" s="15">
        <v>0.69608499999999995</v>
      </c>
      <c r="N65" s="15">
        <v>0.69644899999999998</v>
      </c>
      <c r="O65" s="15">
        <v>0.69677900000000004</v>
      </c>
      <c r="P65" s="15">
        <v>0.69707799999999998</v>
      </c>
      <c r="Q65" s="15">
        <v>0.69735000000000003</v>
      </c>
      <c r="R65" s="15">
        <v>0.69759700000000002</v>
      </c>
      <c r="S65" s="15">
        <v>0.69782100000000002</v>
      </c>
      <c r="T65" s="15">
        <v>0.69802299999999995</v>
      </c>
      <c r="U65" s="15">
        <v>0.69820700000000002</v>
      </c>
      <c r="V65" s="15">
        <v>0.69837199999999999</v>
      </c>
      <c r="W65" s="15">
        <v>0.69852300000000001</v>
      </c>
      <c r="X65" s="15">
        <v>0.69865900000000003</v>
      </c>
      <c r="Y65" s="15">
        <v>0.69878300000000004</v>
      </c>
      <c r="Z65" s="15">
        <v>0.69889500000000004</v>
      </c>
      <c r="AA65" s="15">
        <v>0.69899699999999998</v>
      </c>
      <c r="AB65" s="15">
        <v>0.69908899999999996</v>
      </c>
      <c r="AC65" s="15">
        <v>0.69917300000000004</v>
      </c>
      <c r="AD65" s="15">
        <v>0.69925000000000004</v>
      </c>
      <c r="AE65" s="15">
        <v>0.69931900000000002</v>
      </c>
      <c r="AF65" s="15">
        <v>0.69938199999999995</v>
      </c>
      <c r="AG65" s="15">
        <v>0.69943900000000003</v>
      </c>
      <c r="AH65" s="15">
        <v>0.69949099999999997</v>
      </c>
      <c r="AI65" s="15">
        <v>0.69953799999999999</v>
      </c>
      <c r="AJ65" s="15">
        <v>0.69958100000000001</v>
      </c>
      <c r="AK65" s="9">
        <v>4.0499999999999998E-4</v>
      </c>
    </row>
    <row r="66" spans="1:37" ht="15" customHeight="1" x14ac:dyDescent="0.25">
      <c r="A66" s="3" t="s">
        <v>198</v>
      </c>
      <c r="B66" s="8" t="s">
        <v>40</v>
      </c>
      <c r="C66" s="15">
        <v>0.31666699999999998</v>
      </c>
      <c r="D66" s="15">
        <v>0.31666699999999998</v>
      </c>
      <c r="E66" s="15">
        <v>0.31666699999999998</v>
      </c>
      <c r="F66" s="15">
        <v>0.31666699999999998</v>
      </c>
      <c r="G66" s="15">
        <v>0.31666699999999998</v>
      </c>
      <c r="H66" s="15">
        <v>0.31666699999999998</v>
      </c>
      <c r="I66" s="15">
        <v>0.316666</v>
      </c>
      <c r="J66" s="15">
        <v>0.31666699999999998</v>
      </c>
      <c r="K66" s="15">
        <v>0.31666699999999998</v>
      </c>
      <c r="L66" s="15">
        <v>0.31666699999999998</v>
      </c>
      <c r="M66" s="15">
        <v>0.31666699999999998</v>
      </c>
      <c r="N66" s="15">
        <v>0.31666699999999998</v>
      </c>
      <c r="O66" s="15">
        <v>0.31666699999999998</v>
      </c>
      <c r="P66" s="15">
        <v>0.31666699999999998</v>
      </c>
      <c r="Q66" s="15">
        <v>0.31666699999999998</v>
      </c>
      <c r="R66" s="15">
        <v>0.31666699999999998</v>
      </c>
      <c r="S66" s="15">
        <v>0.31666699999999998</v>
      </c>
      <c r="T66" s="15">
        <v>0.31666699999999998</v>
      </c>
      <c r="U66" s="15">
        <v>0.31666699999999998</v>
      </c>
      <c r="V66" s="15">
        <v>0.31666699999999998</v>
      </c>
      <c r="W66" s="15">
        <v>0.31666699999999998</v>
      </c>
      <c r="X66" s="15">
        <v>0.31666699999999998</v>
      </c>
      <c r="Y66" s="15">
        <v>0.31666699999999998</v>
      </c>
      <c r="Z66" s="15">
        <v>0.31666699999999998</v>
      </c>
      <c r="AA66" s="15">
        <v>0.31666699999999998</v>
      </c>
      <c r="AB66" s="15">
        <v>0.31666699999999998</v>
      </c>
      <c r="AC66" s="15">
        <v>0.31666699999999998</v>
      </c>
      <c r="AD66" s="15">
        <v>0.31666699999999998</v>
      </c>
      <c r="AE66" s="15">
        <v>0.31666699999999998</v>
      </c>
      <c r="AF66" s="15">
        <v>0.31666699999999998</v>
      </c>
      <c r="AG66" s="15">
        <v>0.31666699999999998</v>
      </c>
      <c r="AH66" s="15">
        <v>0.31666699999999998</v>
      </c>
      <c r="AI66" s="15">
        <v>0.31666699999999998</v>
      </c>
      <c r="AJ66" s="15">
        <v>0.31666699999999998</v>
      </c>
      <c r="AK66" s="9">
        <v>0</v>
      </c>
    </row>
    <row r="68" spans="1:37" ht="15" customHeight="1" x14ac:dyDescent="0.25">
      <c r="B68" s="7" t="s">
        <v>199</v>
      </c>
    </row>
    <row r="69" spans="1:37" ht="15" customHeight="1" x14ac:dyDescent="0.25">
      <c r="B69" s="7" t="s">
        <v>200</v>
      </c>
    </row>
    <row r="70" spans="1:37" ht="15" customHeight="1" x14ac:dyDescent="0.25">
      <c r="A70" s="3" t="s">
        <v>201</v>
      </c>
      <c r="B70" s="8" t="s">
        <v>185</v>
      </c>
      <c r="C70" s="15">
        <v>76.316108999999997</v>
      </c>
      <c r="D70" s="15">
        <v>78.352097000000001</v>
      </c>
      <c r="E70" s="15">
        <v>80.004379</v>
      </c>
      <c r="F70" s="15">
        <v>83.337372000000002</v>
      </c>
      <c r="G70" s="15">
        <v>86.347954000000001</v>
      </c>
      <c r="H70" s="15">
        <v>89.092842000000005</v>
      </c>
      <c r="I70" s="15">
        <v>91.595519999999993</v>
      </c>
      <c r="J70" s="15">
        <v>93.863121000000007</v>
      </c>
      <c r="K70" s="15">
        <v>95.922302000000002</v>
      </c>
      <c r="L70" s="15">
        <v>97.801475999999994</v>
      </c>
      <c r="M70" s="15">
        <v>99.475127999999998</v>
      </c>
      <c r="N70" s="15">
        <v>100.98099499999999</v>
      </c>
      <c r="O70" s="15">
        <v>102.320396</v>
      </c>
      <c r="P70" s="15">
        <v>106.83252</v>
      </c>
      <c r="Q70" s="15">
        <v>111.067398</v>
      </c>
      <c r="R70" s="15">
        <v>115.040802</v>
      </c>
      <c r="S70" s="15">
        <v>118.733833</v>
      </c>
      <c r="T70" s="15">
        <v>122.145798</v>
      </c>
      <c r="U70" s="15">
        <v>125.27979999999999</v>
      </c>
      <c r="V70" s="15">
        <v>128.153885</v>
      </c>
      <c r="W70" s="15">
        <v>130.78173799999999</v>
      </c>
      <c r="X70" s="15">
        <v>133.16213999999999</v>
      </c>
      <c r="Y70" s="15">
        <v>135.31341599999999</v>
      </c>
      <c r="Z70" s="15">
        <v>141.11737099999999</v>
      </c>
      <c r="AA70" s="15">
        <v>146.49276699999999</v>
      </c>
      <c r="AB70" s="15">
        <v>151.45349100000001</v>
      </c>
      <c r="AC70" s="15">
        <v>156.03241</v>
      </c>
      <c r="AD70" s="15">
        <v>160.239059</v>
      </c>
      <c r="AE70" s="15">
        <v>164.08992000000001</v>
      </c>
      <c r="AF70" s="15">
        <v>167.601822</v>
      </c>
      <c r="AG70" s="15">
        <v>170.788025</v>
      </c>
      <c r="AH70" s="15">
        <v>173.67041</v>
      </c>
      <c r="AI70" s="15">
        <v>176.26754800000001</v>
      </c>
      <c r="AJ70" s="15">
        <v>178.58079499999999</v>
      </c>
      <c r="AK70" s="9">
        <v>2.6079000000000001E-2</v>
      </c>
    </row>
    <row r="72" spans="1:37" ht="15" customHeight="1" x14ac:dyDescent="0.25">
      <c r="B72" s="7" t="s">
        <v>202</v>
      </c>
    </row>
    <row r="73" spans="1:37" ht="15" customHeight="1" x14ac:dyDescent="0.25">
      <c r="A73" s="3" t="s">
        <v>203</v>
      </c>
      <c r="B73" s="8" t="s">
        <v>185</v>
      </c>
      <c r="C73" s="15">
        <v>2.6369829999999999</v>
      </c>
      <c r="D73" s="15">
        <v>2.6489379999999998</v>
      </c>
      <c r="E73" s="15">
        <v>2.6595680000000002</v>
      </c>
      <c r="F73" s="15">
        <v>2.6793999999999998</v>
      </c>
      <c r="G73" s="15">
        <v>2.708704</v>
      </c>
      <c r="H73" s="15">
        <v>2.7418999999999998</v>
      </c>
      <c r="I73" s="15">
        <v>2.7716289999999999</v>
      </c>
      <c r="J73" s="15">
        <v>2.7982689999999999</v>
      </c>
      <c r="K73" s="15">
        <v>2.8222969999999998</v>
      </c>
      <c r="L73" s="15">
        <v>2.8438289999999999</v>
      </c>
      <c r="M73" s="15">
        <v>2.8631000000000002</v>
      </c>
      <c r="N73" s="15">
        <v>2.8803480000000001</v>
      </c>
      <c r="O73" s="15">
        <v>2.895721</v>
      </c>
      <c r="P73" s="15">
        <v>2.9180350000000002</v>
      </c>
      <c r="Q73" s="15">
        <v>2.9379780000000002</v>
      </c>
      <c r="R73" s="15">
        <v>2.955765</v>
      </c>
      <c r="S73" s="15">
        <v>2.9716200000000002</v>
      </c>
      <c r="T73" s="15">
        <v>2.9857040000000001</v>
      </c>
      <c r="U73" s="15">
        <v>2.9982030000000002</v>
      </c>
      <c r="V73" s="15">
        <v>3.009287</v>
      </c>
      <c r="W73" s="15">
        <v>3.01911</v>
      </c>
      <c r="X73" s="15">
        <v>3.0278239999999998</v>
      </c>
      <c r="Y73" s="15">
        <v>3.0355319999999999</v>
      </c>
      <c r="Z73" s="15">
        <v>3.0441980000000002</v>
      </c>
      <c r="AA73" s="15">
        <v>3.0520719999999999</v>
      </c>
      <c r="AB73" s="15">
        <v>3.0590350000000002</v>
      </c>
      <c r="AC73" s="15">
        <v>3.0650149999999998</v>
      </c>
      <c r="AD73" s="15">
        <v>3.0702729999999998</v>
      </c>
      <c r="AE73" s="15">
        <v>3.0749360000000001</v>
      </c>
      <c r="AF73" s="15">
        <v>3.079056</v>
      </c>
      <c r="AG73" s="15">
        <v>3.0826959999999999</v>
      </c>
      <c r="AH73" s="15">
        <v>3.085934</v>
      </c>
      <c r="AI73" s="15">
        <v>3.08893</v>
      </c>
      <c r="AJ73" s="15">
        <v>3.091561</v>
      </c>
      <c r="AK73" s="9">
        <v>4.8399999999999997E-3</v>
      </c>
    </row>
    <row r="75" spans="1:37" ht="15" customHeight="1" x14ac:dyDescent="0.25">
      <c r="B75" s="7" t="s">
        <v>103</v>
      </c>
    </row>
    <row r="76" spans="1:37" ht="15" customHeight="1" x14ac:dyDescent="0.25">
      <c r="B76" s="7" t="s">
        <v>104</v>
      </c>
    </row>
    <row r="77" spans="1:37" ht="15" customHeight="1" x14ac:dyDescent="0.25">
      <c r="B77" s="7" t="s">
        <v>105</v>
      </c>
    </row>
    <row r="78" spans="1:37" ht="15" customHeight="1" x14ac:dyDescent="0.25">
      <c r="A78" s="3" t="s">
        <v>204</v>
      </c>
      <c r="B78" s="8" t="s">
        <v>205</v>
      </c>
      <c r="C78" s="11">
        <v>14.457865999999999</v>
      </c>
      <c r="D78" s="11">
        <v>14.457865999999999</v>
      </c>
      <c r="E78" s="11">
        <v>14.457865999999999</v>
      </c>
      <c r="F78" s="11">
        <v>14.457865999999999</v>
      </c>
      <c r="G78" s="11">
        <v>14.457865999999999</v>
      </c>
      <c r="H78" s="11">
        <v>14.457865999999999</v>
      </c>
      <c r="I78" s="11">
        <v>14.457865999999999</v>
      </c>
      <c r="J78" s="11">
        <v>14.457865999999999</v>
      </c>
      <c r="K78" s="11">
        <v>14.457865999999999</v>
      </c>
      <c r="L78" s="11">
        <v>14.457865999999999</v>
      </c>
      <c r="M78" s="11">
        <v>14.457865999999999</v>
      </c>
      <c r="N78" s="11">
        <v>14.457865999999999</v>
      </c>
      <c r="O78" s="11">
        <v>14.457865999999999</v>
      </c>
      <c r="P78" s="11">
        <v>14.457865999999999</v>
      </c>
      <c r="Q78" s="11">
        <v>14.457865999999999</v>
      </c>
      <c r="R78" s="11">
        <v>14.457865999999999</v>
      </c>
      <c r="S78" s="11">
        <v>14.464555000000001</v>
      </c>
      <c r="T78" s="11">
        <v>14.471246000000001</v>
      </c>
      <c r="U78" s="11">
        <v>14.484626</v>
      </c>
      <c r="V78" s="11">
        <v>14.498006</v>
      </c>
      <c r="W78" s="11">
        <v>14.514866</v>
      </c>
      <c r="X78" s="11">
        <v>14.541475</v>
      </c>
      <c r="Y78" s="11">
        <v>14.568265</v>
      </c>
      <c r="Z78" s="11">
        <v>14.601853999999999</v>
      </c>
      <c r="AA78" s="11">
        <v>14.652046</v>
      </c>
      <c r="AB78" s="11">
        <v>14.709016</v>
      </c>
      <c r="AC78" s="11">
        <v>14.792764999999999</v>
      </c>
      <c r="AD78" s="11">
        <v>14.886675</v>
      </c>
      <c r="AE78" s="11">
        <v>14.994166</v>
      </c>
      <c r="AF78" s="11">
        <v>15.125437</v>
      </c>
      <c r="AG78" s="11">
        <v>15.266886</v>
      </c>
      <c r="AH78" s="11">
        <v>15.401535000000001</v>
      </c>
      <c r="AI78" s="11">
        <v>15.546386</v>
      </c>
      <c r="AJ78" s="11">
        <v>15.687836000000001</v>
      </c>
      <c r="AK78" s="9">
        <v>2.555E-3</v>
      </c>
    </row>
    <row r="79" spans="1:37" ht="15" customHeight="1" x14ac:dyDescent="0.25">
      <c r="A79" s="3" t="s">
        <v>206</v>
      </c>
      <c r="B79" s="8" t="s">
        <v>207</v>
      </c>
      <c r="C79" s="11">
        <v>2224.1762699999999</v>
      </c>
      <c r="D79" s="11">
        <v>2303.7248540000001</v>
      </c>
      <c r="E79" s="11">
        <v>2397.5927729999999</v>
      </c>
      <c r="F79" s="11">
        <v>2489.7592770000001</v>
      </c>
      <c r="G79" s="11">
        <v>2586.0551759999998</v>
      </c>
      <c r="H79" s="11">
        <v>2688.6777339999999</v>
      </c>
      <c r="I79" s="11">
        <v>2798.9436040000001</v>
      </c>
      <c r="J79" s="11">
        <v>2920.852539</v>
      </c>
      <c r="K79" s="11">
        <v>3064.5566410000001</v>
      </c>
      <c r="L79" s="11">
        <v>3231.5083009999998</v>
      </c>
      <c r="M79" s="11">
        <v>3415.413086</v>
      </c>
      <c r="N79" s="11">
        <v>3617.2646479999999</v>
      </c>
      <c r="O79" s="11">
        <v>3795.6679690000001</v>
      </c>
      <c r="P79" s="11">
        <v>3993.1577149999998</v>
      </c>
      <c r="Q79" s="11">
        <v>4202.5146480000003</v>
      </c>
      <c r="R79" s="11">
        <v>4430.5532229999999</v>
      </c>
      <c r="S79" s="11">
        <v>4670.4516599999997</v>
      </c>
      <c r="T79" s="11">
        <v>4923.0820309999999</v>
      </c>
      <c r="U79" s="11">
        <v>5189.1552730000003</v>
      </c>
      <c r="V79" s="11">
        <v>5473.4296880000002</v>
      </c>
      <c r="W79" s="11">
        <v>5774.6000979999999</v>
      </c>
      <c r="X79" s="11">
        <v>6089.3681640000004</v>
      </c>
      <c r="Y79" s="11">
        <v>6416.0092770000001</v>
      </c>
      <c r="Z79" s="11">
        <v>6747.9433589999999</v>
      </c>
      <c r="AA79" s="11">
        <v>7100.2177730000003</v>
      </c>
      <c r="AB79" s="11">
        <v>7467.0742190000001</v>
      </c>
      <c r="AC79" s="11">
        <v>7854.8476559999999</v>
      </c>
      <c r="AD79" s="11">
        <v>8262.1855469999991</v>
      </c>
      <c r="AE79" s="11">
        <v>8693.8125</v>
      </c>
      <c r="AF79" s="11">
        <v>9157.5234380000002</v>
      </c>
      <c r="AG79" s="11">
        <v>9620.5742190000001</v>
      </c>
      <c r="AH79" s="11">
        <v>10081.385742</v>
      </c>
      <c r="AI79" s="11">
        <v>10537.631836</v>
      </c>
      <c r="AJ79" s="11">
        <v>10986.950194999999</v>
      </c>
      <c r="AK79" s="9">
        <v>5.0028999999999997E-2</v>
      </c>
    </row>
    <row r="80" spans="1:37" ht="15" customHeight="1" x14ac:dyDescent="0.25">
      <c r="A80" s="3" t="s">
        <v>208</v>
      </c>
      <c r="B80" s="8" t="s">
        <v>110</v>
      </c>
      <c r="C80" s="11">
        <v>9471.4316409999992</v>
      </c>
      <c r="D80" s="11">
        <v>11096.338867</v>
      </c>
      <c r="E80" s="11">
        <v>13383.015625</v>
      </c>
      <c r="F80" s="11">
        <v>15797.916015999999</v>
      </c>
      <c r="G80" s="11">
        <v>18191.259765999999</v>
      </c>
      <c r="H80" s="11">
        <v>20355.535156000002</v>
      </c>
      <c r="I80" s="11">
        <v>22144.435547000001</v>
      </c>
      <c r="J80" s="11">
        <v>23358.492188</v>
      </c>
      <c r="K80" s="11">
        <v>23861.796875</v>
      </c>
      <c r="L80" s="11">
        <v>24450.712890999999</v>
      </c>
      <c r="M80" s="11">
        <v>25121.285156000002</v>
      </c>
      <c r="N80" s="11">
        <v>25877.736327999999</v>
      </c>
      <c r="O80" s="11">
        <v>26717.839843999998</v>
      </c>
      <c r="P80" s="11">
        <v>27612.546875</v>
      </c>
      <c r="Q80" s="11">
        <v>28556.482422000001</v>
      </c>
      <c r="R80" s="11">
        <v>29556.09375</v>
      </c>
      <c r="S80" s="11">
        <v>30602.119140999999</v>
      </c>
      <c r="T80" s="11">
        <v>31694.511718999998</v>
      </c>
      <c r="U80" s="11">
        <v>32832.808594000002</v>
      </c>
      <c r="V80" s="11">
        <v>34019.359375</v>
      </c>
      <c r="W80" s="11">
        <v>35247.414062000003</v>
      </c>
      <c r="X80" s="11">
        <v>36512.976562000003</v>
      </c>
      <c r="Y80" s="11">
        <v>37813.65625</v>
      </c>
      <c r="Z80" s="11">
        <v>39130.648437999997</v>
      </c>
      <c r="AA80" s="11">
        <v>40476.875</v>
      </c>
      <c r="AB80" s="11">
        <v>41830.941405999998</v>
      </c>
      <c r="AC80" s="11">
        <v>43203.429687999997</v>
      </c>
      <c r="AD80" s="11">
        <v>44590.914062000003</v>
      </c>
      <c r="AE80" s="11">
        <v>45998.1875</v>
      </c>
      <c r="AF80" s="11">
        <v>47424.945312000003</v>
      </c>
      <c r="AG80" s="11">
        <v>48874.996094000002</v>
      </c>
      <c r="AH80" s="11">
        <v>50347.539062000003</v>
      </c>
      <c r="AI80" s="11">
        <v>51836.9375</v>
      </c>
      <c r="AJ80" s="11">
        <v>53323.015625</v>
      </c>
      <c r="AK80" s="9">
        <v>5.0278000000000003E-2</v>
      </c>
    </row>
    <row r="81" spans="1:37" ht="15" customHeight="1" x14ac:dyDescent="0.25">
      <c r="A81" s="3" t="s">
        <v>209</v>
      </c>
      <c r="B81" s="8" t="s">
        <v>112</v>
      </c>
      <c r="C81" s="11">
        <v>580.96447799999999</v>
      </c>
      <c r="D81" s="11">
        <v>581.03118900000004</v>
      </c>
      <c r="E81" s="11">
        <v>581.19348100000002</v>
      </c>
      <c r="F81" s="11">
        <v>581.24523899999997</v>
      </c>
      <c r="G81" s="11">
        <v>581.25146500000005</v>
      </c>
      <c r="H81" s="11">
        <v>581.27581799999996</v>
      </c>
      <c r="I81" s="11">
        <v>581.27581799999996</v>
      </c>
      <c r="J81" s="11">
        <v>581.27581799999996</v>
      </c>
      <c r="K81" s="11">
        <v>581.27581799999996</v>
      </c>
      <c r="L81" s="11">
        <v>581.27581799999996</v>
      </c>
      <c r="M81" s="11">
        <v>581.27581799999996</v>
      </c>
      <c r="N81" s="11">
        <v>581.27770999999996</v>
      </c>
      <c r="O81" s="11">
        <v>581.28796399999999</v>
      </c>
      <c r="P81" s="11">
        <v>581.36822500000005</v>
      </c>
      <c r="Q81" s="11">
        <v>581.61059599999999</v>
      </c>
      <c r="R81" s="11">
        <v>583.00317399999994</v>
      </c>
      <c r="S81" s="11">
        <v>587.79986599999995</v>
      </c>
      <c r="T81" s="11">
        <v>602.30035399999997</v>
      </c>
      <c r="U81" s="11">
        <v>634.61889599999995</v>
      </c>
      <c r="V81" s="11">
        <v>686.77960199999995</v>
      </c>
      <c r="W81" s="11">
        <v>757.64135699999997</v>
      </c>
      <c r="X81" s="11">
        <v>839.61059599999999</v>
      </c>
      <c r="Y81" s="11">
        <v>928.47436500000003</v>
      </c>
      <c r="Z81" s="11">
        <v>1020.646484</v>
      </c>
      <c r="AA81" s="11">
        <v>1115.2885739999999</v>
      </c>
      <c r="AB81" s="11">
        <v>1211.370361</v>
      </c>
      <c r="AC81" s="11">
        <v>1309.679077</v>
      </c>
      <c r="AD81" s="11">
        <v>1409.2897949999999</v>
      </c>
      <c r="AE81" s="11">
        <v>1510.3248289999999</v>
      </c>
      <c r="AF81" s="11">
        <v>1613.290039</v>
      </c>
      <c r="AG81" s="11">
        <v>1716.006592</v>
      </c>
      <c r="AH81" s="11">
        <v>1818.6437989999999</v>
      </c>
      <c r="AI81" s="11">
        <v>1921.833862</v>
      </c>
      <c r="AJ81" s="11">
        <v>2024.1020510000001</v>
      </c>
      <c r="AK81" s="9">
        <v>3.9773000000000003E-2</v>
      </c>
    </row>
    <row r="82" spans="1:37" ht="15" customHeight="1" x14ac:dyDescent="0.25">
      <c r="A82" s="3" t="s">
        <v>210</v>
      </c>
      <c r="B82" s="8" t="s">
        <v>211</v>
      </c>
      <c r="C82" s="11">
        <v>596.93633999999997</v>
      </c>
      <c r="D82" s="11">
        <v>596.93633999999997</v>
      </c>
      <c r="E82" s="11">
        <v>596.93633999999997</v>
      </c>
      <c r="F82" s="11">
        <v>596.93633999999997</v>
      </c>
      <c r="G82" s="11">
        <v>596.93633999999997</v>
      </c>
      <c r="H82" s="11">
        <v>596.93633999999997</v>
      </c>
      <c r="I82" s="11">
        <v>596.93633999999997</v>
      </c>
      <c r="J82" s="11">
        <v>596.93633999999997</v>
      </c>
      <c r="K82" s="11">
        <v>596.93633999999997</v>
      </c>
      <c r="L82" s="11">
        <v>596.93633999999997</v>
      </c>
      <c r="M82" s="11">
        <v>596.93633999999997</v>
      </c>
      <c r="N82" s="11">
        <v>596.93633999999997</v>
      </c>
      <c r="O82" s="11">
        <v>596.93633999999997</v>
      </c>
      <c r="P82" s="11">
        <v>596.93633999999997</v>
      </c>
      <c r="Q82" s="11">
        <v>596.93633999999997</v>
      </c>
      <c r="R82" s="11">
        <v>596.93633999999997</v>
      </c>
      <c r="S82" s="11">
        <v>596.93633999999997</v>
      </c>
      <c r="T82" s="11">
        <v>596.93633999999997</v>
      </c>
      <c r="U82" s="11">
        <v>596.93633999999997</v>
      </c>
      <c r="V82" s="11">
        <v>596.93633999999997</v>
      </c>
      <c r="W82" s="11">
        <v>596.93633999999997</v>
      </c>
      <c r="X82" s="11">
        <v>596.93633999999997</v>
      </c>
      <c r="Y82" s="11">
        <v>596.93633999999997</v>
      </c>
      <c r="Z82" s="11">
        <v>596.93633999999997</v>
      </c>
      <c r="AA82" s="11">
        <v>596.93633999999997</v>
      </c>
      <c r="AB82" s="11">
        <v>596.93633999999997</v>
      </c>
      <c r="AC82" s="11">
        <v>596.93633999999997</v>
      </c>
      <c r="AD82" s="11">
        <v>596.93633999999997</v>
      </c>
      <c r="AE82" s="11">
        <v>596.93633999999997</v>
      </c>
      <c r="AF82" s="11">
        <v>596.93633999999997</v>
      </c>
      <c r="AG82" s="11">
        <v>596.93633999999997</v>
      </c>
      <c r="AH82" s="11">
        <v>596.93633999999997</v>
      </c>
      <c r="AI82" s="11">
        <v>596.93633999999997</v>
      </c>
      <c r="AJ82" s="11">
        <v>596.93633999999997</v>
      </c>
      <c r="AK82" s="9">
        <v>0</v>
      </c>
    </row>
    <row r="83" spans="1:37" ht="15" customHeight="1" x14ac:dyDescent="0.25">
      <c r="A83" s="3" t="s">
        <v>212</v>
      </c>
      <c r="B83" s="8" t="s">
        <v>114</v>
      </c>
      <c r="C83" s="11">
        <v>12887.966796999999</v>
      </c>
      <c r="D83" s="11">
        <v>14592.489258</v>
      </c>
      <c r="E83" s="11">
        <v>16973.195312</v>
      </c>
      <c r="F83" s="11">
        <v>19480.314452999999</v>
      </c>
      <c r="G83" s="11">
        <v>21969.960938</v>
      </c>
      <c r="H83" s="11">
        <v>24236.880859000001</v>
      </c>
      <c r="I83" s="11">
        <v>26136.046875</v>
      </c>
      <c r="J83" s="11">
        <v>27472.013672000001</v>
      </c>
      <c r="K83" s="11">
        <v>28119.021484000001</v>
      </c>
      <c r="L83" s="11">
        <v>28874.890625</v>
      </c>
      <c r="M83" s="11">
        <v>29729.367188</v>
      </c>
      <c r="N83" s="11">
        <v>30687.671875</v>
      </c>
      <c r="O83" s="11">
        <v>31706.1875</v>
      </c>
      <c r="P83" s="11">
        <v>32798.46875</v>
      </c>
      <c r="Q83" s="11">
        <v>33952</v>
      </c>
      <c r="R83" s="11">
        <v>35181.046875</v>
      </c>
      <c r="S83" s="11">
        <v>36471.773437999997</v>
      </c>
      <c r="T83" s="11">
        <v>37831.304687999997</v>
      </c>
      <c r="U83" s="11">
        <v>39268.003905999998</v>
      </c>
      <c r="V83" s="11">
        <v>40791.007812000003</v>
      </c>
      <c r="W83" s="11">
        <v>42391.105469000002</v>
      </c>
      <c r="X83" s="11">
        <v>44053.433594000002</v>
      </c>
      <c r="Y83" s="11">
        <v>45769.644530999998</v>
      </c>
      <c r="Z83" s="11">
        <v>47510.78125</v>
      </c>
      <c r="AA83" s="11">
        <v>49303.972655999998</v>
      </c>
      <c r="AB83" s="11">
        <v>51121.035155999998</v>
      </c>
      <c r="AC83" s="11">
        <v>52979.6875</v>
      </c>
      <c r="AD83" s="11">
        <v>54874.210937999997</v>
      </c>
      <c r="AE83" s="11">
        <v>56814.253905999998</v>
      </c>
      <c r="AF83" s="11">
        <v>58807.820312000003</v>
      </c>
      <c r="AG83" s="11">
        <v>60823.78125</v>
      </c>
      <c r="AH83" s="11">
        <v>62859.910155999998</v>
      </c>
      <c r="AI83" s="11">
        <v>64908.886719000002</v>
      </c>
      <c r="AJ83" s="11">
        <v>66946.695311999996</v>
      </c>
      <c r="AK83" s="9">
        <v>4.8757000000000002E-2</v>
      </c>
    </row>
    <row r="84" spans="1:37" ht="15" customHeight="1" x14ac:dyDescent="0.25">
      <c r="B84" s="7" t="s">
        <v>115</v>
      </c>
    </row>
    <row r="85" spans="1:37" ht="15" customHeight="1" x14ac:dyDescent="0.25">
      <c r="A85" s="3" t="s">
        <v>213</v>
      </c>
      <c r="B85" s="8" t="s">
        <v>205</v>
      </c>
      <c r="C85" s="11">
        <v>109.012314</v>
      </c>
      <c r="D85" s="11">
        <v>104.7901</v>
      </c>
      <c r="E85" s="11">
        <v>104.7901</v>
      </c>
      <c r="F85" s="11">
        <v>104.7901</v>
      </c>
      <c r="G85" s="11">
        <v>104.7901</v>
      </c>
      <c r="H85" s="11">
        <v>104.7901</v>
      </c>
      <c r="I85" s="11">
        <v>104.7901</v>
      </c>
      <c r="J85" s="11">
        <v>104.7901</v>
      </c>
      <c r="K85" s="11">
        <v>104.7901</v>
      </c>
      <c r="L85" s="11">
        <v>104.7901</v>
      </c>
      <c r="M85" s="11">
        <v>104.7901</v>
      </c>
      <c r="N85" s="11">
        <v>104.7901</v>
      </c>
      <c r="O85" s="11">
        <v>104.7901</v>
      </c>
      <c r="P85" s="11">
        <v>104.7901</v>
      </c>
      <c r="Q85" s="11">
        <v>104.7901</v>
      </c>
      <c r="R85" s="11">
        <v>104.7901</v>
      </c>
      <c r="S85" s="11">
        <v>104.838776</v>
      </c>
      <c r="T85" s="11">
        <v>104.887444</v>
      </c>
      <c r="U85" s="11">
        <v>104.984779</v>
      </c>
      <c r="V85" s="11">
        <v>105.082123</v>
      </c>
      <c r="W85" s="11">
        <v>105.20478799999999</v>
      </c>
      <c r="X85" s="11">
        <v>105.39836099999999</v>
      </c>
      <c r="Y85" s="11">
        <v>105.593262</v>
      </c>
      <c r="Z85" s="11">
        <v>105.837631</v>
      </c>
      <c r="AA85" s="11">
        <v>106.20277400000001</v>
      </c>
      <c r="AB85" s="11">
        <v>106.61721799999999</v>
      </c>
      <c r="AC85" s="11">
        <v>107.226501</v>
      </c>
      <c r="AD85" s="11">
        <v>107.90969800000001</v>
      </c>
      <c r="AE85" s="11">
        <v>108.691681</v>
      </c>
      <c r="AF85" s="11">
        <v>109.646675</v>
      </c>
      <c r="AG85" s="11">
        <v>110.67572800000001</v>
      </c>
      <c r="AH85" s="11">
        <v>111.655304</v>
      </c>
      <c r="AI85" s="11">
        <v>112.709091</v>
      </c>
      <c r="AJ85" s="11">
        <v>113.738129</v>
      </c>
      <c r="AK85" s="9">
        <v>2.5639999999999999E-3</v>
      </c>
    </row>
    <row r="86" spans="1:37" ht="15" customHeight="1" x14ac:dyDescent="0.25">
      <c r="A86" s="3" t="s">
        <v>214</v>
      </c>
      <c r="B86" s="8" t="s">
        <v>207</v>
      </c>
      <c r="C86" s="11">
        <v>16177.933594</v>
      </c>
      <c r="D86" s="11">
        <v>16756.650390999999</v>
      </c>
      <c r="E86" s="11">
        <v>17439.539062</v>
      </c>
      <c r="F86" s="11">
        <v>18110.050781000002</v>
      </c>
      <c r="G86" s="11">
        <v>18810.601562</v>
      </c>
      <c r="H86" s="11">
        <v>19557.183593999998</v>
      </c>
      <c r="I86" s="11">
        <v>20359.363281000002</v>
      </c>
      <c r="J86" s="11">
        <v>21246.251952999999</v>
      </c>
      <c r="K86" s="11">
        <v>22291.703125</v>
      </c>
      <c r="L86" s="11">
        <v>23506.273438</v>
      </c>
      <c r="M86" s="11">
        <v>24844.185547000001</v>
      </c>
      <c r="N86" s="11">
        <v>26312.654297000001</v>
      </c>
      <c r="O86" s="11">
        <v>27610.535156000002</v>
      </c>
      <c r="P86" s="11">
        <v>29047.273438</v>
      </c>
      <c r="Q86" s="11">
        <v>30570.345702999999</v>
      </c>
      <c r="R86" s="11">
        <v>32229.330077999999</v>
      </c>
      <c r="S86" s="11">
        <v>33974.585937999997</v>
      </c>
      <c r="T86" s="11">
        <v>35812.472655999998</v>
      </c>
      <c r="U86" s="11">
        <v>37748.15625</v>
      </c>
      <c r="V86" s="11">
        <v>39816.253905999998</v>
      </c>
      <c r="W86" s="11">
        <v>42007.269530999998</v>
      </c>
      <c r="X86" s="11">
        <v>44297.210937999997</v>
      </c>
      <c r="Y86" s="11">
        <v>46673.523437999997</v>
      </c>
      <c r="Z86" s="11">
        <v>49088.34375</v>
      </c>
      <c r="AA86" s="11">
        <v>51651.132812000003</v>
      </c>
      <c r="AB86" s="11">
        <v>54320.011719000002</v>
      </c>
      <c r="AC86" s="11">
        <v>57141.066405999998</v>
      </c>
      <c r="AD86" s="11">
        <v>60104.453125</v>
      </c>
      <c r="AE86" s="11">
        <v>63244.546875</v>
      </c>
      <c r="AF86" s="11">
        <v>66618.03125</v>
      </c>
      <c r="AG86" s="11">
        <v>69986.726561999996</v>
      </c>
      <c r="AH86" s="11">
        <v>73339.132811999996</v>
      </c>
      <c r="AI86" s="11">
        <v>76658.328125</v>
      </c>
      <c r="AJ86" s="11">
        <v>79927.125</v>
      </c>
      <c r="AK86" s="9">
        <v>5.0034000000000002E-2</v>
      </c>
    </row>
    <row r="87" spans="1:37" ht="15" customHeight="1" x14ac:dyDescent="0.25">
      <c r="A87" s="3" t="s">
        <v>215</v>
      </c>
      <c r="B87" s="8" t="s">
        <v>110</v>
      </c>
      <c r="C87" s="11">
        <v>13242.470703000001</v>
      </c>
      <c r="D87" s="11">
        <v>15531.702148</v>
      </c>
      <c r="E87" s="11">
        <v>18760.041015999999</v>
      </c>
      <c r="F87" s="11">
        <v>22169.59375</v>
      </c>
      <c r="G87" s="11">
        <v>25543.097656000002</v>
      </c>
      <c r="H87" s="11">
        <v>28592.371093999998</v>
      </c>
      <c r="I87" s="11">
        <v>31122.515625</v>
      </c>
      <c r="J87" s="11">
        <v>32853.15625</v>
      </c>
      <c r="K87" s="11">
        <v>33597.28125</v>
      </c>
      <c r="L87" s="11">
        <v>34466.019530999998</v>
      </c>
      <c r="M87" s="11">
        <v>35454.359375</v>
      </c>
      <c r="N87" s="11">
        <v>36569.457030999998</v>
      </c>
      <c r="O87" s="11">
        <v>37809.46875</v>
      </c>
      <c r="P87" s="11">
        <v>39130.644530999998</v>
      </c>
      <c r="Q87" s="11">
        <v>40525.328125</v>
      </c>
      <c r="R87" s="11">
        <v>42002.328125</v>
      </c>
      <c r="S87" s="11">
        <v>43546.785155999998</v>
      </c>
      <c r="T87" s="11">
        <v>45158.597655999998</v>
      </c>
      <c r="U87" s="11">
        <v>46838.054687999997</v>
      </c>
      <c r="V87" s="11">
        <v>48589.574219000002</v>
      </c>
      <c r="W87" s="11">
        <v>50401.722655999998</v>
      </c>
      <c r="X87" s="11">
        <v>52269.75</v>
      </c>
      <c r="Y87" s="11">
        <v>54189.359375</v>
      </c>
      <c r="Z87" s="11">
        <v>56133.019530999998</v>
      </c>
      <c r="AA87" s="11">
        <v>58119.582030999998</v>
      </c>
      <c r="AB87" s="11">
        <v>60117.332030999998</v>
      </c>
      <c r="AC87" s="11">
        <v>62142.058594000002</v>
      </c>
      <c r="AD87" s="11">
        <v>64188.617187999997</v>
      </c>
      <c r="AE87" s="11">
        <v>66264.210938000004</v>
      </c>
      <c r="AF87" s="11">
        <v>68368.460938000004</v>
      </c>
      <c r="AG87" s="11">
        <v>70506.773438000004</v>
      </c>
      <c r="AH87" s="11">
        <v>72678.4375</v>
      </c>
      <c r="AI87" s="11">
        <v>74874.71875</v>
      </c>
      <c r="AJ87" s="11">
        <v>77065.828125</v>
      </c>
      <c r="AK87" s="9">
        <v>5.1329E-2</v>
      </c>
    </row>
    <row r="88" spans="1:37" ht="15" customHeight="1" x14ac:dyDescent="0.25">
      <c r="A88" s="3" t="s">
        <v>216</v>
      </c>
      <c r="B88" s="8" t="s">
        <v>112</v>
      </c>
      <c r="C88" s="11">
        <v>741.38031000000001</v>
      </c>
      <c r="D88" s="11">
        <v>741.47705099999996</v>
      </c>
      <c r="E88" s="11">
        <v>741.71453899999995</v>
      </c>
      <c r="F88" s="11">
        <v>741.790527</v>
      </c>
      <c r="G88" s="11">
        <v>741.79968299999996</v>
      </c>
      <c r="H88" s="11">
        <v>741.83551</v>
      </c>
      <c r="I88" s="11">
        <v>741.83551</v>
      </c>
      <c r="J88" s="11">
        <v>741.83551</v>
      </c>
      <c r="K88" s="11">
        <v>741.83551</v>
      </c>
      <c r="L88" s="11">
        <v>741.83551</v>
      </c>
      <c r="M88" s="11">
        <v>741.83551</v>
      </c>
      <c r="N88" s="11">
        <v>741.838257</v>
      </c>
      <c r="O88" s="11">
        <v>741.85333300000002</v>
      </c>
      <c r="P88" s="11">
        <v>741.97125200000005</v>
      </c>
      <c r="Q88" s="11">
        <v>742.32507299999997</v>
      </c>
      <c r="R88" s="11">
        <v>744.35199</v>
      </c>
      <c r="S88" s="11">
        <v>751.33044400000006</v>
      </c>
      <c r="T88" s="11">
        <v>772.40856900000006</v>
      </c>
      <c r="U88" s="11">
        <v>819.30267300000003</v>
      </c>
      <c r="V88" s="11">
        <v>894.72906499999999</v>
      </c>
      <c r="W88" s="11">
        <v>997.18798800000002</v>
      </c>
      <c r="X88" s="11">
        <v>1115.740967</v>
      </c>
      <c r="Y88" s="11">
        <v>1244.2607419999999</v>
      </c>
      <c r="Z88" s="11">
        <v>1377.5177000000001</v>
      </c>
      <c r="AA88" s="11">
        <v>1514.3314210000001</v>
      </c>
      <c r="AB88" s="11">
        <v>1653.1750489999999</v>
      </c>
      <c r="AC88" s="11">
        <v>1795.1639399999999</v>
      </c>
      <c r="AD88" s="11">
        <v>1938.804077</v>
      </c>
      <c r="AE88" s="11">
        <v>2084.0454100000002</v>
      </c>
      <c r="AF88" s="11">
        <v>2231.194336</v>
      </c>
      <c r="AG88" s="11">
        <v>2377.9545899999998</v>
      </c>
      <c r="AH88" s="11">
        <v>2524.5593260000001</v>
      </c>
      <c r="AI88" s="11">
        <v>2671.9516600000002</v>
      </c>
      <c r="AJ88" s="11">
        <v>2817.9653320000002</v>
      </c>
      <c r="AK88" s="9">
        <v>4.2604999999999997E-2</v>
      </c>
    </row>
    <row r="89" spans="1:37" ht="15" customHeight="1" x14ac:dyDescent="0.25">
      <c r="A89" s="3" t="s">
        <v>217</v>
      </c>
      <c r="B89" s="8" t="s">
        <v>211</v>
      </c>
      <c r="C89" s="11">
        <v>4270.71875</v>
      </c>
      <c r="D89" s="11">
        <v>4270.8334960000002</v>
      </c>
      <c r="E89" s="11">
        <v>4270.8334960000002</v>
      </c>
      <c r="F89" s="11">
        <v>4270.8334960000002</v>
      </c>
      <c r="G89" s="11">
        <v>4270.8334960000002</v>
      </c>
      <c r="H89" s="11">
        <v>4270.8334960000002</v>
      </c>
      <c r="I89" s="11">
        <v>4270.8334960000002</v>
      </c>
      <c r="J89" s="11">
        <v>4270.8334960000002</v>
      </c>
      <c r="K89" s="11">
        <v>4270.8334960000002</v>
      </c>
      <c r="L89" s="11">
        <v>4270.8334960000002</v>
      </c>
      <c r="M89" s="11">
        <v>4270.8334960000002</v>
      </c>
      <c r="N89" s="11">
        <v>4270.8334960000002</v>
      </c>
      <c r="O89" s="11">
        <v>4270.8334960000002</v>
      </c>
      <c r="P89" s="11">
        <v>4270.8334960000002</v>
      </c>
      <c r="Q89" s="11">
        <v>4270.8334960000002</v>
      </c>
      <c r="R89" s="11">
        <v>4270.8334960000002</v>
      </c>
      <c r="S89" s="11">
        <v>4270.8334960000002</v>
      </c>
      <c r="T89" s="11">
        <v>4270.8334960000002</v>
      </c>
      <c r="U89" s="11">
        <v>4270.8334960000002</v>
      </c>
      <c r="V89" s="11">
        <v>4270.8334960000002</v>
      </c>
      <c r="W89" s="11">
        <v>4270.8334960000002</v>
      </c>
      <c r="X89" s="11">
        <v>4270.8334960000002</v>
      </c>
      <c r="Y89" s="11">
        <v>4270.8334960000002</v>
      </c>
      <c r="Z89" s="11">
        <v>4270.8334960000002</v>
      </c>
      <c r="AA89" s="11">
        <v>4270.8334960000002</v>
      </c>
      <c r="AB89" s="11">
        <v>4270.8334960000002</v>
      </c>
      <c r="AC89" s="11">
        <v>4270.8334960000002</v>
      </c>
      <c r="AD89" s="11">
        <v>4270.8334960000002</v>
      </c>
      <c r="AE89" s="11">
        <v>4270.8334960000002</v>
      </c>
      <c r="AF89" s="11">
        <v>4270.8334960000002</v>
      </c>
      <c r="AG89" s="11">
        <v>4270.8334960000002</v>
      </c>
      <c r="AH89" s="11">
        <v>4270.8334960000002</v>
      </c>
      <c r="AI89" s="11">
        <v>4270.8334960000002</v>
      </c>
      <c r="AJ89" s="11">
        <v>4270.8334960000002</v>
      </c>
      <c r="AK89" s="9">
        <v>0</v>
      </c>
    </row>
    <row r="90" spans="1:37" ht="15" customHeight="1" x14ac:dyDescent="0.25">
      <c r="A90" s="3" t="s">
        <v>218</v>
      </c>
      <c r="B90" s="8" t="s">
        <v>114</v>
      </c>
      <c r="C90" s="11">
        <v>34541.515625</v>
      </c>
      <c r="D90" s="11">
        <v>37405.453125</v>
      </c>
      <c r="E90" s="11">
        <v>41316.917969000002</v>
      </c>
      <c r="F90" s="11">
        <v>45397.058594000002</v>
      </c>
      <c r="G90" s="11">
        <v>49471.125</v>
      </c>
      <c r="H90" s="11">
        <v>53267.011719000002</v>
      </c>
      <c r="I90" s="11">
        <v>56599.339844000002</v>
      </c>
      <c r="J90" s="11">
        <v>59216.867187999997</v>
      </c>
      <c r="K90" s="11">
        <v>61006.441405999998</v>
      </c>
      <c r="L90" s="11">
        <v>63089.753905999998</v>
      </c>
      <c r="M90" s="11">
        <v>65416.003905999998</v>
      </c>
      <c r="N90" s="11">
        <v>67999.578125</v>
      </c>
      <c r="O90" s="11">
        <v>70537.484375</v>
      </c>
      <c r="P90" s="11">
        <v>73295.515625</v>
      </c>
      <c r="Q90" s="11">
        <v>76213.632811999996</v>
      </c>
      <c r="R90" s="11">
        <v>79351.640625</v>
      </c>
      <c r="S90" s="11">
        <v>82648.375</v>
      </c>
      <c r="T90" s="11">
        <v>86119.195311999996</v>
      </c>
      <c r="U90" s="11">
        <v>89781.335938000004</v>
      </c>
      <c r="V90" s="11">
        <v>93676.46875</v>
      </c>
      <c r="W90" s="11">
        <v>97782.21875</v>
      </c>
      <c r="X90" s="11">
        <v>102058.9375</v>
      </c>
      <c r="Y90" s="11">
        <v>106483.570312</v>
      </c>
      <c r="Z90" s="11">
        <v>110975.554688</v>
      </c>
      <c r="AA90" s="11">
        <v>115662.085938</v>
      </c>
      <c r="AB90" s="11">
        <v>120467.96875</v>
      </c>
      <c r="AC90" s="11">
        <v>125456.351562</v>
      </c>
      <c r="AD90" s="11">
        <v>130610.625</v>
      </c>
      <c r="AE90" s="11">
        <v>135972.328125</v>
      </c>
      <c r="AF90" s="11">
        <v>141598.15625</v>
      </c>
      <c r="AG90" s="11">
        <v>147252.953125</v>
      </c>
      <c r="AH90" s="11">
        <v>152924.609375</v>
      </c>
      <c r="AI90" s="11">
        <v>158588.53125</v>
      </c>
      <c r="AJ90" s="11">
        <v>164195.484375</v>
      </c>
      <c r="AK90" s="9">
        <v>4.7310999999999999E-2</v>
      </c>
    </row>
    <row r="91" spans="1:37" ht="15" customHeight="1" x14ac:dyDescent="0.25">
      <c r="B91" s="7" t="s">
        <v>120</v>
      </c>
    </row>
    <row r="92" spans="1:37" ht="15" customHeight="1" x14ac:dyDescent="0.25">
      <c r="A92" s="3" t="s">
        <v>219</v>
      </c>
      <c r="B92" s="8" t="s">
        <v>122</v>
      </c>
      <c r="C92" s="11">
        <v>11361.834961</v>
      </c>
      <c r="D92" s="11">
        <v>11372.951171999999</v>
      </c>
      <c r="E92" s="11">
        <v>11377.300781</v>
      </c>
      <c r="F92" s="11">
        <v>11381.074219</v>
      </c>
      <c r="G92" s="11">
        <v>11384.936523</v>
      </c>
      <c r="H92" s="11">
        <v>11389.228515999999</v>
      </c>
      <c r="I92" s="11">
        <v>11393.784180000001</v>
      </c>
      <c r="J92" s="11">
        <v>11399.907227</v>
      </c>
      <c r="K92" s="11">
        <v>11408.401367</v>
      </c>
      <c r="L92" s="11">
        <v>11420.103515999999</v>
      </c>
      <c r="M92" s="11">
        <v>11434.481444999999</v>
      </c>
      <c r="N92" s="11">
        <v>11452.799805000001</v>
      </c>
      <c r="O92" s="11">
        <v>11471.071289</v>
      </c>
      <c r="P92" s="11">
        <v>11495.214844</v>
      </c>
      <c r="Q92" s="11">
        <v>11526.765625</v>
      </c>
      <c r="R92" s="11">
        <v>11568.807617</v>
      </c>
      <c r="S92" s="11">
        <v>11620.990234000001</v>
      </c>
      <c r="T92" s="11">
        <v>11685.21875</v>
      </c>
      <c r="U92" s="11">
        <v>11766.847656</v>
      </c>
      <c r="V92" s="11">
        <v>11872.953125</v>
      </c>
      <c r="W92" s="11">
        <v>12003.517578000001</v>
      </c>
      <c r="X92" s="11">
        <v>12165.100586</v>
      </c>
      <c r="Y92" s="11">
        <v>12364.871094</v>
      </c>
      <c r="Z92" s="11">
        <v>12609.204102</v>
      </c>
      <c r="AA92" s="11">
        <v>12915.636719</v>
      </c>
      <c r="AB92" s="11">
        <v>13292.396484000001</v>
      </c>
      <c r="AC92" s="11">
        <v>13768.947265999999</v>
      </c>
      <c r="AD92" s="11">
        <v>14365.088867</v>
      </c>
      <c r="AE92" s="11">
        <v>15119.540039</v>
      </c>
      <c r="AF92" s="11">
        <v>16088.716796999999</v>
      </c>
      <c r="AG92" s="11">
        <v>17074.066406000002</v>
      </c>
      <c r="AH92" s="11">
        <v>18076.332031000002</v>
      </c>
      <c r="AI92" s="11">
        <v>19095.919922000001</v>
      </c>
      <c r="AJ92" s="11">
        <v>20134.234375</v>
      </c>
      <c r="AK92" s="9">
        <v>1.8010000000000002E-2</v>
      </c>
    </row>
    <row r="93" spans="1:37" ht="15" customHeight="1" x14ac:dyDescent="0.25">
      <c r="A93" s="3" t="s">
        <v>220</v>
      </c>
      <c r="B93" s="8" t="s">
        <v>124</v>
      </c>
      <c r="C93" s="11">
        <v>23179.681640999999</v>
      </c>
      <c r="D93" s="11">
        <v>26032.501952999999</v>
      </c>
      <c r="E93" s="11">
        <v>29939.615234000001</v>
      </c>
      <c r="F93" s="11">
        <v>34015.984375</v>
      </c>
      <c r="G93" s="11">
        <v>38086.183594000002</v>
      </c>
      <c r="H93" s="11">
        <v>41877.789062000003</v>
      </c>
      <c r="I93" s="11">
        <v>45205.554687999997</v>
      </c>
      <c r="J93" s="11">
        <v>47816.960937999997</v>
      </c>
      <c r="K93" s="11">
        <v>49598.046875</v>
      </c>
      <c r="L93" s="11">
        <v>51669.648437999997</v>
      </c>
      <c r="M93" s="11">
        <v>53981.519530999998</v>
      </c>
      <c r="N93" s="11">
        <v>56546.769530999998</v>
      </c>
      <c r="O93" s="11">
        <v>59066.410155999998</v>
      </c>
      <c r="P93" s="11">
        <v>61800.292969000002</v>
      </c>
      <c r="Q93" s="11">
        <v>64686.851562000003</v>
      </c>
      <c r="R93" s="11">
        <v>67782.820311999996</v>
      </c>
      <c r="S93" s="11">
        <v>71027.382811999996</v>
      </c>
      <c r="T93" s="11">
        <v>74433.984375</v>
      </c>
      <c r="U93" s="11">
        <v>78014.476561999996</v>
      </c>
      <c r="V93" s="11">
        <v>81803.523438000004</v>
      </c>
      <c r="W93" s="11">
        <v>85778.703125</v>
      </c>
      <c r="X93" s="11">
        <v>89893.835938000004</v>
      </c>
      <c r="Y93" s="11">
        <v>94118.703125</v>
      </c>
      <c r="Z93" s="11">
        <v>98366.351561999996</v>
      </c>
      <c r="AA93" s="11">
        <v>102746.453125</v>
      </c>
      <c r="AB93" s="11">
        <v>107175.570312</v>
      </c>
      <c r="AC93" s="11">
        <v>111687.398438</v>
      </c>
      <c r="AD93" s="11">
        <v>116245.53125</v>
      </c>
      <c r="AE93" s="11">
        <v>120852.789062</v>
      </c>
      <c r="AF93" s="11">
        <v>125509.453125</v>
      </c>
      <c r="AG93" s="11">
        <v>130178.90625</v>
      </c>
      <c r="AH93" s="11">
        <v>134848.296875</v>
      </c>
      <c r="AI93" s="11">
        <v>139492.625</v>
      </c>
      <c r="AJ93" s="11">
        <v>144061.25</v>
      </c>
      <c r="AK93" s="9">
        <v>5.4919999999999997E-2</v>
      </c>
    </row>
    <row r="94" spans="1:37" ht="15" customHeight="1" x14ac:dyDescent="0.25">
      <c r="B94" s="7" t="s">
        <v>125</v>
      </c>
    </row>
    <row r="95" spans="1:37" ht="15" customHeight="1" x14ac:dyDescent="0.25">
      <c r="A95" s="3" t="s">
        <v>221</v>
      </c>
      <c r="B95" s="8" t="s">
        <v>205</v>
      </c>
      <c r="C95" s="15">
        <v>1.0755399999999999</v>
      </c>
      <c r="D95" s="15">
        <v>1.0755399999999999</v>
      </c>
      <c r="E95" s="15">
        <v>1.0755399999999999</v>
      </c>
      <c r="F95" s="15">
        <v>1.0755399999999999</v>
      </c>
      <c r="G95" s="15">
        <v>1.0755399999999999</v>
      </c>
      <c r="H95" s="15">
        <v>1.0755399999999999</v>
      </c>
      <c r="I95" s="15">
        <v>1.0755399999999999</v>
      </c>
      <c r="J95" s="15">
        <v>1.0755399999999999</v>
      </c>
      <c r="K95" s="15">
        <v>1.0755399999999999</v>
      </c>
      <c r="L95" s="15">
        <v>1.0755399999999999</v>
      </c>
      <c r="M95" s="15">
        <v>1.0755399999999999</v>
      </c>
      <c r="N95" s="15">
        <v>1.0755399999999999</v>
      </c>
      <c r="O95" s="15">
        <v>1.0755399999999999</v>
      </c>
      <c r="P95" s="15">
        <v>1.0755399999999999</v>
      </c>
      <c r="Q95" s="15">
        <v>1.0755399999999999</v>
      </c>
      <c r="R95" s="15">
        <v>1.0755399999999999</v>
      </c>
      <c r="S95" s="15">
        <v>1.0760430000000001</v>
      </c>
      <c r="T95" s="15">
        <v>1.076546</v>
      </c>
      <c r="U95" s="15">
        <v>1.077553</v>
      </c>
      <c r="V95" s="15">
        <v>1.078559</v>
      </c>
      <c r="W95" s="15">
        <v>1.0798270000000001</v>
      </c>
      <c r="X95" s="15">
        <v>1.0818289999999999</v>
      </c>
      <c r="Y95" s="15">
        <v>1.083844</v>
      </c>
      <c r="Z95" s="15">
        <v>1.0863700000000001</v>
      </c>
      <c r="AA95" s="15">
        <v>1.0901460000000001</v>
      </c>
      <c r="AB95" s="15">
        <v>1.0944309999999999</v>
      </c>
      <c r="AC95" s="15">
        <v>1.10073</v>
      </c>
      <c r="AD95" s="15">
        <v>1.1077939999999999</v>
      </c>
      <c r="AE95" s="15">
        <v>1.11588</v>
      </c>
      <c r="AF95" s="15">
        <v>1.1257539999999999</v>
      </c>
      <c r="AG95" s="15">
        <v>1.136393</v>
      </c>
      <c r="AH95" s="15">
        <v>1.146522</v>
      </c>
      <c r="AI95" s="15">
        <v>1.1574169999999999</v>
      </c>
      <c r="AJ95" s="15">
        <v>1.1680569999999999</v>
      </c>
      <c r="AK95" s="9">
        <v>2.5820000000000001E-3</v>
      </c>
    </row>
    <row r="96" spans="1:37" ht="15" customHeight="1" x14ac:dyDescent="0.25">
      <c r="A96" s="3" t="s">
        <v>222</v>
      </c>
      <c r="B96" s="8" t="s">
        <v>207</v>
      </c>
      <c r="C96" s="15">
        <v>209.796875</v>
      </c>
      <c r="D96" s="15">
        <v>216.46762100000001</v>
      </c>
      <c r="E96" s="15">
        <v>224.33895899999999</v>
      </c>
      <c r="F96" s="15">
        <v>232.05007900000001</v>
      </c>
      <c r="G96" s="15">
        <v>240.10446200000001</v>
      </c>
      <c r="H96" s="15">
        <v>248.59182699999999</v>
      </c>
      <c r="I96" s="15">
        <v>257.68347199999999</v>
      </c>
      <c r="J96" s="15">
        <v>267.74258400000002</v>
      </c>
      <c r="K96" s="15">
        <v>279.60674999999998</v>
      </c>
      <c r="L96" s="15">
        <v>293.40325899999999</v>
      </c>
      <c r="M96" s="15">
        <v>308.600525</v>
      </c>
      <c r="N96" s="15">
        <v>325.29940800000003</v>
      </c>
      <c r="O96" s="15">
        <v>340.03280599999999</v>
      </c>
      <c r="P96" s="15">
        <v>356.32199100000003</v>
      </c>
      <c r="Q96" s="15">
        <v>373.61340300000001</v>
      </c>
      <c r="R96" s="15">
        <v>392.44970699999999</v>
      </c>
      <c r="S96" s="15">
        <v>412.27355999999997</v>
      </c>
      <c r="T96" s="15">
        <v>433.15966800000001</v>
      </c>
      <c r="U96" s="15">
        <v>455.15512100000001</v>
      </c>
      <c r="V96" s="15">
        <v>478.61480699999998</v>
      </c>
      <c r="W96" s="15">
        <v>503.44134500000001</v>
      </c>
      <c r="X96" s="15">
        <v>529.37145999999996</v>
      </c>
      <c r="Y96" s="15">
        <v>556.26586899999995</v>
      </c>
      <c r="Z96" s="15">
        <v>583.60705600000006</v>
      </c>
      <c r="AA96" s="15">
        <v>612.66296399999999</v>
      </c>
      <c r="AB96" s="15">
        <v>642.987976</v>
      </c>
      <c r="AC96" s="15">
        <v>675.08923300000004</v>
      </c>
      <c r="AD96" s="15">
        <v>708.877747</v>
      </c>
      <c r="AE96" s="15">
        <v>744.76037599999995</v>
      </c>
      <c r="AF96" s="15">
        <v>783.35845900000004</v>
      </c>
      <c r="AG96" s="15">
        <v>821.93127400000003</v>
      </c>
      <c r="AH96" s="15">
        <v>860.36627199999998</v>
      </c>
      <c r="AI96" s="15">
        <v>898.47466999999995</v>
      </c>
      <c r="AJ96" s="15">
        <v>936.08508300000005</v>
      </c>
      <c r="AK96" s="9">
        <v>4.6821000000000002E-2</v>
      </c>
    </row>
    <row r="97" spans="1:37" ht="15" customHeight="1" x14ac:dyDescent="0.25">
      <c r="A97" s="3" t="s">
        <v>223</v>
      </c>
      <c r="B97" s="8" t="s">
        <v>110</v>
      </c>
      <c r="C97" s="15">
        <v>114.85437</v>
      </c>
      <c r="D97" s="15">
        <v>134.830994</v>
      </c>
      <c r="E97" s="15">
        <v>160.38613900000001</v>
      </c>
      <c r="F97" s="15">
        <v>188.59266700000001</v>
      </c>
      <c r="G97" s="15">
        <v>215.071259</v>
      </c>
      <c r="H97" s="15">
        <v>235.599243</v>
      </c>
      <c r="I97" s="15">
        <v>253.07746900000001</v>
      </c>
      <c r="J97" s="15">
        <v>264.59985399999999</v>
      </c>
      <c r="K97" s="15">
        <v>271.04840100000001</v>
      </c>
      <c r="L97" s="15">
        <v>274.76464800000002</v>
      </c>
      <c r="M97" s="15">
        <v>279.10092200000003</v>
      </c>
      <c r="N97" s="15">
        <v>287.515625</v>
      </c>
      <c r="O97" s="15">
        <v>296.45166</v>
      </c>
      <c r="P97" s="15">
        <v>306.27847300000002</v>
      </c>
      <c r="Q97" s="15">
        <v>316.94012500000002</v>
      </c>
      <c r="R97" s="15">
        <v>326.98147599999999</v>
      </c>
      <c r="S97" s="15">
        <v>336.55499300000002</v>
      </c>
      <c r="T97" s="15">
        <v>348.92596400000002</v>
      </c>
      <c r="U97" s="15">
        <v>360.83349600000003</v>
      </c>
      <c r="V97" s="15">
        <v>373.961792</v>
      </c>
      <c r="W97" s="15">
        <v>389.78887900000001</v>
      </c>
      <c r="X97" s="15">
        <v>402.10995500000001</v>
      </c>
      <c r="Y97" s="15">
        <v>416.36648600000001</v>
      </c>
      <c r="Z97" s="15">
        <v>430.411652</v>
      </c>
      <c r="AA97" s="15">
        <v>444.76080300000001</v>
      </c>
      <c r="AB97" s="15">
        <v>459.95471199999997</v>
      </c>
      <c r="AC97" s="15">
        <v>474.17654399999998</v>
      </c>
      <c r="AD97" s="15">
        <v>489.06445300000001</v>
      </c>
      <c r="AE97" s="15">
        <v>504.02105699999998</v>
      </c>
      <c r="AF97" s="15">
        <v>518.71942100000001</v>
      </c>
      <c r="AG97" s="15">
        <v>532.737122</v>
      </c>
      <c r="AH97" s="15">
        <v>549.21460000000002</v>
      </c>
      <c r="AI97" s="15">
        <v>565.29101600000001</v>
      </c>
      <c r="AJ97" s="15">
        <v>581.31671100000005</v>
      </c>
      <c r="AK97" s="9">
        <v>4.6723000000000001E-2</v>
      </c>
    </row>
    <row r="98" spans="1:37" ht="15" customHeight="1" x14ac:dyDescent="0.25">
      <c r="A98" s="3" t="s">
        <v>224</v>
      </c>
      <c r="B98" s="8" t="s">
        <v>112</v>
      </c>
      <c r="C98" s="15">
        <v>7.0437019999999997</v>
      </c>
      <c r="D98" s="15">
        <v>7.0448779999999998</v>
      </c>
      <c r="E98" s="15">
        <v>6.9452069999999999</v>
      </c>
      <c r="F98" s="15">
        <v>6.928782</v>
      </c>
      <c r="G98" s="15">
        <v>6.9001619999999999</v>
      </c>
      <c r="H98" s="15">
        <v>6.8103449999999999</v>
      </c>
      <c r="I98" s="15">
        <v>6.7186300000000001</v>
      </c>
      <c r="J98" s="15">
        <v>6.6454810000000002</v>
      </c>
      <c r="K98" s="15">
        <v>6.6171369999999996</v>
      </c>
      <c r="L98" s="15">
        <v>6.5716200000000002</v>
      </c>
      <c r="M98" s="15">
        <v>6.5325680000000004</v>
      </c>
      <c r="N98" s="15">
        <v>6.5086849999999998</v>
      </c>
      <c r="O98" s="15">
        <v>6.489776</v>
      </c>
      <c r="P98" s="15">
        <v>6.4770880000000002</v>
      </c>
      <c r="Q98" s="15">
        <v>6.4563899999999999</v>
      </c>
      <c r="R98" s="15">
        <v>6.4457930000000001</v>
      </c>
      <c r="S98" s="15">
        <v>6.4678129999999996</v>
      </c>
      <c r="T98" s="15">
        <v>6.6122459999999998</v>
      </c>
      <c r="U98" s="15">
        <v>6.9244269999999997</v>
      </c>
      <c r="V98" s="15">
        <v>7.4635490000000004</v>
      </c>
      <c r="W98" s="15">
        <v>8.2108150000000002</v>
      </c>
      <c r="X98" s="15">
        <v>9.0379269999999998</v>
      </c>
      <c r="Y98" s="15">
        <v>9.9539179999999998</v>
      </c>
      <c r="Z98" s="15">
        <v>10.898695</v>
      </c>
      <c r="AA98" s="15">
        <v>11.858763</v>
      </c>
      <c r="AB98" s="15">
        <v>12.843885999999999</v>
      </c>
      <c r="AC98" s="15">
        <v>13.820114</v>
      </c>
      <c r="AD98" s="15">
        <v>14.806156</v>
      </c>
      <c r="AE98" s="15">
        <v>15.801742000000001</v>
      </c>
      <c r="AF98" s="15">
        <v>16.802503999999999</v>
      </c>
      <c r="AG98" s="15">
        <v>17.800671000000001</v>
      </c>
      <c r="AH98" s="15">
        <v>18.824574999999999</v>
      </c>
      <c r="AI98" s="15">
        <v>19.835920000000002</v>
      </c>
      <c r="AJ98" s="15">
        <v>20.834579000000002</v>
      </c>
      <c r="AK98" s="9">
        <v>3.4465000000000003E-2</v>
      </c>
    </row>
    <row r="99" spans="1:37" ht="15" customHeight="1" x14ac:dyDescent="0.25">
      <c r="A99" s="3" t="s">
        <v>225</v>
      </c>
      <c r="B99" s="8" t="s">
        <v>211</v>
      </c>
      <c r="C99" s="15">
        <v>96.046165000000002</v>
      </c>
      <c r="D99" s="15">
        <v>96.046165000000002</v>
      </c>
      <c r="E99" s="15">
        <v>96.046165000000002</v>
      </c>
      <c r="F99" s="15">
        <v>96.046165000000002</v>
      </c>
      <c r="G99" s="15">
        <v>96.046165000000002</v>
      </c>
      <c r="H99" s="15">
        <v>96.046165000000002</v>
      </c>
      <c r="I99" s="15">
        <v>96.046165000000002</v>
      </c>
      <c r="J99" s="15">
        <v>96.046165000000002</v>
      </c>
      <c r="K99" s="15">
        <v>96.046165000000002</v>
      </c>
      <c r="L99" s="15">
        <v>96.046165000000002</v>
      </c>
      <c r="M99" s="15">
        <v>96.046165000000002</v>
      </c>
      <c r="N99" s="15">
        <v>96.046165000000002</v>
      </c>
      <c r="O99" s="15">
        <v>96.046165000000002</v>
      </c>
      <c r="P99" s="15">
        <v>96.046165000000002</v>
      </c>
      <c r="Q99" s="15">
        <v>96.046165000000002</v>
      </c>
      <c r="R99" s="15">
        <v>96.046165000000002</v>
      </c>
      <c r="S99" s="15">
        <v>96.046165000000002</v>
      </c>
      <c r="T99" s="15">
        <v>96.046165000000002</v>
      </c>
      <c r="U99" s="15">
        <v>96.046165000000002</v>
      </c>
      <c r="V99" s="15">
        <v>96.046165000000002</v>
      </c>
      <c r="W99" s="15">
        <v>96.046165000000002</v>
      </c>
      <c r="X99" s="15">
        <v>96.046165000000002</v>
      </c>
      <c r="Y99" s="15">
        <v>96.046165000000002</v>
      </c>
      <c r="Z99" s="15">
        <v>96.046165000000002</v>
      </c>
      <c r="AA99" s="15">
        <v>96.046165000000002</v>
      </c>
      <c r="AB99" s="15">
        <v>96.046165000000002</v>
      </c>
      <c r="AC99" s="15">
        <v>96.046165000000002</v>
      </c>
      <c r="AD99" s="15">
        <v>96.046165000000002</v>
      </c>
      <c r="AE99" s="15">
        <v>96.046165000000002</v>
      </c>
      <c r="AF99" s="15">
        <v>96.046165000000002</v>
      </c>
      <c r="AG99" s="15">
        <v>96.046165000000002</v>
      </c>
      <c r="AH99" s="15">
        <v>96.046165000000002</v>
      </c>
      <c r="AI99" s="15">
        <v>96.046165000000002</v>
      </c>
      <c r="AJ99" s="15">
        <v>96.046165000000002</v>
      </c>
      <c r="AK99" s="9">
        <v>0</v>
      </c>
    </row>
    <row r="100" spans="1:37" ht="15" customHeight="1" x14ac:dyDescent="0.25">
      <c r="A100" s="3" t="s">
        <v>226</v>
      </c>
      <c r="B100" s="8" t="s">
        <v>114</v>
      </c>
      <c r="C100" s="15">
        <v>428.81668100000002</v>
      </c>
      <c r="D100" s="15">
        <v>455.46521000000001</v>
      </c>
      <c r="E100" s="15">
        <v>488.79205300000001</v>
      </c>
      <c r="F100" s="15">
        <v>524.69323699999995</v>
      </c>
      <c r="G100" s="15">
        <v>559.197632</v>
      </c>
      <c r="H100" s="15">
        <v>588.123108</v>
      </c>
      <c r="I100" s="15">
        <v>614.60125700000003</v>
      </c>
      <c r="J100" s="15">
        <v>636.10961899999995</v>
      </c>
      <c r="K100" s="15">
        <v>654.39398200000005</v>
      </c>
      <c r="L100" s="15">
        <v>671.86114499999996</v>
      </c>
      <c r="M100" s="15">
        <v>691.35571300000004</v>
      </c>
      <c r="N100" s="15">
        <v>716.44537400000002</v>
      </c>
      <c r="O100" s="15">
        <v>740.09588599999995</v>
      </c>
      <c r="P100" s="15">
        <v>766.19928000000004</v>
      </c>
      <c r="Q100" s="15">
        <v>794.13159199999996</v>
      </c>
      <c r="R100" s="15">
        <v>822.99865699999998</v>
      </c>
      <c r="S100" s="15">
        <v>852.41857900000002</v>
      </c>
      <c r="T100" s="15">
        <v>885.82055700000001</v>
      </c>
      <c r="U100" s="15">
        <v>920.036743</v>
      </c>
      <c r="V100" s="15">
        <v>957.16485599999999</v>
      </c>
      <c r="W100" s="15">
        <v>998.56701699999996</v>
      </c>
      <c r="X100" s="15">
        <v>1037.6473390000001</v>
      </c>
      <c r="Y100" s="15">
        <v>1079.7163089999999</v>
      </c>
      <c r="Z100" s="15">
        <v>1122.049927</v>
      </c>
      <c r="AA100" s="15">
        <v>1166.418823</v>
      </c>
      <c r="AB100" s="15">
        <v>1212.927124</v>
      </c>
      <c r="AC100" s="15">
        <v>1260.2326660000001</v>
      </c>
      <c r="AD100" s="15">
        <v>1309.9023440000001</v>
      </c>
      <c r="AE100" s="15">
        <v>1361.7452390000001</v>
      </c>
      <c r="AF100" s="15">
        <v>1416.052246</v>
      </c>
      <c r="AG100" s="15">
        <v>1469.651611</v>
      </c>
      <c r="AH100" s="15">
        <v>1525.5981449999999</v>
      </c>
      <c r="AI100" s="15">
        <v>1580.8051760000001</v>
      </c>
      <c r="AJ100" s="15">
        <v>1635.450562</v>
      </c>
      <c r="AK100" s="9">
        <v>4.0757000000000002E-2</v>
      </c>
    </row>
    <row r="101" spans="1:37" ht="15" customHeight="1" thickBot="1" x14ac:dyDescent="0.3"/>
    <row r="102" spans="1:37" ht="15" customHeight="1" x14ac:dyDescent="0.25">
      <c r="B102" s="48" t="s">
        <v>309</v>
      </c>
      <c r="C102" s="48"/>
      <c r="D102" s="48"/>
      <c r="E102" s="48"/>
      <c r="F102" s="48"/>
      <c r="G102" s="48"/>
      <c r="H102" s="48"/>
      <c r="I102" s="48"/>
      <c r="J102" s="48"/>
      <c r="K102" s="48"/>
      <c r="L102" s="48"/>
      <c r="M102" s="48"/>
      <c r="N102" s="48"/>
      <c r="O102" s="48"/>
      <c r="P102" s="48"/>
      <c r="Q102" s="48"/>
      <c r="R102" s="48"/>
      <c r="S102" s="48"/>
      <c r="T102" s="48"/>
      <c r="U102" s="48"/>
      <c r="V102" s="48"/>
      <c r="W102" s="48"/>
      <c r="X102" s="48"/>
      <c r="Y102" s="48"/>
      <c r="Z102" s="48"/>
      <c r="AA102" s="48"/>
      <c r="AB102" s="48"/>
      <c r="AC102" s="48"/>
      <c r="AD102" s="48"/>
      <c r="AE102" s="48"/>
      <c r="AF102" s="48"/>
      <c r="AG102" s="48"/>
      <c r="AH102" s="48"/>
      <c r="AI102" s="48"/>
      <c r="AJ102" s="48"/>
      <c r="AK102" s="48"/>
    </row>
    <row r="103" spans="1:37" ht="15" customHeight="1" x14ac:dyDescent="0.25">
      <c r="B103" s="21" t="s">
        <v>227</v>
      </c>
    </row>
    <row r="104" spans="1:37" ht="15" customHeight="1" x14ac:dyDescent="0.25">
      <c r="B104" s="21" t="s">
        <v>308</v>
      </c>
    </row>
    <row r="105" spans="1:37" ht="15" customHeight="1" x14ac:dyDescent="0.25">
      <c r="B105" s="21" t="s">
        <v>307</v>
      </c>
    </row>
    <row r="106" spans="1:37" ht="15" customHeight="1" x14ac:dyDescent="0.25">
      <c r="B106" s="21" t="s">
        <v>228</v>
      </c>
    </row>
    <row r="107" spans="1:37" ht="15" customHeight="1" x14ac:dyDescent="0.25">
      <c r="B107" s="21" t="s">
        <v>306</v>
      </c>
    </row>
    <row r="108" spans="1:37" ht="15" customHeight="1" x14ac:dyDescent="0.25">
      <c r="B108" s="21" t="s">
        <v>229</v>
      </c>
    </row>
    <row r="109" spans="1:37" ht="15" customHeight="1" x14ac:dyDescent="0.25">
      <c r="B109" s="21" t="s">
        <v>305</v>
      </c>
    </row>
    <row r="110" spans="1:37" ht="15" customHeight="1" x14ac:dyDescent="0.25">
      <c r="B110" s="21" t="s">
        <v>289</v>
      </c>
    </row>
    <row r="111" spans="1:37" ht="15" customHeight="1" x14ac:dyDescent="0.25">
      <c r="B111" s="21" t="s">
        <v>287</v>
      </c>
    </row>
    <row r="112" spans="1:37" ht="15" customHeight="1" x14ac:dyDescent="0.25">
      <c r="B112" s="21" t="s">
        <v>456</v>
      </c>
    </row>
  </sheetData>
  <mergeCells count="1">
    <mergeCell ref="B102:AK102"/>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5"/>
  <sheetViews>
    <sheetView workbookViewId="0">
      <selection activeCell="O12" sqref="O12"/>
    </sheetView>
  </sheetViews>
  <sheetFormatPr defaultRowHeight="15" x14ac:dyDescent="0.25"/>
  <cols>
    <col min="1" max="1" width="28.7109375" customWidth="1"/>
    <col min="2" max="7" width="11.7109375" customWidth="1"/>
  </cols>
  <sheetData>
    <row r="1" spans="1:7" ht="30" x14ac:dyDescent="0.25">
      <c r="A1" s="22" t="s">
        <v>317</v>
      </c>
    </row>
    <row r="2" spans="1:7" ht="24" customHeight="1" x14ac:dyDescent="0.25">
      <c r="A2" s="49" t="s">
        <v>318</v>
      </c>
      <c r="B2" s="50"/>
      <c r="C2" s="50"/>
      <c r="D2" s="50"/>
      <c r="E2" s="50"/>
      <c r="F2" s="50"/>
      <c r="G2" s="50"/>
    </row>
    <row r="3" spans="1:7" ht="24" customHeight="1" thickBot="1" x14ac:dyDescent="0.3">
      <c r="A3" s="23"/>
      <c r="B3" s="51" t="s">
        <v>319</v>
      </c>
      <c r="C3" s="51"/>
      <c r="D3" s="51"/>
      <c r="E3" s="51"/>
      <c r="F3" s="51"/>
      <c r="G3" s="52"/>
    </row>
    <row r="4" spans="1:7" ht="23.25" customHeight="1" thickTop="1" x14ac:dyDescent="0.25">
      <c r="A4" s="23"/>
      <c r="B4" s="24"/>
      <c r="C4" s="53" t="s">
        <v>320</v>
      </c>
      <c r="D4" s="53"/>
      <c r="E4" s="53"/>
      <c r="F4" s="53"/>
      <c r="G4" s="53"/>
    </row>
    <row r="5" spans="1:7" ht="46.5" customHeight="1" thickBot="1" x14ac:dyDescent="0.3">
      <c r="A5" s="25"/>
      <c r="B5" s="26" t="s">
        <v>321</v>
      </c>
      <c r="C5" s="26" t="s">
        <v>322</v>
      </c>
      <c r="D5" s="26" t="s">
        <v>323</v>
      </c>
      <c r="E5" s="26" t="s">
        <v>324</v>
      </c>
      <c r="F5" s="26" t="s">
        <v>325</v>
      </c>
      <c r="G5" s="26" t="s">
        <v>326</v>
      </c>
    </row>
    <row r="6" spans="1:7" ht="24" customHeight="1" thickTop="1" x14ac:dyDescent="0.25">
      <c r="A6" s="27" t="s">
        <v>327</v>
      </c>
      <c r="B6" s="28">
        <v>118.2</v>
      </c>
      <c r="C6" s="28">
        <v>73.900000000000006</v>
      </c>
      <c r="D6" s="28">
        <v>7</v>
      </c>
      <c r="E6" s="28">
        <v>9.4</v>
      </c>
      <c r="F6" s="28">
        <v>21.1</v>
      </c>
      <c r="G6" s="28">
        <v>6.8</v>
      </c>
    </row>
    <row r="7" spans="1:7" ht="24" customHeight="1" x14ac:dyDescent="0.25">
      <c r="A7" s="29" t="s">
        <v>328</v>
      </c>
      <c r="B7" s="30" t="s">
        <v>3</v>
      </c>
      <c r="C7" s="30" t="s">
        <v>3</v>
      </c>
      <c r="D7" s="30" t="s">
        <v>3</v>
      </c>
      <c r="E7" s="30" t="s">
        <v>3</v>
      </c>
      <c r="F7" s="30" t="s">
        <v>3</v>
      </c>
      <c r="G7" s="30" t="s">
        <v>3</v>
      </c>
    </row>
    <row r="8" spans="1:7" ht="15" customHeight="1" x14ac:dyDescent="0.25">
      <c r="A8" s="31" t="s">
        <v>244</v>
      </c>
      <c r="B8" s="32">
        <v>21</v>
      </c>
      <c r="C8" s="32">
        <v>10.8</v>
      </c>
      <c r="D8" s="32">
        <v>1.9</v>
      </c>
      <c r="E8" s="32">
        <v>3.2</v>
      </c>
      <c r="F8" s="32">
        <v>4.7</v>
      </c>
      <c r="G8" s="32">
        <v>0.5</v>
      </c>
    </row>
    <row r="9" spans="1:7" x14ac:dyDescent="0.25">
      <c r="A9" s="33" t="s">
        <v>245</v>
      </c>
      <c r="B9" s="32">
        <v>5.6</v>
      </c>
      <c r="C9" s="32">
        <v>3.2</v>
      </c>
      <c r="D9" s="32">
        <v>0.3</v>
      </c>
      <c r="E9" s="32">
        <v>1</v>
      </c>
      <c r="F9" s="32">
        <v>1</v>
      </c>
      <c r="G9" s="32" t="s">
        <v>264</v>
      </c>
    </row>
    <row r="10" spans="1:7" x14ac:dyDescent="0.25">
      <c r="A10" s="33" t="s">
        <v>246</v>
      </c>
      <c r="B10" s="32">
        <v>15.4</v>
      </c>
      <c r="C10" s="32">
        <v>7.6</v>
      </c>
      <c r="D10" s="32">
        <v>1.6</v>
      </c>
      <c r="E10" s="32">
        <v>2.2000000000000002</v>
      </c>
      <c r="F10" s="32">
        <v>3.7</v>
      </c>
      <c r="G10" s="32">
        <v>0.4</v>
      </c>
    </row>
    <row r="11" spans="1:7" x14ac:dyDescent="0.25">
      <c r="A11" s="31" t="s">
        <v>247</v>
      </c>
      <c r="B11" s="32">
        <v>26.4</v>
      </c>
      <c r="C11" s="32">
        <v>18.2</v>
      </c>
      <c r="D11" s="32">
        <v>1.3</v>
      </c>
      <c r="E11" s="32">
        <v>2</v>
      </c>
      <c r="F11" s="32">
        <v>4</v>
      </c>
      <c r="G11" s="32">
        <v>1</v>
      </c>
    </row>
    <row r="12" spans="1:7" x14ac:dyDescent="0.25">
      <c r="A12" s="33" t="s">
        <v>248</v>
      </c>
      <c r="B12" s="32">
        <v>18.100000000000001</v>
      </c>
      <c r="C12" s="32">
        <v>12.3</v>
      </c>
      <c r="D12" s="32">
        <v>0.9</v>
      </c>
      <c r="E12" s="32">
        <v>1.5</v>
      </c>
      <c r="F12" s="32">
        <v>2.8</v>
      </c>
      <c r="G12" s="32">
        <v>0.6</v>
      </c>
    </row>
    <row r="13" spans="1:7" ht="15" customHeight="1" x14ac:dyDescent="0.25">
      <c r="A13" s="33" t="s">
        <v>249</v>
      </c>
      <c r="B13" s="32">
        <v>8.3000000000000007</v>
      </c>
      <c r="C13" s="32">
        <v>5.9</v>
      </c>
      <c r="D13" s="32">
        <v>0.4</v>
      </c>
      <c r="E13" s="32">
        <v>0.5</v>
      </c>
      <c r="F13" s="32">
        <v>1.2</v>
      </c>
      <c r="G13" s="32">
        <v>0.4</v>
      </c>
    </row>
    <row r="14" spans="1:7" x14ac:dyDescent="0.25">
      <c r="A14" s="31" t="s">
        <v>250</v>
      </c>
      <c r="B14" s="32">
        <v>44.4</v>
      </c>
      <c r="C14" s="32">
        <v>28.7</v>
      </c>
      <c r="D14" s="32">
        <v>2.2999999999999998</v>
      </c>
      <c r="E14" s="32">
        <v>2.4</v>
      </c>
      <c r="F14" s="32">
        <v>7.2</v>
      </c>
      <c r="G14" s="32">
        <v>3.9</v>
      </c>
    </row>
    <row r="15" spans="1:7" x14ac:dyDescent="0.25">
      <c r="A15" s="33" t="s">
        <v>251</v>
      </c>
      <c r="B15" s="32">
        <v>23.5</v>
      </c>
      <c r="C15" s="32">
        <v>14.4</v>
      </c>
      <c r="D15" s="32">
        <v>1.8</v>
      </c>
      <c r="E15" s="32">
        <v>1.2</v>
      </c>
      <c r="F15" s="32">
        <v>4.0999999999999996</v>
      </c>
      <c r="G15" s="32">
        <v>2</v>
      </c>
    </row>
    <row r="16" spans="1:7" x14ac:dyDescent="0.25">
      <c r="A16" s="33" t="s">
        <v>252</v>
      </c>
      <c r="B16" s="32">
        <v>7.2</v>
      </c>
      <c r="C16" s="32">
        <v>5</v>
      </c>
      <c r="D16" s="32">
        <v>0.2</v>
      </c>
      <c r="E16" s="32">
        <v>0.4</v>
      </c>
      <c r="F16" s="32">
        <v>0.8</v>
      </c>
      <c r="G16" s="32">
        <v>0.8</v>
      </c>
    </row>
    <row r="17" spans="1:7" ht="15" customHeight="1" x14ac:dyDescent="0.25">
      <c r="A17" s="33" t="s">
        <v>253</v>
      </c>
      <c r="B17" s="32">
        <v>13.8</v>
      </c>
      <c r="C17" s="32">
        <v>9.3000000000000007</v>
      </c>
      <c r="D17" s="32">
        <v>0.3</v>
      </c>
      <c r="E17" s="32">
        <v>0.8</v>
      </c>
      <c r="F17" s="32">
        <v>2.2999999999999998</v>
      </c>
      <c r="G17" s="32">
        <v>1.1000000000000001</v>
      </c>
    </row>
    <row r="18" spans="1:7" x14ac:dyDescent="0.25">
      <c r="A18" s="31" t="s">
        <v>254</v>
      </c>
      <c r="B18" s="32">
        <v>26.4</v>
      </c>
      <c r="C18" s="32">
        <v>16.2</v>
      </c>
      <c r="D18" s="32">
        <v>1.6</v>
      </c>
      <c r="E18" s="32">
        <v>1.9</v>
      </c>
      <c r="F18" s="32">
        <v>5.3</v>
      </c>
      <c r="G18" s="32">
        <v>1.4</v>
      </c>
    </row>
    <row r="19" spans="1:7" x14ac:dyDescent="0.25">
      <c r="A19" s="33" t="s">
        <v>255</v>
      </c>
      <c r="B19" s="32">
        <v>8.5</v>
      </c>
      <c r="C19" s="32">
        <v>5.6</v>
      </c>
      <c r="D19" s="32">
        <v>0.4</v>
      </c>
      <c r="E19" s="32">
        <v>0.5</v>
      </c>
      <c r="F19" s="32">
        <v>1.3</v>
      </c>
      <c r="G19" s="32">
        <v>0.7</v>
      </c>
    </row>
    <row r="20" spans="1:7" x14ac:dyDescent="0.25">
      <c r="A20" s="34" t="s">
        <v>256</v>
      </c>
      <c r="B20" s="32">
        <v>4.2</v>
      </c>
      <c r="C20" s="32">
        <v>2.9</v>
      </c>
      <c r="D20" s="32">
        <v>0.2</v>
      </c>
      <c r="E20" s="32" t="s">
        <v>264</v>
      </c>
      <c r="F20" s="32">
        <v>0.6</v>
      </c>
      <c r="G20" s="32">
        <v>0.2</v>
      </c>
    </row>
    <row r="21" spans="1:7" x14ac:dyDescent="0.25">
      <c r="A21" s="34" t="s">
        <v>257</v>
      </c>
      <c r="B21" s="32">
        <v>4.3</v>
      </c>
      <c r="C21" s="32">
        <v>2.8</v>
      </c>
      <c r="D21" s="32">
        <v>0.2</v>
      </c>
      <c r="E21" s="32" t="s">
        <v>264</v>
      </c>
      <c r="F21" s="32">
        <v>0.7</v>
      </c>
      <c r="G21" s="32" t="s">
        <v>264</v>
      </c>
    </row>
    <row r="22" spans="1:7" x14ac:dyDescent="0.25">
      <c r="A22" s="33" t="s">
        <v>258</v>
      </c>
      <c r="B22" s="32">
        <v>17.899999999999999</v>
      </c>
      <c r="C22" s="32">
        <v>10.6</v>
      </c>
      <c r="D22" s="32">
        <v>1.1000000000000001</v>
      </c>
      <c r="E22" s="32">
        <v>1.4</v>
      </c>
      <c r="F22" s="32">
        <v>4</v>
      </c>
      <c r="G22" s="32">
        <v>0.8</v>
      </c>
    </row>
    <row r="23" spans="1:7" ht="24" customHeight="1" x14ac:dyDescent="0.25">
      <c r="A23" s="35" t="s">
        <v>329</v>
      </c>
      <c r="B23" s="30" t="s">
        <v>3</v>
      </c>
      <c r="C23" s="30" t="s">
        <v>3</v>
      </c>
      <c r="D23" s="30" t="s">
        <v>3</v>
      </c>
      <c r="E23" s="30" t="s">
        <v>3</v>
      </c>
      <c r="F23" s="30" t="s">
        <v>3</v>
      </c>
      <c r="G23" s="30" t="s">
        <v>3</v>
      </c>
    </row>
    <row r="24" spans="1:7" x14ac:dyDescent="0.25">
      <c r="A24" s="31" t="s">
        <v>259</v>
      </c>
      <c r="B24" s="32">
        <v>94.7</v>
      </c>
      <c r="C24" s="32">
        <v>55.4</v>
      </c>
      <c r="D24" s="32">
        <v>6.7</v>
      </c>
      <c r="E24" s="32">
        <v>8.8000000000000007</v>
      </c>
      <c r="F24" s="32">
        <v>20.9</v>
      </c>
      <c r="G24" s="32">
        <v>2.9</v>
      </c>
    </row>
    <row r="25" spans="1:7" s="36" customFormat="1" x14ac:dyDescent="0.25">
      <c r="A25" s="33" t="s">
        <v>330</v>
      </c>
      <c r="B25" s="32">
        <v>82.2</v>
      </c>
      <c r="C25" s="32">
        <v>47.5</v>
      </c>
      <c r="D25" s="32">
        <v>6.2</v>
      </c>
      <c r="E25" s="32">
        <v>7.6</v>
      </c>
      <c r="F25" s="32">
        <v>18.600000000000001</v>
      </c>
      <c r="G25" s="32">
        <v>2.4</v>
      </c>
    </row>
    <row r="26" spans="1:7" s="36" customFormat="1" x14ac:dyDescent="0.25">
      <c r="A26" s="33" t="s">
        <v>331</v>
      </c>
      <c r="B26" s="32">
        <v>12.5</v>
      </c>
      <c r="C26" s="32">
        <v>7.9</v>
      </c>
      <c r="D26" s="32">
        <v>0.5</v>
      </c>
      <c r="E26" s="32">
        <v>1.2</v>
      </c>
      <c r="F26" s="32">
        <v>2.2999999999999998</v>
      </c>
      <c r="G26" s="32">
        <v>0.6</v>
      </c>
    </row>
    <row r="27" spans="1:7" x14ac:dyDescent="0.25">
      <c r="A27" s="31" t="s">
        <v>260</v>
      </c>
      <c r="B27" s="32">
        <v>23.5</v>
      </c>
      <c r="C27" s="32">
        <v>18.5</v>
      </c>
      <c r="D27" s="32">
        <v>0.3</v>
      </c>
      <c r="E27" s="32">
        <v>0.6</v>
      </c>
      <c r="F27" s="32">
        <v>0.2</v>
      </c>
      <c r="G27" s="32">
        <v>3.9</v>
      </c>
    </row>
    <row r="28" spans="1:7" ht="33.950000000000003" customHeight="1" x14ac:dyDescent="0.25">
      <c r="A28" s="35" t="s">
        <v>332</v>
      </c>
      <c r="B28" s="30" t="s">
        <v>3</v>
      </c>
      <c r="C28" s="30" t="s">
        <v>3</v>
      </c>
      <c r="D28" s="30" t="s">
        <v>3</v>
      </c>
      <c r="E28" s="30" t="s">
        <v>3</v>
      </c>
      <c r="F28" s="30" t="s">
        <v>3</v>
      </c>
      <c r="G28" s="30" t="s">
        <v>3</v>
      </c>
    </row>
    <row r="29" spans="1:7" x14ac:dyDescent="0.25">
      <c r="A29" s="31" t="s">
        <v>261</v>
      </c>
      <c r="B29" s="32">
        <v>98.5</v>
      </c>
      <c r="C29" s="32">
        <v>60.1</v>
      </c>
      <c r="D29" s="32">
        <v>6.6</v>
      </c>
      <c r="E29" s="32">
        <v>8.3000000000000007</v>
      </c>
      <c r="F29" s="32">
        <v>19.5</v>
      </c>
      <c r="G29" s="32">
        <v>4</v>
      </c>
    </row>
    <row r="30" spans="1:7" x14ac:dyDescent="0.25">
      <c r="A30" s="31" t="s">
        <v>262</v>
      </c>
      <c r="B30" s="32">
        <v>12.3</v>
      </c>
      <c r="C30" s="32">
        <v>8.6</v>
      </c>
      <c r="D30" s="32">
        <v>0.2</v>
      </c>
      <c r="E30" s="32">
        <v>0.6</v>
      </c>
      <c r="F30" s="32">
        <v>1.2</v>
      </c>
      <c r="G30" s="32">
        <v>1.7</v>
      </c>
    </row>
    <row r="31" spans="1:7" ht="26.25" x14ac:dyDescent="0.25">
      <c r="A31" s="31" t="s">
        <v>333</v>
      </c>
      <c r="B31" s="32">
        <v>7.4</v>
      </c>
      <c r="C31" s="32">
        <v>5.2</v>
      </c>
      <c r="D31" s="32" t="s">
        <v>264</v>
      </c>
      <c r="E31" s="32">
        <v>0.5</v>
      </c>
      <c r="F31" s="32" t="s">
        <v>264</v>
      </c>
      <c r="G31" s="32">
        <v>1.1000000000000001</v>
      </c>
    </row>
    <row r="32" spans="1:7" ht="24" customHeight="1" x14ac:dyDescent="0.25">
      <c r="A32" s="35" t="s">
        <v>334</v>
      </c>
      <c r="B32" s="30" t="s">
        <v>3</v>
      </c>
      <c r="C32" s="30" t="s">
        <v>3</v>
      </c>
      <c r="D32" s="30" t="s">
        <v>3</v>
      </c>
      <c r="E32" s="30" t="s">
        <v>3</v>
      </c>
      <c r="F32" s="30" t="s">
        <v>3</v>
      </c>
      <c r="G32" s="30" t="s">
        <v>3</v>
      </c>
    </row>
    <row r="33" spans="1:7" x14ac:dyDescent="0.25">
      <c r="A33" s="31" t="s">
        <v>335</v>
      </c>
      <c r="B33" s="32">
        <v>42.5</v>
      </c>
      <c r="C33" s="32">
        <v>27.5</v>
      </c>
      <c r="D33" s="32">
        <v>2.2999999999999998</v>
      </c>
      <c r="E33" s="32">
        <v>4.3</v>
      </c>
      <c r="F33" s="32">
        <v>6.7</v>
      </c>
      <c r="G33" s="32">
        <v>1.8</v>
      </c>
    </row>
    <row r="34" spans="1:7" x14ac:dyDescent="0.25">
      <c r="A34" s="31" t="s">
        <v>336</v>
      </c>
      <c r="B34" s="32">
        <v>33.5</v>
      </c>
      <c r="C34" s="32">
        <v>20.100000000000001</v>
      </c>
      <c r="D34" s="32">
        <v>2.4</v>
      </c>
      <c r="E34" s="32">
        <v>2.2999999999999998</v>
      </c>
      <c r="F34" s="32">
        <v>6.3</v>
      </c>
      <c r="G34" s="32">
        <v>2.4</v>
      </c>
    </row>
    <row r="35" spans="1:7" x14ac:dyDescent="0.25">
      <c r="A35" s="31" t="s">
        <v>337</v>
      </c>
      <c r="B35" s="32">
        <v>12.7</v>
      </c>
      <c r="C35" s="32">
        <v>7</v>
      </c>
      <c r="D35" s="32">
        <v>1</v>
      </c>
      <c r="E35" s="32">
        <v>1.3</v>
      </c>
      <c r="F35" s="32">
        <v>3.2</v>
      </c>
      <c r="G35" s="32">
        <v>0.3</v>
      </c>
    </row>
    <row r="36" spans="1:7" x14ac:dyDescent="0.25">
      <c r="A36" s="31" t="s">
        <v>338</v>
      </c>
      <c r="B36" s="32">
        <v>22.8</v>
      </c>
      <c r="C36" s="32">
        <v>14.6</v>
      </c>
      <c r="D36" s="32">
        <v>1</v>
      </c>
      <c r="E36" s="32">
        <v>1.2</v>
      </c>
      <c r="F36" s="32">
        <v>4.2</v>
      </c>
      <c r="G36" s="32">
        <v>1.8</v>
      </c>
    </row>
    <row r="37" spans="1:7" x14ac:dyDescent="0.25">
      <c r="A37" s="31" t="s">
        <v>263</v>
      </c>
      <c r="B37" s="32">
        <v>6.7</v>
      </c>
      <c r="C37" s="32">
        <v>4.8</v>
      </c>
      <c r="D37" s="32">
        <v>0.3</v>
      </c>
      <c r="E37" s="32">
        <v>0.3</v>
      </c>
      <c r="F37" s="32">
        <v>0.8</v>
      </c>
      <c r="G37" s="32">
        <v>0.4</v>
      </c>
    </row>
    <row r="38" spans="1:7" ht="24" customHeight="1" x14ac:dyDescent="0.25">
      <c r="A38" s="35" t="s">
        <v>339</v>
      </c>
      <c r="B38" s="30" t="s">
        <v>3</v>
      </c>
      <c r="C38" s="30" t="s">
        <v>3</v>
      </c>
      <c r="D38" s="30" t="s">
        <v>3</v>
      </c>
      <c r="E38" s="30" t="s">
        <v>3</v>
      </c>
      <c r="F38" s="30" t="s">
        <v>3</v>
      </c>
      <c r="G38" s="30" t="s">
        <v>3</v>
      </c>
    </row>
    <row r="39" spans="1:7" x14ac:dyDescent="0.25">
      <c r="A39" s="31" t="s">
        <v>340</v>
      </c>
      <c r="B39" s="32">
        <v>20.8</v>
      </c>
      <c r="C39" s="32">
        <v>13.6</v>
      </c>
      <c r="D39" s="32">
        <v>1.1000000000000001</v>
      </c>
      <c r="E39" s="32">
        <v>2.9</v>
      </c>
      <c r="F39" s="32">
        <v>3.1</v>
      </c>
      <c r="G39" s="32" t="s">
        <v>264</v>
      </c>
    </row>
    <row r="40" spans="1:7" x14ac:dyDescent="0.25">
      <c r="A40" s="31" t="s">
        <v>265</v>
      </c>
      <c r="B40" s="32">
        <v>12.6</v>
      </c>
      <c r="C40" s="32">
        <v>9.5</v>
      </c>
      <c r="D40" s="32">
        <v>0.8</v>
      </c>
      <c r="E40" s="32">
        <v>1.1000000000000001</v>
      </c>
      <c r="F40" s="32">
        <v>1.1000000000000001</v>
      </c>
      <c r="G40" s="32" t="s">
        <v>264</v>
      </c>
    </row>
    <row r="41" spans="1:7" x14ac:dyDescent="0.25">
      <c r="A41" s="31" t="s">
        <v>266</v>
      </c>
      <c r="B41" s="32">
        <v>12.8</v>
      </c>
      <c r="C41" s="32">
        <v>8.3000000000000007</v>
      </c>
      <c r="D41" s="32">
        <v>0.5</v>
      </c>
      <c r="E41" s="32">
        <v>0.9</v>
      </c>
      <c r="F41" s="32">
        <v>2.7</v>
      </c>
      <c r="G41" s="32">
        <v>0.4</v>
      </c>
    </row>
    <row r="42" spans="1:7" x14ac:dyDescent="0.25">
      <c r="A42" s="31" t="s">
        <v>267</v>
      </c>
      <c r="B42" s="32">
        <v>18.3</v>
      </c>
      <c r="C42" s="32">
        <v>10.3</v>
      </c>
      <c r="D42" s="32">
        <v>1</v>
      </c>
      <c r="E42" s="32">
        <v>1.4</v>
      </c>
      <c r="F42" s="32">
        <v>4</v>
      </c>
      <c r="G42" s="32">
        <v>1.5</v>
      </c>
    </row>
    <row r="43" spans="1:7" x14ac:dyDescent="0.25">
      <c r="A43" s="31" t="s">
        <v>268</v>
      </c>
      <c r="B43" s="32">
        <v>16</v>
      </c>
      <c r="C43" s="32">
        <v>8.4</v>
      </c>
      <c r="D43" s="32">
        <v>1.3</v>
      </c>
      <c r="E43" s="32">
        <v>1.1000000000000001</v>
      </c>
      <c r="F43" s="32">
        <v>3.8</v>
      </c>
      <c r="G43" s="32">
        <v>1.4</v>
      </c>
    </row>
    <row r="44" spans="1:7" x14ac:dyDescent="0.25">
      <c r="A44" s="31" t="s">
        <v>269</v>
      </c>
      <c r="B44" s="32">
        <v>16.8</v>
      </c>
      <c r="C44" s="32">
        <v>10.5</v>
      </c>
      <c r="D44" s="32">
        <v>1</v>
      </c>
      <c r="E44" s="32">
        <v>0.9</v>
      </c>
      <c r="F44" s="32">
        <v>2.7</v>
      </c>
      <c r="G44" s="32">
        <v>1.8</v>
      </c>
    </row>
    <row r="45" spans="1:7" x14ac:dyDescent="0.25">
      <c r="A45" s="31" t="s">
        <v>270</v>
      </c>
      <c r="B45" s="32">
        <v>17</v>
      </c>
      <c r="C45" s="32">
        <v>10.9</v>
      </c>
      <c r="D45" s="32">
        <v>1.1000000000000001</v>
      </c>
      <c r="E45" s="32">
        <v>1</v>
      </c>
      <c r="F45" s="32">
        <v>2.9</v>
      </c>
      <c r="G45" s="32">
        <v>1.2</v>
      </c>
    </row>
    <row r="46" spans="1:7" x14ac:dyDescent="0.25">
      <c r="A46" s="31" t="s">
        <v>341</v>
      </c>
      <c r="B46" s="32">
        <v>3.8</v>
      </c>
      <c r="C46" s="32">
        <v>2.2999999999999998</v>
      </c>
      <c r="D46" s="32">
        <v>0.3</v>
      </c>
      <c r="E46" s="32" t="s">
        <v>264</v>
      </c>
      <c r="F46" s="32">
        <v>0.9</v>
      </c>
      <c r="G46" s="32">
        <v>0.3</v>
      </c>
    </row>
    <row r="47" spans="1:7" ht="24" customHeight="1" x14ac:dyDescent="0.25">
      <c r="A47" s="35" t="s">
        <v>342</v>
      </c>
      <c r="B47" s="30" t="s">
        <v>3</v>
      </c>
      <c r="C47" s="30" t="s">
        <v>3</v>
      </c>
      <c r="D47" s="30" t="s">
        <v>3</v>
      </c>
      <c r="E47" s="30" t="s">
        <v>3</v>
      </c>
      <c r="F47" s="30" t="s">
        <v>3</v>
      </c>
      <c r="G47" s="30" t="s">
        <v>3</v>
      </c>
    </row>
    <row r="48" spans="1:7" x14ac:dyDescent="0.25">
      <c r="A48" s="37" t="s">
        <v>343</v>
      </c>
      <c r="B48" s="32">
        <v>47.5</v>
      </c>
      <c r="C48" s="32">
        <v>45.2</v>
      </c>
      <c r="D48" s="32">
        <v>2.2999999999999998</v>
      </c>
      <c r="E48" s="32" t="s">
        <v>271</v>
      </c>
      <c r="F48" s="32" t="s">
        <v>271</v>
      </c>
      <c r="G48" s="32" t="s">
        <v>271</v>
      </c>
    </row>
    <row r="49" spans="1:7" x14ac:dyDescent="0.25">
      <c r="A49" s="37" t="s">
        <v>344</v>
      </c>
      <c r="B49" s="32">
        <v>29.5</v>
      </c>
      <c r="C49" s="32">
        <v>25.4</v>
      </c>
      <c r="D49" s="32">
        <v>4.0999999999999996</v>
      </c>
      <c r="E49" s="32" t="s">
        <v>271</v>
      </c>
      <c r="F49" s="32" t="s">
        <v>271</v>
      </c>
      <c r="G49" s="32" t="s">
        <v>271</v>
      </c>
    </row>
    <row r="50" spans="1:7" x14ac:dyDescent="0.25">
      <c r="A50" s="37" t="s">
        <v>345</v>
      </c>
      <c r="B50" s="32">
        <v>1.8</v>
      </c>
      <c r="C50" s="32">
        <v>1.2</v>
      </c>
      <c r="D50" s="32">
        <v>0.5</v>
      </c>
      <c r="E50" s="32" t="s">
        <v>271</v>
      </c>
      <c r="F50" s="32" t="s">
        <v>271</v>
      </c>
      <c r="G50" s="32" t="s">
        <v>271</v>
      </c>
    </row>
    <row r="51" spans="1:7" x14ac:dyDescent="0.25">
      <c r="A51" s="37" t="s">
        <v>346</v>
      </c>
      <c r="B51" s="32">
        <v>2.1</v>
      </c>
      <c r="C51" s="32">
        <v>2</v>
      </c>
      <c r="D51" s="32" t="s">
        <v>264</v>
      </c>
      <c r="E51" s="32" t="s">
        <v>271</v>
      </c>
      <c r="F51" s="32" t="s">
        <v>271</v>
      </c>
      <c r="G51" s="32" t="s">
        <v>271</v>
      </c>
    </row>
    <row r="52" spans="1:7" ht="26.25" x14ac:dyDescent="0.25">
      <c r="A52" s="37" t="s">
        <v>347</v>
      </c>
      <c r="B52" s="32">
        <v>37.299999999999997</v>
      </c>
      <c r="C52" s="32" t="s">
        <v>271</v>
      </c>
      <c r="D52" s="32" t="s">
        <v>271</v>
      </c>
      <c r="E52" s="32">
        <v>9.4</v>
      </c>
      <c r="F52" s="32">
        <v>21.1</v>
      </c>
      <c r="G52" s="32">
        <v>6.8</v>
      </c>
    </row>
    <row r="53" spans="1:7" ht="24" customHeight="1" x14ac:dyDescent="0.25">
      <c r="A53" s="35" t="s">
        <v>348</v>
      </c>
      <c r="B53" s="38" t="s">
        <v>3</v>
      </c>
      <c r="C53" s="38" t="s">
        <v>3</v>
      </c>
      <c r="D53" s="38" t="s">
        <v>3</v>
      </c>
      <c r="E53" s="38" t="s">
        <v>3</v>
      </c>
      <c r="F53" s="38" t="s">
        <v>3</v>
      </c>
      <c r="G53" s="38" t="s">
        <v>3</v>
      </c>
    </row>
    <row r="54" spans="1:7" ht="15" customHeight="1" x14ac:dyDescent="0.25">
      <c r="A54" s="31" t="s">
        <v>349</v>
      </c>
      <c r="B54" s="39">
        <v>40.200000000000003</v>
      </c>
      <c r="C54" s="39">
        <v>27.3</v>
      </c>
      <c r="D54" s="39">
        <v>2</v>
      </c>
      <c r="E54" s="39">
        <v>2.4</v>
      </c>
      <c r="F54" s="39">
        <v>3.3</v>
      </c>
      <c r="G54" s="39">
        <v>5.2</v>
      </c>
    </row>
    <row r="55" spans="1:7" x14ac:dyDescent="0.25">
      <c r="A55" s="37" t="s">
        <v>272</v>
      </c>
      <c r="B55" s="39">
        <v>32.9</v>
      </c>
      <c r="C55" s="39">
        <v>18.100000000000001</v>
      </c>
      <c r="D55" s="39">
        <v>2.5</v>
      </c>
      <c r="E55" s="39">
        <v>3.2</v>
      </c>
      <c r="F55" s="39">
        <v>8.6999999999999993</v>
      </c>
      <c r="G55" s="39">
        <v>0.5</v>
      </c>
    </row>
    <row r="56" spans="1:7" x14ac:dyDescent="0.25">
      <c r="A56" s="37" t="s">
        <v>273</v>
      </c>
      <c r="B56" s="39">
        <v>18</v>
      </c>
      <c r="C56" s="39">
        <v>12.6</v>
      </c>
      <c r="D56" s="39">
        <v>0.9</v>
      </c>
      <c r="E56" s="39">
        <v>1.6</v>
      </c>
      <c r="F56" s="39">
        <v>2</v>
      </c>
      <c r="G56" s="39">
        <v>0.8</v>
      </c>
    </row>
    <row r="57" spans="1:7" x14ac:dyDescent="0.25">
      <c r="A57" s="31" t="s">
        <v>274</v>
      </c>
      <c r="B57" s="39">
        <v>15.3</v>
      </c>
      <c r="C57" s="39">
        <v>9.5</v>
      </c>
      <c r="D57" s="39">
        <v>1.1000000000000001</v>
      </c>
      <c r="E57" s="39">
        <v>1.4</v>
      </c>
      <c r="F57" s="39">
        <v>3.4</v>
      </c>
      <c r="G57" s="39" t="s">
        <v>264</v>
      </c>
    </row>
    <row r="58" spans="1:7" x14ac:dyDescent="0.25">
      <c r="A58" s="31" t="s">
        <v>350</v>
      </c>
      <c r="B58" s="39">
        <v>6.7</v>
      </c>
      <c r="C58" s="39">
        <v>2.8</v>
      </c>
      <c r="D58" s="39">
        <v>0.3</v>
      </c>
      <c r="E58" s="39">
        <v>0.5</v>
      </c>
      <c r="F58" s="39">
        <v>3</v>
      </c>
      <c r="G58" s="39" t="s">
        <v>264</v>
      </c>
    </row>
    <row r="59" spans="1:7" x14ac:dyDescent="0.25">
      <c r="A59" s="31" t="s">
        <v>351</v>
      </c>
      <c r="B59" s="39">
        <v>3</v>
      </c>
      <c r="C59" s="39">
        <v>2.2000000000000002</v>
      </c>
      <c r="D59" s="39">
        <v>0.2</v>
      </c>
      <c r="E59" s="39" t="s">
        <v>264</v>
      </c>
      <c r="F59" s="39" t="s">
        <v>264</v>
      </c>
      <c r="G59" s="39" t="s">
        <v>264</v>
      </c>
    </row>
    <row r="60" spans="1:7" x14ac:dyDescent="0.25">
      <c r="A60" s="31" t="s">
        <v>275</v>
      </c>
      <c r="B60" s="39">
        <v>1.4</v>
      </c>
      <c r="C60" s="39">
        <v>0.9</v>
      </c>
      <c r="D60" s="39" t="s">
        <v>264</v>
      </c>
      <c r="E60" s="39" t="s">
        <v>264</v>
      </c>
      <c r="F60" s="39">
        <v>0.3</v>
      </c>
      <c r="G60" s="39" t="s">
        <v>271</v>
      </c>
    </row>
    <row r="61" spans="1:7" x14ac:dyDescent="0.25">
      <c r="A61" s="31" t="s">
        <v>352</v>
      </c>
      <c r="B61" s="39">
        <v>0.7</v>
      </c>
      <c r="C61" s="39">
        <v>0.5</v>
      </c>
      <c r="D61" s="39" t="s">
        <v>264</v>
      </c>
      <c r="E61" s="39" t="s">
        <v>271</v>
      </c>
      <c r="F61" s="39" t="s">
        <v>264</v>
      </c>
      <c r="G61" s="39" t="s">
        <v>264</v>
      </c>
    </row>
    <row r="62" spans="1:7" ht="24" customHeight="1" x14ac:dyDescent="0.25">
      <c r="A62" s="35" t="s">
        <v>353</v>
      </c>
      <c r="B62" s="38" t="s">
        <v>3</v>
      </c>
      <c r="C62" s="38" t="s">
        <v>3</v>
      </c>
      <c r="D62" s="38" t="s">
        <v>3</v>
      </c>
      <c r="E62" s="38" t="s">
        <v>3</v>
      </c>
      <c r="F62" s="38" t="s">
        <v>3</v>
      </c>
      <c r="G62" s="38" t="s">
        <v>3</v>
      </c>
    </row>
    <row r="63" spans="1:7" x14ac:dyDescent="0.25">
      <c r="A63" s="31" t="s">
        <v>354</v>
      </c>
      <c r="B63" s="39">
        <v>73.099999999999994</v>
      </c>
      <c r="C63" s="39">
        <v>59.3</v>
      </c>
      <c r="D63" s="39">
        <v>5</v>
      </c>
      <c r="E63" s="39">
        <v>6.4</v>
      </c>
      <c r="F63" s="39" t="s">
        <v>271</v>
      </c>
      <c r="G63" s="39">
        <v>2.4</v>
      </c>
    </row>
    <row r="64" spans="1:7" x14ac:dyDescent="0.25">
      <c r="A64" s="37" t="s">
        <v>276</v>
      </c>
      <c r="B64" s="39">
        <v>9.8000000000000007</v>
      </c>
      <c r="C64" s="39">
        <v>5.3</v>
      </c>
      <c r="D64" s="39">
        <v>0.3</v>
      </c>
      <c r="E64" s="39">
        <v>0.5</v>
      </c>
      <c r="F64" s="39" t="s">
        <v>271</v>
      </c>
      <c r="G64" s="39">
        <v>3.7</v>
      </c>
    </row>
    <row r="65" spans="1:7" x14ac:dyDescent="0.25">
      <c r="A65" s="37" t="s">
        <v>355</v>
      </c>
      <c r="B65" s="39">
        <v>5.4</v>
      </c>
      <c r="C65" s="39">
        <v>3.6</v>
      </c>
      <c r="D65" s="39">
        <v>0.7</v>
      </c>
      <c r="E65" s="39">
        <v>0.8</v>
      </c>
      <c r="F65" s="39" t="s">
        <v>271</v>
      </c>
      <c r="G65" s="39" t="s">
        <v>264</v>
      </c>
    </row>
    <row r="66" spans="1:7" x14ac:dyDescent="0.25">
      <c r="A66" s="31" t="s">
        <v>356</v>
      </c>
      <c r="B66" s="39">
        <v>4.4000000000000004</v>
      </c>
      <c r="C66" s="39">
        <v>3</v>
      </c>
      <c r="D66" s="39">
        <v>0.6</v>
      </c>
      <c r="E66" s="39">
        <v>0.7</v>
      </c>
      <c r="F66" s="39" t="s">
        <v>271</v>
      </c>
      <c r="G66" s="39" t="s">
        <v>264</v>
      </c>
    </row>
    <row r="67" spans="1:7" x14ac:dyDescent="0.25">
      <c r="A67" s="31" t="s">
        <v>357</v>
      </c>
      <c r="B67" s="39">
        <v>1.8</v>
      </c>
      <c r="C67" s="39">
        <v>1.3</v>
      </c>
      <c r="D67" s="39" t="s">
        <v>264</v>
      </c>
      <c r="E67" s="39">
        <v>0.5</v>
      </c>
      <c r="F67" s="39" t="s">
        <v>271</v>
      </c>
      <c r="G67" s="39" t="s">
        <v>271</v>
      </c>
    </row>
    <row r="68" spans="1:7" x14ac:dyDescent="0.25">
      <c r="A68" s="31" t="s">
        <v>358</v>
      </c>
      <c r="B68" s="39">
        <v>1.2</v>
      </c>
      <c r="C68" s="39">
        <v>0.7</v>
      </c>
      <c r="D68" s="39" t="s">
        <v>264</v>
      </c>
      <c r="E68" s="39" t="s">
        <v>264</v>
      </c>
      <c r="F68" s="39" t="s">
        <v>271</v>
      </c>
      <c r="G68" s="39" t="s">
        <v>264</v>
      </c>
    </row>
    <row r="69" spans="1:7" x14ac:dyDescent="0.25">
      <c r="A69" s="31" t="s">
        <v>352</v>
      </c>
      <c r="B69" s="39">
        <v>1.3</v>
      </c>
      <c r="C69" s="39">
        <v>0.7</v>
      </c>
      <c r="D69" s="39">
        <v>0.3</v>
      </c>
      <c r="E69" s="39" t="s">
        <v>264</v>
      </c>
      <c r="F69" s="39" t="s">
        <v>271</v>
      </c>
      <c r="G69" s="39" t="s">
        <v>264</v>
      </c>
    </row>
    <row r="70" spans="1:7" ht="26.25" x14ac:dyDescent="0.25">
      <c r="A70" s="31" t="s">
        <v>359</v>
      </c>
      <c r="B70" s="39">
        <v>21.1</v>
      </c>
      <c r="C70" s="39" t="s">
        <v>271</v>
      </c>
      <c r="D70" s="39" t="s">
        <v>271</v>
      </c>
      <c r="E70" s="39" t="s">
        <v>271</v>
      </c>
      <c r="F70" s="39">
        <v>21.1</v>
      </c>
      <c r="G70" s="39" t="s">
        <v>271</v>
      </c>
    </row>
    <row r="71" spans="1:7" ht="33.950000000000003" customHeight="1" x14ac:dyDescent="0.25">
      <c r="A71" s="35" t="s">
        <v>360</v>
      </c>
      <c r="B71" s="38" t="s">
        <v>3</v>
      </c>
      <c r="C71" s="38" t="s">
        <v>3</v>
      </c>
      <c r="D71" s="38" t="s">
        <v>3</v>
      </c>
      <c r="E71" s="38" t="s">
        <v>3</v>
      </c>
      <c r="F71" s="38" t="s">
        <v>3</v>
      </c>
      <c r="G71" s="38" t="s">
        <v>3</v>
      </c>
    </row>
    <row r="72" spans="1:7" x14ac:dyDescent="0.25">
      <c r="A72" s="40" t="s">
        <v>278</v>
      </c>
      <c r="B72" s="39">
        <v>5.3</v>
      </c>
      <c r="C72" s="39" t="s">
        <v>264</v>
      </c>
      <c r="D72" s="39" t="s">
        <v>264</v>
      </c>
      <c r="E72" s="39">
        <v>1</v>
      </c>
      <c r="F72" s="39">
        <v>4.2</v>
      </c>
      <c r="G72" s="39" t="s">
        <v>264</v>
      </c>
    </row>
    <row r="73" spans="1:7" x14ac:dyDescent="0.25">
      <c r="A73" s="40">
        <v>3</v>
      </c>
      <c r="B73" s="39">
        <v>9</v>
      </c>
      <c r="C73" s="39">
        <v>0.9</v>
      </c>
      <c r="D73" s="39">
        <v>0.5</v>
      </c>
      <c r="E73" s="39">
        <v>2</v>
      </c>
      <c r="F73" s="39">
        <v>5.2</v>
      </c>
      <c r="G73" s="39">
        <v>0.4</v>
      </c>
    </row>
    <row r="74" spans="1:7" x14ac:dyDescent="0.25">
      <c r="A74" s="40">
        <v>4</v>
      </c>
      <c r="B74" s="39">
        <v>16.8</v>
      </c>
      <c r="C74" s="39">
        <v>4.0999999999999996</v>
      </c>
      <c r="D74" s="39">
        <v>1.5</v>
      </c>
      <c r="E74" s="39">
        <v>3</v>
      </c>
      <c r="F74" s="39">
        <v>6.9</v>
      </c>
      <c r="G74" s="39">
        <v>1.3</v>
      </c>
    </row>
    <row r="75" spans="1:7" x14ac:dyDescent="0.25">
      <c r="A75" s="40">
        <v>5</v>
      </c>
      <c r="B75" s="39">
        <v>19.399999999999999</v>
      </c>
      <c r="C75" s="39">
        <v>10.4</v>
      </c>
      <c r="D75" s="39">
        <v>1.7</v>
      </c>
      <c r="E75" s="39">
        <v>2.2000000000000002</v>
      </c>
      <c r="F75" s="39">
        <v>3.3</v>
      </c>
      <c r="G75" s="39">
        <v>1.8</v>
      </c>
    </row>
    <row r="76" spans="1:7" x14ac:dyDescent="0.25">
      <c r="A76" s="40">
        <v>6</v>
      </c>
      <c r="B76" s="39">
        <v>22.2</v>
      </c>
      <c r="C76" s="39">
        <v>17</v>
      </c>
      <c r="D76" s="39">
        <v>1.5</v>
      </c>
      <c r="E76" s="39">
        <v>0.9</v>
      </c>
      <c r="F76" s="39">
        <v>1.2</v>
      </c>
      <c r="G76" s="39">
        <v>1.6</v>
      </c>
    </row>
    <row r="77" spans="1:7" x14ac:dyDescent="0.25">
      <c r="A77" s="40">
        <v>7</v>
      </c>
      <c r="B77" s="39">
        <v>16.899999999999999</v>
      </c>
      <c r="C77" s="39">
        <v>14.4</v>
      </c>
      <c r="D77" s="39">
        <v>0.9</v>
      </c>
      <c r="E77" s="39" t="s">
        <v>264</v>
      </c>
      <c r="F77" s="39">
        <v>0.3</v>
      </c>
      <c r="G77" s="39">
        <v>1</v>
      </c>
    </row>
    <row r="78" spans="1:7" x14ac:dyDescent="0.25">
      <c r="A78" s="40">
        <v>8</v>
      </c>
      <c r="B78" s="39">
        <v>12.6</v>
      </c>
      <c r="C78" s="39">
        <v>11.5</v>
      </c>
      <c r="D78" s="39">
        <v>0.6</v>
      </c>
      <c r="E78" s="39" t="s">
        <v>264</v>
      </c>
      <c r="F78" s="39" t="s">
        <v>264</v>
      </c>
      <c r="G78" s="39">
        <v>0.3</v>
      </c>
    </row>
    <row r="79" spans="1:7" x14ac:dyDescent="0.25">
      <c r="A79" s="40" t="s">
        <v>361</v>
      </c>
      <c r="B79" s="39">
        <v>16</v>
      </c>
      <c r="C79" s="39">
        <v>15.3</v>
      </c>
      <c r="D79" s="39">
        <v>0.3</v>
      </c>
      <c r="E79" s="39" t="s">
        <v>264</v>
      </c>
      <c r="F79" s="39" t="s">
        <v>264</v>
      </c>
      <c r="G79" s="39">
        <v>0.3</v>
      </c>
    </row>
    <row r="80" spans="1:7" ht="24" customHeight="1" x14ac:dyDescent="0.25">
      <c r="A80" s="35" t="s">
        <v>362</v>
      </c>
      <c r="B80" s="35" t="s">
        <v>3</v>
      </c>
      <c r="C80" s="35" t="s">
        <v>3</v>
      </c>
      <c r="D80" s="35" t="s">
        <v>3</v>
      </c>
      <c r="E80" s="35" t="s">
        <v>3</v>
      </c>
      <c r="F80" s="35" t="s">
        <v>3</v>
      </c>
      <c r="G80" s="35" t="s">
        <v>3</v>
      </c>
    </row>
    <row r="81" spans="1:7" x14ac:dyDescent="0.25">
      <c r="A81" s="40">
        <v>0</v>
      </c>
      <c r="B81" s="39">
        <v>3.2</v>
      </c>
      <c r="C81" s="39" t="s">
        <v>264</v>
      </c>
      <c r="D81" s="39" t="s">
        <v>264</v>
      </c>
      <c r="E81" s="39">
        <v>0.7</v>
      </c>
      <c r="F81" s="39">
        <v>2.4</v>
      </c>
      <c r="G81" s="39" t="s">
        <v>264</v>
      </c>
    </row>
    <row r="82" spans="1:7" x14ac:dyDescent="0.25">
      <c r="A82" s="40">
        <v>1</v>
      </c>
      <c r="B82" s="39">
        <v>11.7</v>
      </c>
      <c r="C82" s="39">
        <v>1.2</v>
      </c>
      <c r="D82" s="39">
        <v>0.3</v>
      </c>
      <c r="E82" s="39">
        <v>2.5</v>
      </c>
      <c r="F82" s="39">
        <v>7.4</v>
      </c>
      <c r="G82" s="39">
        <v>0.3</v>
      </c>
    </row>
    <row r="83" spans="1:7" x14ac:dyDescent="0.25">
      <c r="A83" s="40">
        <v>2</v>
      </c>
      <c r="B83" s="39">
        <v>29.8</v>
      </c>
      <c r="C83" s="39">
        <v>10.3</v>
      </c>
      <c r="D83" s="39">
        <v>3.2</v>
      </c>
      <c r="E83" s="39">
        <v>4.7</v>
      </c>
      <c r="F83" s="39">
        <v>9.1999999999999993</v>
      </c>
      <c r="G83" s="39">
        <v>2.4</v>
      </c>
    </row>
    <row r="84" spans="1:7" x14ac:dyDescent="0.25">
      <c r="A84" s="40">
        <v>3</v>
      </c>
      <c r="B84" s="39">
        <v>47.6</v>
      </c>
      <c r="C84" s="39">
        <v>38.1</v>
      </c>
      <c r="D84" s="39">
        <v>2.9</v>
      </c>
      <c r="E84" s="39">
        <v>1.4</v>
      </c>
      <c r="F84" s="39">
        <v>1.8</v>
      </c>
      <c r="G84" s="39">
        <v>3.5</v>
      </c>
    </row>
    <row r="85" spans="1:7" x14ac:dyDescent="0.25">
      <c r="A85" s="40">
        <v>4</v>
      </c>
      <c r="B85" s="39">
        <v>20.5</v>
      </c>
      <c r="C85" s="39">
        <v>19.100000000000001</v>
      </c>
      <c r="D85" s="39">
        <v>0.5</v>
      </c>
      <c r="E85" s="39" t="s">
        <v>264</v>
      </c>
      <c r="F85" s="39">
        <v>0.4</v>
      </c>
      <c r="G85" s="39">
        <v>0.4</v>
      </c>
    </row>
    <row r="86" spans="1:7" x14ac:dyDescent="0.25">
      <c r="A86" s="40" t="s">
        <v>363</v>
      </c>
      <c r="B86" s="39">
        <v>5.3</v>
      </c>
      <c r="C86" s="39">
        <v>5.0999999999999996</v>
      </c>
      <c r="D86" s="39" t="s">
        <v>264</v>
      </c>
      <c r="E86" s="39" t="s">
        <v>264</v>
      </c>
      <c r="F86" s="39" t="s">
        <v>271</v>
      </c>
      <c r="G86" s="39" t="s">
        <v>264</v>
      </c>
    </row>
    <row r="87" spans="1:7" ht="33.950000000000003" customHeight="1" x14ac:dyDescent="0.25">
      <c r="A87" s="35" t="s">
        <v>364</v>
      </c>
      <c r="B87" s="38" t="s">
        <v>3</v>
      </c>
      <c r="C87" s="38" t="s">
        <v>3</v>
      </c>
      <c r="D87" s="38" t="s">
        <v>3</v>
      </c>
      <c r="E87" s="38" t="s">
        <v>3</v>
      </c>
      <c r="F87" s="38" t="s">
        <v>3</v>
      </c>
      <c r="G87" s="38" t="s">
        <v>3</v>
      </c>
    </row>
    <row r="88" spans="1:7" x14ac:dyDescent="0.25">
      <c r="A88" s="40">
        <v>1</v>
      </c>
      <c r="B88" s="39">
        <v>10.3</v>
      </c>
      <c r="C88" s="39">
        <v>2.1</v>
      </c>
      <c r="D88" s="39">
        <v>0.5</v>
      </c>
      <c r="E88" s="39">
        <v>1.6</v>
      </c>
      <c r="F88" s="39">
        <v>5.6</v>
      </c>
      <c r="G88" s="39">
        <v>0.5</v>
      </c>
    </row>
    <row r="89" spans="1:7" x14ac:dyDescent="0.25">
      <c r="A89" s="40">
        <v>2</v>
      </c>
      <c r="B89" s="39">
        <v>31</v>
      </c>
      <c r="C89" s="39">
        <v>11.3</v>
      </c>
      <c r="D89" s="39">
        <v>2.2999999999999998</v>
      </c>
      <c r="E89" s="39">
        <v>4.4000000000000004</v>
      </c>
      <c r="F89" s="39">
        <v>10.5</v>
      </c>
      <c r="G89" s="39">
        <v>2.5</v>
      </c>
    </row>
    <row r="90" spans="1:7" x14ac:dyDescent="0.25">
      <c r="A90" s="40">
        <v>3</v>
      </c>
      <c r="B90" s="39">
        <v>32.1</v>
      </c>
      <c r="C90" s="39">
        <v>21.8</v>
      </c>
      <c r="D90" s="39">
        <v>2.1</v>
      </c>
      <c r="E90" s="39">
        <v>2.4</v>
      </c>
      <c r="F90" s="39">
        <v>3.9</v>
      </c>
      <c r="G90" s="39">
        <v>1.9</v>
      </c>
    </row>
    <row r="91" spans="1:7" x14ac:dyDescent="0.25">
      <c r="A91" s="40">
        <v>4</v>
      </c>
      <c r="B91" s="39">
        <v>22.5</v>
      </c>
      <c r="C91" s="39">
        <v>18.399999999999999</v>
      </c>
      <c r="D91" s="39">
        <v>1.4</v>
      </c>
      <c r="E91" s="39">
        <v>0.9</v>
      </c>
      <c r="F91" s="39">
        <v>0.8</v>
      </c>
      <c r="G91" s="39">
        <v>1.1000000000000001</v>
      </c>
    </row>
    <row r="92" spans="1:7" x14ac:dyDescent="0.25">
      <c r="A92" s="40" t="s">
        <v>363</v>
      </c>
      <c r="B92" s="39">
        <v>22.4</v>
      </c>
      <c r="C92" s="39">
        <v>20.3</v>
      </c>
      <c r="D92" s="39">
        <v>0.8</v>
      </c>
      <c r="E92" s="39" t="s">
        <v>264</v>
      </c>
      <c r="F92" s="39">
        <v>0.4</v>
      </c>
      <c r="G92" s="39">
        <v>0.7</v>
      </c>
    </row>
    <row r="93" spans="1:7" ht="24" customHeight="1" x14ac:dyDescent="0.25">
      <c r="A93" s="35" t="s">
        <v>365</v>
      </c>
      <c r="B93" s="38" t="s">
        <v>3</v>
      </c>
      <c r="C93" s="38" t="s">
        <v>3</v>
      </c>
      <c r="D93" s="38" t="s">
        <v>3</v>
      </c>
      <c r="E93" s="38" t="s">
        <v>3</v>
      </c>
      <c r="F93" s="38" t="s">
        <v>3</v>
      </c>
      <c r="G93" s="38" t="s">
        <v>3</v>
      </c>
    </row>
    <row r="94" spans="1:7" x14ac:dyDescent="0.25">
      <c r="A94" s="40">
        <v>0</v>
      </c>
      <c r="B94" s="39" t="s">
        <v>264</v>
      </c>
      <c r="C94" s="39" t="s">
        <v>264</v>
      </c>
      <c r="D94" s="39" t="s">
        <v>264</v>
      </c>
      <c r="E94" s="39" t="s">
        <v>271</v>
      </c>
      <c r="F94" s="39" t="s">
        <v>264</v>
      </c>
      <c r="G94" s="39" t="s">
        <v>271</v>
      </c>
    </row>
    <row r="95" spans="1:7" x14ac:dyDescent="0.25">
      <c r="A95" s="40">
        <v>1</v>
      </c>
      <c r="B95" s="39">
        <v>53.1</v>
      </c>
      <c r="C95" s="39">
        <v>23.6</v>
      </c>
      <c r="D95" s="39">
        <v>3.3</v>
      </c>
      <c r="E95" s="39">
        <v>7.8</v>
      </c>
      <c r="F95" s="39">
        <v>16</v>
      </c>
      <c r="G95" s="39">
        <v>2.5</v>
      </c>
    </row>
    <row r="96" spans="1:7" x14ac:dyDescent="0.25">
      <c r="A96" s="40">
        <v>2</v>
      </c>
      <c r="B96" s="39">
        <v>52.1</v>
      </c>
      <c r="C96" s="39">
        <v>38.4</v>
      </c>
      <c r="D96" s="39">
        <v>3.1</v>
      </c>
      <c r="E96" s="39">
        <v>1.6</v>
      </c>
      <c r="F96" s="39">
        <v>4.8</v>
      </c>
      <c r="G96" s="39">
        <v>4.0999999999999996</v>
      </c>
    </row>
    <row r="97" spans="1:7" x14ac:dyDescent="0.25">
      <c r="A97" s="40" t="s">
        <v>366</v>
      </c>
      <c r="B97" s="39">
        <v>12.9</v>
      </c>
      <c r="C97" s="39">
        <v>11.8</v>
      </c>
      <c r="D97" s="39">
        <v>0.6</v>
      </c>
      <c r="E97" s="39" t="s">
        <v>264</v>
      </c>
      <c r="F97" s="39" t="s">
        <v>264</v>
      </c>
      <c r="G97" s="39" t="s">
        <v>264</v>
      </c>
    </row>
    <row r="98" spans="1:7" ht="24" customHeight="1" x14ac:dyDescent="0.25">
      <c r="A98" s="35" t="s">
        <v>367</v>
      </c>
      <c r="B98" s="38" t="s">
        <v>3</v>
      </c>
      <c r="C98" s="38" t="s">
        <v>3</v>
      </c>
      <c r="D98" s="38" t="s">
        <v>3</v>
      </c>
      <c r="E98" s="38" t="s">
        <v>3</v>
      </c>
      <c r="F98" s="38" t="s">
        <v>3</v>
      </c>
      <c r="G98" s="38" t="s">
        <v>3</v>
      </c>
    </row>
    <row r="99" spans="1:7" x14ac:dyDescent="0.25">
      <c r="A99" s="40">
        <v>0</v>
      </c>
      <c r="B99" s="39">
        <v>85</v>
      </c>
      <c r="C99" s="39">
        <v>47.7</v>
      </c>
      <c r="D99" s="39">
        <v>3.8</v>
      </c>
      <c r="E99" s="39">
        <v>8.4</v>
      </c>
      <c r="F99" s="39">
        <v>19.2</v>
      </c>
      <c r="G99" s="39">
        <v>5.9</v>
      </c>
    </row>
    <row r="100" spans="1:7" x14ac:dyDescent="0.25">
      <c r="A100" s="40">
        <v>1</v>
      </c>
      <c r="B100" s="39">
        <v>31.1</v>
      </c>
      <c r="C100" s="39">
        <v>24.2</v>
      </c>
      <c r="D100" s="39">
        <v>3.1</v>
      </c>
      <c r="E100" s="39">
        <v>1</v>
      </c>
      <c r="F100" s="39">
        <v>2</v>
      </c>
      <c r="G100" s="39">
        <v>0.8</v>
      </c>
    </row>
    <row r="101" spans="1:7" x14ac:dyDescent="0.25">
      <c r="A101" s="40" t="s">
        <v>368</v>
      </c>
      <c r="B101" s="39">
        <v>2.2000000000000002</v>
      </c>
      <c r="C101" s="39">
        <v>2</v>
      </c>
      <c r="D101" s="39" t="s">
        <v>264</v>
      </c>
      <c r="E101" s="39" t="s">
        <v>271</v>
      </c>
      <c r="F101" s="39" t="s">
        <v>271</v>
      </c>
      <c r="G101" s="39" t="s">
        <v>264</v>
      </c>
    </row>
    <row r="102" spans="1:7" ht="24" customHeight="1" x14ac:dyDescent="0.25">
      <c r="A102" s="35" t="s">
        <v>277</v>
      </c>
      <c r="B102" s="38" t="s">
        <v>3</v>
      </c>
      <c r="C102" s="38" t="s">
        <v>3</v>
      </c>
      <c r="D102" s="38" t="s">
        <v>3</v>
      </c>
      <c r="E102" s="38" t="s">
        <v>3</v>
      </c>
      <c r="F102" s="38" t="s">
        <v>3</v>
      </c>
      <c r="G102" s="38" t="s">
        <v>3</v>
      </c>
    </row>
    <row r="103" spans="1:7" x14ac:dyDescent="0.25">
      <c r="A103" s="31" t="s">
        <v>279</v>
      </c>
      <c r="B103" s="39">
        <v>35.200000000000003</v>
      </c>
      <c r="C103" s="39">
        <v>32.4</v>
      </c>
      <c r="D103" s="39">
        <v>2.8</v>
      </c>
      <c r="E103" s="39" t="s">
        <v>271</v>
      </c>
      <c r="F103" s="39" t="s">
        <v>271</v>
      </c>
      <c r="G103" s="39" t="s">
        <v>271</v>
      </c>
    </row>
    <row r="104" spans="1:7" x14ac:dyDescent="0.25">
      <c r="A104" s="33" t="s">
        <v>369</v>
      </c>
      <c r="B104" s="39">
        <v>20.6</v>
      </c>
      <c r="C104" s="39">
        <v>18.7</v>
      </c>
      <c r="D104" s="39">
        <v>1.9</v>
      </c>
      <c r="E104" s="39" t="s">
        <v>271</v>
      </c>
      <c r="F104" s="39" t="s">
        <v>271</v>
      </c>
      <c r="G104" s="39" t="s">
        <v>271</v>
      </c>
    </row>
    <row r="105" spans="1:7" x14ac:dyDescent="0.25">
      <c r="A105" s="33" t="s">
        <v>370</v>
      </c>
      <c r="B105" s="39">
        <v>14.6</v>
      </c>
      <c r="C105" s="39">
        <v>13.7</v>
      </c>
      <c r="D105" s="39">
        <v>0.9</v>
      </c>
      <c r="E105" s="39" t="s">
        <v>271</v>
      </c>
      <c r="F105" s="39" t="s">
        <v>271</v>
      </c>
      <c r="G105" s="39" t="s">
        <v>271</v>
      </c>
    </row>
    <row r="106" spans="1:7" x14ac:dyDescent="0.25">
      <c r="A106" s="40" t="s">
        <v>280</v>
      </c>
      <c r="B106" s="39">
        <v>45.7</v>
      </c>
      <c r="C106" s="39">
        <v>41.5</v>
      </c>
      <c r="D106" s="39">
        <v>4.2</v>
      </c>
      <c r="E106" s="39" t="s">
        <v>271</v>
      </c>
      <c r="F106" s="39" t="s">
        <v>271</v>
      </c>
      <c r="G106" s="39" t="s">
        <v>271</v>
      </c>
    </row>
    <row r="107" spans="1:7" ht="26.25" x14ac:dyDescent="0.25">
      <c r="A107" s="40" t="s">
        <v>347</v>
      </c>
      <c r="B107" s="39">
        <v>37.299999999999997</v>
      </c>
      <c r="C107" s="39" t="s">
        <v>271</v>
      </c>
      <c r="D107" s="39" t="s">
        <v>271</v>
      </c>
      <c r="E107" s="39">
        <v>9.4</v>
      </c>
      <c r="F107" s="39">
        <v>21.1</v>
      </c>
      <c r="G107" s="39">
        <v>6.8</v>
      </c>
    </row>
    <row r="108" spans="1:7" ht="24" customHeight="1" x14ac:dyDescent="0.25">
      <c r="A108" s="35" t="s">
        <v>371</v>
      </c>
      <c r="B108" s="38" t="s">
        <v>3</v>
      </c>
      <c r="C108" s="38" t="s">
        <v>3</v>
      </c>
      <c r="D108" s="38" t="s">
        <v>3</v>
      </c>
      <c r="E108" s="38" t="s">
        <v>3</v>
      </c>
      <c r="F108" s="38" t="s">
        <v>3</v>
      </c>
      <c r="G108" s="38" t="s">
        <v>3</v>
      </c>
    </row>
    <row r="109" spans="1:7" x14ac:dyDescent="0.25">
      <c r="A109" s="31" t="s">
        <v>279</v>
      </c>
      <c r="B109" s="39">
        <v>45.3</v>
      </c>
      <c r="C109" s="39">
        <v>42.8</v>
      </c>
      <c r="D109" s="39">
        <v>2.6</v>
      </c>
      <c r="E109" s="39" t="s">
        <v>271</v>
      </c>
      <c r="F109" s="39" t="s">
        <v>271</v>
      </c>
      <c r="G109" s="39" t="s">
        <v>271</v>
      </c>
    </row>
    <row r="110" spans="1:7" x14ac:dyDescent="0.25">
      <c r="A110" s="33" t="s">
        <v>372</v>
      </c>
      <c r="B110" s="39">
        <v>7.5</v>
      </c>
      <c r="C110" s="39">
        <v>7</v>
      </c>
      <c r="D110" s="39">
        <v>0.5</v>
      </c>
      <c r="E110" s="39" t="s">
        <v>271</v>
      </c>
      <c r="F110" s="39" t="s">
        <v>271</v>
      </c>
      <c r="G110" s="39" t="s">
        <v>271</v>
      </c>
    </row>
    <row r="111" spans="1:7" x14ac:dyDescent="0.25">
      <c r="A111" s="33" t="s">
        <v>373</v>
      </c>
      <c r="B111" s="39">
        <v>37.9</v>
      </c>
      <c r="C111" s="39">
        <v>35.799999999999997</v>
      </c>
      <c r="D111" s="39">
        <v>2.1</v>
      </c>
      <c r="E111" s="39" t="s">
        <v>271</v>
      </c>
      <c r="F111" s="39" t="s">
        <v>271</v>
      </c>
      <c r="G111" s="39" t="s">
        <v>271</v>
      </c>
    </row>
    <row r="112" spans="1:7" x14ac:dyDescent="0.25">
      <c r="A112" s="37" t="s">
        <v>280</v>
      </c>
      <c r="B112" s="39">
        <v>35.5</v>
      </c>
      <c r="C112" s="39">
        <v>31.1</v>
      </c>
      <c r="D112" s="39">
        <v>4.4000000000000004</v>
      </c>
      <c r="E112" s="39" t="s">
        <v>271</v>
      </c>
      <c r="F112" s="39" t="s">
        <v>271</v>
      </c>
      <c r="G112" s="39" t="s">
        <v>271</v>
      </c>
    </row>
    <row r="113" spans="1:7" ht="26.25" x14ac:dyDescent="0.25">
      <c r="A113" s="40" t="s">
        <v>347</v>
      </c>
      <c r="B113" s="39">
        <v>37.299999999999997</v>
      </c>
      <c r="C113" s="39" t="s">
        <v>271</v>
      </c>
      <c r="D113" s="39" t="s">
        <v>271</v>
      </c>
      <c r="E113" s="39">
        <v>9.4</v>
      </c>
      <c r="F113" s="39">
        <v>21.1</v>
      </c>
      <c r="G113" s="39">
        <v>6.8</v>
      </c>
    </row>
    <row r="114" spans="1:7" ht="24" customHeight="1" x14ac:dyDescent="0.25">
      <c r="A114" s="35" t="s">
        <v>374</v>
      </c>
      <c r="B114" s="38" t="s">
        <v>3</v>
      </c>
      <c r="C114" s="38" t="s">
        <v>3</v>
      </c>
      <c r="D114" s="38" t="s">
        <v>3</v>
      </c>
      <c r="E114" s="38" t="s">
        <v>3</v>
      </c>
      <c r="F114" s="38" t="s">
        <v>3</v>
      </c>
      <c r="G114" s="38" t="s">
        <v>3</v>
      </c>
    </row>
    <row r="115" spans="1:7" ht="24" customHeight="1" x14ac:dyDescent="0.25">
      <c r="A115" s="31" t="s">
        <v>279</v>
      </c>
      <c r="B115" s="39">
        <v>46.9</v>
      </c>
      <c r="C115" s="39">
        <v>43.8</v>
      </c>
      <c r="D115" s="39">
        <v>3.1</v>
      </c>
      <c r="E115" s="39" t="s">
        <v>271</v>
      </c>
      <c r="F115" s="39" t="s">
        <v>271</v>
      </c>
      <c r="G115" s="39" t="s">
        <v>271</v>
      </c>
    </row>
    <row r="116" spans="1:7" x14ac:dyDescent="0.25">
      <c r="A116" s="33" t="s">
        <v>375</v>
      </c>
      <c r="B116" s="39">
        <v>11.4</v>
      </c>
      <c r="C116" s="39">
        <v>9.9</v>
      </c>
      <c r="D116" s="39">
        <v>1.5</v>
      </c>
      <c r="E116" s="39" t="s">
        <v>271</v>
      </c>
      <c r="F116" s="39" t="s">
        <v>271</v>
      </c>
      <c r="G116" s="39" t="s">
        <v>271</v>
      </c>
    </row>
    <row r="117" spans="1:7" x14ac:dyDescent="0.25">
      <c r="A117" s="33" t="s">
        <v>376</v>
      </c>
      <c r="B117" s="39">
        <v>30.3</v>
      </c>
      <c r="C117" s="39">
        <v>28.7</v>
      </c>
      <c r="D117" s="39">
        <v>1.6</v>
      </c>
      <c r="E117" s="39" t="s">
        <v>271</v>
      </c>
      <c r="F117" s="39" t="s">
        <v>271</v>
      </c>
      <c r="G117" s="39" t="s">
        <v>271</v>
      </c>
    </row>
    <row r="118" spans="1:7" x14ac:dyDescent="0.25">
      <c r="A118" s="33" t="s">
        <v>377</v>
      </c>
      <c r="B118" s="39">
        <v>5.2</v>
      </c>
      <c r="C118" s="39">
        <v>5.2</v>
      </c>
      <c r="D118" s="39" t="s">
        <v>264</v>
      </c>
      <c r="E118" s="39" t="s">
        <v>271</v>
      </c>
      <c r="F118" s="39" t="s">
        <v>271</v>
      </c>
      <c r="G118" s="39" t="s">
        <v>271</v>
      </c>
    </row>
    <row r="119" spans="1:7" x14ac:dyDescent="0.25">
      <c r="A119" s="37" t="s">
        <v>280</v>
      </c>
      <c r="B119" s="32">
        <v>34</v>
      </c>
      <c r="C119" s="32">
        <v>30</v>
      </c>
      <c r="D119" s="32">
        <v>4</v>
      </c>
      <c r="E119" s="32" t="s">
        <v>271</v>
      </c>
      <c r="F119" s="32" t="s">
        <v>271</v>
      </c>
      <c r="G119" s="32" t="s">
        <v>271</v>
      </c>
    </row>
    <row r="120" spans="1:7" ht="26.25" x14ac:dyDescent="0.25">
      <c r="A120" s="40" t="s">
        <v>347</v>
      </c>
      <c r="B120" s="32">
        <v>37.299999999999997</v>
      </c>
      <c r="C120" s="32" t="s">
        <v>271</v>
      </c>
      <c r="D120" s="32" t="s">
        <v>271</v>
      </c>
      <c r="E120" s="32">
        <v>9.4</v>
      </c>
      <c r="F120" s="32">
        <v>21.1</v>
      </c>
      <c r="G120" s="32">
        <v>6.8</v>
      </c>
    </row>
    <row r="121" spans="1:7" ht="24" customHeight="1" x14ac:dyDescent="0.25">
      <c r="A121" s="35" t="s">
        <v>378</v>
      </c>
      <c r="B121" s="38" t="s">
        <v>3</v>
      </c>
      <c r="C121" s="38" t="s">
        <v>3</v>
      </c>
      <c r="D121" s="38" t="s">
        <v>3</v>
      </c>
      <c r="E121" s="38" t="s">
        <v>3</v>
      </c>
      <c r="F121" s="38" t="s">
        <v>3</v>
      </c>
      <c r="G121" s="38" t="s">
        <v>3</v>
      </c>
    </row>
    <row r="122" spans="1:7" x14ac:dyDescent="0.25">
      <c r="A122" s="31" t="s">
        <v>379</v>
      </c>
      <c r="B122" s="39">
        <v>37.5</v>
      </c>
      <c r="C122" s="39">
        <v>25.7</v>
      </c>
      <c r="D122" s="39">
        <v>1.9</v>
      </c>
      <c r="E122" s="39">
        <v>2.2000000000000002</v>
      </c>
      <c r="F122" s="39">
        <v>6</v>
      </c>
      <c r="G122" s="39">
        <v>1.8</v>
      </c>
    </row>
    <row r="123" spans="1:7" x14ac:dyDescent="0.25">
      <c r="A123" s="37" t="s">
        <v>380</v>
      </c>
      <c r="B123" s="39">
        <v>57.9</v>
      </c>
      <c r="C123" s="39">
        <v>36.5</v>
      </c>
      <c r="D123" s="39">
        <v>3.7</v>
      </c>
      <c r="E123" s="39">
        <v>4.7</v>
      </c>
      <c r="F123" s="39">
        <v>10.1</v>
      </c>
      <c r="G123" s="39">
        <v>2.9</v>
      </c>
    </row>
    <row r="124" spans="1:7" x14ac:dyDescent="0.25">
      <c r="A124" s="37" t="s">
        <v>381</v>
      </c>
      <c r="B124" s="39">
        <v>20.9</v>
      </c>
      <c r="C124" s="39">
        <v>11</v>
      </c>
      <c r="D124" s="39">
        <v>1.3</v>
      </c>
      <c r="E124" s="39">
        <v>2.4</v>
      </c>
      <c r="F124" s="39">
        <v>4.2</v>
      </c>
      <c r="G124" s="39">
        <v>2</v>
      </c>
    </row>
    <row r="125" spans="1:7" x14ac:dyDescent="0.25">
      <c r="A125" s="31" t="s">
        <v>382</v>
      </c>
      <c r="B125" s="39">
        <v>1.9</v>
      </c>
      <c r="C125" s="39">
        <v>0.6</v>
      </c>
      <c r="D125" s="39" t="s">
        <v>264</v>
      </c>
      <c r="E125" s="39" t="s">
        <v>264</v>
      </c>
      <c r="F125" s="39">
        <v>0.9</v>
      </c>
      <c r="G125" s="39" t="s">
        <v>264</v>
      </c>
    </row>
    <row r="126" spans="1:7" s="36" customFormat="1" ht="24" customHeight="1" x14ac:dyDescent="0.25">
      <c r="A126" s="35" t="s">
        <v>383</v>
      </c>
      <c r="B126" s="38" t="s">
        <v>3</v>
      </c>
      <c r="C126" s="38" t="s">
        <v>3</v>
      </c>
      <c r="D126" s="38" t="s">
        <v>3</v>
      </c>
      <c r="E126" s="38" t="s">
        <v>3</v>
      </c>
      <c r="F126" s="38" t="s">
        <v>3</v>
      </c>
      <c r="G126" s="38" t="s">
        <v>3</v>
      </c>
    </row>
    <row r="127" spans="1:7" s="36" customFormat="1" x14ac:dyDescent="0.25">
      <c r="A127" s="31" t="s">
        <v>281</v>
      </c>
      <c r="B127" s="39">
        <v>56</v>
      </c>
      <c r="C127" s="39">
        <v>36</v>
      </c>
      <c r="D127" s="39">
        <v>3</v>
      </c>
      <c r="E127" s="39">
        <v>3.6</v>
      </c>
      <c r="F127" s="39">
        <v>10.8</v>
      </c>
      <c r="G127" s="39">
        <v>2.6</v>
      </c>
    </row>
    <row r="128" spans="1:7" s="36" customFormat="1" x14ac:dyDescent="0.25">
      <c r="A128" s="37" t="s">
        <v>384</v>
      </c>
      <c r="B128" s="39">
        <v>48.4</v>
      </c>
      <c r="C128" s="39">
        <v>31.3</v>
      </c>
      <c r="D128" s="39">
        <v>2.9</v>
      </c>
      <c r="E128" s="39">
        <v>4</v>
      </c>
      <c r="F128" s="39">
        <v>7.3</v>
      </c>
      <c r="G128" s="39">
        <v>3</v>
      </c>
    </row>
    <row r="129" spans="1:7" x14ac:dyDescent="0.25">
      <c r="A129" s="37" t="s">
        <v>385</v>
      </c>
      <c r="B129" s="39">
        <v>9</v>
      </c>
      <c r="C129" s="39">
        <v>4.4000000000000004</v>
      </c>
      <c r="D129" s="39">
        <v>0.7</v>
      </c>
      <c r="E129" s="39">
        <v>1.1000000000000001</v>
      </c>
      <c r="F129" s="39">
        <v>2.1</v>
      </c>
      <c r="G129" s="39">
        <v>0.6</v>
      </c>
    </row>
    <row r="130" spans="1:7" x14ac:dyDescent="0.25">
      <c r="A130" s="37" t="s">
        <v>386</v>
      </c>
      <c r="B130" s="39">
        <v>4.8</v>
      </c>
      <c r="C130" s="39">
        <v>2.2000000000000002</v>
      </c>
      <c r="D130" s="39">
        <v>0.3</v>
      </c>
      <c r="E130" s="39">
        <v>0.7</v>
      </c>
      <c r="F130" s="39">
        <v>1</v>
      </c>
      <c r="G130" s="39">
        <v>0.6</v>
      </c>
    </row>
    <row r="131" spans="1:7" ht="24" customHeight="1" x14ac:dyDescent="0.25">
      <c r="A131" s="35" t="s">
        <v>387</v>
      </c>
      <c r="B131" s="38" t="s">
        <v>3</v>
      </c>
      <c r="C131" s="38" t="s">
        <v>3</v>
      </c>
      <c r="D131" s="38" t="s">
        <v>3</v>
      </c>
      <c r="E131" s="38" t="s">
        <v>3</v>
      </c>
      <c r="F131" s="38" t="s">
        <v>3</v>
      </c>
      <c r="G131" s="38" t="s">
        <v>3</v>
      </c>
    </row>
    <row r="132" spans="1:7" x14ac:dyDescent="0.25">
      <c r="A132" s="31" t="s">
        <v>279</v>
      </c>
      <c r="B132" s="39">
        <v>38.200000000000003</v>
      </c>
      <c r="C132" s="39">
        <v>29</v>
      </c>
      <c r="D132" s="39">
        <v>2.9</v>
      </c>
      <c r="E132" s="39">
        <v>2</v>
      </c>
      <c r="F132" s="39">
        <v>4.2</v>
      </c>
      <c r="G132" s="39" t="s">
        <v>271</v>
      </c>
    </row>
    <row r="133" spans="1:7" x14ac:dyDescent="0.25">
      <c r="A133" s="37" t="s">
        <v>280</v>
      </c>
      <c r="B133" s="39">
        <v>73.3</v>
      </c>
      <c r="C133" s="39">
        <v>44.8</v>
      </c>
      <c r="D133" s="39">
        <v>4.0999999999999996</v>
      </c>
      <c r="E133" s="39">
        <v>7.4</v>
      </c>
      <c r="F133" s="39">
        <v>16.899999999999999</v>
      </c>
      <c r="G133" s="39" t="s">
        <v>271</v>
      </c>
    </row>
    <row r="134" spans="1:7" x14ac:dyDescent="0.25">
      <c r="A134" s="37" t="s">
        <v>388</v>
      </c>
      <c r="B134" s="39">
        <v>6.8</v>
      </c>
      <c r="C134" s="39" t="s">
        <v>271</v>
      </c>
      <c r="D134" s="39" t="s">
        <v>271</v>
      </c>
      <c r="E134" s="39" t="s">
        <v>271</v>
      </c>
      <c r="F134" s="39" t="s">
        <v>271</v>
      </c>
      <c r="G134" s="39">
        <v>6.8</v>
      </c>
    </row>
    <row r="135" spans="1:7" ht="24" customHeight="1" x14ac:dyDescent="0.25">
      <c r="A135" s="35" t="s">
        <v>389</v>
      </c>
      <c r="B135" s="38" t="s">
        <v>3</v>
      </c>
      <c r="C135" s="38" t="s">
        <v>3</v>
      </c>
      <c r="D135" s="38" t="s">
        <v>3</v>
      </c>
      <c r="E135" s="38" t="s">
        <v>3</v>
      </c>
      <c r="F135" s="38" t="s">
        <v>3</v>
      </c>
      <c r="G135" s="38" t="s">
        <v>3</v>
      </c>
    </row>
    <row r="136" spans="1:7" x14ac:dyDescent="0.25">
      <c r="A136" s="31" t="s">
        <v>390</v>
      </c>
      <c r="B136" s="39">
        <v>5.8</v>
      </c>
      <c r="C136" s="39" t="s">
        <v>264</v>
      </c>
      <c r="D136" s="39">
        <v>0.1</v>
      </c>
      <c r="E136" s="39">
        <v>0.7</v>
      </c>
      <c r="F136" s="39">
        <v>4.8</v>
      </c>
      <c r="G136" s="39" t="s">
        <v>271</v>
      </c>
    </row>
    <row r="137" spans="1:7" x14ac:dyDescent="0.25">
      <c r="A137" s="37" t="s">
        <v>391</v>
      </c>
      <c r="B137" s="39">
        <v>17.8</v>
      </c>
      <c r="C137" s="39">
        <v>1.6</v>
      </c>
      <c r="D137" s="39">
        <v>1.8</v>
      </c>
      <c r="E137" s="39">
        <v>3.5</v>
      </c>
      <c r="F137" s="39">
        <v>10.6</v>
      </c>
      <c r="G137" s="39" t="s">
        <v>264</v>
      </c>
    </row>
    <row r="138" spans="1:7" x14ac:dyDescent="0.25">
      <c r="A138" s="37" t="s">
        <v>392</v>
      </c>
      <c r="B138" s="39">
        <v>28.2</v>
      </c>
      <c r="C138" s="39">
        <v>15.3</v>
      </c>
      <c r="D138" s="39">
        <v>2.5</v>
      </c>
      <c r="E138" s="39">
        <v>3</v>
      </c>
      <c r="F138" s="39">
        <v>4.4000000000000004</v>
      </c>
      <c r="G138" s="39">
        <v>3</v>
      </c>
    </row>
    <row r="139" spans="1:7" x14ac:dyDescent="0.25">
      <c r="A139" s="41" t="s">
        <v>393</v>
      </c>
      <c r="B139" s="39">
        <v>37.6</v>
      </c>
      <c r="C139" s="39">
        <v>30.2</v>
      </c>
      <c r="D139" s="39">
        <v>1.7</v>
      </c>
      <c r="E139" s="39">
        <v>1.6</v>
      </c>
      <c r="F139" s="39">
        <v>1.1000000000000001</v>
      </c>
      <c r="G139" s="39">
        <v>3.1</v>
      </c>
    </row>
    <row r="140" spans="1:7" x14ac:dyDescent="0.25">
      <c r="A140" s="41" t="s">
        <v>394</v>
      </c>
      <c r="B140" s="39">
        <v>12.9</v>
      </c>
      <c r="C140" s="39">
        <v>11.5</v>
      </c>
      <c r="D140" s="39">
        <v>0.4</v>
      </c>
      <c r="E140" s="39">
        <v>0.4</v>
      </c>
      <c r="F140" s="39" t="s">
        <v>264</v>
      </c>
      <c r="G140" s="39">
        <v>0.5</v>
      </c>
    </row>
    <row r="141" spans="1:7" x14ac:dyDescent="0.25">
      <c r="A141" s="41" t="s">
        <v>395</v>
      </c>
      <c r="B141" s="39">
        <v>12.2</v>
      </c>
      <c r="C141" s="39">
        <v>11.5</v>
      </c>
      <c r="D141" s="39">
        <v>0.4</v>
      </c>
      <c r="E141" s="39" t="s">
        <v>264</v>
      </c>
      <c r="F141" s="39" t="s">
        <v>264</v>
      </c>
      <c r="G141" s="39" t="s">
        <v>271</v>
      </c>
    </row>
    <row r="142" spans="1:7" x14ac:dyDescent="0.25">
      <c r="A142" s="41" t="s">
        <v>396</v>
      </c>
      <c r="B142" s="39">
        <v>3.7</v>
      </c>
      <c r="C142" s="39">
        <v>3.7</v>
      </c>
      <c r="D142" s="39" t="s">
        <v>264</v>
      </c>
      <c r="E142" s="39" t="s">
        <v>264</v>
      </c>
      <c r="F142" s="39" t="s">
        <v>271</v>
      </c>
      <c r="G142" s="39" t="s">
        <v>271</v>
      </c>
    </row>
    <row r="143" spans="1:7" ht="24" customHeight="1" x14ac:dyDescent="0.25">
      <c r="A143" s="35" t="s">
        <v>397</v>
      </c>
      <c r="B143" s="38" t="s">
        <v>3</v>
      </c>
      <c r="C143" s="38" t="s">
        <v>3</v>
      </c>
      <c r="D143" s="38" t="s">
        <v>3</v>
      </c>
      <c r="E143" s="38" t="s">
        <v>3</v>
      </c>
      <c r="F143" s="38" t="s">
        <v>3</v>
      </c>
      <c r="G143" s="38" t="s">
        <v>3</v>
      </c>
    </row>
    <row r="144" spans="1:7" x14ac:dyDescent="0.25">
      <c r="A144" s="31" t="s">
        <v>398</v>
      </c>
      <c r="B144" s="39">
        <v>48.7</v>
      </c>
      <c r="C144" s="39">
        <v>25.2</v>
      </c>
      <c r="D144" s="39">
        <v>2.8</v>
      </c>
      <c r="E144" s="39">
        <v>5.7</v>
      </c>
      <c r="F144" s="39">
        <v>11</v>
      </c>
      <c r="G144" s="39">
        <v>4</v>
      </c>
    </row>
    <row r="145" spans="1:7" x14ac:dyDescent="0.25">
      <c r="A145" s="37" t="s">
        <v>399</v>
      </c>
      <c r="B145" s="39">
        <v>68.3</v>
      </c>
      <c r="C145" s="39">
        <v>47.8</v>
      </c>
      <c r="D145" s="39">
        <v>4.2</v>
      </c>
      <c r="E145" s="39">
        <v>3.7</v>
      </c>
      <c r="F145" s="39">
        <v>9.9</v>
      </c>
      <c r="G145" s="39">
        <v>2.7</v>
      </c>
    </row>
    <row r="146" spans="1:7" x14ac:dyDescent="0.25">
      <c r="A146" s="37" t="s">
        <v>400</v>
      </c>
      <c r="B146" s="39">
        <v>1.2</v>
      </c>
      <c r="C146" s="39">
        <v>0.9</v>
      </c>
      <c r="D146" s="39" t="s">
        <v>264</v>
      </c>
      <c r="E146" s="39" t="s">
        <v>264</v>
      </c>
      <c r="F146" s="39" t="s">
        <v>264</v>
      </c>
      <c r="G146" s="39" t="s">
        <v>264</v>
      </c>
    </row>
    <row r="147" spans="1:7" ht="24" customHeight="1" x14ac:dyDescent="0.25">
      <c r="A147" s="35" t="s">
        <v>401</v>
      </c>
      <c r="B147" s="38" t="s">
        <v>3</v>
      </c>
      <c r="C147" s="38" t="s">
        <v>3</v>
      </c>
      <c r="D147" s="38" t="s">
        <v>3</v>
      </c>
      <c r="E147" s="38" t="s">
        <v>3</v>
      </c>
      <c r="F147" s="38" t="s">
        <v>3</v>
      </c>
      <c r="G147" s="38" t="s">
        <v>3</v>
      </c>
    </row>
    <row r="148" spans="1:7" x14ac:dyDescent="0.25">
      <c r="A148" s="37" t="s">
        <v>402</v>
      </c>
      <c r="B148" s="39">
        <v>47.7</v>
      </c>
      <c r="C148" s="39">
        <v>22.3</v>
      </c>
      <c r="D148" s="39">
        <v>2.8</v>
      </c>
      <c r="E148" s="39">
        <v>4.2</v>
      </c>
      <c r="F148" s="39">
        <v>14.1</v>
      </c>
      <c r="G148" s="39">
        <v>4.2</v>
      </c>
    </row>
    <row r="149" spans="1:7" x14ac:dyDescent="0.25">
      <c r="A149" s="31" t="s">
        <v>273</v>
      </c>
      <c r="B149" s="39">
        <v>41.9</v>
      </c>
      <c r="C149" s="39">
        <v>28.6</v>
      </c>
      <c r="D149" s="39">
        <v>2.4</v>
      </c>
      <c r="E149" s="39">
        <v>4</v>
      </c>
      <c r="F149" s="39">
        <v>5</v>
      </c>
      <c r="G149" s="39">
        <v>1.8</v>
      </c>
    </row>
    <row r="150" spans="1:7" x14ac:dyDescent="0.25">
      <c r="A150" s="37" t="s">
        <v>403</v>
      </c>
      <c r="B150" s="39">
        <v>25.3</v>
      </c>
      <c r="C150" s="39">
        <v>20.7</v>
      </c>
      <c r="D150" s="39">
        <v>1.6</v>
      </c>
      <c r="E150" s="39">
        <v>0.9</v>
      </c>
      <c r="F150" s="39">
        <v>1.4</v>
      </c>
      <c r="G150" s="39">
        <v>0.7</v>
      </c>
    </row>
    <row r="151" spans="1:7" x14ac:dyDescent="0.25">
      <c r="A151" s="41" t="s">
        <v>404</v>
      </c>
      <c r="B151" s="39">
        <v>2</v>
      </c>
      <c r="C151" s="39">
        <v>1</v>
      </c>
      <c r="D151" s="39">
        <v>0.1</v>
      </c>
      <c r="E151" s="39" t="s">
        <v>264</v>
      </c>
      <c r="F151" s="39">
        <v>0.6</v>
      </c>
      <c r="G151" s="39" t="s">
        <v>264</v>
      </c>
    </row>
    <row r="152" spans="1:7" x14ac:dyDescent="0.25">
      <c r="A152" s="41" t="s">
        <v>405</v>
      </c>
      <c r="B152" s="39">
        <v>1.4</v>
      </c>
      <c r="C152" s="39">
        <v>1.2</v>
      </c>
      <c r="D152" s="39" t="s">
        <v>264</v>
      </c>
      <c r="E152" s="39" t="s">
        <v>264</v>
      </c>
      <c r="F152" s="39" t="s">
        <v>264</v>
      </c>
      <c r="G152" s="39" t="s">
        <v>271</v>
      </c>
    </row>
    <row r="153" spans="1:7" ht="24" customHeight="1" x14ac:dyDescent="0.25">
      <c r="A153" s="35" t="s">
        <v>406</v>
      </c>
      <c r="B153" s="38" t="s">
        <v>3</v>
      </c>
      <c r="C153" s="38" t="s">
        <v>3</v>
      </c>
      <c r="D153" s="38" t="s">
        <v>3</v>
      </c>
      <c r="E153" s="38" t="s">
        <v>3</v>
      </c>
      <c r="F153" s="38" t="s">
        <v>3</v>
      </c>
      <c r="G153" s="38" t="s">
        <v>3</v>
      </c>
    </row>
    <row r="154" spans="1:7" x14ac:dyDescent="0.25">
      <c r="A154" s="40">
        <v>0</v>
      </c>
      <c r="B154" s="39">
        <v>75.599999999999994</v>
      </c>
      <c r="C154" s="39">
        <v>45.7</v>
      </c>
      <c r="D154" s="39">
        <v>3.6</v>
      </c>
      <c r="E154" s="39">
        <v>7.3</v>
      </c>
      <c r="F154" s="39">
        <v>13.5</v>
      </c>
      <c r="G154" s="39">
        <v>5.6</v>
      </c>
    </row>
    <row r="155" spans="1:7" x14ac:dyDescent="0.25">
      <c r="A155" s="40">
        <v>1</v>
      </c>
      <c r="B155" s="32">
        <v>32.299999999999997</v>
      </c>
      <c r="C155" s="32">
        <v>20.3</v>
      </c>
      <c r="D155" s="32">
        <v>2.5</v>
      </c>
      <c r="E155" s="32">
        <v>1.8</v>
      </c>
      <c r="F155" s="32">
        <v>6.6</v>
      </c>
      <c r="G155" s="32">
        <v>1.1000000000000001</v>
      </c>
    </row>
    <row r="156" spans="1:7" x14ac:dyDescent="0.25">
      <c r="A156" s="40">
        <v>2</v>
      </c>
      <c r="B156" s="32">
        <v>7.4</v>
      </c>
      <c r="C156" s="32">
        <v>5.5</v>
      </c>
      <c r="D156" s="32">
        <v>0.7</v>
      </c>
      <c r="E156" s="32" t="s">
        <v>264</v>
      </c>
      <c r="F156" s="32">
        <v>0.9</v>
      </c>
      <c r="G156" s="32" t="s">
        <v>264</v>
      </c>
    </row>
    <row r="157" spans="1:7" x14ac:dyDescent="0.25">
      <c r="A157" s="40" t="s">
        <v>366</v>
      </c>
      <c r="B157" s="32">
        <v>2.9</v>
      </c>
      <c r="C157" s="32">
        <v>2.2999999999999998</v>
      </c>
      <c r="D157" s="32">
        <v>0.2</v>
      </c>
      <c r="E157" s="32" t="s">
        <v>264</v>
      </c>
      <c r="F157" s="32">
        <v>0.2</v>
      </c>
      <c r="G157" s="32" t="s">
        <v>271</v>
      </c>
    </row>
    <row r="158" spans="1:7" ht="24" customHeight="1" x14ac:dyDescent="0.25">
      <c r="A158" s="35" t="s">
        <v>407</v>
      </c>
      <c r="B158" s="38" t="s">
        <v>3</v>
      </c>
      <c r="C158" s="38" t="s">
        <v>3</v>
      </c>
      <c r="D158" s="38" t="s">
        <v>3</v>
      </c>
      <c r="E158" s="38" t="s">
        <v>3</v>
      </c>
      <c r="F158" s="38" t="s">
        <v>3</v>
      </c>
      <c r="G158" s="38" t="s">
        <v>3</v>
      </c>
    </row>
    <row r="159" spans="1:7" x14ac:dyDescent="0.25">
      <c r="A159" s="31" t="s">
        <v>279</v>
      </c>
      <c r="B159" s="39">
        <v>8.9</v>
      </c>
      <c r="C159" s="39">
        <v>7</v>
      </c>
      <c r="D159" s="39">
        <v>0.5</v>
      </c>
      <c r="E159" s="39">
        <v>0.5</v>
      </c>
      <c r="F159" s="39">
        <v>0.6</v>
      </c>
      <c r="G159" s="39">
        <v>0.4</v>
      </c>
    </row>
    <row r="160" spans="1:7" x14ac:dyDescent="0.25">
      <c r="A160" s="31" t="s">
        <v>280</v>
      </c>
      <c r="B160" s="39">
        <v>94.6</v>
      </c>
      <c r="C160" s="39">
        <v>61.4</v>
      </c>
      <c r="D160" s="39">
        <v>5.4</v>
      </c>
      <c r="E160" s="39">
        <v>6.8</v>
      </c>
      <c r="F160" s="39">
        <v>15.3</v>
      </c>
      <c r="G160" s="39">
        <v>5.8</v>
      </c>
    </row>
    <row r="161" spans="1:7" x14ac:dyDescent="0.25">
      <c r="A161" s="37" t="s">
        <v>408</v>
      </c>
      <c r="B161" s="32">
        <v>14.7</v>
      </c>
      <c r="C161" s="32">
        <v>5.5</v>
      </c>
      <c r="D161" s="32">
        <v>1.1000000000000001</v>
      </c>
      <c r="E161" s="32">
        <v>2.2000000000000002</v>
      </c>
      <c r="F161" s="32">
        <v>5.3</v>
      </c>
      <c r="G161" s="32">
        <v>0.6</v>
      </c>
    </row>
    <row r="162" spans="1:7" ht="24" customHeight="1" x14ac:dyDescent="0.25">
      <c r="A162" s="35" t="s">
        <v>409</v>
      </c>
      <c r="B162" s="38" t="s">
        <v>3</v>
      </c>
      <c r="C162" s="38" t="s">
        <v>3</v>
      </c>
      <c r="D162" s="38" t="s">
        <v>3</v>
      </c>
      <c r="E162" s="38" t="s">
        <v>3</v>
      </c>
      <c r="F162" s="38" t="s">
        <v>3</v>
      </c>
      <c r="G162" s="38" t="s">
        <v>3</v>
      </c>
    </row>
    <row r="163" spans="1:7" x14ac:dyDescent="0.25">
      <c r="A163" s="31" t="s">
        <v>279</v>
      </c>
      <c r="B163" s="39">
        <v>26.1</v>
      </c>
      <c r="C163" s="39">
        <v>19.3</v>
      </c>
      <c r="D163" s="39">
        <v>1.4</v>
      </c>
      <c r="E163" s="39">
        <v>1.4</v>
      </c>
      <c r="F163" s="39">
        <v>2.2999999999999998</v>
      </c>
      <c r="G163" s="39">
        <v>1.6</v>
      </c>
    </row>
    <row r="164" spans="1:7" x14ac:dyDescent="0.25">
      <c r="A164" s="31" t="s">
        <v>280</v>
      </c>
      <c r="B164" s="39">
        <v>57.9</v>
      </c>
      <c r="C164" s="39">
        <v>35.4</v>
      </c>
      <c r="D164" s="39">
        <v>3.2</v>
      </c>
      <c r="E164" s="39">
        <v>4.5</v>
      </c>
      <c r="F164" s="39">
        <v>11.2</v>
      </c>
      <c r="G164" s="39">
        <v>3.6</v>
      </c>
    </row>
    <row r="165" spans="1:7" x14ac:dyDescent="0.25">
      <c r="A165" s="37" t="s">
        <v>408</v>
      </c>
      <c r="B165" s="32">
        <v>34.200000000000003</v>
      </c>
      <c r="C165" s="32">
        <v>19.100000000000001</v>
      </c>
      <c r="D165" s="32">
        <v>2.4</v>
      </c>
      <c r="E165" s="32">
        <v>3.4</v>
      </c>
      <c r="F165" s="32">
        <v>7.6</v>
      </c>
      <c r="G165" s="32">
        <v>1.6</v>
      </c>
    </row>
    <row r="166" spans="1:7" ht="33.75" customHeight="1" x14ac:dyDescent="0.25">
      <c r="A166" s="35" t="s">
        <v>410</v>
      </c>
      <c r="B166" s="38" t="s">
        <v>3</v>
      </c>
      <c r="C166" s="38" t="s">
        <v>3</v>
      </c>
      <c r="D166" s="38" t="s">
        <v>3</v>
      </c>
      <c r="E166" s="38" t="s">
        <v>3</v>
      </c>
      <c r="F166" s="38" t="s">
        <v>3</v>
      </c>
      <c r="G166" s="38" t="s">
        <v>3</v>
      </c>
    </row>
    <row r="167" spans="1:7" x14ac:dyDescent="0.25">
      <c r="A167" s="31" t="s">
        <v>279</v>
      </c>
      <c r="B167" s="39">
        <v>56.4</v>
      </c>
      <c r="C167" s="39">
        <v>48.5</v>
      </c>
      <c r="D167" s="39">
        <v>3.4</v>
      </c>
      <c r="E167" s="39">
        <v>2.2000000000000002</v>
      </c>
      <c r="F167" s="39" t="s">
        <v>271</v>
      </c>
      <c r="G167" s="39">
        <v>2.4</v>
      </c>
    </row>
    <row r="168" spans="1:7" x14ac:dyDescent="0.25">
      <c r="A168" s="31" t="s">
        <v>280</v>
      </c>
      <c r="B168" s="39">
        <v>40.6</v>
      </c>
      <c r="C168" s="39">
        <v>25.4</v>
      </c>
      <c r="D168" s="39">
        <v>3.6</v>
      </c>
      <c r="E168" s="39">
        <v>7.2</v>
      </c>
      <c r="F168" s="39" t="s">
        <v>271</v>
      </c>
      <c r="G168" s="39">
        <v>4.4000000000000004</v>
      </c>
    </row>
    <row r="169" spans="1:7" ht="26.25" x14ac:dyDescent="0.25">
      <c r="A169" s="31" t="s">
        <v>359</v>
      </c>
      <c r="B169" s="39">
        <v>21.1</v>
      </c>
      <c r="C169" s="39" t="s">
        <v>271</v>
      </c>
      <c r="D169" s="39" t="s">
        <v>271</v>
      </c>
      <c r="E169" s="39" t="s">
        <v>271</v>
      </c>
      <c r="F169" s="39">
        <v>21.1</v>
      </c>
      <c r="G169" s="39" t="s">
        <v>271</v>
      </c>
    </row>
    <row r="170" spans="1:7" ht="33.75" customHeight="1" x14ac:dyDescent="0.25">
      <c r="A170" s="35" t="s">
        <v>411</v>
      </c>
      <c r="B170" s="38" t="s">
        <v>3</v>
      </c>
      <c r="C170" s="38" t="s">
        <v>3</v>
      </c>
      <c r="D170" s="38" t="s">
        <v>3</v>
      </c>
      <c r="E170" s="38" t="s">
        <v>3</v>
      </c>
      <c r="F170" s="38" t="s">
        <v>3</v>
      </c>
      <c r="G170" s="38" t="s">
        <v>3</v>
      </c>
    </row>
    <row r="171" spans="1:7" x14ac:dyDescent="0.25">
      <c r="A171" s="31" t="s">
        <v>279</v>
      </c>
      <c r="B171" s="39">
        <v>81.900000000000006</v>
      </c>
      <c r="C171" s="39">
        <v>51.7</v>
      </c>
      <c r="D171" s="39">
        <v>5.4</v>
      </c>
      <c r="E171" s="39">
        <v>7.3</v>
      </c>
      <c r="F171" s="39">
        <v>14.8</v>
      </c>
      <c r="G171" s="39">
        <v>2.8</v>
      </c>
    </row>
    <row r="172" spans="1:7" x14ac:dyDescent="0.25">
      <c r="A172" s="33" t="s">
        <v>412</v>
      </c>
      <c r="B172" s="39">
        <v>68.599999999999994</v>
      </c>
      <c r="C172" s="39">
        <v>45.1</v>
      </c>
      <c r="D172" s="39">
        <v>4.8</v>
      </c>
      <c r="E172" s="39">
        <v>6</v>
      </c>
      <c r="F172" s="39">
        <v>11.1</v>
      </c>
      <c r="G172" s="39">
        <v>1.7</v>
      </c>
    </row>
    <row r="173" spans="1:7" x14ac:dyDescent="0.25">
      <c r="A173" s="33" t="s">
        <v>413</v>
      </c>
      <c r="B173" s="39">
        <v>13.3</v>
      </c>
      <c r="C173" s="39">
        <v>6.7</v>
      </c>
      <c r="D173" s="39">
        <v>0.6</v>
      </c>
      <c r="E173" s="39">
        <v>1.3</v>
      </c>
      <c r="F173" s="39">
        <v>3.6</v>
      </c>
      <c r="G173" s="39">
        <v>1.2</v>
      </c>
    </row>
    <row r="174" spans="1:7" x14ac:dyDescent="0.25">
      <c r="A174" s="31" t="s">
        <v>280</v>
      </c>
      <c r="B174" s="39">
        <v>36.299999999999997</v>
      </c>
      <c r="C174" s="39">
        <v>22.1</v>
      </c>
      <c r="D174" s="39">
        <v>1.6</v>
      </c>
      <c r="E174" s="39">
        <v>2.1</v>
      </c>
      <c r="F174" s="39">
        <v>6.4</v>
      </c>
      <c r="G174" s="39">
        <v>4</v>
      </c>
    </row>
    <row r="175" spans="1:7" ht="24" customHeight="1" x14ac:dyDescent="0.25">
      <c r="A175" s="35" t="s">
        <v>414</v>
      </c>
      <c r="B175" s="30" t="s">
        <v>3</v>
      </c>
      <c r="C175" s="30" t="s">
        <v>3</v>
      </c>
      <c r="D175" s="30" t="s">
        <v>3</v>
      </c>
      <c r="E175" s="30" t="s">
        <v>3</v>
      </c>
      <c r="F175" s="30" t="s">
        <v>3</v>
      </c>
      <c r="G175" s="30" t="s">
        <v>3</v>
      </c>
    </row>
    <row r="176" spans="1:7" x14ac:dyDescent="0.25">
      <c r="A176" s="37" t="s">
        <v>279</v>
      </c>
      <c r="B176" s="32">
        <v>1.5</v>
      </c>
      <c r="C176" s="32">
        <v>1.5</v>
      </c>
      <c r="D176" s="32" t="s">
        <v>271</v>
      </c>
      <c r="E176" s="32" t="s">
        <v>271</v>
      </c>
      <c r="F176" s="32" t="s">
        <v>271</v>
      </c>
      <c r="G176" s="32" t="s">
        <v>264</v>
      </c>
    </row>
    <row r="177" spans="1:7" x14ac:dyDescent="0.25">
      <c r="A177" s="37" t="s">
        <v>280</v>
      </c>
      <c r="B177" s="32">
        <v>86.2</v>
      </c>
      <c r="C177" s="32">
        <v>72.400000000000006</v>
      </c>
      <c r="D177" s="32">
        <v>7</v>
      </c>
      <c r="E177" s="32" t="s">
        <v>271</v>
      </c>
      <c r="F177" s="32" t="s">
        <v>271</v>
      </c>
      <c r="G177" s="32">
        <v>6.8</v>
      </c>
    </row>
    <row r="178" spans="1:7" x14ac:dyDescent="0.25">
      <c r="A178" s="31" t="s">
        <v>415</v>
      </c>
      <c r="B178" s="32">
        <v>30.5</v>
      </c>
      <c r="C178" s="32" t="s">
        <v>271</v>
      </c>
      <c r="D178" s="32" t="s">
        <v>271</v>
      </c>
      <c r="E178" s="32">
        <v>9.4</v>
      </c>
      <c r="F178" s="32">
        <v>21.1</v>
      </c>
      <c r="G178" s="32" t="s">
        <v>271</v>
      </c>
    </row>
    <row r="179" spans="1:7" ht="24" customHeight="1" x14ac:dyDescent="0.25">
      <c r="A179" s="35" t="s">
        <v>416</v>
      </c>
      <c r="B179" s="38" t="s">
        <v>3</v>
      </c>
      <c r="C179" s="38" t="s">
        <v>3</v>
      </c>
      <c r="D179" s="38" t="s">
        <v>3</v>
      </c>
      <c r="E179" s="38" t="s">
        <v>3</v>
      </c>
      <c r="F179" s="38" t="s">
        <v>3</v>
      </c>
      <c r="G179" s="38" t="s">
        <v>3</v>
      </c>
    </row>
    <row r="180" spans="1:7" x14ac:dyDescent="0.25">
      <c r="A180" s="31" t="s">
        <v>279</v>
      </c>
      <c r="B180" s="39">
        <v>12.6</v>
      </c>
      <c r="C180" s="39">
        <v>11.2</v>
      </c>
      <c r="D180" s="39">
        <v>0.2</v>
      </c>
      <c r="E180" s="39">
        <v>0.3</v>
      </c>
      <c r="F180" s="39" t="s">
        <v>271</v>
      </c>
      <c r="G180" s="39">
        <v>0.8</v>
      </c>
    </row>
    <row r="181" spans="1:7" x14ac:dyDescent="0.25">
      <c r="A181" s="31" t="s">
        <v>280</v>
      </c>
      <c r="B181" s="39">
        <v>84.5</v>
      </c>
      <c r="C181" s="39">
        <v>62.7</v>
      </c>
      <c r="D181" s="39">
        <v>6.8</v>
      </c>
      <c r="E181" s="39">
        <v>9.1</v>
      </c>
      <c r="F181" s="39" t="s">
        <v>271</v>
      </c>
      <c r="G181" s="39">
        <v>6</v>
      </c>
    </row>
    <row r="182" spans="1:7" ht="26.25" x14ac:dyDescent="0.25">
      <c r="A182" s="31" t="s">
        <v>359</v>
      </c>
      <c r="B182" s="39">
        <v>21.1</v>
      </c>
      <c r="C182" s="39" t="s">
        <v>271</v>
      </c>
      <c r="D182" s="39" t="s">
        <v>271</v>
      </c>
      <c r="E182" s="39" t="s">
        <v>271</v>
      </c>
      <c r="F182" s="39">
        <v>21.1</v>
      </c>
      <c r="G182" s="39" t="s">
        <v>271</v>
      </c>
    </row>
    <row r="183" spans="1:7" ht="24" customHeight="1" x14ac:dyDescent="0.25">
      <c r="A183" s="35" t="s">
        <v>417</v>
      </c>
      <c r="B183" s="38" t="s">
        <v>3</v>
      </c>
      <c r="C183" s="38" t="s">
        <v>3</v>
      </c>
      <c r="D183" s="38" t="s">
        <v>3</v>
      </c>
      <c r="E183" s="38" t="s">
        <v>3</v>
      </c>
      <c r="F183" s="38" t="s">
        <v>3</v>
      </c>
      <c r="G183" s="38" t="s">
        <v>3</v>
      </c>
    </row>
    <row r="184" spans="1:7" x14ac:dyDescent="0.25">
      <c r="A184" s="40" t="s">
        <v>279</v>
      </c>
      <c r="B184" s="39">
        <v>8.3000000000000007</v>
      </c>
      <c r="C184" s="39">
        <v>8.1</v>
      </c>
      <c r="D184" s="39" t="s">
        <v>264</v>
      </c>
      <c r="E184" s="39" t="s">
        <v>271</v>
      </c>
      <c r="F184" s="39" t="s">
        <v>271</v>
      </c>
      <c r="G184" s="39" t="s">
        <v>264</v>
      </c>
    </row>
    <row r="185" spans="1:7" x14ac:dyDescent="0.25">
      <c r="A185" s="37" t="s">
        <v>280</v>
      </c>
      <c r="B185" s="39">
        <v>79.3</v>
      </c>
      <c r="C185" s="39">
        <v>65.8</v>
      </c>
      <c r="D185" s="39">
        <v>6.9</v>
      </c>
      <c r="E185" s="39" t="s">
        <v>271</v>
      </c>
      <c r="F185" s="39" t="s">
        <v>271</v>
      </c>
      <c r="G185" s="39">
        <v>6.7</v>
      </c>
    </row>
    <row r="186" spans="1:7" x14ac:dyDescent="0.25">
      <c r="A186" s="37" t="s">
        <v>415</v>
      </c>
      <c r="B186" s="39">
        <v>30.5</v>
      </c>
      <c r="C186" s="39" t="s">
        <v>271</v>
      </c>
      <c r="D186" s="39" t="s">
        <v>271</v>
      </c>
      <c r="E186" s="39">
        <v>9.4</v>
      </c>
      <c r="F186" s="39">
        <v>21.1</v>
      </c>
      <c r="G186" s="39" t="s">
        <v>271</v>
      </c>
    </row>
    <row r="187" spans="1:7" ht="24" customHeight="1" x14ac:dyDescent="0.25">
      <c r="A187" s="42" t="s">
        <v>418</v>
      </c>
      <c r="B187" s="30" t="s">
        <v>3</v>
      </c>
      <c r="C187" s="30" t="s">
        <v>3</v>
      </c>
      <c r="D187" s="30" t="s">
        <v>3</v>
      </c>
      <c r="E187" s="30" t="s">
        <v>3</v>
      </c>
      <c r="F187" s="30" t="s">
        <v>3</v>
      </c>
      <c r="G187" s="30" t="s">
        <v>3</v>
      </c>
    </row>
    <row r="188" spans="1:7" x14ac:dyDescent="0.25">
      <c r="A188" s="33" t="s">
        <v>419</v>
      </c>
      <c r="B188" s="39">
        <v>2.7</v>
      </c>
      <c r="C188" s="39">
        <v>2.6</v>
      </c>
      <c r="D188" s="39" t="s">
        <v>264</v>
      </c>
      <c r="E188" s="39" t="s">
        <v>271</v>
      </c>
      <c r="F188" s="39" t="s">
        <v>271</v>
      </c>
      <c r="G188" s="39" t="s">
        <v>264</v>
      </c>
    </row>
    <row r="189" spans="1:7" x14ac:dyDescent="0.25">
      <c r="A189" s="33" t="s">
        <v>420</v>
      </c>
      <c r="B189" s="39">
        <v>4.7</v>
      </c>
      <c r="C189" s="39">
        <v>4.7</v>
      </c>
      <c r="D189" s="39" t="s">
        <v>264</v>
      </c>
      <c r="E189" s="39" t="s">
        <v>271</v>
      </c>
      <c r="F189" s="39" t="s">
        <v>271</v>
      </c>
      <c r="G189" s="39" t="s">
        <v>264</v>
      </c>
    </row>
    <row r="190" spans="1:7" x14ac:dyDescent="0.25">
      <c r="A190" s="33" t="s">
        <v>421</v>
      </c>
      <c r="B190" s="39">
        <v>0.8</v>
      </c>
      <c r="C190" s="39">
        <v>0.8</v>
      </c>
      <c r="D190" s="39" t="s">
        <v>264</v>
      </c>
      <c r="E190" s="39" t="s">
        <v>271</v>
      </c>
      <c r="F190" s="39" t="s">
        <v>271</v>
      </c>
      <c r="G190" s="39" t="s">
        <v>271</v>
      </c>
    </row>
    <row r="191" spans="1:7" x14ac:dyDescent="0.25">
      <c r="A191" s="33" t="s">
        <v>422</v>
      </c>
      <c r="B191" s="39">
        <v>79.3</v>
      </c>
      <c r="C191" s="39">
        <v>65.8</v>
      </c>
      <c r="D191" s="39">
        <v>6.9</v>
      </c>
      <c r="E191" s="39" t="s">
        <v>271</v>
      </c>
      <c r="F191" s="39" t="s">
        <v>271</v>
      </c>
      <c r="G191" s="39">
        <v>6.7</v>
      </c>
    </row>
    <row r="192" spans="1:7" x14ac:dyDescent="0.25">
      <c r="A192" s="33" t="s">
        <v>415</v>
      </c>
      <c r="B192" s="39">
        <v>30.5</v>
      </c>
      <c r="C192" s="39" t="s">
        <v>271</v>
      </c>
      <c r="D192" s="39" t="s">
        <v>271</v>
      </c>
      <c r="E192" s="39">
        <v>9.4</v>
      </c>
      <c r="F192" s="39">
        <v>21.1</v>
      </c>
      <c r="G192" s="39" t="s">
        <v>271</v>
      </c>
    </row>
    <row r="193" spans="1:7" ht="24" customHeight="1" x14ac:dyDescent="0.25">
      <c r="A193" s="42" t="s">
        <v>423</v>
      </c>
      <c r="B193" s="38" t="s">
        <v>3</v>
      </c>
      <c r="C193" s="38" t="s">
        <v>3</v>
      </c>
      <c r="D193" s="38" t="s">
        <v>3</v>
      </c>
      <c r="E193" s="38" t="s">
        <v>3</v>
      </c>
      <c r="F193" s="38" t="s">
        <v>3</v>
      </c>
      <c r="G193" s="38" t="s">
        <v>3</v>
      </c>
    </row>
    <row r="194" spans="1:7" x14ac:dyDescent="0.25">
      <c r="A194" s="33" t="s">
        <v>424</v>
      </c>
      <c r="B194" s="39">
        <v>2.5</v>
      </c>
      <c r="C194" s="39">
        <v>2.5</v>
      </c>
      <c r="D194" s="39" t="s">
        <v>264</v>
      </c>
      <c r="E194" s="39" t="s">
        <v>271</v>
      </c>
      <c r="F194" s="39" t="s">
        <v>271</v>
      </c>
      <c r="G194" s="39" t="s">
        <v>271</v>
      </c>
    </row>
    <row r="195" spans="1:7" x14ac:dyDescent="0.25">
      <c r="A195" s="34" t="s">
        <v>425</v>
      </c>
      <c r="B195" s="39">
        <v>0.7</v>
      </c>
      <c r="C195" s="39">
        <v>0.7</v>
      </c>
      <c r="D195" s="39" t="s">
        <v>264</v>
      </c>
      <c r="E195" s="39" t="s">
        <v>271</v>
      </c>
      <c r="F195" s="39" t="s">
        <v>271</v>
      </c>
      <c r="G195" s="39" t="s">
        <v>271</v>
      </c>
    </row>
    <row r="196" spans="1:7" x14ac:dyDescent="0.25">
      <c r="A196" s="34" t="s">
        <v>426</v>
      </c>
      <c r="B196" s="39">
        <v>1.1000000000000001</v>
      </c>
      <c r="C196" s="39">
        <v>1.1000000000000001</v>
      </c>
      <c r="D196" s="39" t="s">
        <v>264</v>
      </c>
      <c r="E196" s="39" t="s">
        <v>271</v>
      </c>
      <c r="F196" s="39" t="s">
        <v>271</v>
      </c>
      <c r="G196" s="39" t="s">
        <v>271</v>
      </c>
    </row>
    <row r="197" spans="1:7" x14ac:dyDescent="0.25">
      <c r="A197" s="34" t="s">
        <v>427</v>
      </c>
      <c r="B197" s="39">
        <v>0.3</v>
      </c>
      <c r="C197" s="39">
        <v>0.3</v>
      </c>
      <c r="D197" s="39" t="s">
        <v>271</v>
      </c>
      <c r="E197" s="39" t="s">
        <v>271</v>
      </c>
      <c r="F197" s="39" t="s">
        <v>271</v>
      </c>
      <c r="G197" s="39" t="s">
        <v>271</v>
      </c>
    </row>
    <row r="198" spans="1:7" x14ac:dyDescent="0.25">
      <c r="A198" s="34" t="s">
        <v>428</v>
      </c>
      <c r="B198" s="39">
        <v>0.3</v>
      </c>
      <c r="C198" s="39">
        <v>0.3</v>
      </c>
      <c r="D198" s="39" t="s">
        <v>271</v>
      </c>
      <c r="E198" s="39" t="s">
        <v>271</v>
      </c>
      <c r="F198" s="39" t="s">
        <v>271</v>
      </c>
      <c r="G198" s="39" t="s">
        <v>271</v>
      </c>
    </row>
    <row r="199" spans="1:7" x14ac:dyDescent="0.25">
      <c r="A199" s="34" t="s">
        <v>429</v>
      </c>
      <c r="B199" s="39" t="s">
        <v>264</v>
      </c>
      <c r="C199" s="39" t="s">
        <v>264</v>
      </c>
      <c r="D199" s="39" t="s">
        <v>271</v>
      </c>
      <c r="E199" s="39" t="s">
        <v>271</v>
      </c>
      <c r="F199" s="39" t="s">
        <v>271</v>
      </c>
      <c r="G199" s="39" t="s">
        <v>271</v>
      </c>
    </row>
    <row r="200" spans="1:7" x14ac:dyDescent="0.25">
      <c r="A200" s="33" t="s">
        <v>430</v>
      </c>
      <c r="B200" s="39">
        <v>5.4</v>
      </c>
      <c r="C200" s="39">
        <v>5.3</v>
      </c>
      <c r="D200" s="39" t="s">
        <v>264</v>
      </c>
      <c r="E200" s="39" t="s">
        <v>271</v>
      </c>
      <c r="F200" s="39" t="s">
        <v>271</v>
      </c>
      <c r="G200" s="39" t="s">
        <v>264</v>
      </c>
    </row>
    <row r="201" spans="1:7" x14ac:dyDescent="0.25">
      <c r="A201" s="33" t="s">
        <v>422</v>
      </c>
      <c r="B201" s="39">
        <v>79.3</v>
      </c>
      <c r="C201" s="39">
        <v>65.8</v>
      </c>
      <c r="D201" s="39">
        <v>6.9</v>
      </c>
      <c r="E201" s="39" t="s">
        <v>271</v>
      </c>
      <c r="F201" s="39" t="s">
        <v>271</v>
      </c>
      <c r="G201" s="39">
        <v>6.7</v>
      </c>
    </row>
    <row r="202" spans="1:7" x14ac:dyDescent="0.25">
      <c r="A202" s="33" t="s">
        <v>415</v>
      </c>
      <c r="B202" s="39">
        <v>30.5</v>
      </c>
      <c r="C202" s="39" t="s">
        <v>271</v>
      </c>
      <c r="D202" s="39" t="s">
        <v>271</v>
      </c>
      <c r="E202" s="39">
        <v>9.4</v>
      </c>
      <c r="F202" s="39">
        <v>21.1</v>
      </c>
      <c r="G202" s="39" t="s">
        <v>271</v>
      </c>
    </row>
    <row r="203" spans="1:7" ht="24" customHeight="1" x14ac:dyDescent="0.25">
      <c r="A203" s="35" t="s">
        <v>431</v>
      </c>
      <c r="B203" s="30" t="s">
        <v>3</v>
      </c>
      <c r="C203" s="30" t="s">
        <v>3</v>
      </c>
      <c r="D203" s="30" t="s">
        <v>3</v>
      </c>
      <c r="E203" s="30" t="s">
        <v>3</v>
      </c>
      <c r="F203" s="30" t="s">
        <v>3</v>
      </c>
      <c r="G203" s="30" t="s">
        <v>3</v>
      </c>
    </row>
    <row r="204" spans="1:7" s="36" customFormat="1" x14ac:dyDescent="0.25">
      <c r="A204" s="31" t="s">
        <v>279</v>
      </c>
      <c r="B204" s="39">
        <v>8.4</v>
      </c>
      <c r="C204" s="39">
        <v>7.3</v>
      </c>
      <c r="D204" s="39">
        <v>0.3</v>
      </c>
      <c r="E204" s="39" t="s">
        <v>264</v>
      </c>
      <c r="F204" s="39">
        <v>0.3</v>
      </c>
      <c r="G204" s="39">
        <v>0.3</v>
      </c>
    </row>
    <row r="205" spans="1:7" s="36" customFormat="1" x14ac:dyDescent="0.25">
      <c r="A205" s="37" t="s">
        <v>280</v>
      </c>
      <c r="B205" s="39">
        <v>109.8</v>
      </c>
      <c r="C205" s="39">
        <v>66.599999999999994</v>
      </c>
      <c r="D205" s="39">
        <v>6.8</v>
      </c>
      <c r="E205" s="39">
        <v>9.1</v>
      </c>
      <c r="F205" s="39">
        <v>20.8</v>
      </c>
      <c r="G205" s="39">
        <v>6.5</v>
      </c>
    </row>
    <row r="206" spans="1:7" s="36" customFormat="1" ht="24" customHeight="1" x14ac:dyDescent="0.25">
      <c r="A206" s="42" t="s">
        <v>432</v>
      </c>
      <c r="B206" s="30" t="s">
        <v>3</v>
      </c>
      <c r="C206" s="30" t="s">
        <v>3</v>
      </c>
      <c r="D206" s="30" t="s">
        <v>3</v>
      </c>
      <c r="E206" s="30" t="s">
        <v>3</v>
      </c>
      <c r="F206" s="30" t="s">
        <v>3</v>
      </c>
      <c r="G206" s="30" t="s">
        <v>3</v>
      </c>
    </row>
    <row r="207" spans="1:7" s="36" customFormat="1" x14ac:dyDescent="0.25">
      <c r="A207" s="33" t="s">
        <v>419</v>
      </c>
      <c r="B207" s="39">
        <v>4</v>
      </c>
      <c r="C207" s="39">
        <v>3.3</v>
      </c>
      <c r="D207" s="39" t="s">
        <v>264</v>
      </c>
      <c r="E207" s="39" t="s">
        <v>264</v>
      </c>
      <c r="F207" s="39" t="s">
        <v>264</v>
      </c>
      <c r="G207" s="39" t="s">
        <v>264</v>
      </c>
    </row>
    <row r="208" spans="1:7" s="36" customFormat="1" x14ac:dyDescent="0.25">
      <c r="A208" s="33" t="s">
        <v>420</v>
      </c>
      <c r="B208" s="39">
        <v>1.6</v>
      </c>
      <c r="C208" s="39">
        <v>1.5</v>
      </c>
      <c r="D208" s="39" t="s">
        <v>264</v>
      </c>
      <c r="E208" s="39" t="s">
        <v>271</v>
      </c>
      <c r="F208" s="39" t="s">
        <v>264</v>
      </c>
      <c r="G208" s="39" t="s">
        <v>264</v>
      </c>
    </row>
    <row r="209" spans="1:7" s="36" customFormat="1" x14ac:dyDescent="0.25">
      <c r="A209" s="33" t="s">
        <v>421</v>
      </c>
      <c r="B209" s="39">
        <v>2.9</v>
      </c>
      <c r="C209" s="39">
        <v>2.5</v>
      </c>
      <c r="D209" s="39" t="s">
        <v>264</v>
      </c>
      <c r="E209" s="39" t="s">
        <v>264</v>
      </c>
      <c r="F209" s="39" t="s">
        <v>264</v>
      </c>
      <c r="G209" s="39" t="s">
        <v>264</v>
      </c>
    </row>
    <row r="210" spans="1:7" s="36" customFormat="1" x14ac:dyDescent="0.25">
      <c r="A210" s="33" t="s">
        <v>433</v>
      </c>
      <c r="B210" s="39">
        <v>109.8</v>
      </c>
      <c r="C210" s="39">
        <v>66.599999999999994</v>
      </c>
      <c r="D210" s="39">
        <v>6.8</v>
      </c>
      <c r="E210" s="39">
        <v>9.1</v>
      </c>
      <c r="F210" s="39">
        <v>20.8</v>
      </c>
      <c r="G210" s="39">
        <v>6.5</v>
      </c>
    </row>
    <row r="211" spans="1:7" ht="24" customHeight="1" x14ac:dyDescent="0.25">
      <c r="A211" s="42" t="s">
        <v>434</v>
      </c>
      <c r="B211" s="30" t="s">
        <v>3</v>
      </c>
      <c r="C211" s="30" t="s">
        <v>3</v>
      </c>
      <c r="D211" s="30" t="s">
        <v>3</v>
      </c>
      <c r="E211" s="30" t="s">
        <v>3</v>
      </c>
      <c r="F211" s="30" t="s">
        <v>3</v>
      </c>
      <c r="G211" s="30" t="s">
        <v>3</v>
      </c>
    </row>
    <row r="212" spans="1:7" x14ac:dyDescent="0.25">
      <c r="A212" s="33" t="s">
        <v>425</v>
      </c>
      <c r="B212" s="39">
        <v>4</v>
      </c>
      <c r="C212" s="39">
        <v>3.6</v>
      </c>
      <c r="D212" s="39" t="s">
        <v>264</v>
      </c>
      <c r="E212" s="39" t="s">
        <v>264</v>
      </c>
      <c r="F212" s="39" t="s">
        <v>264</v>
      </c>
      <c r="G212" s="39" t="s">
        <v>264</v>
      </c>
    </row>
    <row r="213" spans="1:7" x14ac:dyDescent="0.25">
      <c r="A213" s="33" t="s">
        <v>426</v>
      </c>
      <c r="B213" s="39">
        <v>1.6</v>
      </c>
      <c r="C213" s="39">
        <v>1.4</v>
      </c>
      <c r="D213" s="39" t="s">
        <v>264</v>
      </c>
      <c r="E213" s="39" t="s">
        <v>264</v>
      </c>
      <c r="F213" s="39" t="s">
        <v>264</v>
      </c>
      <c r="G213" s="39" t="s">
        <v>264</v>
      </c>
    </row>
    <row r="214" spans="1:7" x14ac:dyDescent="0.25">
      <c r="A214" s="33" t="s">
        <v>429</v>
      </c>
      <c r="B214" s="39">
        <v>0.3</v>
      </c>
      <c r="C214" s="39">
        <v>0.3</v>
      </c>
      <c r="D214" s="39" t="s">
        <v>271</v>
      </c>
      <c r="E214" s="39" t="s">
        <v>271</v>
      </c>
      <c r="F214" s="39" t="s">
        <v>271</v>
      </c>
      <c r="G214" s="39" t="s">
        <v>271</v>
      </c>
    </row>
    <row r="215" spans="1:7" x14ac:dyDescent="0.25">
      <c r="A215" s="33" t="s">
        <v>435</v>
      </c>
      <c r="B215" s="39">
        <v>2.5</v>
      </c>
      <c r="C215" s="39">
        <v>2</v>
      </c>
      <c r="D215" s="39" t="s">
        <v>264</v>
      </c>
      <c r="E215" s="39" t="s">
        <v>264</v>
      </c>
      <c r="F215" s="39" t="s">
        <v>264</v>
      </c>
      <c r="G215" s="39" t="s">
        <v>264</v>
      </c>
    </row>
    <row r="216" spans="1:7" x14ac:dyDescent="0.25">
      <c r="A216" s="33" t="s">
        <v>433</v>
      </c>
      <c r="B216" s="39">
        <v>109.8</v>
      </c>
      <c r="C216" s="39">
        <v>66.599999999999994</v>
      </c>
      <c r="D216" s="39">
        <v>6.8</v>
      </c>
      <c r="E216" s="39">
        <v>9.1</v>
      </c>
      <c r="F216" s="39">
        <v>20.8</v>
      </c>
      <c r="G216" s="39">
        <v>6.5</v>
      </c>
    </row>
    <row r="217" spans="1:7" ht="43.5" customHeight="1" x14ac:dyDescent="0.25">
      <c r="A217" s="35" t="s">
        <v>436</v>
      </c>
      <c r="B217" s="38" t="s">
        <v>3</v>
      </c>
      <c r="C217" s="38" t="s">
        <v>3</v>
      </c>
      <c r="D217" s="38" t="s">
        <v>3</v>
      </c>
      <c r="E217" s="38" t="s">
        <v>3</v>
      </c>
      <c r="F217" s="38" t="s">
        <v>3</v>
      </c>
      <c r="G217" s="38" t="s">
        <v>3</v>
      </c>
    </row>
    <row r="218" spans="1:7" ht="26.25" x14ac:dyDescent="0.25">
      <c r="A218" s="31" t="s">
        <v>437</v>
      </c>
      <c r="B218" s="32">
        <v>5.6</v>
      </c>
      <c r="C218" s="32">
        <v>4.8</v>
      </c>
      <c r="D218" s="32">
        <v>0.3</v>
      </c>
      <c r="E218" s="32" t="s">
        <v>264</v>
      </c>
      <c r="F218" s="32" t="s">
        <v>264</v>
      </c>
      <c r="G218" s="32">
        <v>0.3</v>
      </c>
    </row>
    <row r="219" spans="1:7" ht="26.25" x14ac:dyDescent="0.25">
      <c r="A219" s="37" t="s">
        <v>438</v>
      </c>
      <c r="B219" s="32">
        <v>2.4</v>
      </c>
      <c r="C219" s="32">
        <v>2.2000000000000002</v>
      </c>
      <c r="D219" s="32" t="s">
        <v>264</v>
      </c>
      <c r="E219" s="32" t="s">
        <v>264</v>
      </c>
      <c r="F219" s="32" t="s">
        <v>271</v>
      </c>
      <c r="G219" s="32" t="s">
        <v>264</v>
      </c>
    </row>
    <row r="220" spans="1:7" ht="26.25" x14ac:dyDescent="0.25">
      <c r="A220" s="37" t="s">
        <v>439</v>
      </c>
      <c r="B220" s="32">
        <v>4.2</v>
      </c>
      <c r="C220" s="32">
        <v>3.8</v>
      </c>
      <c r="D220" s="32">
        <v>0.1</v>
      </c>
      <c r="E220" s="32" t="s">
        <v>264</v>
      </c>
      <c r="F220" s="32" t="s">
        <v>264</v>
      </c>
      <c r="G220" s="32" t="s">
        <v>264</v>
      </c>
    </row>
    <row r="221" spans="1:7" s="36" customFormat="1" ht="24" customHeight="1" x14ac:dyDescent="0.25">
      <c r="A221" s="37" t="s">
        <v>440</v>
      </c>
      <c r="B221" s="32">
        <v>6.5</v>
      </c>
      <c r="C221" s="32">
        <v>5.6</v>
      </c>
      <c r="D221" s="32">
        <v>0.4</v>
      </c>
      <c r="E221" s="32" t="s">
        <v>264</v>
      </c>
      <c r="F221" s="32" t="s">
        <v>264</v>
      </c>
      <c r="G221" s="32" t="s">
        <v>264</v>
      </c>
    </row>
    <row r="222" spans="1:7" s="36" customFormat="1" ht="26.25" x14ac:dyDescent="0.25">
      <c r="A222" s="37" t="s">
        <v>441</v>
      </c>
      <c r="B222" s="32">
        <v>6.6</v>
      </c>
      <c r="C222" s="32">
        <v>6.1</v>
      </c>
      <c r="D222" s="32">
        <v>0.3</v>
      </c>
      <c r="E222" s="32" t="s">
        <v>264</v>
      </c>
      <c r="F222" s="32" t="s">
        <v>264</v>
      </c>
      <c r="G222" s="32" t="s">
        <v>264</v>
      </c>
    </row>
    <row r="223" spans="1:7" s="36" customFormat="1" ht="15.75" x14ac:dyDescent="0.25">
      <c r="A223" s="37" t="s">
        <v>442</v>
      </c>
      <c r="B223" s="32">
        <v>2.6</v>
      </c>
      <c r="C223" s="32">
        <v>2.2999999999999998</v>
      </c>
      <c r="D223" s="32" t="s">
        <v>264</v>
      </c>
      <c r="E223" s="32" t="s">
        <v>264</v>
      </c>
      <c r="F223" s="32" t="s">
        <v>264</v>
      </c>
      <c r="G223" s="32" t="s">
        <v>264</v>
      </c>
    </row>
    <row r="224" spans="1:7" s="36" customFormat="1" ht="15.75" thickBot="1" x14ac:dyDescent="0.3">
      <c r="A224" s="33"/>
      <c r="B224" s="43"/>
      <c r="C224" s="43"/>
      <c r="D224" s="43"/>
      <c r="E224" s="43"/>
      <c r="F224" s="43"/>
      <c r="G224" s="43"/>
    </row>
    <row r="225" spans="1:7" s="36" customFormat="1" ht="206.25" customHeight="1" x14ac:dyDescent="0.25">
      <c r="A225" s="54" t="s">
        <v>443</v>
      </c>
      <c r="B225" s="54"/>
      <c r="C225" s="54"/>
      <c r="D225" s="54"/>
      <c r="E225" s="54"/>
      <c r="F225" s="54"/>
      <c r="G225" s="54"/>
    </row>
    <row r="226" spans="1:7" s="36" customFormat="1" x14ac:dyDescent="0.25">
      <c r="A226"/>
      <c r="B226"/>
      <c r="C226"/>
      <c r="D226"/>
      <c r="E226"/>
      <c r="F226"/>
      <c r="G226"/>
    </row>
    <row r="227" spans="1:7" ht="44.1" customHeight="1" x14ac:dyDescent="0.25"/>
    <row r="229" spans="1:7" x14ac:dyDescent="0.25">
      <c r="A229" s="44"/>
    </row>
    <row r="230" spans="1:7" x14ac:dyDescent="0.25">
      <c r="A230" s="45"/>
    </row>
    <row r="231" spans="1:7" x14ac:dyDescent="0.25">
      <c r="A231" s="45"/>
    </row>
    <row r="235" spans="1:7" ht="208.5" customHeight="1" x14ac:dyDescent="0.25"/>
  </sheetData>
  <mergeCells count="4">
    <mergeCell ref="A2:G2"/>
    <mergeCell ref="B3:G3"/>
    <mergeCell ref="C4:G4"/>
    <mergeCell ref="A225:G22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17"/>
  <sheetViews>
    <sheetView workbookViewId="0"/>
  </sheetViews>
  <sheetFormatPr defaultRowHeight="15" x14ac:dyDescent="0.25"/>
  <cols>
    <col min="1" max="1" width="23.42578125" customWidth="1"/>
    <col min="2" max="35" width="9.5703125" bestFit="1" customWidth="1"/>
  </cols>
  <sheetData>
    <row r="1" spans="1:35" x14ac:dyDescent="0.25">
      <c r="A1" t="s">
        <v>461</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25">
      <c r="A2" t="s">
        <v>311</v>
      </c>
      <c r="B2" s="47">
        <v>0</v>
      </c>
      <c r="C2" s="47">
        <v>0</v>
      </c>
      <c r="D2" s="47">
        <v>0</v>
      </c>
      <c r="E2" s="47">
        <v>0</v>
      </c>
      <c r="F2" s="47">
        <v>0</v>
      </c>
      <c r="G2" s="47">
        <v>0</v>
      </c>
      <c r="H2" s="47">
        <v>0</v>
      </c>
      <c r="I2" s="47">
        <v>0</v>
      </c>
      <c r="J2" s="47">
        <v>0</v>
      </c>
      <c r="K2" s="47">
        <v>0</v>
      </c>
      <c r="L2" s="47">
        <v>0</v>
      </c>
      <c r="M2" s="47">
        <v>0</v>
      </c>
      <c r="N2" s="47">
        <v>0</v>
      </c>
      <c r="O2" s="47">
        <v>0</v>
      </c>
      <c r="P2" s="47">
        <v>0</v>
      </c>
      <c r="Q2" s="47">
        <v>0</v>
      </c>
      <c r="R2" s="47">
        <v>0</v>
      </c>
      <c r="S2" s="47">
        <v>0</v>
      </c>
      <c r="T2" s="47">
        <v>0</v>
      </c>
      <c r="U2" s="47">
        <v>0</v>
      </c>
      <c r="V2" s="47">
        <v>0</v>
      </c>
      <c r="W2" s="47">
        <v>0</v>
      </c>
      <c r="X2" s="47">
        <v>0</v>
      </c>
      <c r="Y2" s="47">
        <v>0</v>
      </c>
      <c r="Z2" s="47">
        <v>0</v>
      </c>
      <c r="AA2" s="47">
        <v>0</v>
      </c>
      <c r="AB2" s="47">
        <v>0</v>
      </c>
      <c r="AC2" s="47">
        <v>0</v>
      </c>
      <c r="AD2" s="47">
        <v>0</v>
      </c>
      <c r="AE2" s="47">
        <v>0</v>
      </c>
      <c r="AF2" s="47">
        <v>0</v>
      </c>
      <c r="AG2" s="47">
        <v>0</v>
      </c>
      <c r="AH2" s="47">
        <v>0</v>
      </c>
      <c r="AI2" s="47">
        <v>0</v>
      </c>
    </row>
    <row r="3" spans="1:35" x14ac:dyDescent="0.25">
      <c r="A3" t="s">
        <v>230</v>
      </c>
      <c r="B3" s="47">
        <f>INDEX('AEO Table 22'!$C$103:$AK$103,MATCH(B$1,'AEO Table 22'!$C$1:$AJ$1,0))*10^3*About!$A$25</f>
        <v>0</v>
      </c>
      <c r="C3" s="47">
        <f>INDEX('AEO Table 22'!$C$103:$AK$103,MATCH(C$1,'AEO Table 22'!$C$1:$AJ$1,0))*10^3*About!$A$25</f>
        <v>0</v>
      </c>
      <c r="D3" s="47">
        <f>INDEX('AEO Table 22'!$C$103:$AK$103,MATCH(D$1,'AEO Table 22'!$C$1:$AJ$1,0))*10^3*About!$A$25</f>
        <v>0</v>
      </c>
      <c r="E3" s="47">
        <f>INDEX('AEO Table 22'!$C$103:$AK$103,MATCH(E$1,'AEO Table 22'!$C$1:$AJ$1,0))*10^3*About!$A$25</f>
        <v>0</v>
      </c>
      <c r="F3" s="47">
        <f>INDEX('AEO Table 22'!$C$103:$AK$103,MATCH(F$1,'AEO Table 22'!$C$1:$AJ$1,0))*10^3*About!$A$25</f>
        <v>0</v>
      </c>
      <c r="G3" s="47">
        <f>INDEX('AEO Table 22'!$C$103:$AK$103,MATCH(G$1,'AEO Table 22'!$C$1:$AJ$1,0))*10^3*About!$A$25</f>
        <v>0</v>
      </c>
      <c r="H3" s="47">
        <f>INDEX('AEO Table 22'!$C$103:$AK$103,MATCH(H$1,'AEO Table 22'!$C$1:$AJ$1,0))*10^3*About!$A$25</f>
        <v>0</v>
      </c>
      <c r="I3" s="47">
        <f>INDEX('AEO Table 22'!$C$103:$AK$103,MATCH(I$1,'AEO Table 22'!$C$1:$AJ$1,0))*10^3*About!$A$25</f>
        <v>0</v>
      </c>
      <c r="J3" s="47">
        <f>INDEX('AEO Table 22'!$C$103:$AK$103,MATCH(J$1,'AEO Table 22'!$C$1:$AJ$1,0))*10^3*About!$A$25</f>
        <v>0</v>
      </c>
      <c r="K3" s="47">
        <f>INDEX('AEO Table 22'!$C$103:$AK$103,MATCH(K$1,'AEO Table 22'!$C$1:$AJ$1,0))*10^3*About!$A$25</f>
        <v>0</v>
      </c>
      <c r="L3" s="47">
        <f>INDEX('AEO Table 22'!$C$103:$AK$103,MATCH(L$1,'AEO Table 22'!$C$1:$AJ$1,0))*10^3*About!$A$25</f>
        <v>0</v>
      </c>
      <c r="M3" s="47">
        <f>INDEX('AEO Table 22'!$C$103:$AK$103,MATCH(M$1,'AEO Table 22'!$C$1:$AJ$1,0))*10^3*About!$A$25</f>
        <v>0</v>
      </c>
      <c r="N3" s="47">
        <f>INDEX('AEO Table 22'!$C$103:$AK$103,MATCH(N$1,'AEO Table 22'!$C$1:$AJ$1,0))*10^3*About!$A$25</f>
        <v>0</v>
      </c>
      <c r="O3" s="47">
        <f>INDEX('AEO Table 22'!$C$103:$AK$103,MATCH(O$1,'AEO Table 22'!$C$1:$AJ$1,0))*10^3*About!$A$25</f>
        <v>0</v>
      </c>
      <c r="P3" s="47">
        <f>INDEX('AEO Table 22'!$C$103:$AK$103,MATCH(P$1,'AEO Table 22'!$C$1:$AJ$1,0))*10^3*About!$A$25</f>
        <v>0</v>
      </c>
      <c r="Q3" s="47">
        <f>INDEX('AEO Table 22'!$C$103:$AK$103,MATCH(Q$1,'AEO Table 22'!$C$1:$AJ$1,0))*10^3*About!$A$25</f>
        <v>0.5824610829103215</v>
      </c>
      <c r="R3" s="47">
        <f>INDEX('AEO Table 22'!$C$103:$AK$103,MATCH(R$1,'AEO Table 22'!$C$1:$AJ$1,0))*10^3*About!$A$25</f>
        <v>2.0983020304568525</v>
      </c>
      <c r="S3" s="47">
        <f>INDEX('AEO Table 22'!$C$103:$AK$103,MATCH(S$1,'AEO Table 22'!$C$1:$AJ$1,0))*10^3*About!$A$25</f>
        <v>5.9447884940778346</v>
      </c>
      <c r="T3" s="47">
        <f>INDEX('AEO Table 22'!$C$103:$AK$103,MATCH(T$1,'AEO Table 22'!$C$1:$AJ$1,0))*10^3*About!$A$25</f>
        <v>14.337996615905242</v>
      </c>
      <c r="U3" s="47">
        <f>INDEX('AEO Table 22'!$C$103:$AK$103,MATCH(U$1,'AEO Table 22'!$C$1:$AJ$1,0))*10^3*About!$A$25</f>
        <v>29.609373096446696</v>
      </c>
      <c r="V3" s="47">
        <f>INDEX('AEO Table 22'!$C$103:$AK$103,MATCH(V$1,'AEO Table 22'!$C$1:$AJ$1,0))*10^3*About!$A$25</f>
        <v>57.004272419627753</v>
      </c>
      <c r="W3" s="47">
        <f>INDEX('AEO Table 22'!$C$103:$AK$103,MATCH(W$1,'AEO Table 22'!$C$1:$AJ$1,0))*10^3*About!$A$25</f>
        <v>107.47969289340099</v>
      </c>
      <c r="X3" s="47">
        <f>INDEX('AEO Table 22'!$C$103:$AK$103,MATCH(X$1,'AEO Table 22'!$C$1:$AJ$1,0))*10^3*About!$A$25</f>
        <v>198.63925888324874</v>
      </c>
      <c r="Y3" s="47">
        <f>INDEX('AEO Table 22'!$C$103:$AK$103,MATCH(Y$1,'AEO Table 22'!$C$1:$AJ$1,0))*10^3*About!$A$25</f>
        <v>366.27027664974617</v>
      </c>
      <c r="Z3" s="47">
        <f>INDEX('AEO Table 22'!$C$103:$AK$103,MATCH(Z$1,'AEO Table 22'!$C$1:$AJ$1,0))*10^3*About!$A$25</f>
        <v>672.62237309644672</v>
      </c>
      <c r="AA3" s="47">
        <f>INDEX('AEO Table 22'!$C$103:$AK$103,MATCH(AA$1,'AEO Table 22'!$C$1:$AJ$1,0))*10^3*About!$A$25</f>
        <v>979.32378595600676</v>
      </c>
      <c r="AB3" s="47">
        <f>INDEX('AEO Table 22'!$C$103:$AK$103,MATCH(AB$1,'AEO Table 22'!$C$1:$AJ$1,0))*10^3*About!$A$25</f>
        <v>1288.7075642978002</v>
      </c>
      <c r="AC3" s="47">
        <f>INDEX('AEO Table 22'!$C$103:$AK$103,MATCH(AC$1,'AEO Table 22'!$C$1:$AJ$1,0))*10^3*About!$A$25</f>
        <v>1601.1214221658206</v>
      </c>
      <c r="AD3" s="47">
        <f>INDEX('AEO Table 22'!$C$103:$AK$103,MATCH(AD$1,'AEO Table 22'!$C$1:$AJ$1,0))*10^3*About!$A$25</f>
        <v>1916.5661607445008</v>
      </c>
      <c r="AE3" s="47">
        <f>INDEX('AEO Table 22'!$C$103:$AK$103,MATCH(AE$1,'AEO Table 22'!$C$1:$AJ$1,0))*10^3*About!$A$25</f>
        <v>2234.4585177664972</v>
      </c>
      <c r="AF3" s="47">
        <f>INDEX('AEO Table 22'!$C$103:$AK$103,MATCH(AF$1,'AEO Table 22'!$C$1:$AJ$1,0))*10^3*About!$A$25</f>
        <v>2554.4499780033839</v>
      </c>
      <c r="AG3" s="47">
        <f>INDEX('AEO Table 22'!$C$103:$AK$103,MATCH(AG$1,'AEO Table 22'!$C$1:$AJ$1,0))*10^3*About!$A$25</f>
        <v>2875.3732157360409</v>
      </c>
      <c r="AH3" s="47">
        <f>INDEX('AEO Table 22'!$C$103:$AK$103,MATCH(AH$1,'AEO Table 22'!$C$1:$AJ$1,0))*10^3*About!$A$25</f>
        <v>3197.6961226734347</v>
      </c>
      <c r="AI3" s="47">
        <f>INDEX('AEO Table 22'!$C$103:$AK$103,MATCH(AI$1,'AEO Table 22'!$C$1:$AJ$1,0))*10^3*About!$A$25</f>
        <v>3521.1839517766498</v>
      </c>
    </row>
    <row r="4" spans="1:35" x14ac:dyDescent="0.25">
      <c r="A4" t="s">
        <v>231</v>
      </c>
      <c r="B4" s="47">
        <v>0</v>
      </c>
      <c r="C4" s="47">
        <v>0</v>
      </c>
      <c r="D4" s="47">
        <v>0</v>
      </c>
      <c r="E4" s="47">
        <v>0</v>
      </c>
      <c r="F4" s="47">
        <v>0</v>
      </c>
      <c r="G4" s="47">
        <v>0</v>
      </c>
      <c r="H4" s="47">
        <v>0</v>
      </c>
      <c r="I4" s="47">
        <v>0</v>
      </c>
      <c r="J4" s="47">
        <v>0</v>
      </c>
      <c r="K4" s="47">
        <v>0</v>
      </c>
      <c r="L4" s="47">
        <v>0</v>
      </c>
      <c r="M4" s="47">
        <v>0</v>
      </c>
      <c r="N4" s="47">
        <v>0</v>
      </c>
      <c r="O4" s="47">
        <v>0</v>
      </c>
      <c r="P4" s="47">
        <v>0</v>
      </c>
      <c r="Q4" s="47">
        <v>0</v>
      </c>
      <c r="R4" s="47">
        <v>0</v>
      </c>
      <c r="S4" s="47">
        <v>0</v>
      </c>
      <c r="T4" s="47">
        <v>0</v>
      </c>
      <c r="U4" s="47">
        <v>0</v>
      </c>
      <c r="V4" s="47">
        <v>0</v>
      </c>
      <c r="W4" s="47">
        <v>0</v>
      </c>
      <c r="X4" s="47">
        <v>0</v>
      </c>
      <c r="Y4" s="47">
        <v>0</v>
      </c>
      <c r="Z4" s="47">
        <v>0</v>
      </c>
      <c r="AA4" s="47">
        <v>0</v>
      </c>
      <c r="AB4" s="47">
        <v>0</v>
      </c>
      <c r="AC4" s="47">
        <v>0</v>
      </c>
      <c r="AD4" s="47">
        <v>0</v>
      </c>
      <c r="AE4" s="47">
        <v>0</v>
      </c>
      <c r="AF4" s="47">
        <v>0</v>
      </c>
      <c r="AG4" s="47">
        <v>0</v>
      </c>
      <c r="AH4" s="47">
        <v>0</v>
      </c>
      <c r="AI4" s="47">
        <v>0</v>
      </c>
    </row>
    <row r="5" spans="1:35" x14ac:dyDescent="0.25">
      <c r="A5" t="s">
        <v>232</v>
      </c>
      <c r="B5" s="47">
        <v>0</v>
      </c>
      <c r="C5" s="47">
        <v>0</v>
      </c>
      <c r="D5" s="47">
        <v>0</v>
      </c>
      <c r="E5" s="47">
        <v>0</v>
      </c>
      <c r="F5" s="47">
        <v>0</v>
      </c>
      <c r="G5" s="47">
        <v>0</v>
      </c>
      <c r="H5" s="47">
        <v>0</v>
      </c>
      <c r="I5" s="47">
        <v>0</v>
      </c>
      <c r="J5" s="47">
        <v>0</v>
      </c>
      <c r="K5" s="47">
        <v>0</v>
      </c>
      <c r="L5" s="47">
        <v>0</v>
      </c>
      <c r="M5" s="47">
        <v>0</v>
      </c>
      <c r="N5" s="47">
        <v>0</v>
      </c>
      <c r="O5" s="47">
        <v>0</v>
      </c>
      <c r="P5" s="47">
        <v>0</v>
      </c>
      <c r="Q5" s="47">
        <v>0</v>
      </c>
      <c r="R5" s="47">
        <v>0</v>
      </c>
      <c r="S5" s="47">
        <v>0</v>
      </c>
      <c r="T5" s="47">
        <v>0</v>
      </c>
      <c r="U5" s="47">
        <v>0</v>
      </c>
      <c r="V5" s="47">
        <v>0</v>
      </c>
      <c r="W5" s="47">
        <v>0</v>
      </c>
      <c r="X5" s="47">
        <v>0</v>
      </c>
      <c r="Y5" s="47">
        <v>0</v>
      </c>
      <c r="Z5" s="47">
        <v>0</v>
      </c>
      <c r="AA5" s="47">
        <v>0</v>
      </c>
      <c r="AB5" s="47">
        <v>0</v>
      </c>
      <c r="AC5" s="47">
        <v>0</v>
      </c>
      <c r="AD5" s="47">
        <v>0</v>
      </c>
      <c r="AE5" s="47">
        <v>0</v>
      </c>
      <c r="AF5" s="47">
        <v>0</v>
      </c>
      <c r="AG5" s="47">
        <v>0</v>
      </c>
      <c r="AH5" s="47">
        <v>0</v>
      </c>
      <c r="AI5" s="47">
        <v>0</v>
      </c>
    </row>
    <row r="6" spans="1:35" x14ac:dyDescent="0.25">
      <c r="A6" t="s">
        <v>312</v>
      </c>
      <c r="B6" s="47">
        <f>INDEX('AEO Table 22'!$C$105:$AJ$105,MATCH(B$1,'AEO Table 22'!$C$1:$AJ$1,0))*10^3*About!$A$25</f>
        <v>28150.374582064294</v>
      </c>
      <c r="C6" s="47">
        <f>INDEX('AEO Table 22'!$C$105:$AJ$105,MATCH(C$1,'AEO Table 22'!$C$1:$AJ$1,0))*10^3*About!$A$25</f>
        <v>28710.706149746191</v>
      </c>
      <c r="D6" s="47">
        <f>INDEX('AEO Table 22'!$C$105:$AJ$105,MATCH(D$1,'AEO Table 22'!$C$1:$AJ$1,0))*10^3*About!$A$25</f>
        <v>29286.151260575294</v>
      </c>
      <c r="E6" s="47">
        <f>INDEX('AEO Table 22'!$C$105:$AJ$105,MATCH(E$1,'AEO Table 22'!$C$1:$AJ$1,0))*10^3*About!$A$25</f>
        <v>29793.957176818953</v>
      </c>
      <c r="F6" s="47">
        <f>INDEX('AEO Table 22'!$C$105:$AJ$105,MATCH(F$1,'AEO Table 22'!$C$1:$AJ$1,0))*10^3*About!$A$25</f>
        <v>30232.813961928932</v>
      </c>
      <c r="G6" s="47">
        <f>INDEX('AEO Table 22'!$C$105:$AJ$105,MATCH(G$1,'AEO Table 22'!$C$1:$AJ$1,0))*10^3*About!$A$25</f>
        <v>30232.813961928932</v>
      </c>
      <c r="H6" s="47">
        <f>INDEX('AEO Table 22'!$C$105:$AJ$105,MATCH(H$1,'AEO Table 22'!$C$1:$AJ$1,0))*10^3*About!$A$25</f>
        <v>30232.813961928932</v>
      </c>
      <c r="I6" s="47">
        <f>INDEX('AEO Table 22'!$C$105:$AJ$105,MATCH(I$1,'AEO Table 22'!$C$1:$AJ$1,0))*10^3*About!$A$25</f>
        <v>30232.813961928932</v>
      </c>
      <c r="J6" s="47">
        <f>INDEX('AEO Table 22'!$C$105:$AJ$105,MATCH(J$1,'AEO Table 22'!$C$1:$AJ$1,0))*10^3*About!$A$25</f>
        <v>30232.813961928932</v>
      </c>
      <c r="K6" s="47">
        <f>INDEX('AEO Table 22'!$C$105:$AJ$105,MATCH(K$1,'AEO Table 22'!$C$1:$AJ$1,0))*10^3*About!$A$25</f>
        <v>30232.813961928932</v>
      </c>
      <c r="L6" s="47">
        <f>INDEX('AEO Table 22'!$C$105:$AJ$105,MATCH(L$1,'AEO Table 22'!$C$1:$AJ$1,0))*10^3*About!$A$25</f>
        <v>30232.813961928932</v>
      </c>
      <c r="M6" s="47">
        <f>INDEX('AEO Table 22'!$C$105:$AJ$105,MATCH(M$1,'AEO Table 22'!$C$1:$AJ$1,0))*10^3*About!$A$25</f>
        <v>30232.813961928932</v>
      </c>
      <c r="N6" s="47">
        <f>INDEX('AEO Table 22'!$C$105:$AJ$105,MATCH(N$1,'AEO Table 22'!$C$1:$AJ$1,0))*10^3*About!$A$25</f>
        <v>30235.10374703892</v>
      </c>
      <c r="O6" s="47">
        <f>INDEX('AEO Table 22'!$C$105:$AJ$105,MATCH(O$1,'AEO Table 22'!$C$1:$AJ$1,0))*10^3*About!$A$25</f>
        <v>30243.569061759732</v>
      </c>
      <c r="P6" s="47">
        <f>INDEX('AEO Table 22'!$C$105:$AJ$105,MATCH(P$1,'AEO Table 22'!$C$1:$AJ$1,0))*10^3*About!$A$25</f>
        <v>30275.058013536374</v>
      </c>
      <c r="Q6" s="47">
        <f>INDEX('AEO Table 22'!$C$105:$AJ$105,MATCH(Q$1,'AEO Table 22'!$C$1:$AJ$1,0))*10^3*About!$A$25</f>
        <v>38226.054791032147</v>
      </c>
      <c r="R6" s="47">
        <f>INDEX('AEO Table 22'!$C$105:$AJ$105,MATCH(R$1,'AEO Table 22'!$C$1:$AJ$1,0))*10^3*About!$A$25</f>
        <v>48230.961571912012</v>
      </c>
      <c r="S6" s="47">
        <f>INDEX('AEO Table 22'!$C$105:$AJ$105,MATCH(S$1,'AEO Table 22'!$C$1:$AJ$1,0))*10^3*About!$A$25</f>
        <v>59684.474703891712</v>
      </c>
      <c r="T6" s="47">
        <f>INDEX('AEO Table 22'!$C$105:$AJ$105,MATCH(T$1,'AEO Table 22'!$C$1:$AJ$1,0))*10^3*About!$A$25</f>
        <v>72195.12105160745</v>
      </c>
      <c r="U6" s="47">
        <f>INDEX('AEO Table 22'!$C$105:$AJ$105,MATCH(U$1,'AEO Table 22'!$C$1:$AJ$1,0))*10^3*About!$A$25</f>
        <v>85746.147848561755</v>
      </c>
      <c r="V6" s="47">
        <f>INDEX('AEO Table 22'!$C$105:$AJ$105,MATCH(V$1,'AEO Table 22'!$C$1:$AJ$1,0))*10^3*About!$A$25</f>
        <v>100119.92456006768</v>
      </c>
      <c r="W6" s="47">
        <f>INDEX('AEO Table 22'!$C$105:$AJ$105,MATCH(W$1,'AEO Table 22'!$C$1:$AJ$1,0))*10^3*About!$A$25</f>
        <v>115096.74077664973</v>
      </c>
      <c r="X6" s="47">
        <f>INDEX('AEO Table 22'!$C$105:$AJ$105,MATCH(X$1,'AEO Table 22'!$C$1:$AJ$1,0))*10^3*About!$A$25</f>
        <v>130567.63461421321</v>
      </c>
      <c r="Y6" s="47">
        <f>INDEX('AEO Table 22'!$C$105:$AJ$105,MATCH(Y$1,'AEO Table 22'!$C$1:$AJ$1,0))*10^3*About!$A$25</f>
        <v>146538.25362182743</v>
      </c>
      <c r="Z6" s="47">
        <f>INDEX('AEO Table 22'!$C$105:$AJ$105,MATCH(Z$1,'AEO Table 22'!$C$1:$AJ$1,0))*10^3*About!$A$25</f>
        <v>163544.46199576987</v>
      </c>
      <c r="AA6" s="47">
        <f>INDEX('AEO Table 22'!$C$105:$AJ$105,MATCH(AA$1,'AEO Table 22'!$C$1:$AJ$1,0))*10^3*About!$A$25</f>
        <v>181369.16519373941</v>
      </c>
      <c r="AB6" s="47">
        <f>INDEX('AEO Table 22'!$C$105:$AJ$105,MATCH(AB$1,'AEO Table 22'!$C$1:$AJ$1,0))*10^3*About!$A$25</f>
        <v>199717.73885702199</v>
      </c>
      <c r="AC6" s="47">
        <f>INDEX('AEO Table 22'!$C$105:$AJ$105,MATCH(AC$1,'AEO Table 22'!$C$1:$AJ$1,0))*10^3*About!$A$25</f>
        <v>218708.58202115056</v>
      </c>
      <c r="AD6" s="47">
        <f>INDEX('AEO Table 22'!$C$105:$AJ$105,MATCH(AD$1,'AEO Table 22'!$C$1:$AJ$1,0))*10^3*About!$A$25</f>
        <v>238646.87144500847</v>
      </c>
      <c r="AE6" s="47">
        <f>INDEX('AEO Table 22'!$C$105:$AJ$105,MATCH(AE$1,'AEO Table 22'!$C$1:$AJ$1,0))*10^3*About!$A$25</f>
        <v>260477.02010406091</v>
      </c>
      <c r="AF6" s="47">
        <f>INDEX('AEO Table 22'!$C$105:$AJ$105,MATCH(AF$1,'AEO Table 22'!$C$1:$AJ$1,0))*10^3*About!$A$25</f>
        <v>282944.26822081214</v>
      </c>
      <c r="AG6" s="47">
        <f>INDEX('AEO Table 22'!$C$105:$AJ$105,MATCH(AG$1,'AEO Table 22'!$C$1:$AJ$1,0))*10^3*About!$A$25</f>
        <v>305980.27636548225</v>
      </c>
      <c r="AH6" s="47">
        <f>INDEX('AEO Table 22'!$C$105:$AJ$105,MATCH(AH$1,'AEO Table 22'!$C$1:$AJ$1,0))*10^3*About!$A$25</f>
        <v>329506.51163874788</v>
      </c>
      <c r="AI6" s="47">
        <f>INDEX('AEO Table 22'!$C$105:$AJ$105,MATCH(AI$1,'AEO Table 22'!$C$1:$AJ$1,0))*10^3*About!$A$25</f>
        <v>353411.18718020304</v>
      </c>
    </row>
    <row r="7" spans="1:35" x14ac:dyDescent="0.25">
      <c r="A7" t="s">
        <v>233</v>
      </c>
      <c r="B7" s="47">
        <f>INDEX('AEO Table 22'!$C$104:$AJ$104,MATCH(B$1,'AEO Table 22'!$C$1:$AJ$1,0))*10^3*About!$A$25</f>
        <v>11922301.929560915</v>
      </c>
      <c r="C7" s="47">
        <f>INDEX('AEO Table 22'!$C$104:$AJ$104,MATCH(C$1,'AEO Table 22'!$C$1:$AJ$1,0))*10^3*About!$A$25</f>
        <v>14445729.320439087</v>
      </c>
      <c r="D7" s="47">
        <f>INDEX('AEO Table 22'!$C$104:$AJ$104,MATCH(D$1,'AEO Table 22'!$C$1:$AJ$1,0))*10^3*About!$A$25</f>
        <v>17027308.304681897</v>
      </c>
      <c r="E7" s="47">
        <f>INDEX('AEO Table 22'!$C$104:$AJ$104,MATCH(E$1,'AEO Table 22'!$C$1:$AJ$1,0))*10^3*About!$A$25</f>
        <v>19579105.761323184</v>
      </c>
      <c r="F7" s="47">
        <f>INDEX('AEO Table 22'!$C$104:$AJ$104,MATCH(F$1,'AEO Table 22'!$C$1:$AJ$1,0))*10^3*About!$A$25</f>
        <v>22084542.493262269</v>
      </c>
      <c r="G7" s="47">
        <f>INDEX('AEO Table 22'!$C$104:$AJ$104,MATCH(G$1,'AEO Table 22'!$C$1:$AJ$1,0))*10^3*About!$A$25</f>
        <v>24483847.324019454</v>
      </c>
      <c r="H7" s="47">
        <f>INDEX('AEO Table 22'!$C$104:$AJ$104,MATCH(H$1,'AEO Table 22'!$C$1:$AJ$1,0))*10^3*About!$A$25</f>
        <v>26945760.337351944</v>
      </c>
      <c r="I7" s="47">
        <f>INDEX('AEO Table 22'!$C$104:$AJ$104,MATCH(I$1,'AEO Table 22'!$C$1:$AJ$1,0))*10^3*About!$A$25</f>
        <v>29464533.973138746</v>
      </c>
      <c r="J7" s="47">
        <f>INDEX('AEO Table 22'!$C$104:$AJ$104,MATCH(J$1,'AEO Table 22'!$C$1:$AJ$1,0))*10^3*About!$A$25</f>
        <v>32087855.918600671</v>
      </c>
      <c r="K7" s="47">
        <f>INDEX('AEO Table 22'!$C$104:$AJ$104,MATCH(K$1,'AEO Table 22'!$C$1:$AJ$1,0))*10^3*About!$A$25</f>
        <v>34853093.915639587</v>
      </c>
      <c r="L7" s="47">
        <f>INDEX('AEO Table 22'!$C$104:$AJ$104,MATCH(L$1,'AEO Table 22'!$C$1:$AJ$1,0))*10^3*About!$A$25</f>
        <v>37726629.513928935</v>
      </c>
      <c r="M7" s="47">
        <f>INDEX('AEO Table 22'!$C$104:$AJ$104,MATCH(M$1,'AEO Table 22'!$C$1:$AJ$1,0))*10^3*About!$A$25</f>
        <v>40731452.953151435</v>
      </c>
      <c r="N7" s="47">
        <f>INDEX('AEO Table 22'!$C$104:$AJ$104,MATCH(N$1,'AEO Table 22'!$C$1:$AJ$1,0))*10^3*About!$A$25</f>
        <v>43895712.094573595</v>
      </c>
      <c r="O7" s="47">
        <f>INDEX('AEO Table 22'!$C$104:$AJ$104,MATCH(O$1,'AEO Table 22'!$C$1:$AJ$1,0))*10^3*About!$A$25</f>
        <v>47189093.372854486</v>
      </c>
      <c r="P7" s="47">
        <f>INDEX('AEO Table 22'!$C$104:$AJ$104,MATCH(P$1,'AEO Table 22'!$C$1:$AJ$1,0))*10^3*About!$A$25</f>
        <v>50644370.241116747</v>
      </c>
      <c r="Q7" s="47">
        <f>INDEX('AEO Table 22'!$C$104:$AJ$104,MATCH(Q$1,'AEO Table 22'!$C$1:$AJ$1,0))*10^3*About!$A$25</f>
        <v>54249856.671289332</v>
      </c>
      <c r="R7" s="47">
        <f>INDEX('AEO Table 22'!$C$104:$AJ$104,MATCH(R$1,'AEO Table 22'!$C$1:$AJ$1,0))*10^3*About!$A$25</f>
        <v>58016412.469996624</v>
      </c>
      <c r="S7" s="47">
        <f>INDEX('AEO Table 22'!$C$104:$AJ$104,MATCH(S$1,'AEO Table 22'!$C$1:$AJ$1,0))*10^3*About!$A$25</f>
        <v>61953745.736433156</v>
      </c>
      <c r="T7" s="47">
        <f>INDEX('AEO Table 22'!$C$104:$AJ$104,MATCH(T$1,'AEO Table 22'!$C$1:$AJ$1,0))*10^3*About!$A$25</f>
        <v>66050132.891814716</v>
      </c>
      <c r="U7" s="47">
        <f>INDEX('AEO Table 22'!$C$104:$AJ$104,MATCH(U$1,'AEO Table 22'!$C$1:$AJ$1,0))*10^3*About!$A$25</f>
        <v>70376128.238684431</v>
      </c>
      <c r="V7" s="47">
        <f>INDEX('AEO Table 22'!$C$104:$AJ$104,MATCH(V$1,'AEO Table 22'!$C$1:$AJ$1,0))*10^3*About!$A$25</f>
        <v>74905086.135786802</v>
      </c>
      <c r="W7" s="47">
        <f>INDEX('AEO Table 22'!$C$104:$AJ$104,MATCH(W$1,'AEO Table 22'!$C$1:$AJ$1,0))*10^3*About!$A$25</f>
        <v>79656729.490935713</v>
      </c>
      <c r="X7" s="47">
        <f>INDEX('AEO Table 22'!$C$104:$AJ$104,MATCH(X$1,'AEO Table 22'!$C$1:$AJ$1,0))*10^3*About!$A$25</f>
        <v>84602009.107973769</v>
      </c>
      <c r="Y7" s="47">
        <f>INDEX('AEO Table 22'!$C$104:$AJ$104,MATCH(Y$1,'AEO Table 22'!$C$1:$AJ$1,0))*10^3*About!$A$25</f>
        <v>89748141.907254651</v>
      </c>
      <c r="Z7" s="47">
        <f>INDEX('AEO Table 22'!$C$104:$AJ$104,MATCH(Z$1,'AEO Table 22'!$C$1:$AJ$1,0))*10^3*About!$A$25</f>
        <v>95099440.513959393</v>
      </c>
      <c r="AA7" s="47">
        <f>INDEX('AEO Table 22'!$C$104:$AJ$104,MATCH(AA$1,'AEO Table 22'!$C$1:$AJ$1,0))*10^3*About!$A$25</f>
        <v>100672754.83819796</v>
      </c>
      <c r="AB7" s="47">
        <f>INDEX('AEO Table 22'!$C$104:$AJ$104,MATCH(AB$1,'AEO Table 22'!$C$1:$AJ$1,0))*10^3*About!$A$25</f>
        <v>106496389.22377326</v>
      </c>
      <c r="AC7" s="47">
        <f>INDEX('AEO Table 22'!$C$104:$AJ$104,MATCH(AC$1,'AEO Table 22'!$C$1:$AJ$1,0))*10^3*About!$A$25</f>
        <v>112546258.06366327</v>
      </c>
      <c r="AD7" s="47">
        <f>INDEX('AEO Table 22'!$C$104:$AJ$104,MATCH(AD$1,'AEO Table 22'!$C$1:$AJ$1,0))*10^3*About!$A$25</f>
        <v>118920907.04314721</v>
      </c>
      <c r="AE7" s="47">
        <f>INDEX('AEO Table 22'!$C$104:$AJ$104,MATCH(AE$1,'AEO Table 22'!$C$1:$AJ$1,0))*10^3*About!$A$25</f>
        <v>125582292.42015651</v>
      </c>
      <c r="AF7" s="47">
        <f>INDEX('AEO Table 22'!$C$104:$AJ$104,MATCH(AF$1,'AEO Table 22'!$C$1:$AJ$1,0))*10^3*About!$A$25</f>
        <v>132589664.28722504</v>
      </c>
      <c r="AG7" s="47">
        <f>INDEX('AEO Table 22'!$C$104:$AJ$104,MATCH(AG$1,'AEO Table 22'!$C$1:$AJ$1,0))*10^3*About!$A$25</f>
        <v>139902137.20124787</v>
      </c>
      <c r="AH7" s="47">
        <f>INDEX('AEO Table 22'!$C$104:$AJ$104,MATCH(AH$1,'AEO Table 22'!$C$1:$AJ$1,0))*10^3*About!$A$25</f>
        <v>147515780.35109982</v>
      </c>
      <c r="AI7" s="47">
        <f>INDEX('AEO Table 22'!$C$104:$AJ$104,MATCH(AI$1,'AEO Table 22'!$C$1:$AJ$1,0))*10^3*About!$A$25</f>
        <v>155443525.35427243</v>
      </c>
    </row>
    <row r="8" spans="1:35" x14ac:dyDescent="0.25">
      <c r="A8" t="s">
        <v>234</v>
      </c>
      <c r="B8" s="47">
        <v>0</v>
      </c>
      <c r="C8" s="47">
        <v>0</v>
      </c>
      <c r="D8" s="47">
        <v>0</v>
      </c>
      <c r="E8" s="47">
        <v>0</v>
      </c>
      <c r="F8" s="47">
        <v>0</v>
      </c>
      <c r="G8" s="47">
        <v>0</v>
      </c>
      <c r="H8" s="47">
        <v>0</v>
      </c>
      <c r="I8" s="47">
        <v>0</v>
      </c>
      <c r="J8" s="47">
        <v>0</v>
      </c>
      <c r="K8" s="47">
        <v>0</v>
      </c>
      <c r="L8" s="47">
        <v>0</v>
      </c>
      <c r="M8" s="47">
        <v>0</v>
      </c>
      <c r="N8" s="47">
        <v>0</v>
      </c>
      <c r="O8" s="47">
        <v>0</v>
      </c>
      <c r="P8" s="47">
        <v>0</v>
      </c>
      <c r="Q8" s="47">
        <v>0</v>
      </c>
      <c r="R8" s="47">
        <v>0</v>
      </c>
      <c r="S8" s="47">
        <v>0</v>
      </c>
      <c r="T8" s="47">
        <v>0</v>
      </c>
      <c r="U8" s="47">
        <v>0</v>
      </c>
      <c r="V8" s="47">
        <v>0</v>
      </c>
      <c r="W8" s="47">
        <v>0</v>
      </c>
      <c r="X8" s="47">
        <v>0</v>
      </c>
      <c r="Y8" s="47">
        <v>0</v>
      </c>
      <c r="Z8" s="47">
        <v>0</v>
      </c>
      <c r="AA8" s="47">
        <v>0</v>
      </c>
      <c r="AB8" s="47">
        <v>0</v>
      </c>
      <c r="AC8" s="47">
        <v>0</v>
      </c>
      <c r="AD8" s="47">
        <v>0</v>
      </c>
      <c r="AE8" s="47">
        <v>0</v>
      </c>
      <c r="AF8" s="47">
        <v>0</v>
      </c>
      <c r="AG8" s="47">
        <v>0</v>
      </c>
      <c r="AH8" s="47">
        <v>0</v>
      </c>
      <c r="AI8" s="47">
        <v>0</v>
      </c>
    </row>
    <row r="9" spans="1:35" x14ac:dyDescent="0.25">
      <c r="A9" t="s">
        <v>235</v>
      </c>
      <c r="B9" s="47">
        <v>0</v>
      </c>
      <c r="C9" s="47">
        <v>0</v>
      </c>
      <c r="D9" s="47">
        <v>0</v>
      </c>
      <c r="E9" s="47">
        <v>0</v>
      </c>
      <c r="F9" s="47">
        <v>0</v>
      </c>
      <c r="G9" s="47">
        <v>0</v>
      </c>
      <c r="H9" s="47">
        <v>0</v>
      </c>
      <c r="I9" s="47">
        <v>0</v>
      </c>
      <c r="J9" s="47">
        <v>0</v>
      </c>
      <c r="K9" s="47">
        <v>0</v>
      </c>
      <c r="L9" s="47">
        <v>0</v>
      </c>
      <c r="M9" s="47">
        <v>0</v>
      </c>
      <c r="N9" s="47">
        <v>0</v>
      </c>
      <c r="O9" s="47">
        <v>0</v>
      </c>
      <c r="P9" s="47">
        <v>0</v>
      </c>
      <c r="Q9" s="47">
        <v>0</v>
      </c>
      <c r="R9" s="47">
        <v>0</v>
      </c>
      <c r="S9" s="47">
        <v>0</v>
      </c>
      <c r="T9" s="47">
        <v>0</v>
      </c>
      <c r="U9" s="47">
        <v>0</v>
      </c>
      <c r="V9" s="47">
        <v>0</v>
      </c>
      <c r="W9" s="47">
        <v>0</v>
      </c>
      <c r="X9" s="47">
        <v>0</v>
      </c>
      <c r="Y9" s="47">
        <v>0</v>
      </c>
      <c r="Z9" s="47">
        <v>0</v>
      </c>
      <c r="AA9" s="47">
        <v>0</v>
      </c>
      <c r="AB9" s="47">
        <v>0</v>
      </c>
      <c r="AC9" s="47">
        <v>0</v>
      </c>
      <c r="AD9" s="47">
        <v>0</v>
      </c>
      <c r="AE9" s="47">
        <v>0</v>
      </c>
      <c r="AF9" s="47">
        <v>0</v>
      </c>
      <c r="AG9" s="47">
        <v>0</v>
      </c>
      <c r="AH9" s="47">
        <v>0</v>
      </c>
      <c r="AI9" s="47">
        <v>0</v>
      </c>
    </row>
    <row r="10" spans="1:35" x14ac:dyDescent="0.25">
      <c r="A10" t="s">
        <v>236</v>
      </c>
      <c r="B10" s="47">
        <v>0</v>
      </c>
      <c r="C10" s="47">
        <v>0</v>
      </c>
      <c r="D10" s="47">
        <v>0</v>
      </c>
      <c r="E10" s="47">
        <v>0</v>
      </c>
      <c r="F10" s="47">
        <v>0</v>
      </c>
      <c r="G10" s="47">
        <v>0</v>
      </c>
      <c r="H10" s="47">
        <v>0</v>
      </c>
      <c r="I10" s="47">
        <v>0</v>
      </c>
      <c r="J10" s="47">
        <v>0</v>
      </c>
      <c r="K10" s="47">
        <v>0</v>
      </c>
      <c r="L10" s="47">
        <v>0</v>
      </c>
      <c r="M10" s="47">
        <v>0</v>
      </c>
      <c r="N10" s="47">
        <v>0</v>
      </c>
      <c r="O10" s="47">
        <v>0</v>
      </c>
      <c r="P10" s="47">
        <v>0</v>
      </c>
      <c r="Q10" s="47">
        <v>0</v>
      </c>
      <c r="R10" s="47">
        <v>0</v>
      </c>
      <c r="S10" s="47">
        <v>0</v>
      </c>
      <c r="T10" s="47">
        <v>0</v>
      </c>
      <c r="U10" s="47">
        <v>0</v>
      </c>
      <c r="V10" s="47">
        <v>0</v>
      </c>
      <c r="W10" s="47">
        <v>0</v>
      </c>
      <c r="X10" s="47">
        <v>0</v>
      </c>
      <c r="Y10" s="47">
        <v>0</v>
      </c>
      <c r="Z10" s="47">
        <v>0</v>
      </c>
      <c r="AA10" s="47">
        <v>0</v>
      </c>
      <c r="AB10" s="47">
        <v>0</v>
      </c>
      <c r="AC10" s="47">
        <v>0</v>
      </c>
      <c r="AD10" s="47">
        <v>0</v>
      </c>
      <c r="AE10" s="47">
        <v>0</v>
      </c>
      <c r="AF10" s="47">
        <v>0</v>
      </c>
      <c r="AG10" s="47">
        <v>0</v>
      </c>
      <c r="AH10" s="47">
        <v>0</v>
      </c>
      <c r="AI10" s="47">
        <v>0</v>
      </c>
    </row>
    <row r="11" spans="1:35" x14ac:dyDescent="0.25">
      <c r="A11" t="s">
        <v>237</v>
      </c>
      <c r="B11" s="47">
        <v>0</v>
      </c>
      <c r="C11" s="47">
        <v>0</v>
      </c>
      <c r="D11" s="47">
        <v>0</v>
      </c>
      <c r="E11" s="47">
        <v>0</v>
      </c>
      <c r="F11" s="47">
        <v>0</v>
      </c>
      <c r="G11" s="47">
        <v>0</v>
      </c>
      <c r="H11" s="47">
        <v>0</v>
      </c>
      <c r="I11" s="47">
        <v>0</v>
      </c>
      <c r="J11" s="47">
        <v>0</v>
      </c>
      <c r="K11" s="47">
        <v>0</v>
      </c>
      <c r="L11" s="47">
        <v>0</v>
      </c>
      <c r="M11" s="47">
        <v>0</v>
      </c>
      <c r="N11" s="47">
        <v>0</v>
      </c>
      <c r="O11" s="47">
        <v>0</v>
      </c>
      <c r="P11" s="47">
        <v>0</v>
      </c>
      <c r="Q11" s="47">
        <v>0</v>
      </c>
      <c r="R11" s="47">
        <v>0</v>
      </c>
      <c r="S11" s="47">
        <v>0</v>
      </c>
      <c r="T11" s="47">
        <v>0</v>
      </c>
      <c r="U11" s="47">
        <v>0</v>
      </c>
      <c r="V11" s="47">
        <v>0</v>
      </c>
      <c r="W11" s="47">
        <v>0</v>
      </c>
      <c r="X11" s="47">
        <v>0</v>
      </c>
      <c r="Y11" s="47">
        <v>0</v>
      </c>
      <c r="Z11" s="47">
        <v>0</v>
      </c>
      <c r="AA11" s="47">
        <v>0</v>
      </c>
      <c r="AB11" s="47">
        <v>0</v>
      </c>
      <c r="AC11" s="47">
        <v>0</v>
      </c>
      <c r="AD11" s="47">
        <v>0</v>
      </c>
      <c r="AE11" s="47">
        <v>0</v>
      </c>
      <c r="AF11" s="47">
        <v>0</v>
      </c>
      <c r="AG11" s="47">
        <v>0</v>
      </c>
      <c r="AH11" s="47">
        <v>0</v>
      </c>
      <c r="AI11" s="47">
        <v>0</v>
      </c>
    </row>
    <row r="12" spans="1:35" x14ac:dyDescent="0.25">
      <c r="A12" t="s">
        <v>238</v>
      </c>
      <c r="B12" s="47">
        <v>0</v>
      </c>
      <c r="C12" s="47">
        <v>0</v>
      </c>
      <c r="D12" s="47">
        <v>0</v>
      </c>
      <c r="E12" s="47">
        <v>0</v>
      </c>
      <c r="F12" s="47">
        <v>0</v>
      </c>
      <c r="G12" s="47">
        <v>0</v>
      </c>
      <c r="H12" s="47">
        <v>0</v>
      </c>
      <c r="I12" s="47">
        <v>0</v>
      </c>
      <c r="J12" s="47">
        <v>0</v>
      </c>
      <c r="K12" s="47">
        <v>0</v>
      </c>
      <c r="L12" s="47">
        <v>0</v>
      </c>
      <c r="M12" s="47">
        <v>0</v>
      </c>
      <c r="N12" s="47">
        <v>0</v>
      </c>
      <c r="O12" s="47">
        <v>0</v>
      </c>
      <c r="P12" s="47">
        <v>0</v>
      </c>
      <c r="Q12" s="47">
        <v>0</v>
      </c>
      <c r="R12" s="47">
        <v>0</v>
      </c>
      <c r="S12" s="47">
        <v>0</v>
      </c>
      <c r="T12" s="47">
        <v>0</v>
      </c>
      <c r="U12" s="47">
        <v>0</v>
      </c>
      <c r="V12" s="47">
        <v>0</v>
      </c>
      <c r="W12" s="47">
        <v>0</v>
      </c>
      <c r="X12" s="47">
        <v>0</v>
      </c>
      <c r="Y12" s="47">
        <v>0</v>
      </c>
      <c r="Z12" s="47">
        <v>0</v>
      </c>
      <c r="AA12" s="47">
        <v>0</v>
      </c>
      <c r="AB12" s="47">
        <v>0</v>
      </c>
      <c r="AC12" s="47">
        <v>0</v>
      </c>
      <c r="AD12" s="47">
        <v>0</v>
      </c>
      <c r="AE12" s="47">
        <v>0</v>
      </c>
      <c r="AF12" s="47">
        <v>0</v>
      </c>
      <c r="AG12" s="47">
        <v>0</v>
      </c>
      <c r="AH12" s="47">
        <v>0</v>
      </c>
      <c r="AI12" s="47">
        <v>0</v>
      </c>
    </row>
    <row r="13" spans="1:35" x14ac:dyDescent="0.25">
      <c r="A13" t="s">
        <v>310</v>
      </c>
      <c r="B13" s="47">
        <v>0</v>
      </c>
      <c r="C13" s="47">
        <v>0</v>
      </c>
      <c r="D13" s="47">
        <v>0</v>
      </c>
      <c r="E13" s="47">
        <v>0</v>
      </c>
      <c r="F13" s="47">
        <v>0</v>
      </c>
      <c r="G13" s="47">
        <v>0</v>
      </c>
      <c r="H13" s="47">
        <v>0</v>
      </c>
      <c r="I13" s="47">
        <v>0</v>
      </c>
      <c r="J13" s="47">
        <v>0</v>
      </c>
      <c r="K13" s="47">
        <v>0</v>
      </c>
      <c r="L13" s="47">
        <v>0</v>
      </c>
      <c r="M13" s="47">
        <v>0</v>
      </c>
      <c r="N13" s="47">
        <v>0</v>
      </c>
      <c r="O13" s="47">
        <v>0</v>
      </c>
      <c r="P13" s="47">
        <v>0</v>
      </c>
      <c r="Q13" s="47">
        <v>0</v>
      </c>
      <c r="R13" s="47">
        <v>0</v>
      </c>
      <c r="S13" s="47">
        <v>0</v>
      </c>
      <c r="T13" s="47">
        <v>0</v>
      </c>
      <c r="U13" s="47">
        <v>0</v>
      </c>
      <c r="V13" s="47">
        <v>0</v>
      </c>
      <c r="W13" s="47">
        <v>0</v>
      </c>
      <c r="X13" s="47">
        <v>0</v>
      </c>
      <c r="Y13" s="47">
        <v>0</v>
      </c>
      <c r="Z13" s="47">
        <v>0</v>
      </c>
      <c r="AA13" s="47">
        <v>0</v>
      </c>
      <c r="AB13" s="47">
        <v>0</v>
      </c>
      <c r="AC13" s="47">
        <v>0</v>
      </c>
      <c r="AD13" s="47">
        <v>0</v>
      </c>
      <c r="AE13" s="47">
        <v>0</v>
      </c>
      <c r="AF13" s="47">
        <v>0</v>
      </c>
      <c r="AG13" s="47">
        <v>0</v>
      </c>
      <c r="AH13" s="47">
        <v>0</v>
      </c>
      <c r="AI13" s="47">
        <v>0</v>
      </c>
    </row>
    <row r="14" spans="1:35" x14ac:dyDescent="0.25">
      <c r="A14" t="s">
        <v>313</v>
      </c>
      <c r="B14" s="47">
        <v>0</v>
      </c>
      <c r="C14" s="47">
        <v>0</v>
      </c>
      <c r="D14" s="47">
        <v>0</v>
      </c>
      <c r="E14" s="47">
        <v>0</v>
      </c>
      <c r="F14" s="47">
        <v>0</v>
      </c>
      <c r="G14" s="47">
        <v>0</v>
      </c>
      <c r="H14" s="47">
        <v>0</v>
      </c>
      <c r="I14" s="47">
        <v>0</v>
      </c>
      <c r="J14" s="47">
        <v>0</v>
      </c>
      <c r="K14" s="47">
        <v>0</v>
      </c>
      <c r="L14" s="47">
        <v>0</v>
      </c>
      <c r="M14" s="47">
        <v>0</v>
      </c>
      <c r="N14" s="47">
        <v>0</v>
      </c>
      <c r="O14" s="47">
        <v>0</v>
      </c>
      <c r="P14" s="47">
        <v>0</v>
      </c>
      <c r="Q14" s="47">
        <v>0</v>
      </c>
      <c r="R14" s="47">
        <v>0</v>
      </c>
      <c r="S14" s="47">
        <v>0</v>
      </c>
      <c r="T14" s="47">
        <v>0</v>
      </c>
      <c r="U14" s="47">
        <v>0</v>
      </c>
      <c r="V14" s="47">
        <v>0</v>
      </c>
      <c r="W14" s="47">
        <v>0</v>
      </c>
      <c r="X14" s="47">
        <v>0</v>
      </c>
      <c r="Y14" s="47">
        <v>0</v>
      </c>
      <c r="Z14" s="47">
        <v>0</v>
      </c>
      <c r="AA14" s="47">
        <v>0</v>
      </c>
      <c r="AB14" s="47">
        <v>0</v>
      </c>
      <c r="AC14" s="47">
        <v>0</v>
      </c>
      <c r="AD14" s="47">
        <v>0</v>
      </c>
      <c r="AE14" s="47">
        <v>0</v>
      </c>
      <c r="AF14" s="47">
        <v>0</v>
      </c>
      <c r="AG14" s="47">
        <v>0</v>
      </c>
      <c r="AH14" s="47">
        <v>0</v>
      </c>
      <c r="AI14" s="47">
        <v>0</v>
      </c>
    </row>
    <row r="15" spans="1:35" x14ac:dyDescent="0.25">
      <c r="A15" t="s">
        <v>457</v>
      </c>
      <c r="B15" s="47">
        <v>0</v>
      </c>
      <c r="C15" s="47">
        <v>0</v>
      </c>
      <c r="D15" s="47">
        <v>0</v>
      </c>
      <c r="E15" s="47">
        <v>0</v>
      </c>
      <c r="F15" s="47">
        <v>0</v>
      </c>
      <c r="G15" s="47">
        <v>0</v>
      </c>
      <c r="H15" s="47">
        <v>0</v>
      </c>
      <c r="I15" s="47">
        <v>0</v>
      </c>
      <c r="J15" s="47">
        <v>0</v>
      </c>
      <c r="K15" s="47">
        <v>0</v>
      </c>
      <c r="L15" s="47">
        <v>0</v>
      </c>
      <c r="M15" s="47">
        <v>0</v>
      </c>
      <c r="N15" s="47">
        <v>0</v>
      </c>
      <c r="O15" s="47">
        <v>0</v>
      </c>
      <c r="P15" s="47">
        <v>0</v>
      </c>
      <c r="Q15" s="47">
        <v>0</v>
      </c>
      <c r="R15" s="47">
        <v>0</v>
      </c>
      <c r="S15" s="47">
        <v>0</v>
      </c>
      <c r="T15" s="47">
        <v>0</v>
      </c>
      <c r="U15" s="47">
        <v>0</v>
      </c>
      <c r="V15" s="47">
        <v>0</v>
      </c>
      <c r="W15" s="47">
        <v>0</v>
      </c>
      <c r="X15" s="47">
        <v>0</v>
      </c>
      <c r="Y15" s="47">
        <v>0</v>
      </c>
      <c r="Z15" s="47">
        <v>0</v>
      </c>
      <c r="AA15" s="47">
        <v>0</v>
      </c>
      <c r="AB15" s="47">
        <v>0</v>
      </c>
      <c r="AC15" s="47">
        <v>0</v>
      </c>
      <c r="AD15" s="47">
        <v>0</v>
      </c>
      <c r="AE15" s="47">
        <v>0</v>
      </c>
      <c r="AF15" s="47">
        <v>0</v>
      </c>
      <c r="AG15" s="47">
        <v>0</v>
      </c>
      <c r="AH15" s="47">
        <v>0</v>
      </c>
      <c r="AI15" s="47">
        <v>0</v>
      </c>
    </row>
    <row r="16" spans="1:35" x14ac:dyDescent="0.25">
      <c r="A16" t="s">
        <v>458</v>
      </c>
      <c r="B16" s="47">
        <v>0</v>
      </c>
      <c r="C16" s="47">
        <v>0</v>
      </c>
      <c r="D16" s="47">
        <v>0</v>
      </c>
      <c r="E16" s="47">
        <v>0</v>
      </c>
      <c r="F16" s="47">
        <v>0</v>
      </c>
      <c r="G16" s="47">
        <v>0</v>
      </c>
      <c r="H16" s="47">
        <v>0</v>
      </c>
      <c r="I16" s="47">
        <v>0</v>
      </c>
      <c r="J16" s="47">
        <v>0</v>
      </c>
      <c r="K16" s="47">
        <v>0</v>
      </c>
      <c r="L16" s="47">
        <v>0</v>
      </c>
      <c r="M16" s="47">
        <v>0</v>
      </c>
      <c r="N16" s="47">
        <v>0</v>
      </c>
      <c r="O16" s="47">
        <v>0</v>
      </c>
      <c r="P16" s="47">
        <v>0</v>
      </c>
      <c r="Q16" s="47">
        <v>0</v>
      </c>
      <c r="R16" s="47">
        <v>0</v>
      </c>
      <c r="S16" s="47">
        <v>0</v>
      </c>
      <c r="T16" s="47">
        <v>0</v>
      </c>
      <c r="U16" s="47">
        <v>0</v>
      </c>
      <c r="V16" s="47">
        <v>0</v>
      </c>
      <c r="W16" s="47">
        <v>0</v>
      </c>
      <c r="X16" s="47">
        <v>0</v>
      </c>
      <c r="Y16" s="47">
        <v>0</v>
      </c>
      <c r="Z16" s="47">
        <v>0</v>
      </c>
      <c r="AA16" s="47">
        <v>0</v>
      </c>
      <c r="AB16" s="47">
        <v>0</v>
      </c>
      <c r="AC16" s="47">
        <v>0</v>
      </c>
      <c r="AD16" s="47">
        <v>0</v>
      </c>
      <c r="AE16" s="47">
        <v>0</v>
      </c>
      <c r="AF16" s="47">
        <v>0</v>
      </c>
      <c r="AG16" s="47">
        <v>0</v>
      </c>
      <c r="AH16" s="47">
        <v>0</v>
      </c>
      <c r="AI16" s="47">
        <v>0</v>
      </c>
    </row>
    <row r="17" spans="1:35" x14ac:dyDescent="0.25">
      <c r="A17" t="s">
        <v>459</v>
      </c>
      <c r="B17" s="47">
        <v>0</v>
      </c>
      <c r="C17" s="47">
        <v>0</v>
      </c>
      <c r="D17" s="47">
        <v>0</v>
      </c>
      <c r="E17" s="47">
        <v>0</v>
      </c>
      <c r="F17" s="47">
        <v>0</v>
      </c>
      <c r="G17" s="47">
        <v>0</v>
      </c>
      <c r="H17" s="47">
        <v>0</v>
      </c>
      <c r="I17" s="47">
        <v>0</v>
      </c>
      <c r="J17" s="47">
        <v>0</v>
      </c>
      <c r="K17" s="47">
        <v>0</v>
      </c>
      <c r="L17" s="47">
        <v>0</v>
      </c>
      <c r="M17" s="47">
        <v>0</v>
      </c>
      <c r="N17" s="47">
        <v>0</v>
      </c>
      <c r="O17" s="47">
        <v>0</v>
      </c>
      <c r="P17" s="47">
        <v>0</v>
      </c>
      <c r="Q17" s="47">
        <v>0</v>
      </c>
      <c r="R17" s="47">
        <v>0</v>
      </c>
      <c r="S17" s="47">
        <v>0</v>
      </c>
      <c r="T17" s="47">
        <v>0</v>
      </c>
      <c r="U17" s="47">
        <v>0</v>
      </c>
      <c r="V17" s="47">
        <v>0</v>
      </c>
      <c r="W17" s="47">
        <v>0</v>
      </c>
      <c r="X17" s="47">
        <v>0</v>
      </c>
      <c r="Y17" s="47">
        <v>0</v>
      </c>
      <c r="Z17" s="47">
        <v>0</v>
      </c>
      <c r="AA17" s="47">
        <v>0</v>
      </c>
      <c r="AB17" s="47">
        <v>0</v>
      </c>
      <c r="AC17" s="47">
        <v>0</v>
      </c>
      <c r="AD17" s="47">
        <v>0</v>
      </c>
      <c r="AE17" s="47">
        <v>0</v>
      </c>
      <c r="AF17" s="47">
        <v>0</v>
      </c>
      <c r="AG17" s="47">
        <v>0</v>
      </c>
      <c r="AH17" s="47">
        <v>0</v>
      </c>
      <c r="AI17" s="4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17"/>
  <sheetViews>
    <sheetView workbookViewId="0"/>
  </sheetViews>
  <sheetFormatPr defaultRowHeight="15" x14ac:dyDescent="0.25"/>
  <cols>
    <col min="1" max="1" width="23.42578125" customWidth="1"/>
    <col min="2" max="35" width="9.5703125" bestFit="1" customWidth="1"/>
  </cols>
  <sheetData>
    <row r="1" spans="1:35" x14ac:dyDescent="0.25">
      <c r="A1" t="s">
        <v>461</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25">
      <c r="A2" t="s">
        <v>311</v>
      </c>
      <c r="B2" s="47">
        <v>0</v>
      </c>
      <c r="C2" s="47">
        <v>0</v>
      </c>
      <c r="D2" s="47">
        <v>0</v>
      </c>
      <c r="E2" s="47">
        <v>0</v>
      </c>
      <c r="F2" s="47">
        <v>0</v>
      </c>
      <c r="G2" s="47">
        <v>0</v>
      </c>
      <c r="H2" s="47">
        <v>0</v>
      </c>
      <c r="I2" s="47">
        <v>0</v>
      </c>
      <c r="J2" s="47">
        <v>0</v>
      </c>
      <c r="K2" s="47">
        <v>0</v>
      </c>
      <c r="L2" s="47">
        <v>0</v>
      </c>
      <c r="M2" s="47">
        <v>0</v>
      </c>
      <c r="N2" s="47">
        <v>0</v>
      </c>
      <c r="O2" s="47">
        <v>0</v>
      </c>
      <c r="P2" s="47">
        <v>0</v>
      </c>
      <c r="Q2" s="47">
        <v>0</v>
      </c>
      <c r="R2" s="47">
        <v>0</v>
      </c>
      <c r="S2" s="47">
        <v>0</v>
      </c>
      <c r="T2" s="47">
        <v>0</v>
      </c>
      <c r="U2" s="47">
        <v>0</v>
      </c>
      <c r="V2" s="47">
        <v>0</v>
      </c>
      <c r="W2" s="47">
        <v>0</v>
      </c>
      <c r="X2" s="47">
        <v>0</v>
      </c>
      <c r="Y2" s="47">
        <v>0</v>
      </c>
      <c r="Z2" s="47">
        <v>0</v>
      </c>
      <c r="AA2" s="47">
        <v>0</v>
      </c>
      <c r="AB2" s="47">
        <v>0</v>
      </c>
      <c r="AC2" s="47">
        <v>0</v>
      </c>
      <c r="AD2" s="47">
        <v>0</v>
      </c>
      <c r="AE2" s="47">
        <v>0</v>
      </c>
      <c r="AF2" s="47">
        <v>0</v>
      </c>
      <c r="AG2" s="47">
        <v>0</v>
      </c>
      <c r="AH2" s="47">
        <v>0</v>
      </c>
      <c r="AI2" s="47">
        <v>0</v>
      </c>
    </row>
    <row r="3" spans="1:35" x14ac:dyDescent="0.25">
      <c r="A3" t="s">
        <v>230</v>
      </c>
      <c r="B3" s="47">
        <f>INDEX('AEO Table 22'!$C$103:$AK$103,MATCH(B$1,'AEO Table 22'!$C$1:$AJ$1,0))*10^3*About!$A$26</f>
        <v>0</v>
      </c>
      <c r="C3" s="47">
        <f>INDEX('AEO Table 22'!$C$103:$AK$103,MATCH(C$1,'AEO Table 22'!$C$1:$AJ$1,0))*10^3*About!$A$26</f>
        <v>0</v>
      </c>
      <c r="D3" s="47">
        <f>INDEX('AEO Table 22'!$C$103:$AK$103,MATCH(D$1,'AEO Table 22'!$C$1:$AJ$1,0))*10^3*About!$A$26</f>
        <v>0</v>
      </c>
      <c r="E3" s="47">
        <f>INDEX('AEO Table 22'!$C$103:$AK$103,MATCH(E$1,'AEO Table 22'!$C$1:$AJ$1,0))*10^3*About!$A$26</f>
        <v>0</v>
      </c>
      <c r="F3" s="47">
        <f>INDEX('AEO Table 22'!$C$103:$AK$103,MATCH(F$1,'AEO Table 22'!$C$1:$AJ$1,0))*10^3*About!$A$26</f>
        <v>0</v>
      </c>
      <c r="G3" s="47">
        <f>INDEX('AEO Table 22'!$C$103:$AK$103,MATCH(G$1,'AEO Table 22'!$C$1:$AJ$1,0))*10^3*About!$A$26</f>
        <v>0</v>
      </c>
      <c r="H3" s="47">
        <f>INDEX('AEO Table 22'!$C$103:$AK$103,MATCH(H$1,'AEO Table 22'!$C$1:$AJ$1,0))*10^3*About!$A$26</f>
        <v>0</v>
      </c>
      <c r="I3" s="47">
        <f>INDEX('AEO Table 22'!$C$103:$AK$103,MATCH(I$1,'AEO Table 22'!$C$1:$AJ$1,0))*10^3*About!$A$26</f>
        <v>0</v>
      </c>
      <c r="J3" s="47">
        <f>INDEX('AEO Table 22'!$C$103:$AK$103,MATCH(J$1,'AEO Table 22'!$C$1:$AJ$1,0))*10^3*About!$A$26</f>
        <v>0</v>
      </c>
      <c r="K3" s="47">
        <f>INDEX('AEO Table 22'!$C$103:$AK$103,MATCH(K$1,'AEO Table 22'!$C$1:$AJ$1,0))*10^3*About!$A$26</f>
        <v>0</v>
      </c>
      <c r="L3" s="47">
        <f>INDEX('AEO Table 22'!$C$103:$AK$103,MATCH(L$1,'AEO Table 22'!$C$1:$AJ$1,0))*10^3*About!$A$26</f>
        <v>0</v>
      </c>
      <c r="M3" s="47">
        <f>INDEX('AEO Table 22'!$C$103:$AK$103,MATCH(M$1,'AEO Table 22'!$C$1:$AJ$1,0))*10^3*About!$A$26</f>
        <v>0</v>
      </c>
      <c r="N3" s="47">
        <f>INDEX('AEO Table 22'!$C$103:$AK$103,MATCH(N$1,'AEO Table 22'!$C$1:$AJ$1,0))*10^3*About!$A$26</f>
        <v>0</v>
      </c>
      <c r="O3" s="47">
        <f>INDEX('AEO Table 22'!$C$103:$AK$103,MATCH(O$1,'AEO Table 22'!$C$1:$AJ$1,0))*10^3*About!$A$26</f>
        <v>0</v>
      </c>
      <c r="P3" s="47">
        <f>INDEX('AEO Table 22'!$C$103:$AK$103,MATCH(P$1,'AEO Table 22'!$C$1:$AJ$1,0))*10^3*About!$A$26</f>
        <v>0</v>
      </c>
      <c r="Q3" s="47">
        <f>INDEX('AEO Table 22'!$C$103:$AK$103,MATCH(Q$1,'AEO Table 22'!$C$1:$AJ$1,0))*10^3*About!$A$26</f>
        <v>0.1445389170896785</v>
      </c>
      <c r="R3" s="47">
        <f>INDEX('AEO Table 22'!$C$103:$AK$103,MATCH(R$1,'AEO Table 22'!$C$1:$AJ$1,0))*10^3*About!$A$26</f>
        <v>0.52069796954314718</v>
      </c>
      <c r="S3" s="47">
        <f>INDEX('AEO Table 22'!$C$103:$AK$103,MATCH(S$1,'AEO Table 22'!$C$1:$AJ$1,0))*10^3*About!$A$26</f>
        <v>1.475211505922166</v>
      </c>
      <c r="T3" s="47">
        <f>INDEX('AEO Table 22'!$C$103:$AK$103,MATCH(T$1,'AEO Table 22'!$C$1:$AJ$1,0))*10^3*About!$A$26</f>
        <v>3.558003384094754</v>
      </c>
      <c r="U3" s="47">
        <f>INDEX('AEO Table 22'!$C$103:$AK$103,MATCH(U$1,'AEO Table 22'!$C$1:$AJ$1,0))*10^3*About!$A$26</f>
        <v>7.347626903553298</v>
      </c>
      <c r="V3" s="47">
        <f>INDEX('AEO Table 22'!$C$103:$AK$103,MATCH(V$1,'AEO Table 22'!$C$1:$AJ$1,0))*10^3*About!$A$26</f>
        <v>14.145727580372251</v>
      </c>
      <c r="W3" s="47">
        <f>INDEX('AEO Table 22'!$C$103:$AK$103,MATCH(W$1,'AEO Table 22'!$C$1:$AJ$1,0))*10^3*About!$A$26</f>
        <v>26.671307106598981</v>
      </c>
      <c r="X3" s="47">
        <f>INDEX('AEO Table 22'!$C$103:$AK$103,MATCH(X$1,'AEO Table 22'!$C$1:$AJ$1,0))*10^3*About!$A$26</f>
        <v>49.292741116751273</v>
      </c>
      <c r="Y3" s="47">
        <f>INDEX('AEO Table 22'!$C$103:$AK$103,MATCH(Y$1,'AEO Table 22'!$C$1:$AJ$1,0))*10^3*About!$A$26</f>
        <v>90.890723350253808</v>
      </c>
      <c r="Z3" s="47">
        <f>INDEX('AEO Table 22'!$C$103:$AK$103,MATCH(Z$1,'AEO Table 22'!$C$1:$AJ$1,0))*10^3*About!$A$26</f>
        <v>166.9126269035533</v>
      </c>
      <c r="AA3" s="47">
        <f>INDEX('AEO Table 22'!$C$103:$AK$103,MATCH(AA$1,'AEO Table 22'!$C$1:$AJ$1,0))*10^3*About!$A$26</f>
        <v>243.02121404399324</v>
      </c>
      <c r="AB3" s="47">
        <f>INDEX('AEO Table 22'!$C$103:$AK$103,MATCH(AB$1,'AEO Table 22'!$C$1:$AJ$1,0))*10^3*About!$A$26</f>
        <v>319.79543570219965</v>
      </c>
      <c r="AC3" s="47">
        <f>INDEX('AEO Table 22'!$C$103:$AK$103,MATCH(AC$1,'AEO Table 22'!$C$1:$AJ$1,0))*10^3*About!$A$26</f>
        <v>397.32157783417932</v>
      </c>
      <c r="AD3" s="47">
        <f>INDEX('AEO Table 22'!$C$103:$AK$103,MATCH(AD$1,'AEO Table 22'!$C$1:$AJ$1,0))*10^3*About!$A$26</f>
        <v>475.59983925549915</v>
      </c>
      <c r="AE3" s="47">
        <f>INDEX('AEO Table 22'!$C$103:$AK$103,MATCH(AE$1,'AEO Table 22'!$C$1:$AJ$1,0))*10^3*About!$A$26</f>
        <v>554.48548223350247</v>
      </c>
      <c r="AF3" s="47">
        <f>INDEX('AEO Table 22'!$C$103:$AK$103,MATCH(AF$1,'AEO Table 22'!$C$1:$AJ$1,0))*10^3*About!$A$26</f>
        <v>633.89202199661588</v>
      </c>
      <c r="AG3" s="47">
        <f>INDEX('AEO Table 22'!$C$103:$AK$103,MATCH(AG$1,'AEO Table 22'!$C$1:$AJ$1,0))*10^3*About!$A$26</f>
        <v>713.52978426395941</v>
      </c>
      <c r="AH3" s="47">
        <f>INDEX('AEO Table 22'!$C$103:$AK$103,MATCH(AH$1,'AEO Table 22'!$C$1:$AJ$1,0))*10^3*About!$A$26</f>
        <v>793.51487732656506</v>
      </c>
      <c r="AI3" s="47">
        <f>INDEX('AEO Table 22'!$C$103:$AK$103,MATCH(AI$1,'AEO Table 22'!$C$1:$AJ$1,0))*10^3*About!$A$26</f>
        <v>873.78904822335028</v>
      </c>
    </row>
    <row r="4" spans="1:35" x14ac:dyDescent="0.25">
      <c r="A4" t="s">
        <v>231</v>
      </c>
      <c r="B4" s="47">
        <v>0</v>
      </c>
      <c r="C4" s="47">
        <v>0</v>
      </c>
      <c r="D4" s="47">
        <v>0</v>
      </c>
      <c r="E4" s="47">
        <v>0</v>
      </c>
      <c r="F4" s="47">
        <v>0</v>
      </c>
      <c r="G4" s="47">
        <v>0</v>
      </c>
      <c r="H4" s="47">
        <v>0</v>
      </c>
      <c r="I4" s="47">
        <v>0</v>
      </c>
      <c r="J4" s="47">
        <v>0</v>
      </c>
      <c r="K4" s="47">
        <v>0</v>
      </c>
      <c r="L4" s="47">
        <v>0</v>
      </c>
      <c r="M4" s="47">
        <v>0</v>
      </c>
      <c r="N4" s="47">
        <v>0</v>
      </c>
      <c r="O4" s="47">
        <v>0</v>
      </c>
      <c r="P4" s="47">
        <v>0</v>
      </c>
      <c r="Q4" s="47">
        <v>0</v>
      </c>
      <c r="R4" s="47">
        <v>0</v>
      </c>
      <c r="S4" s="47">
        <v>0</v>
      </c>
      <c r="T4" s="47">
        <v>0</v>
      </c>
      <c r="U4" s="47">
        <v>0</v>
      </c>
      <c r="V4" s="47">
        <v>0</v>
      </c>
      <c r="W4" s="47">
        <v>0</v>
      </c>
      <c r="X4" s="47">
        <v>0</v>
      </c>
      <c r="Y4" s="47">
        <v>0</v>
      </c>
      <c r="Z4" s="47">
        <v>0</v>
      </c>
      <c r="AA4" s="47">
        <v>0</v>
      </c>
      <c r="AB4" s="47">
        <v>0</v>
      </c>
      <c r="AC4" s="47">
        <v>0</v>
      </c>
      <c r="AD4" s="47">
        <v>0</v>
      </c>
      <c r="AE4" s="47">
        <v>0</v>
      </c>
      <c r="AF4" s="47">
        <v>0</v>
      </c>
      <c r="AG4" s="47">
        <v>0</v>
      </c>
      <c r="AH4" s="47">
        <v>0</v>
      </c>
      <c r="AI4" s="47">
        <v>0</v>
      </c>
    </row>
    <row r="5" spans="1:35" x14ac:dyDescent="0.25">
      <c r="A5" t="s">
        <v>232</v>
      </c>
      <c r="B5" s="47">
        <v>0</v>
      </c>
      <c r="C5" s="47">
        <v>0</v>
      </c>
      <c r="D5" s="47">
        <v>0</v>
      </c>
      <c r="E5" s="47">
        <v>0</v>
      </c>
      <c r="F5" s="47">
        <v>0</v>
      </c>
      <c r="G5" s="47">
        <v>0</v>
      </c>
      <c r="H5" s="47">
        <v>0</v>
      </c>
      <c r="I5" s="47">
        <v>0</v>
      </c>
      <c r="J5" s="47">
        <v>0</v>
      </c>
      <c r="K5" s="47">
        <v>0</v>
      </c>
      <c r="L5" s="47">
        <v>0</v>
      </c>
      <c r="M5" s="47">
        <v>0</v>
      </c>
      <c r="N5" s="47">
        <v>0</v>
      </c>
      <c r="O5" s="47">
        <v>0</v>
      </c>
      <c r="P5" s="47">
        <v>0</v>
      </c>
      <c r="Q5" s="47">
        <v>0</v>
      </c>
      <c r="R5" s="47">
        <v>0</v>
      </c>
      <c r="S5" s="47">
        <v>0</v>
      </c>
      <c r="T5" s="47">
        <v>0</v>
      </c>
      <c r="U5" s="47">
        <v>0</v>
      </c>
      <c r="V5" s="47">
        <v>0</v>
      </c>
      <c r="W5" s="47">
        <v>0</v>
      </c>
      <c r="X5" s="47">
        <v>0</v>
      </c>
      <c r="Y5" s="47">
        <v>0</v>
      </c>
      <c r="Z5" s="47">
        <v>0</v>
      </c>
      <c r="AA5" s="47">
        <v>0</v>
      </c>
      <c r="AB5" s="47">
        <v>0</v>
      </c>
      <c r="AC5" s="47">
        <v>0</v>
      </c>
      <c r="AD5" s="47">
        <v>0</v>
      </c>
      <c r="AE5" s="47">
        <v>0</v>
      </c>
      <c r="AF5" s="47">
        <v>0</v>
      </c>
      <c r="AG5" s="47">
        <v>0</v>
      </c>
      <c r="AH5" s="47">
        <v>0</v>
      </c>
      <c r="AI5" s="47">
        <v>0</v>
      </c>
    </row>
    <row r="6" spans="1:35" x14ac:dyDescent="0.25">
      <c r="A6" t="s">
        <v>312</v>
      </c>
      <c r="B6" s="47">
        <f>INDEX('AEO Table 22'!$C$105:$AJ$105,MATCH(B$1,'AEO Table 22'!$C$1:$AJ$1,0))*10^3*About!$A$26</f>
        <v>6985.5734179357014</v>
      </c>
      <c r="C6" s="47">
        <f>INDEX('AEO Table 22'!$C$105:$AJ$105,MATCH(C$1,'AEO Table 22'!$C$1:$AJ$1,0))*10^3*About!$A$26</f>
        <v>7124.6208502538066</v>
      </c>
      <c r="D6" s="47">
        <f>INDEX('AEO Table 22'!$C$105:$AJ$105,MATCH(D$1,'AEO Table 22'!$C$1:$AJ$1,0))*10^3*About!$A$26</f>
        <v>7267.4187394247037</v>
      </c>
      <c r="E6" s="47">
        <f>INDEX('AEO Table 22'!$C$105:$AJ$105,MATCH(E$1,'AEO Table 22'!$C$1:$AJ$1,0))*10^3*About!$A$26</f>
        <v>7393.4318231810494</v>
      </c>
      <c r="F6" s="47">
        <f>INDEX('AEO Table 22'!$C$105:$AJ$105,MATCH(F$1,'AEO Table 22'!$C$1:$AJ$1,0))*10^3*About!$A$26</f>
        <v>7502.3350380710654</v>
      </c>
      <c r="G6" s="47">
        <f>INDEX('AEO Table 22'!$C$105:$AJ$105,MATCH(G$1,'AEO Table 22'!$C$1:$AJ$1,0))*10^3*About!$A$26</f>
        <v>7502.3350380710654</v>
      </c>
      <c r="H6" s="47">
        <f>INDEX('AEO Table 22'!$C$105:$AJ$105,MATCH(H$1,'AEO Table 22'!$C$1:$AJ$1,0))*10^3*About!$A$26</f>
        <v>7502.3350380710654</v>
      </c>
      <c r="I6" s="47">
        <f>INDEX('AEO Table 22'!$C$105:$AJ$105,MATCH(I$1,'AEO Table 22'!$C$1:$AJ$1,0))*10^3*About!$A$26</f>
        <v>7502.3350380710654</v>
      </c>
      <c r="J6" s="47">
        <f>INDEX('AEO Table 22'!$C$105:$AJ$105,MATCH(J$1,'AEO Table 22'!$C$1:$AJ$1,0))*10^3*About!$A$26</f>
        <v>7502.3350380710654</v>
      </c>
      <c r="K6" s="47">
        <f>INDEX('AEO Table 22'!$C$105:$AJ$105,MATCH(K$1,'AEO Table 22'!$C$1:$AJ$1,0))*10^3*About!$A$26</f>
        <v>7502.3350380710654</v>
      </c>
      <c r="L6" s="47">
        <f>INDEX('AEO Table 22'!$C$105:$AJ$105,MATCH(L$1,'AEO Table 22'!$C$1:$AJ$1,0))*10^3*About!$A$26</f>
        <v>7502.3350380710654</v>
      </c>
      <c r="M6" s="47">
        <f>INDEX('AEO Table 22'!$C$105:$AJ$105,MATCH(M$1,'AEO Table 22'!$C$1:$AJ$1,0))*10^3*About!$A$26</f>
        <v>7502.3350380710654</v>
      </c>
      <c r="N6" s="47">
        <f>INDEX('AEO Table 22'!$C$105:$AJ$105,MATCH(N$1,'AEO Table 22'!$C$1:$AJ$1,0))*10^3*About!$A$26</f>
        <v>7502.903252961084</v>
      </c>
      <c r="O6" s="47">
        <f>INDEX('AEO Table 22'!$C$105:$AJ$105,MATCH(O$1,'AEO Table 22'!$C$1:$AJ$1,0))*10^3*About!$A$26</f>
        <v>7505.0039382402711</v>
      </c>
      <c r="P6" s="47">
        <f>INDEX('AEO Table 22'!$C$105:$AJ$105,MATCH(P$1,'AEO Table 22'!$C$1:$AJ$1,0))*10^3*About!$A$26</f>
        <v>7512.8179864636204</v>
      </c>
      <c r="Q6" s="47">
        <f>INDEX('AEO Table 22'!$C$105:$AJ$105,MATCH(Q$1,'AEO Table 22'!$C$1:$AJ$1,0))*10^3*About!$A$26</f>
        <v>9485.8742089678508</v>
      </c>
      <c r="R6" s="47">
        <f>INDEX('AEO Table 22'!$C$105:$AJ$105,MATCH(R$1,'AEO Table 22'!$C$1:$AJ$1,0))*10^3*About!$A$26</f>
        <v>11968.612428087987</v>
      </c>
      <c r="S6" s="47">
        <f>INDEX('AEO Table 22'!$C$105:$AJ$105,MATCH(S$1,'AEO Table 22'!$C$1:$AJ$1,0))*10^3*About!$A$26</f>
        <v>14810.825296108291</v>
      </c>
      <c r="T6" s="47">
        <f>INDEX('AEO Table 22'!$C$105:$AJ$105,MATCH(T$1,'AEO Table 22'!$C$1:$AJ$1,0))*10^3*About!$A$26</f>
        <v>17915.367948392555</v>
      </c>
      <c r="U6" s="47">
        <f>INDEX('AEO Table 22'!$C$105:$AJ$105,MATCH(U$1,'AEO Table 22'!$C$1:$AJ$1,0))*10^3*About!$A$26</f>
        <v>21278.083151438241</v>
      </c>
      <c r="V6" s="47">
        <f>INDEX('AEO Table 22'!$C$105:$AJ$105,MATCH(V$1,'AEO Table 22'!$C$1:$AJ$1,0))*10^3*About!$A$26</f>
        <v>24844.965439932319</v>
      </c>
      <c r="W6" s="47">
        <f>INDEX('AEO Table 22'!$C$105:$AJ$105,MATCH(W$1,'AEO Table 22'!$C$1:$AJ$1,0))*10^3*About!$A$26</f>
        <v>28561.493223350251</v>
      </c>
      <c r="X6" s="47">
        <f>INDEX('AEO Table 22'!$C$105:$AJ$105,MATCH(X$1,'AEO Table 22'!$C$1:$AJ$1,0))*10^3*About!$A$26</f>
        <v>32400.627385786804</v>
      </c>
      <c r="Y6" s="47">
        <f>INDEX('AEO Table 22'!$C$105:$AJ$105,MATCH(Y$1,'AEO Table 22'!$C$1:$AJ$1,0))*10^3*About!$A$26</f>
        <v>36363.76937817259</v>
      </c>
      <c r="Z6" s="47">
        <f>INDEX('AEO Table 22'!$C$105:$AJ$105,MATCH(Z$1,'AEO Table 22'!$C$1:$AJ$1,0))*10^3*About!$A$26</f>
        <v>40583.895004230115</v>
      </c>
      <c r="AA6" s="47">
        <f>INDEX('AEO Table 22'!$C$105:$AJ$105,MATCH(AA$1,'AEO Table 22'!$C$1:$AJ$1,0))*10^3*About!$A$26</f>
        <v>45007.131806260571</v>
      </c>
      <c r="AB6" s="47">
        <f>INDEX('AEO Table 22'!$C$105:$AJ$105,MATCH(AB$1,'AEO Table 22'!$C$1:$AJ$1,0))*10^3*About!$A$26</f>
        <v>49560.368142978004</v>
      </c>
      <c r="AC6" s="47">
        <f>INDEX('AEO Table 22'!$C$105:$AJ$105,MATCH(AC$1,'AEO Table 22'!$C$1:$AJ$1,0))*10^3*About!$A$26</f>
        <v>54272.984978849403</v>
      </c>
      <c r="AD6" s="47">
        <f>INDEX('AEO Table 22'!$C$105:$AJ$105,MATCH(AD$1,'AEO Table 22'!$C$1:$AJ$1,0))*10^3*About!$A$26</f>
        <v>59220.712554991544</v>
      </c>
      <c r="AE6" s="47">
        <f>INDEX('AEO Table 22'!$C$105:$AJ$105,MATCH(AE$1,'AEO Table 22'!$C$1:$AJ$1,0))*10^3*About!$A$26</f>
        <v>64637.908895939087</v>
      </c>
      <c r="AF6" s="47">
        <f>INDEX('AEO Table 22'!$C$105:$AJ$105,MATCH(AF$1,'AEO Table 22'!$C$1:$AJ$1,0))*10^3*About!$A$26</f>
        <v>70213.202779187806</v>
      </c>
      <c r="AG6" s="47">
        <f>INDEX('AEO Table 22'!$C$105:$AJ$105,MATCH(AG$1,'AEO Table 22'!$C$1:$AJ$1,0))*10^3*About!$A$26</f>
        <v>75929.635634517763</v>
      </c>
      <c r="AH6" s="47">
        <f>INDEX('AEO Table 22'!$C$105:$AJ$105,MATCH(AH$1,'AEO Table 22'!$C$1:$AJ$1,0))*10^3*About!$A$26</f>
        <v>81767.719361252108</v>
      </c>
      <c r="AI6" s="47">
        <f>INDEX('AEO Table 22'!$C$105:$AJ$105,MATCH(AI$1,'AEO Table 22'!$C$1:$AJ$1,0))*10^3*About!$A$26</f>
        <v>87699.713819796962</v>
      </c>
    </row>
    <row r="7" spans="1:35" x14ac:dyDescent="0.25">
      <c r="A7" t="s">
        <v>233</v>
      </c>
      <c r="B7" s="47">
        <f>INDEX('AEO Table 22'!$C$104:$AJ$104,MATCH(B$1,'AEO Table 22'!$C$1:$AJ$1,0))*10^3*About!$A$26</f>
        <v>2958543.7734390865</v>
      </c>
      <c r="C7" s="47">
        <f>INDEX('AEO Table 22'!$C$104:$AJ$104,MATCH(C$1,'AEO Table 22'!$C$1:$AJ$1,0))*10^3*About!$A$26</f>
        <v>3584737.476560914</v>
      </c>
      <c r="D7" s="47">
        <f>INDEX('AEO Table 22'!$C$104:$AJ$104,MATCH(D$1,'AEO Table 22'!$C$1:$AJ$1,0))*10^3*About!$A$26</f>
        <v>4225361.617318105</v>
      </c>
      <c r="E7" s="47">
        <f>INDEX('AEO Table 22'!$C$104:$AJ$104,MATCH(E$1,'AEO Table 22'!$C$1:$AJ$1,0))*10^3*About!$A$26</f>
        <v>4858595.4106768193</v>
      </c>
      <c r="F7" s="47">
        <f>INDEX('AEO Table 22'!$C$104:$AJ$104,MATCH(F$1,'AEO Table 22'!$C$1:$AJ$1,0))*10^3*About!$A$26</f>
        <v>5480324.6947377324</v>
      </c>
      <c r="G7" s="47">
        <f>INDEX('AEO Table 22'!$C$104:$AJ$104,MATCH(G$1,'AEO Table 22'!$C$1:$AJ$1,0))*10^3*About!$A$26</f>
        <v>6075717.1289805407</v>
      </c>
      <c r="H7" s="47">
        <f>INDEX('AEO Table 22'!$C$104:$AJ$104,MATCH(H$1,'AEO Table 22'!$C$1:$AJ$1,0))*10^3*About!$A$26</f>
        <v>6686645.9126480538</v>
      </c>
      <c r="I7" s="47">
        <f>INDEX('AEO Table 22'!$C$104:$AJ$104,MATCH(I$1,'AEO Table 22'!$C$1:$AJ$1,0))*10^3*About!$A$26</f>
        <v>7311684.7768612523</v>
      </c>
      <c r="J7" s="47">
        <f>INDEX('AEO Table 22'!$C$104:$AJ$104,MATCH(J$1,'AEO Table 22'!$C$1:$AJ$1,0))*10^3*About!$A$26</f>
        <v>7962667.5193993216</v>
      </c>
      <c r="K7" s="47">
        <f>INDEX('AEO Table 22'!$C$104:$AJ$104,MATCH(K$1,'AEO Table 22'!$C$1:$AJ$1,0))*10^3*About!$A$26</f>
        <v>8648867.022360405</v>
      </c>
      <c r="L7" s="47">
        <f>INDEX('AEO Table 22'!$C$104:$AJ$104,MATCH(L$1,'AEO Table 22'!$C$1:$AJ$1,0))*10^3*About!$A$26</f>
        <v>9361940.7980710678</v>
      </c>
      <c r="M7" s="47">
        <f>INDEX('AEO Table 22'!$C$104:$AJ$104,MATCH(M$1,'AEO Table 22'!$C$1:$AJ$1,0))*10^3*About!$A$26</f>
        <v>10107593.921848562</v>
      </c>
      <c r="N7" s="47">
        <f>INDEX('AEO Table 22'!$C$104:$AJ$104,MATCH(N$1,'AEO Table 22'!$C$1:$AJ$1,0))*10^3*About!$A$26</f>
        <v>10892811.343426395</v>
      </c>
      <c r="O7" s="47">
        <f>INDEX('AEO Table 22'!$C$104:$AJ$104,MATCH(O$1,'AEO Table 22'!$C$1:$AJ$1,0))*10^3*About!$A$26</f>
        <v>11710070.689145517</v>
      </c>
      <c r="P7" s="47">
        <f>INDEX('AEO Table 22'!$C$104:$AJ$104,MATCH(P$1,'AEO Table 22'!$C$1:$AJ$1,0))*10^3*About!$A$26</f>
        <v>12567504.758883249</v>
      </c>
      <c r="Q7" s="47">
        <f>INDEX('AEO Table 22'!$C$104:$AJ$104,MATCH(Q$1,'AEO Table 22'!$C$1:$AJ$1,0))*10^3*About!$A$26</f>
        <v>13462213.640710657</v>
      </c>
      <c r="R7" s="47">
        <f>INDEX('AEO Table 22'!$C$104:$AJ$104,MATCH(R$1,'AEO Table 22'!$C$1:$AJ$1,0))*10^3*About!$A$26</f>
        <v>14396892.218003385</v>
      </c>
      <c r="S7" s="47">
        <f>INDEX('AEO Table 22'!$C$104:$AJ$104,MATCH(S$1,'AEO Table 22'!$C$1:$AJ$1,0))*10^3*About!$A$26</f>
        <v>15373949.575566834</v>
      </c>
      <c r="T7" s="47">
        <f>INDEX('AEO Table 22'!$C$104:$AJ$104,MATCH(T$1,'AEO Table 22'!$C$1:$AJ$1,0))*10^3*About!$A$26</f>
        <v>16390476.483185278</v>
      </c>
      <c r="U7" s="47">
        <f>INDEX('AEO Table 22'!$C$104:$AJ$104,MATCH(U$1,'AEO Table 22'!$C$1:$AJ$1,0))*10^3*About!$A$26</f>
        <v>17463981.136315566</v>
      </c>
      <c r="V7" s="47">
        <f>INDEX('AEO Table 22'!$C$104:$AJ$104,MATCH(V$1,'AEO Table 22'!$C$1:$AJ$1,0))*10^3*About!$A$26</f>
        <v>18587851.364213198</v>
      </c>
      <c r="W7" s="47">
        <f>INDEX('AEO Table 22'!$C$104:$AJ$104,MATCH(W$1,'AEO Table 22'!$C$1:$AJ$1,0))*10^3*About!$A$26</f>
        <v>19766981.447064299</v>
      </c>
      <c r="X7" s="47">
        <f>INDEX('AEO Table 22'!$C$104:$AJ$104,MATCH(X$1,'AEO Table 22'!$C$1:$AJ$1,0))*10^3*About!$A$26</f>
        <v>20994162.767026227</v>
      </c>
      <c r="Y7" s="47">
        <f>INDEX('AEO Table 22'!$C$104:$AJ$104,MATCH(Y$1,'AEO Table 22'!$C$1:$AJ$1,0))*10^3*About!$A$26</f>
        <v>22271186.217745345</v>
      </c>
      <c r="Z7" s="47">
        <f>INDEX('AEO Table 22'!$C$104:$AJ$104,MATCH(Z$1,'AEO Table 22'!$C$1:$AJ$1,0))*10^3*About!$A$26</f>
        <v>23599121.986040607</v>
      </c>
      <c r="AA7" s="47">
        <f>INDEX('AEO Table 22'!$C$104:$AJ$104,MATCH(AA$1,'AEO Table 22'!$C$1:$AJ$1,0))*10^3*About!$A$26</f>
        <v>24982151.411802031</v>
      </c>
      <c r="AB7" s="47">
        <f>INDEX('AEO Table 22'!$C$104:$AJ$104,MATCH(AB$1,'AEO Table 22'!$C$1:$AJ$1,0))*10^3*About!$A$26</f>
        <v>26427298.276226733</v>
      </c>
      <c r="AC7" s="47">
        <f>INDEX('AEO Table 22'!$C$104:$AJ$104,MATCH(AC$1,'AEO Table 22'!$C$1:$AJ$1,0))*10^3*About!$A$26</f>
        <v>27928585.686336718</v>
      </c>
      <c r="AD7" s="47">
        <f>INDEX('AEO Table 22'!$C$104:$AJ$104,MATCH(AD$1,'AEO Table 22'!$C$1:$AJ$1,0))*10^3*About!$A$26</f>
        <v>29510467.95685279</v>
      </c>
      <c r="AE7" s="47">
        <f>INDEX('AEO Table 22'!$C$104:$AJ$104,MATCH(AE$1,'AEO Table 22'!$C$1:$AJ$1,0))*10^3*About!$A$26</f>
        <v>31163504.454843484</v>
      </c>
      <c r="AF7" s="47">
        <f>INDEX('AEO Table 22'!$C$104:$AJ$104,MATCH(AF$1,'AEO Table 22'!$C$1:$AJ$1,0))*10^3*About!$A$26</f>
        <v>32902398.212774958</v>
      </c>
      <c r="AG7" s="47">
        <f>INDEX('AEO Table 22'!$C$104:$AJ$104,MATCH(AG$1,'AEO Table 22'!$C$1:$AJ$1,0))*10^3*About!$A$26</f>
        <v>34717003.423752114</v>
      </c>
      <c r="AH7" s="47">
        <f>INDEX('AEO Table 22'!$C$104:$AJ$104,MATCH(AH$1,'AEO Table 22'!$C$1:$AJ$1,0))*10^3*About!$A$26</f>
        <v>36606344.648900166</v>
      </c>
      <c r="AI7" s="47">
        <f>INDEX('AEO Table 22'!$C$104:$AJ$104,MATCH(AI$1,'AEO Table 22'!$C$1:$AJ$1,0))*10^3*About!$A$26</f>
        <v>38573630.895727582</v>
      </c>
    </row>
    <row r="8" spans="1:35" x14ac:dyDescent="0.25">
      <c r="A8" t="s">
        <v>234</v>
      </c>
      <c r="B8" s="47">
        <v>0</v>
      </c>
      <c r="C8" s="47">
        <v>0</v>
      </c>
      <c r="D8" s="47">
        <v>0</v>
      </c>
      <c r="E8" s="47">
        <v>0</v>
      </c>
      <c r="F8" s="47">
        <v>0</v>
      </c>
      <c r="G8" s="47">
        <v>0</v>
      </c>
      <c r="H8" s="47">
        <v>0</v>
      </c>
      <c r="I8" s="47">
        <v>0</v>
      </c>
      <c r="J8" s="47">
        <v>0</v>
      </c>
      <c r="K8" s="47">
        <v>0</v>
      </c>
      <c r="L8" s="47">
        <v>0</v>
      </c>
      <c r="M8" s="47">
        <v>0</v>
      </c>
      <c r="N8" s="47">
        <v>0</v>
      </c>
      <c r="O8" s="47">
        <v>0</v>
      </c>
      <c r="P8" s="47">
        <v>0</v>
      </c>
      <c r="Q8" s="47">
        <v>0</v>
      </c>
      <c r="R8" s="47">
        <v>0</v>
      </c>
      <c r="S8" s="47">
        <v>0</v>
      </c>
      <c r="T8" s="47">
        <v>0</v>
      </c>
      <c r="U8" s="47">
        <v>0</v>
      </c>
      <c r="V8" s="47">
        <v>0</v>
      </c>
      <c r="W8" s="47">
        <v>0</v>
      </c>
      <c r="X8" s="47">
        <v>0</v>
      </c>
      <c r="Y8" s="47">
        <v>0</v>
      </c>
      <c r="Z8" s="47">
        <v>0</v>
      </c>
      <c r="AA8" s="47">
        <v>0</v>
      </c>
      <c r="AB8" s="47">
        <v>0</v>
      </c>
      <c r="AC8" s="47">
        <v>0</v>
      </c>
      <c r="AD8" s="47">
        <v>0</v>
      </c>
      <c r="AE8" s="47">
        <v>0</v>
      </c>
      <c r="AF8" s="47">
        <v>0</v>
      </c>
      <c r="AG8" s="47">
        <v>0</v>
      </c>
      <c r="AH8" s="47">
        <v>0</v>
      </c>
      <c r="AI8" s="47">
        <v>0</v>
      </c>
    </row>
    <row r="9" spans="1:35" x14ac:dyDescent="0.25">
      <c r="A9" t="s">
        <v>235</v>
      </c>
      <c r="B9" s="47">
        <v>0</v>
      </c>
      <c r="C9" s="47">
        <v>0</v>
      </c>
      <c r="D9" s="47">
        <v>0</v>
      </c>
      <c r="E9" s="47">
        <v>0</v>
      </c>
      <c r="F9" s="47">
        <v>0</v>
      </c>
      <c r="G9" s="47">
        <v>0</v>
      </c>
      <c r="H9" s="47">
        <v>0</v>
      </c>
      <c r="I9" s="47">
        <v>0</v>
      </c>
      <c r="J9" s="47">
        <v>0</v>
      </c>
      <c r="K9" s="47">
        <v>0</v>
      </c>
      <c r="L9" s="47">
        <v>0</v>
      </c>
      <c r="M9" s="47">
        <v>0</v>
      </c>
      <c r="N9" s="47">
        <v>0</v>
      </c>
      <c r="O9" s="47">
        <v>0</v>
      </c>
      <c r="P9" s="47">
        <v>0</v>
      </c>
      <c r="Q9" s="47">
        <v>0</v>
      </c>
      <c r="R9" s="47">
        <v>0</v>
      </c>
      <c r="S9" s="47">
        <v>0</v>
      </c>
      <c r="T9" s="47">
        <v>0</v>
      </c>
      <c r="U9" s="47">
        <v>0</v>
      </c>
      <c r="V9" s="47">
        <v>0</v>
      </c>
      <c r="W9" s="47">
        <v>0</v>
      </c>
      <c r="X9" s="47">
        <v>0</v>
      </c>
      <c r="Y9" s="47">
        <v>0</v>
      </c>
      <c r="Z9" s="47">
        <v>0</v>
      </c>
      <c r="AA9" s="47">
        <v>0</v>
      </c>
      <c r="AB9" s="47">
        <v>0</v>
      </c>
      <c r="AC9" s="47">
        <v>0</v>
      </c>
      <c r="AD9" s="47">
        <v>0</v>
      </c>
      <c r="AE9" s="47">
        <v>0</v>
      </c>
      <c r="AF9" s="47">
        <v>0</v>
      </c>
      <c r="AG9" s="47">
        <v>0</v>
      </c>
      <c r="AH9" s="47">
        <v>0</v>
      </c>
      <c r="AI9" s="47">
        <v>0</v>
      </c>
    </row>
    <row r="10" spans="1:35" x14ac:dyDescent="0.25">
      <c r="A10" t="s">
        <v>236</v>
      </c>
      <c r="B10" s="47">
        <v>0</v>
      </c>
      <c r="C10" s="47">
        <v>0</v>
      </c>
      <c r="D10" s="47">
        <v>0</v>
      </c>
      <c r="E10" s="47">
        <v>0</v>
      </c>
      <c r="F10" s="47">
        <v>0</v>
      </c>
      <c r="G10" s="47">
        <v>0</v>
      </c>
      <c r="H10" s="47">
        <v>0</v>
      </c>
      <c r="I10" s="47">
        <v>0</v>
      </c>
      <c r="J10" s="47">
        <v>0</v>
      </c>
      <c r="K10" s="47">
        <v>0</v>
      </c>
      <c r="L10" s="47">
        <v>0</v>
      </c>
      <c r="M10" s="47">
        <v>0</v>
      </c>
      <c r="N10" s="47">
        <v>0</v>
      </c>
      <c r="O10" s="47">
        <v>0</v>
      </c>
      <c r="P10" s="47">
        <v>0</v>
      </c>
      <c r="Q10" s="47">
        <v>0</v>
      </c>
      <c r="R10" s="47">
        <v>0</v>
      </c>
      <c r="S10" s="47">
        <v>0</v>
      </c>
      <c r="T10" s="47">
        <v>0</v>
      </c>
      <c r="U10" s="47">
        <v>0</v>
      </c>
      <c r="V10" s="47">
        <v>0</v>
      </c>
      <c r="W10" s="47">
        <v>0</v>
      </c>
      <c r="X10" s="47">
        <v>0</v>
      </c>
      <c r="Y10" s="47">
        <v>0</v>
      </c>
      <c r="Z10" s="47">
        <v>0</v>
      </c>
      <c r="AA10" s="47">
        <v>0</v>
      </c>
      <c r="AB10" s="47">
        <v>0</v>
      </c>
      <c r="AC10" s="47">
        <v>0</v>
      </c>
      <c r="AD10" s="47">
        <v>0</v>
      </c>
      <c r="AE10" s="47">
        <v>0</v>
      </c>
      <c r="AF10" s="47">
        <v>0</v>
      </c>
      <c r="AG10" s="47">
        <v>0</v>
      </c>
      <c r="AH10" s="47">
        <v>0</v>
      </c>
      <c r="AI10" s="47">
        <v>0</v>
      </c>
    </row>
    <row r="11" spans="1:35" x14ac:dyDescent="0.25">
      <c r="A11" t="s">
        <v>237</v>
      </c>
      <c r="B11" s="47">
        <v>0</v>
      </c>
      <c r="C11" s="47">
        <v>0</v>
      </c>
      <c r="D11" s="47">
        <v>0</v>
      </c>
      <c r="E11" s="47">
        <v>0</v>
      </c>
      <c r="F11" s="47">
        <v>0</v>
      </c>
      <c r="G11" s="47">
        <v>0</v>
      </c>
      <c r="H11" s="47">
        <v>0</v>
      </c>
      <c r="I11" s="47">
        <v>0</v>
      </c>
      <c r="J11" s="47">
        <v>0</v>
      </c>
      <c r="K11" s="47">
        <v>0</v>
      </c>
      <c r="L11" s="47">
        <v>0</v>
      </c>
      <c r="M11" s="47">
        <v>0</v>
      </c>
      <c r="N11" s="47">
        <v>0</v>
      </c>
      <c r="O11" s="47">
        <v>0</v>
      </c>
      <c r="P11" s="47">
        <v>0</v>
      </c>
      <c r="Q11" s="47">
        <v>0</v>
      </c>
      <c r="R11" s="47">
        <v>0</v>
      </c>
      <c r="S11" s="47">
        <v>0</v>
      </c>
      <c r="T11" s="47">
        <v>0</v>
      </c>
      <c r="U11" s="47">
        <v>0</v>
      </c>
      <c r="V11" s="47">
        <v>0</v>
      </c>
      <c r="W11" s="47">
        <v>0</v>
      </c>
      <c r="X11" s="47">
        <v>0</v>
      </c>
      <c r="Y11" s="47">
        <v>0</v>
      </c>
      <c r="Z11" s="47">
        <v>0</v>
      </c>
      <c r="AA11" s="47">
        <v>0</v>
      </c>
      <c r="AB11" s="47">
        <v>0</v>
      </c>
      <c r="AC11" s="47">
        <v>0</v>
      </c>
      <c r="AD11" s="47">
        <v>0</v>
      </c>
      <c r="AE11" s="47">
        <v>0</v>
      </c>
      <c r="AF11" s="47">
        <v>0</v>
      </c>
      <c r="AG11" s="47">
        <v>0</v>
      </c>
      <c r="AH11" s="47">
        <v>0</v>
      </c>
      <c r="AI11" s="47">
        <v>0</v>
      </c>
    </row>
    <row r="12" spans="1:35" x14ac:dyDescent="0.25">
      <c r="A12" t="s">
        <v>238</v>
      </c>
      <c r="B12" s="47">
        <v>0</v>
      </c>
      <c r="C12" s="47">
        <v>0</v>
      </c>
      <c r="D12" s="47">
        <v>0</v>
      </c>
      <c r="E12" s="47">
        <v>0</v>
      </c>
      <c r="F12" s="47">
        <v>0</v>
      </c>
      <c r="G12" s="47">
        <v>0</v>
      </c>
      <c r="H12" s="47">
        <v>0</v>
      </c>
      <c r="I12" s="47">
        <v>0</v>
      </c>
      <c r="J12" s="47">
        <v>0</v>
      </c>
      <c r="K12" s="47">
        <v>0</v>
      </c>
      <c r="L12" s="47">
        <v>0</v>
      </c>
      <c r="M12" s="47">
        <v>0</v>
      </c>
      <c r="N12" s="47">
        <v>0</v>
      </c>
      <c r="O12" s="47">
        <v>0</v>
      </c>
      <c r="P12" s="47">
        <v>0</v>
      </c>
      <c r="Q12" s="47">
        <v>0</v>
      </c>
      <c r="R12" s="47">
        <v>0</v>
      </c>
      <c r="S12" s="47">
        <v>0</v>
      </c>
      <c r="T12" s="47">
        <v>0</v>
      </c>
      <c r="U12" s="47">
        <v>0</v>
      </c>
      <c r="V12" s="47">
        <v>0</v>
      </c>
      <c r="W12" s="47">
        <v>0</v>
      </c>
      <c r="X12" s="47">
        <v>0</v>
      </c>
      <c r="Y12" s="47">
        <v>0</v>
      </c>
      <c r="Z12" s="47">
        <v>0</v>
      </c>
      <c r="AA12" s="47">
        <v>0</v>
      </c>
      <c r="AB12" s="47">
        <v>0</v>
      </c>
      <c r="AC12" s="47">
        <v>0</v>
      </c>
      <c r="AD12" s="47">
        <v>0</v>
      </c>
      <c r="AE12" s="47">
        <v>0</v>
      </c>
      <c r="AF12" s="47">
        <v>0</v>
      </c>
      <c r="AG12" s="47">
        <v>0</v>
      </c>
      <c r="AH12" s="47">
        <v>0</v>
      </c>
      <c r="AI12" s="47">
        <v>0</v>
      </c>
    </row>
    <row r="13" spans="1:35" x14ac:dyDescent="0.25">
      <c r="A13" t="s">
        <v>310</v>
      </c>
      <c r="B13" s="47">
        <v>0</v>
      </c>
      <c r="C13" s="47">
        <v>0</v>
      </c>
      <c r="D13" s="47">
        <v>0</v>
      </c>
      <c r="E13" s="47">
        <v>0</v>
      </c>
      <c r="F13" s="47">
        <v>0</v>
      </c>
      <c r="G13" s="47">
        <v>0</v>
      </c>
      <c r="H13" s="47">
        <v>0</v>
      </c>
      <c r="I13" s="47">
        <v>0</v>
      </c>
      <c r="J13" s="47">
        <v>0</v>
      </c>
      <c r="K13" s="47">
        <v>0</v>
      </c>
      <c r="L13" s="47">
        <v>0</v>
      </c>
      <c r="M13" s="47">
        <v>0</v>
      </c>
      <c r="N13" s="47">
        <v>0</v>
      </c>
      <c r="O13" s="47">
        <v>0</v>
      </c>
      <c r="P13" s="47">
        <v>0</v>
      </c>
      <c r="Q13" s="47">
        <v>0</v>
      </c>
      <c r="R13" s="47">
        <v>0</v>
      </c>
      <c r="S13" s="47">
        <v>0</v>
      </c>
      <c r="T13" s="47">
        <v>0</v>
      </c>
      <c r="U13" s="47">
        <v>0</v>
      </c>
      <c r="V13" s="47">
        <v>0</v>
      </c>
      <c r="W13" s="47">
        <v>0</v>
      </c>
      <c r="X13" s="47">
        <v>0</v>
      </c>
      <c r="Y13" s="47">
        <v>0</v>
      </c>
      <c r="Z13" s="47">
        <v>0</v>
      </c>
      <c r="AA13" s="47">
        <v>0</v>
      </c>
      <c r="AB13" s="47">
        <v>0</v>
      </c>
      <c r="AC13" s="47">
        <v>0</v>
      </c>
      <c r="AD13" s="47">
        <v>0</v>
      </c>
      <c r="AE13" s="47">
        <v>0</v>
      </c>
      <c r="AF13" s="47">
        <v>0</v>
      </c>
      <c r="AG13" s="47">
        <v>0</v>
      </c>
      <c r="AH13" s="47">
        <v>0</v>
      </c>
      <c r="AI13" s="47">
        <v>0</v>
      </c>
    </row>
    <row r="14" spans="1:35" x14ac:dyDescent="0.25">
      <c r="A14" t="s">
        <v>313</v>
      </c>
      <c r="B14" s="47">
        <v>0</v>
      </c>
      <c r="C14" s="47">
        <v>0</v>
      </c>
      <c r="D14" s="47">
        <v>0</v>
      </c>
      <c r="E14" s="47">
        <v>0</v>
      </c>
      <c r="F14" s="47">
        <v>0</v>
      </c>
      <c r="G14" s="47">
        <v>0</v>
      </c>
      <c r="H14" s="47">
        <v>0</v>
      </c>
      <c r="I14" s="47">
        <v>0</v>
      </c>
      <c r="J14" s="47">
        <v>0</v>
      </c>
      <c r="K14" s="47">
        <v>0</v>
      </c>
      <c r="L14" s="47">
        <v>0</v>
      </c>
      <c r="M14" s="47">
        <v>0</v>
      </c>
      <c r="N14" s="47">
        <v>0</v>
      </c>
      <c r="O14" s="47">
        <v>0</v>
      </c>
      <c r="P14" s="47">
        <v>0</v>
      </c>
      <c r="Q14" s="47">
        <v>0</v>
      </c>
      <c r="R14" s="47">
        <v>0</v>
      </c>
      <c r="S14" s="47">
        <v>0</v>
      </c>
      <c r="T14" s="47">
        <v>0</v>
      </c>
      <c r="U14" s="47">
        <v>0</v>
      </c>
      <c r="V14" s="47">
        <v>0</v>
      </c>
      <c r="W14" s="47">
        <v>0</v>
      </c>
      <c r="X14" s="47">
        <v>0</v>
      </c>
      <c r="Y14" s="47">
        <v>0</v>
      </c>
      <c r="Z14" s="47">
        <v>0</v>
      </c>
      <c r="AA14" s="47">
        <v>0</v>
      </c>
      <c r="AB14" s="47">
        <v>0</v>
      </c>
      <c r="AC14" s="47">
        <v>0</v>
      </c>
      <c r="AD14" s="47">
        <v>0</v>
      </c>
      <c r="AE14" s="47">
        <v>0</v>
      </c>
      <c r="AF14" s="47">
        <v>0</v>
      </c>
      <c r="AG14" s="47">
        <v>0</v>
      </c>
      <c r="AH14" s="47">
        <v>0</v>
      </c>
      <c r="AI14" s="47">
        <v>0</v>
      </c>
    </row>
    <row r="15" spans="1:35" x14ac:dyDescent="0.25">
      <c r="A15" t="s">
        <v>457</v>
      </c>
      <c r="B15" s="47">
        <v>0</v>
      </c>
      <c r="C15" s="47">
        <v>0</v>
      </c>
      <c r="D15" s="47">
        <v>0</v>
      </c>
      <c r="E15" s="47">
        <v>0</v>
      </c>
      <c r="F15" s="47">
        <v>0</v>
      </c>
      <c r="G15" s="47">
        <v>0</v>
      </c>
      <c r="H15" s="47">
        <v>0</v>
      </c>
      <c r="I15" s="47">
        <v>0</v>
      </c>
      <c r="J15" s="47">
        <v>0</v>
      </c>
      <c r="K15" s="47">
        <v>0</v>
      </c>
      <c r="L15" s="47">
        <v>0</v>
      </c>
      <c r="M15" s="47">
        <v>0</v>
      </c>
      <c r="N15" s="47">
        <v>0</v>
      </c>
      <c r="O15" s="47">
        <v>0</v>
      </c>
      <c r="P15" s="47">
        <v>0</v>
      </c>
      <c r="Q15" s="47">
        <v>0</v>
      </c>
      <c r="R15" s="47">
        <v>0</v>
      </c>
      <c r="S15" s="47">
        <v>0</v>
      </c>
      <c r="T15" s="47">
        <v>0</v>
      </c>
      <c r="U15" s="47">
        <v>0</v>
      </c>
      <c r="V15" s="47">
        <v>0</v>
      </c>
      <c r="W15" s="47">
        <v>0</v>
      </c>
      <c r="X15" s="47">
        <v>0</v>
      </c>
      <c r="Y15" s="47">
        <v>0</v>
      </c>
      <c r="Z15" s="47">
        <v>0</v>
      </c>
      <c r="AA15" s="47">
        <v>0</v>
      </c>
      <c r="AB15" s="47">
        <v>0</v>
      </c>
      <c r="AC15" s="47">
        <v>0</v>
      </c>
      <c r="AD15" s="47">
        <v>0</v>
      </c>
      <c r="AE15" s="47">
        <v>0</v>
      </c>
      <c r="AF15" s="47">
        <v>0</v>
      </c>
      <c r="AG15" s="47">
        <v>0</v>
      </c>
      <c r="AH15" s="47">
        <v>0</v>
      </c>
      <c r="AI15" s="47">
        <v>0</v>
      </c>
    </row>
    <row r="16" spans="1:35" x14ac:dyDescent="0.25">
      <c r="A16" t="s">
        <v>458</v>
      </c>
      <c r="B16" s="47">
        <v>0</v>
      </c>
      <c r="C16" s="47">
        <v>0</v>
      </c>
      <c r="D16" s="47">
        <v>0</v>
      </c>
      <c r="E16" s="47">
        <v>0</v>
      </c>
      <c r="F16" s="47">
        <v>0</v>
      </c>
      <c r="G16" s="47">
        <v>0</v>
      </c>
      <c r="H16" s="47">
        <v>0</v>
      </c>
      <c r="I16" s="47">
        <v>0</v>
      </c>
      <c r="J16" s="47">
        <v>0</v>
      </c>
      <c r="K16" s="47">
        <v>0</v>
      </c>
      <c r="L16" s="47">
        <v>0</v>
      </c>
      <c r="M16" s="47">
        <v>0</v>
      </c>
      <c r="N16" s="47">
        <v>0</v>
      </c>
      <c r="O16" s="47">
        <v>0</v>
      </c>
      <c r="P16" s="47">
        <v>0</v>
      </c>
      <c r="Q16" s="47">
        <v>0</v>
      </c>
      <c r="R16" s="47">
        <v>0</v>
      </c>
      <c r="S16" s="47">
        <v>0</v>
      </c>
      <c r="T16" s="47">
        <v>0</v>
      </c>
      <c r="U16" s="47">
        <v>0</v>
      </c>
      <c r="V16" s="47">
        <v>0</v>
      </c>
      <c r="W16" s="47">
        <v>0</v>
      </c>
      <c r="X16" s="47">
        <v>0</v>
      </c>
      <c r="Y16" s="47">
        <v>0</v>
      </c>
      <c r="Z16" s="47">
        <v>0</v>
      </c>
      <c r="AA16" s="47">
        <v>0</v>
      </c>
      <c r="AB16" s="47">
        <v>0</v>
      </c>
      <c r="AC16" s="47">
        <v>0</v>
      </c>
      <c r="AD16" s="47">
        <v>0</v>
      </c>
      <c r="AE16" s="47">
        <v>0</v>
      </c>
      <c r="AF16" s="47">
        <v>0</v>
      </c>
      <c r="AG16" s="47">
        <v>0</v>
      </c>
      <c r="AH16" s="47">
        <v>0</v>
      </c>
      <c r="AI16" s="47">
        <v>0</v>
      </c>
    </row>
    <row r="17" spans="1:35" x14ac:dyDescent="0.25">
      <c r="A17" t="s">
        <v>459</v>
      </c>
      <c r="B17" s="47">
        <v>0</v>
      </c>
      <c r="C17" s="47">
        <v>0</v>
      </c>
      <c r="D17" s="47">
        <v>0</v>
      </c>
      <c r="E17" s="47">
        <v>0</v>
      </c>
      <c r="F17" s="47">
        <v>0</v>
      </c>
      <c r="G17" s="47">
        <v>0</v>
      </c>
      <c r="H17" s="47">
        <v>0</v>
      </c>
      <c r="I17" s="47">
        <v>0</v>
      </c>
      <c r="J17" s="47">
        <v>0</v>
      </c>
      <c r="K17" s="47">
        <v>0</v>
      </c>
      <c r="L17" s="47">
        <v>0</v>
      </c>
      <c r="M17" s="47">
        <v>0</v>
      </c>
      <c r="N17" s="47">
        <v>0</v>
      </c>
      <c r="O17" s="47">
        <v>0</v>
      </c>
      <c r="P17" s="47">
        <v>0</v>
      </c>
      <c r="Q17" s="47">
        <v>0</v>
      </c>
      <c r="R17" s="47">
        <v>0</v>
      </c>
      <c r="S17" s="47">
        <v>0</v>
      </c>
      <c r="T17" s="47">
        <v>0</v>
      </c>
      <c r="U17" s="47">
        <v>0</v>
      </c>
      <c r="V17" s="47">
        <v>0</v>
      </c>
      <c r="W17" s="47">
        <v>0</v>
      </c>
      <c r="X17" s="47">
        <v>0</v>
      </c>
      <c r="Y17" s="47">
        <v>0</v>
      </c>
      <c r="Z17" s="47">
        <v>0</v>
      </c>
      <c r="AA17" s="47">
        <v>0</v>
      </c>
      <c r="AB17" s="47">
        <v>0</v>
      </c>
      <c r="AC17" s="47">
        <v>0</v>
      </c>
      <c r="AD17" s="47">
        <v>0</v>
      </c>
      <c r="AE17" s="47">
        <v>0</v>
      </c>
      <c r="AF17" s="47">
        <v>0</v>
      </c>
      <c r="AG17" s="47">
        <v>0</v>
      </c>
      <c r="AH17" s="47">
        <v>0</v>
      </c>
      <c r="AI17" s="47">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17"/>
  <sheetViews>
    <sheetView workbookViewId="0">
      <selection activeCell="J27" sqref="J27"/>
    </sheetView>
  </sheetViews>
  <sheetFormatPr defaultRowHeight="15" x14ac:dyDescent="0.25"/>
  <cols>
    <col min="1" max="1" width="23.42578125" customWidth="1"/>
    <col min="2" max="35" width="9.5703125" bestFit="1" customWidth="1"/>
  </cols>
  <sheetData>
    <row r="1" spans="1:35" x14ac:dyDescent="0.25">
      <c r="A1" t="s">
        <v>461</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25">
      <c r="A2" t="s">
        <v>311</v>
      </c>
      <c r="B2" s="47">
        <v>0</v>
      </c>
      <c r="C2" s="47">
        <v>0</v>
      </c>
      <c r="D2" s="47">
        <v>0</v>
      </c>
      <c r="E2" s="47">
        <v>0</v>
      </c>
      <c r="F2" s="47">
        <v>0</v>
      </c>
      <c r="G2" s="47">
        <v>0</v>
      </c>
      <c r="H2" s="47">
        <v>0</v>
      </c>
      <c r="I2" s="47">
        <v>0</v>
      </c>
      <c r="J2" s="47">
        <v>0</v>
      </c>
      <c r="K2" s="47">
        <v>0</v>
      </c>
      <c r="L2" s="47">
        <v>0</v>
      </c>
      <c r="M2" s="47">
        <v>0</v>
      </c>
      <c r="N2" s="47">
        <v>0</v>
      </c>
      <c r="O2" s="47">
        <v>0</v>
      </c>
      <c r="P2" s="47">
        <v>0</v>
      </c>
      <c r="Q2" s="47">
        <v>0</v>
      </c>
      <c r="R2" s="47">
        <v>0</v>
      </c>
      <c r="S2" s="47">
        <v>0</v>
      </c>
      <c r="T2" s="47">
        <v>0</v>
      </c>
      <c r="U2" s="47">
        <v>0</v>
      </c>
      <c r="V2" s="47">
        <v>0</v>
      </c>
      <c r="W2" s="47">
        <v>0</v>
      </c>
      <c r="X2" s="47">
        <v>0</v>
      </c>
      <c r="Y2" s="47">
        <v>0</v>
      </c>
      <c r="Z2" s="47">
        <v>0</v>
      </c>
      <c r="AA2" s="47">
        <v>0</v>
      </c>
      <c r="AB2" s="47">
        <v>0</v>
      </c>
      <c r="AC2" s="47">
        <v>0</v>
      </c>
      <c r="AD2" s="47">
        <v>0</v>
      </c>
      <c r="AE2" s="47">
        <v>0</v>
      </c>
      <c r="AF2" s="47">
        <v>0</v>
      </c>
      <c r="AG2" s="47">
        <v>0</v>
      </c>
      <c r="AH2" s="47">
        <v>0</v>
      </c>
      <c r="AI2" s="47">
        <v>0</v>
      </c>
    </row>
    <row r="3" spans="1:35" x14ac:dyDescent="0.25">
      <c r="A3" t="s">
        <v>230</v>
      </c>
      <c r="B3" s="47">
        <f>INDEX('AEO Table 23'!$C$86:$AJ$86,MATCH(B$1,'AEO Table 23'!$C$1:$AJ$1,0))*10^3</f>
        <v>16177933.594000001</v>
      </c>
      <c r="C3" s="47">
        <f>INDEX('AEO Table 23'!$C$86:$AJ$86,MATCH(C$1,'AEO Table 23'!$C$1:$AJ$1,0))*10^3</f>
        <v>16756650.390999999</v>
      </c>
      <c r="D3" s="47">
        <f>INDEX('AEO Table 23'!$C$86:$AJ$86,MATCH(D$1,'AEO Table 23'!$C$1:$AJ$1,0))*10^3</f>
        <v>17439539.061999999</v>
      </c>
      <c r="E3" s="47">
        <f>INDEX('AEO Table 23'!$C$86:$AJ$86,MATCH(E$1,'AEO Table 23'!$C$1:$AJ$1,0))*10^3</f>
        <v>18110050.781000003</v>
      </c>
      <c r="F3" s="47">
        <f>INDEX('AEO Table 23'!$C$86:$AJ$86,MATCH(F$1,'AEO Table 23'!$C$1:$AJ$1,0))*10^3</f>
        <v>18810601.561999999</v>
      </c>
      <c r="G3" s="47">
        <f>INDEX('AEO Table 23'!$C$86:$AJ$86,MATCH(G$1,'AEO Table 23'!$C$1:$AJ$1,0))*10^3</f>
        <v>19557183.593999997</v>
      </c>
      <c r="H3" s="47">
        <f>INDEX('AEO Table 23'!$C$86:$AJ$86,MATCH(H$1,'AEO Table 23'!$C$1:$AJ$1,0))*10^3</f>
        <v>20359363.281000003</v>
      </c>
      <c r="I3" s="47">
        <f>INDEX('AEO Table 23'!$C$86:$AJ$86,MATCH(I$1,'AEO Table 23'!$C$1:$AJ$1,0))*10^3</f>
        <v>21246251.952999998</v>
      </c>
      <c r="J3" s="47">
        <f>INDEX('AEO Table 23'!$C$86:$AJ$86,MATCH(J$1,'AEO Table 23'!$C$1:$AJ$1,0))*10^3</f>
        <v>22291703.125</v>
      </c>
      <c r="K3" s="47">
        <f>INDEX('AEO Table 23'!$C$86:$AJ$86,MATCH(K$1,'AEO Table 23'!$C$1:$AJ$1,0))*10^3</f>
        <v>23506273.438000001</v>
      </c>
      <c r="L3" s="47">
        <f>INDEX('AEO Table 23'!$C$86:$AJ$86,MATCH(L$1,'AEO Table 23'!$C$1:$AJ$1,0))*10^3</f>
        <v>24844185.547000002</v>
      </c>
      <c r="M3" s="47">
        <f>INDEX('AEO Table 23'!$C$86:$AJ$86,MATCH(M$1,'AEO Table 23'!$C$1:$AJ$1,0))*10^3</f>
        <v>26312654.297000002</v>
      </c>
      <c r="N3" s="47">
        <f>INDEX('AEO Table 23'!$C$86:$AJ$86,MATCH(N$1,'AEO Table 23'!$C$1:$AJ$1,0))*10^3</f>
        <v>27610535.156000003</v>
      </c>
      <c r="O3" s="47">
        <f>INDEX('AEO Table 23'!$C$86:$AJ$86,MATCH(O$1,'AEO Table 23'!$C$1:$AJ$1,0))*10^3</f>
        <v>29047273.438000001</v>
      </c>
      <c r="P3" s="47">
        <f>INDEX('AEO Table 23'!$C$86:$AJ$86,MATCH(P$1,'AEO Table 23'!$C$1:$AJ$1,0))*10^3</f>
        <v>30570345.702999998</v>
      </c>
      <c r="Q3" s="47">
        <f>INDEX('AEO Table 23'!$C$86:$AJ$86,MATCH(Q$1,'AEO Table 23'!$C$1:$AJ$1,0))*10^3</f>
        <v>32229330.077999998</v>
      </c>
      <c r="R3" s="47">
        <f>INDEX('AEO Table 23'!$C$86:$AJ$86,MATCH(R$1,'AEO Table 23'!$C$1:$AJ$1,0))*10^3</f>
        <v>33974585.937999994</v>
      </c>
      <c r="S3" s="47">
        <f>INDEX('AEO Table 23'!$C$86:$AJ$86,MATCH(S$1,'AEO Table 23'!$C$1:$AJ$1,0))*10^3</f>
        <v>35812472.655999996</v>
      </c>
      <c r="T3" s="47">
        <f>INDEX('AEO Table 23'!$C$86:$AJ$86,MATCH(T$1,'AEO Table 23'!$C$1:$AJ$1,0))*10^3</f>
        <v>37748156.25</v>
      </c>
      <c r="U3" s="47">
        <f>INDEX('AEO Table 23'!$C$86:$AJ$86,MATCH(U$1,'AEO Table 23'!$C$1:$AJ$1,0))*10^3</f>
        <v>39816253.905999996</v>
      </c>
      <c r="V3" s="47">
        <f>INDEX('AEO Table 23'!$C$86:$AJ$86,MATCH(V$1,'AEO Table 23'!$C$1:$AJ$1,0))*10^3</f>
        <v>42007269.530999996</v>
      </c>
      <c r="W3" s="47">
        <f>INDEX('AEO Table 23'!$C$86:$AJ$86,MATCH(W$1,'AEO Table 23'!$C$1:$AJ$1,0))*10^3</f>
        <v>44297210.937999994</v>
      </c>
      <c r="X3" s="47">
        <f>INDEX('AEO Table 23'!$C$86:$AJ$86,MATCH(X$1,'AEO Table 23'!$C$1:$AJ$1,0))*10^3</f>
        <v>46673523.437999994</v>
      </c>
      <c r="Y3" s="47">
        <f>INDEX('AEO Table 23'!$C$86:$AJ$86,MATCH(Y$1,'AEO Table 23'!$C$1:$AJ$1,0))*10^3</f>
        <v>49088343.75</v>
      </c>
      <c r="Z3" s="47">
        <f>INDEX('AEO Table 23'!$C$86:$AJ$86,MATCH(Z$1,'AEO Table 23'!$C$1:$AJ$1,0))*10^3</f>
        <v>51651132.812000006</v>
      </c>
      <c r="AA3" s="47">
        <f>INDEX('AEO Table 23'!$C$86:$AJ$86,MATCH(AA$1,'AEO Table 23'!$C$1:$AJ$1,0))*10^3</f>
        <v>54320011.719000004</v>
      </c>
      <c r="AB3" s="47">
        <f>INDEX('AEO Table 23'!$C$86:$AJ$86,MATCH(AB$1,'AEO Table 23'!$C$1:$AJ$1,0))*10^3</f>
        <v>57141066.405999996</v>
      </c>
      <c r="AC3" s="47">
        <f>INDEX('AEO Table 23'!$C$86:$AJ$86,MATCH(AC$1,'AEO Table 23'!$C$1:$AJ$1,0))*10^3</f>
        <v>60104453.125</v>
      </c>
      <c r="AD3" s="47">
        <f>INDEX('AEO Table 23'!$C$86:$AJ$86,MATCH(AD$1,'AEO Table 23'!$C$1:$AJ$1,0))*10^3</f>
        <v>63244546.875</v>
      </c>
      <c r="AE3" s="47">
        <f>INDEX('AEO Table 23'!$C$86:$AJ$86,MATCH(AE$1,'AEO Table 23'!$C$1:$AJ$1,0))*10^3</f>
        <v>66618031.25</v>
      </c>
      <c r="AF3" s="47">
        <f>INDEX('AEO Table 23'!$C$86:$AJ$86,MATCH(AF$1,'AEO Table 23'!$C$1:$AJ$1,0))*10^3</f>
        <v>69986726.561999992</v>
      </c>
      <c r="AG3" s="47">
        <f>INDEX('AEO Table 23'!$C$86:$AJ$86,MATCH(AG$1,'AEO Table 23'!$C$1:$AJ$1,0))*10^3</f>
        <v>73339132.811999992</v>
      </c>
      <c r="AH3" s="47">
        <f>INDEX('AEO Table 23'!$C$86:$AJ$86,MATCH(AH$1,'AEO Table 23'!$C$1:$AJ$1,0))*10^3</f>
        <v>76658328.125</v>
      </c>
      <c r="AI3" s="47">
        <f>INDEX('AEO Table 23'!$C$86:$AJ$86,MATCH(AI$1,'AEO Table 23'!$C$1:$AJ$1,0))*10^3</f>
        <v>79927125</v>
      </c>
    </row>
    <row r="4" spans="1:35" x14ac:dyDescent="0.25">
      <c r="A4" t="s">
        <v>231</v>
      </c>
      <c r="B4" s="47">
        <v>0</v>
      </c>
      <c r="C4" s="47">
        <v>0</v>
      </c>
      <c r="D4" s="47">
        <v>0</v>
      </c>
      <c r="E4" s="47">
        <v>0</v>
      </c>
      <c r="F4" s="47">
        <v>0</v>
      </c>
      <c r="G4" s="47">
        <v>0</v>
      </c>
      <c r="H4" s="47">
        <v>0</v>
      </c>
      <c r="I4" s="47">
        <v>0</v>
      </c>
      <c r="J4" s="47">
        <v>0</v>
      </c>
      <c r="K4" s="47">
        <v>0</v>
      </c>
      <c r="L4" s="47">
        <v>0</v>
      </c>
      <c r="M4" s="47">
        <v>0</v>
      </c>
      <c r="N4" s="47">
        <v>0</v>
      </c>
      <c r="O4" s="47">
        <v>0</v>
      </c>
      <c r="P4" s="47">
        <v>0</v>
      </c>
      <c r="Q4" s="47">
        <v>0</v>
      </c>
      <c r="R4" s="47">
        <v>0</v>
      </c>
      <c r="S4" s="47">
        <v>0</v>
      </c>
      <c r="T4" s="47">
        <v>0</v>
      </c>
      <c r="U4" s="47">
        <v>0</v>
      </c>
      <c r="V4" s="47">
        <v>0</v>
      </c>
      <c r="W4" s="47">
        <v>0</v>
      </c>
      <c r="X4" s="47">
        <v>0</v>
      </c>
      <c r="Y4" s="47">
        <v>0</v>
      </c>
      <c r="Z4" s="47">
        <v>0</v>
      </c>
      <c r="AA4" s="47">
        <v>0</v>
      </c>
      <c r="AB4" s="47">
        <v>0</v>
      </c>
      <c r="AC4" s="47">
        <v>0</v>
      </c>
      <c r="AD4" s="47">
        <v>0</v>
      </c>
      <c r="AE4" s="47">
        <v>0</v>
      </c>
      <c r="AF4" s="47">
        <v>0</v>
      </c>
      <c r="AG4" s="47">
        <v>0</v>
      </c>
      <c r="AH4" s="47">
        <v>0</v>
      </c>
      <c r="AI4" s="47">
        <v>0</v>
      </c>
    </row>
    <row r="5" spans="1:35" x14ac:dyDescent="0.25">
      <c r="A5" t="s">
        <v>232</v>
      </c>
      <c r="B5" s="47">
        <v>0</v>
      </c>
      <c r="C5" s="47">
        <v>0</v>
      </c>
      <c r="D5" s="47">
        <v>0</v>
      </c>
      <c r="E5" s="47">
        <v>0</v>
      </c>
      <c r="F5" s="47">
        <v>0</v>
      </c>
      <c r="G5" s="47">
        <v>0</v>
      </c>
      <c r="H5" s="47">
        <v>0</v>
      </c>
      <c r="I5" s="47">
        <v>0</v>
      </c>
      <c r="J5" s="47">
        <v>0</v>
      </c>
      <c r="K5" s="47">
        <v>0</v>
      </c>
      <c r="L5" s="47">
        <v>0</v>
      </c>
      <c r="M5" s="47">
        <v>0</v>
      </c>
      <c r="N5" s="47">
        <v>0</v>
      </c>
      <c r="O5" s="47">
        <v>0</v>
      </c>
      <c r="P5" s="47">
        <v>0</v>
      </c>
      <c r="Q5" s="47">
        <v>0</v>
      </c>
      <c r="R5" s="47">
        <v>0</v>
      </c>
      <c r="S5" s="47">
        <v>0</v>
      </c>
      <c r="T5" s="47">
        <v>0</v>
      </c>
      <c r="U5" s="47">
        <v>0</v>
      </c>
      <c r="V5" s="47">
        <v>0</v>
      </c>
      <c r="W5" s="47">
        <v>0</v>
      </c>
      <c r="X5" s="47">
        <v>0</v>
      </c>
      <c r="Y5" s="47">
        <v>0</v>
      </c>
      <c r="Z5" s="47">
        <v>0</v>
      </c>
      <c r="AA5" s="47">
        <v>0</v>
      </c>
      <c r="AB5" s="47">
        <v>0</v>
      </c>
      <c r="AC5" s="47">
        <v>0</v>
      </c>
      <c r="AD5" s="47">
        <v>0</v>
      </c>
      <c r="AE5" s="47">
        <v>0</v>
      </c>
      <c r="AF5" s="47">
        <v>0</v>
      </c>
      <c r="AG5" s="47">
        <v>0</v>
      </c>
      <c r="AH5" s="47">
        <v>0</v>
      </c>
      <c r="AI5" s="47">
        <v>0</v>
      </c>
    </row>
    <row r="6" spans="1:35" x14ac:dyDescent="0.25">
      <c r="A6" t="s">
        <v>312</v>
      </c>
      <c r="B6" s="47">
        <f>INDEX('AEO Table 23'!$C$88:$AJ$88,MATCH(B$1,'AEO Table 23'!$C$1:$AJ$1,0))*10^3</f>
        <v>741380.31</v>
      </c>
      <c r="C6" s="47">
        <f>INDEX('AEO Table 23'!$C$88:$AJ$88,MATCH(C$1,'AEO Table 23'!$C$1:$AJ$1,0))*10^3</f>
        <v>741477.05099999998</v>
      </c>
      <c r="D6" s="47">
        <f>INDEX('AEO Table 23'!$C$88:$AJ$88,MATCH(D$1,'AEO Table 23'!$C$1:$AJ$1,0))*10^3</f>
        <v>741714.53899999999</v>
      </c>
      <c r="E6" s="47">
        <f>INDEX('AEO Table 23'!$C$88:$AJ$88,MATCH(E$1,'AEO Table 23'!$C$1:$AJ$1,0))*10^3</f>
        <v>741790.527</v>
      </c>
      <c r="F6" s="47">
        <f>INDEX('AEO Table 23'!$C$88:$AJ$88,MATCH(F$1,'AEO Table 23'!$C$1:$AJ$1,0))*10^3</f>
        <v>741799.68299999996</v>
      </c>
      <c r="G6" s="47">
        <f>INDEX('AEO Table 23'!$C$88:$AJ$88,MATCH(G$1,'AEO Table 23'!$C$1:$AJ$1,0))*10^3</f>
        <v>741835.51</v>
      </c>
      <c r="H6" s="47">
        <f>INDEX('AEO Table 23'!$C$88:$AJ$88,MATCH(H$1,'AEO Table 23'!$C$1:$AJ$1,0))*10^3</f>
        <v>741835.51</v>
      </c>
      <c r="I6" s="47">
        <f>INDEX('AEO Table 23'!$C$88:$AJ$88,MATCH(I$1,'AEO Table 23'!$C$1:$AJ$1,0))*10^3</f>
        <v>741835.51</v>
      </c>
      <c r="J6" s="47">
        <f>INDEX('AEO Table 23'!$C$88:$AJ$88,MATCH(J$1,'AEO Table 23'!$C$1:$AJ$1,0))*10^3</f>
        <v>741835.51</v>
      </c>
      <c r="K6" s="47">
        <f>INDEX('AEO Table 23'!$C$88:$AJ$88,MATCH(K$1,'AEO Table 23'!$C$1:$AJ$1,0))*10^3</f>
        <v>741835.51</v>
      </c>
      <c r="L6" s="47">
        <f>INDEX('AEO Table 23'!$C$88:$AJ$88,MATCH(L$1,'AEO Table 23'!$C$1:$AJ$1,0))*10^3</f>
        <v>741835.51</v>
      </c>
      <c r="M6" s="47">
        <f>INDEX('AEO Table 23'!$C$88:$AJ$88,MATCH(M$1,'AEO Table 23'!$C$1:$AJ$1,0))*10^3</f>
        <v>741838.25699999998</v>
      </c>
      <c r="N6" s="47">
        <f>INDEX('AEO Table 23'!$C$88:$AJ$88,MATCH(N$1,'AEO Table 23'!$C$1:$AJ$1,0))*10^3</f>
        <v>741853.33299999998</v>
      </c>
      <c r="O6" s="47">
        <f>INDEX('AEO Table 23'!$C$88:$AJ$88,MATCH(O$1,'AEO Table 23'!$C$1:$AJ$1,0))*10^3</f>
        <v>741971.25200000009</v>
      </c>
      <c r="P6" s="47">
        <f>INDEX('AEO Table 23'!$C$88:$AJ$88,MATCH(P$1,'AEO Table 23'!$C$1:$AJ$1,0))*10^3</f>
        <v>742325.07299999997</v>
      </c>
      <c r="Q6" s="47">
        <f>INDEX('AEO Table 23'!$C$88:$AJ$88,MATCH(Q$1,'AEO Table 23'!$C$1:$AJ$1,0))*10^3</f>
        <v>744351.99</v>
      </c>
      <c r="R6" s="47">
        <f>INDEX('AEO Table 23'!$C$88:$AJ$88,MATCH(R$1,'AEO Table 23'!$C$1:$AJ$1,0))*10^3</f>
        <v>751330.44400000002</v>
      </c>
      <c r="S6" s="47">
        <f>INDEX('AEO Table 23'!$C$88:$AJ$88,MATCH(S$1,'AEO Table 23'!$C$1:$AJ$1,0))*10^3</f>
        <v>772408.56900000002</v>
      </c>
      <c r="T6" s="47">
        <f>INDEX('AEO Table 23'!$C$88:$AJ$88,MATCH(T$1,'AEO Table 23'!$C$1:$AJ$1,0))*10^3</f>
        <v>819302.67300000007</v>
      </c>
      <c r="U6" s="47">
        <f>INDEX('AEO Table 23'!$C$88:$AJ$88,MATCH(U$1,'AEO Table 23'!$C$1:$AJ$1,0))*10^3</f>
        <v>894729.06499999994</v>
      </c>
      <c r="V6" s="47">
        <f>INDEX('AEO Table 23'!$C$88:$AJ$88,MATCH(V$1,'AEO Table 23'!$C$1:$AJ$1,0))*10^3</f>
        <v>997187.98800000001</v>
      </c>
      <c r="W6" s="47">
        <f>INDEX('AEO Table 23'!$C$88:$AJ$88,MATCH(W$1,'AEO Table 23'!$C$1:$AJ$1,0))*10^3</f>
        <v>1115740.9669999999</v>
      </c>
      <c r="X6" s="47">
        <f>INDEX('AEO Table 23'!$C$88:$AJ$88,MATCH(X$1,'AEO Table 23'!$C$1:$AJ$1,0))*10^3</f>
        <v>1244260.7419999999</v>
      </c>
      <c r="Y6" s="47">
        <f>INDEX('AEO Table 23'!$C$88:$AJ$88,MATCH(Y$1,'AEO Table 23'!$C$1:$AJ$1,0))*10^3</f>
        <v>1377517.7000000002</v>
      </c>
      <c r="Z6" s="47">
        <f>INDEX('AEO Table 23'!$C$88:$AJ$88,MATCH(Z$1,'AEO Table 23'!$C$1:$AJ$1,0))*10^3</f>
        <v>1514331.4210000001</v>
      </c>
      <c r="AA6" s="47">
        <f>INDEX('AEO Table 23'!$C$88:$AJ$88,MATCH(AA$1,'AEO Table 23'!$C$1:$AJ$1,0))*10^3</f>
        <v>1653175.0489999999</v>
      </c>
      <c r="AB6" s="47">
        <f>INDEX('AEO Table 23'!$C$88:$AJ$88,MATCH(AB$1,'AEO Table 23'!$C$1:$AJ$1,0))*10^3</f>
        <v>1795163.94</v>
      </c>
      <c r="AC6" s="47">
        <f>INDEX('AEO Table 23'!$C$88:$AJ$88,MATCH(AC$1,'AEO Table 23'!$C$1:$AJ$1,0))*10^3</f>
        <v>1938804.077</v>
      </c>
      <c r="AD6" s="47">
        <f>INDEX('AEO Table 23'!$C$88:$AJ$88,MATCH(AD$1,'AEO Table 23'!$C$1:$AJ$1,0))*10^3</f>
        <v>2084045.4100000001</v>
      </c>
      <c r="AE6" s="47">
        <f>INDEX('AEO Table 23'!$C$88:$AJ$88,MATCH(AE$1,'AEO Table 23'!$C$1:$AJ$1,0))*10^3</f>
        <v>2231194.3360000001</v>
      </c>
      <c r="AF6" s="47">
        <f>INDEX('AEO Table 23'!$C$88:$AJ$88,MATCH(AF$1,'AEO Table 23'!$C$1:$AJ$1,0))*10^3</f>
        <v>2377954.59</v>
      </c>
      <c r="AG6" s="47">
        <f>INDEX('AEO Table 23'!$C$88:$AJ$88,MATCH(AG$1,'AEO Table 23'!$C$1:$AJ$1,0))*10^3</f>
        <v>2524559.3259999999</v>
      </c>
      <c r="AH6" s="47">
        <f>INDEX('AEO Table 23'!$C$88:$AJ$88,MATCH(AH$1,'AEO Table 23'!$C$1:$AJ$1,0))*10^3</f>
        <v>2671951.66</v>
      </c>
      <c r="AI6" s="47">
        <f>INDEX('AEO Table 23'!$C$88:$AJ$88,MATCH(AI$1,'AEO Table 23'!$C$1:$AJ$1,0))*10^3</f>
        <v>2817965.3320000004</v>
      </c>
    </row>
    <row r="7" spans="1:35" x14ac:dyDescent="0.25">
      <c r="A7" t="s">
        <v>233</v>
      </c>
      <c r="B7" s="47">
        <f>INDEX('AEO Table 23'!$C$87:$AJ$87,MATCH(B$1,'AEO Table 23'!$C$1:$AJ$1,0))*10^3</f>
        <v>13242470.703000002</v>
      </c>
      <c r="C7" s="47">
        <f>INDEX('AEO Table 23'!$C$87:$AJ$87,MATCH(C$1,'AEO Table 23'!$C$1:$AJ$1,0))*10^3</f>
        <v>15531702.148</v>
      </c>
      <c r="D7" s="47">
        <f>INDEX('AEO Table 23'!$C$87:$AJ$87,MATCH(D$1,'AEO Table 23'!$C$1:$AJ$1,0))*10^3</f>
        <v>18760041.015999999</v>
      </c>
      <c r="E7" s="47">
        <f>INDEX('AEO Table 23'!$C$87:$AJ$87,MATCH(E$1,'AEO Table 23'!$C$1:$AJ$1,0))*10^3</f>
        <v>22169593.75</v>
      </c>
      <c r="F7" s="47">
        <f>INDEX('AEO Table 23'!$C$87:$AJ$87,MATCH(F$1,'AEO Table 23'!$C$1:$AJ$1,0))*10^3</f>
        <v>25543097.656000003</v>
      </c>
      <c r="G7" s="47">
        <f>INDEX('AEO Table 23'!$C$87:$AJ$87,MATCH(G$1,'AEO Table 23'!$C$1:$AJ$1,0))*10^3</f>
        <v>28592371.093999997</v>
      </c>
      <c r="H7" s="47">
        <f>INDEX('AEO Table 23'!$C$87:$AJ$87,MATCH(H$1,'AEO Table 23'!$C$1:$AJ$1,0))*10^3</f>
        <v>31122515.625</v>
      </c>
      <c r="I7" s="47">
        <f>INDEX('AEO Table 23'!$C$87:$AJ$87,MATCH(I$1,'AEO Table 23'!$C$1:$AJ$1,0))*10^3</f>
        <v>32853156.25</v>
      </c>
      <c r="J7" s="47">
        <f>INDEX('AEO Table 23'!$C$87:$AJ$87,MATCH(J$1,'AEO Table 23'!$C$1:$AJ$1,0))*10^3</f>
        <v>33597281.25</v>
      </c>
      <c r="K7" s="47">
        <f>INDEX('AEO Table 23'!$C$87:$AJ$87,MATCH(K$1,'AEO Table 23'!$C$1:$AJ$1,0))*10^3</f>
        <v>34466019.530999996</v>
      </c>
      <c r="L7" s="47">
        <f>INDEX('AEO Table 23'!$C$87:$AJ$87,MATCH(L$1,'AEO Table 23'!$C$1:$AJ$1,0))*10^3</f>
        <v>35454359.375</v>
      </c>
      <c r="M7" s="47">
        <f>INDEX('AEO Table 23'!$C$87:$AJ$87,MATCH(M$1,'AEO Table 23'!$C$1:$AJ$1,0))*10^3</f>
        <v>36569457.030999996</v>
      </c>
      <c r="N7" s="47">
        <f>INDEX('AEO Table 23'!$C$87:$AJ$87,MATCH(N$1,'AEO Table 23'!$C$1:$AJ$1,0))*10^3</f>
        <v>37809468.75</v>
      </c>
      <c r="O7" s="47">
        <f>INDEX('AEO Table 23'!$C$87:$AJ$87,MATCH(O$1,'AEO Table 23'!$C$1:$AJ$1,0))*10^3</f>
        <v>39130644.530999996</v>
      </c>
      <c r="P7" s="47">
        <f>INDEX('AEO Table 23'!$C$87:$AJ$87,MATCH(P$1,'AEO Table 23'!$C$1:$AJ$1,0))*10^3</f>
        <v>40525328.125</v>
      </c>
      <c r="Q7" s="47">
        <f>INDEX('AEO Table 23'!$C$87:$AJ$87,MATCH(Q$1,'AEO Table 23'!$C$1:$AJ$1,0))*10^3</f>
        <v>42002328.125</v>
      </c>
      <c r="R7" s="47">
        <f>INDEX('AEO Table 23'!$C$87:$AJ$87,MATCH(R$1,'AEO Table 23'!$C$1:$AJ$1,0))*10^3</f>
        <v>43546785.155999996</v>
      </c>
      <c r="S7" s="47">
        <f>INDEX('AEO Table 23'!$C$87:$AJ$87,MATCH(S$1,'AEO Table 23'!$C$1:$AJ$1,0))*10^3</f>
        <v>45158597.655999996</v>
      </c>
      <c r="T7" s="47">
        <f>INDEX('AEO Table 23'!$C$87:$AJ$87,MATCH(T$1,'AEO Table 23'!$C$1:$AJ$1,0))*10^3</f>
        <v>46838054.687999994</v>
      </c>
      <c r="U7" s="47">
        <f>INDEX('AEO Table 23'!$C$87:$AJ$87,MATCH(U$1,'AEO Table 23'!$C$1:$AJ$1,0))*10^3</f>
        <v>48589574.219000004</v>
      </c>
      <c r="V7" s="47">
        <f>INDEX('AEO Table 23'!$C$87:$AJ$87,MATCH(V$1,'AEO Table 23'!$C$1:$AJ$1,0))*10^3</f>
        <v>50401722.655999996</v>
      </c>
      <c r="W7" s="47">
        <f>INDEX('AEO Table 23'!$C$87:$AJ$87,MATCH(W$1,'AEO Table 23'!$C$1:$AJ$1,0))*10^3</f>
        <v>52269750</v>
      </c>
      <c r="X7" s="47">
        <f>INDEX('AEO Table 23'!$C$87:$AJ$87,MATCH(X$1,'AEO Table 23'!$C$1:$AJ$1,0))*10^3</f>
        <v>54189359.375</v>
      </c>
      <c r="Y7" s="47">
        <f>INDEX('AEO Table 23'!$C$87:$AJ$87,MATCH(Y$1,'AEO Table 23'!$C$1:$AJ$1,0))*10^3</f>
        <v>56133019.530999996</v>
      </c>
      <c r="Z7" s="47">
        <f>INDEX('AEO Table 23'!$C$87:$AJ$87,MATCH(Z$1,'AEO Table 23'!$C$1:$AJ$1,0))*10^3</f>
        <v>58119582.030999996</v>
      </c>
      <c r="AA7" s="47">
        <f>INDEX('AEO Table 23'!$C$87:$AJ$87,MATCH(AA$1,'AEO Table 23'!$C$1:$AJ$1,0))*10^3</f>
        <v>60117332.030999996</v>
      </c>
      <c r="AB7" s="47">
        <f>INDEX('AEO Table 23'!$C$87:$AJ$87,MATCH(AB$1,'AEO Table 23'!$C$1:$AJ$1,0))*10^3</f>
        <v>62142058.594000004</v>
      </c>
      <c r="AC7" s="47">
        <f>INDEX('AEO Table 23'!$C$87:$AJ$87,MATCH(AC$1,'AEO Table 23'!$C$1:$AJ$1,0))*10^3</f>
        <v>64188617.187999994</v>
      </c>
      <c r="AD7" s="47">
        <f>INDEX('AEO Table 23'!$C$87:$AJ$87,MATCH(AD$1,'AEO Table 23'!$C$1:$AJ$1,0))*10^3</f>
        <v>66264210.938000001</v>
      </c>
      <c r="AE7" s="47">
        <f>INDEX('AEO Table 23'!$C$87:$AJ$87,MATCH(AE$1,'AEO Table 23'!$C$1:$AJ$1,0))*10^3</f>
        <v>68368460.938000008</v>
      </c>
      <c r="AF7" s="47">
        <f>INDEX('AEO Table 23'!$C$87:$AJ$87,MATCH(AF$1,'AEO Table 23'!$C$1:$AJ$1,0))*10^3</f>
        <v>70506773.438000008</v>
      </c>
      <c r="AG7" s="47">
        <f>INDEX('AEO Table 23'!$C$87:$AJ$87,MATCH(AG$1,'AEO Table 23'!$C$1:$AJ$1,0))*10^3</f>
        <v>72678437.5</v>
      </c>
      <c r="AH7" s="47">
        <f>INDEX('AEO Table 23'!$C$87:$AJ$87,MATCH(AH$1,'AEO Table 23'!$C$1:$AJ$1,0))*10^3</f>
        <v>74874718.75</v>
      </c>
      <c r="AI7" s="47">
        <f>INDEX('AEO Table 23'!$C$87:$AJ$87,MATCH(AI$1,'AEO Table 23'!$C$1:$AJ$1,0))*10^3</f>
        <v>77065828.125</v>
      </c>
    </row>
    <row r="8" spans="1:35" x14ac:dyDescent="0.25">
      <c r="A8" t="s">
        <v>234</v>
      </c>
      <c r="B8" s="47">
        <v>0</v>
      </c>
      <c r="C8" s="47">
        <v>0</v>
      </c>
      <c r="D8" s="47">
        <v>0</v>
      </c>
      <c r="E8" s="47">
        <v>0</v>
      </c>
      <c r="F8" s="47">
        <v>0</v>
      </c>
      <c r="G8" s="47">
        <v>0</v>
      </c>
      <c r="H8" s="47">
        <v>0</v>
      </c>
      <c r="I8" s="47">
        <v>0</v>
      </c>
      <c r="J8" s="47">
        <v>0</v>
      </c>
      <c r="K8" s="47">
        <v>0</v>
      </c>
      <c r="L8" s="47">
        <v>0</v>
      </c>
      <c r="M8" s="47">
        <v>0</v>
      </c>
      <c r="N8" s="47">
        <v>0</v>
      </c>
      <c r="O8" s="47">
        <v>0</v>
      </c>
      <c r="P8" s="47">
        <v>0</v>
      </c>
      <c r="Q8" s="47">
        <v>0</v>
      </c>
      <c r="R8" s="47">
        <v>0</v>
      </c>
      <c r="S8" s="47">
        <v>0</v>
      </c>
      <c r="T8" s="47">
        <v>0</v>
      </c>
      <c r="U8" s="47">
        <v>0</v>
      </c>
      <c r="V8" s="47">
        <v>0</v>
      </c>
      <c r="W8" s="47">
        <v>0</v>
      </c>
      <c r="X8" s="47">
        <v>0</v>
      </c>
      <c r="Y8" s="47">
        <v>0</v>
      </c>
      <c r="Z8" s="47">
        <v>0</v>
      </c>
      <c r="AA8" s="47">
        <v>0</v>
      </c>
      <c r="AB8" s="47">
        <v>0</v>
      </c>
      <c r="AC8" s="47">
        <v>0</v>
      </c>
      <c r="AD8" s="47">
        <v>0</v>
      </c>
      <c r="AE8" s="47">
        <v>0</v>
      </c>
      <c r="AF8" s="47">
        <v>0</v>
      </c>
      <c r="AG8" s="47">
        <v>0</v>
      </c>
      <c r="AH8" s="47">
        <v>0</v>
      </c>
      <c r="AI8" s="47">
        <v>0</v>
      </c>
    </row>
    <row r="9" spans="1:35" x14ac:dyDescent="0.25">
      <c r="A9" t="s">
        <v>235</v>
      </c>
      <c r="B9" s="47">
        <v>0</v>
      </c>
      <c r="C9" s="47">
        <v>0</v>
      </c>
      <c r="D9" s="47">
        <v>0</v>
      </c>
      <c r="E9" s="47">
        <v>0</v>
      </c>
      <c r="F9" s="47">
        <v>0</v>
      </c>
      <c r="G9" s="47">
        <v>0</v>
      </c>
      <c r="H9" s="47">
        <v>0</v>
      </c>
      <c r="I9" s="47">
        <v>0</v>
      </c>
      <c r="J9" s="47">
        <v>0</v>
      </c>
      <c r="K9" s="47">
        <v>0</v>
      </c>
      <c r="L9" s="47">
        <v>0</v>
      </c>
      <c r="M9" s="47">
        <v>0</v>
      </c>
      <c r="N9" s="47">
        <v>0</v>
      </c>
      <c r="O9" s="47">
        <v>0</v>
      </c>
      <c r="P9" s="47">
        <v>0</v>
      </c>
      <c r="Q9" s="47">
        <v>0</v>
      </c>
      <c r="R9" s="47">
        <v>0</v>
      </c>
      <c r="S9" s="47">
        <v>0</v>
      </c>
      <c r="T9" s="47">
        <v>0</v>
      </c>
      <c r="U9" s="47">
        <v>0</v>
      </c>
      <c r="V9" s="47">
        <v>0</v>
      </c>
      <c r="W9" s="47">
        <v>0</v>
      </c>
      <c r="X9" s="47">
        <v>0</v>
      </c>
      <c r="Y9" s="47">
        <v>0</v>
      </c>
      <c r="Z9" s="47">
        <v>0</v>
      </c>
      <c r="AA9" s="47">
        <v>0</v>
      </c>
      <c r="AB9" s="47">
        <v>0</v>
      </c>
      <c r="AC9" s="47">
        <v>0</v>
      </c>
      <c r="AD9" s="47">
        <v>0</v>
      </c>
      <c r="AE9" s="47">
        <v>0</v>
      </c>
      <c r="AF9" s="47">
        <v>0</v>
      </c>
      <c r="AG9" s="47">
        <v>0</v>
      </c>
      <c r="AH9" s="47">
        <v>0</v>
      </c>
      <c r="AI9" s="47">
        <v>0</v>
      </c>
    </row>
    <row r="10" spans="1:35" x14ac:dyDescent="0.25">
      <c r="A10" t="s">
        <v>236</v>
      </c>
      <c r="B10" s="47">
        <v>0</v>
      </c>
      <c r="C10" s="47">
        <v>0</v>
      </c>
      <c r="D10" s="47">
        <v>0</v>
      </c>
      <c r="E10" s="47">
        <v>0</v>
      </c>
      <c r="F10" s="47">
        <v>0</v>
      </c>
      <c r="G10" s="47">
        <v>0</v>
      </c>
      <c r="H10" s="47">
        <v>0</v>
      </c>
      <c r="I10" s="47">
        <v>0</v>
      </c>
      <c r="J10" s="47">
        <v>0</v>
      </c>
      <c r="K10" s="47">
        <v>0</v>
      </c>
      <c r="L10" s="47">
        <v>0</v>
      </c>
      <c r="M10" s="47">
        <v>0</v>
      </c>
      <c r="N10" s="47">
        <v>0</v>
      </c>
      <c r="O10" s="47">
        <v>0</v>
      </c>
      <c r="P10" s="47">
        <v>0</v>
      </c>
      <c r="Q10" s="47">
        <v>0</v>
      </c>
      <c r="R10" s="47">
        <v>0</v>
      </c>
      <c r="S10" s="47">
        <v>0</v>
      </c>
      <c r="T10" s="47">
        <v>0</v>
      </c>
      <c r="U10" s="47">
        <v>0</v>
      </c>
      <c r="V10" s="47">
        <v>0</v>
      </c>
      <c r="W10" s="47">
        <v>0</v>
      </c>
      <c r="X10" s="47">
        <v>0</v>
      </c>
      <c r="Y10" s="47">
        <v>0</v>
      </c>
      <c r="Z10" s="47">
        <v>0</v>
      </c>
      <c r="AA10" s="47">
        <v>0</v>
      </c>
      <c r="AB10" s="47">
        <v>0</v>
      </c>
      <c r="AC10" s="47">
        <v>0</v>
      </c>
      <c r="AD10" s="47">
        <v>0</v>
      </c>
      <c r="AE10" s="47">
        <v>0</v>
      </c>
      <c r="AF10" s="47">
        <v>0</v>
      </c>
      <c r="AG10" s="47">
        <v>0</v>
      </c>
      <c r="AH10" s="47">
        <v>0</v>
      </c>
      <c r="AI10" s="47">
        <v>0</v>
      </c>
    </row>
    <row r="11" spans="1:35" x14ac:dyDescent="0.25">
      <c r="A11" t="s">
        <v>237</v>
      </c>
      <c r="B11" s="47">
        <f>INDEX('AEO Table 23'!$C$85:$AJ$85,MATCH(B$1,'AEO Table 23'!$C$1:$AJ$1,0))*10^3</f>
        <v>109012.314</v>
      </c>
      <c r="C11" s="47">
        <f>INDEX('AEO Table 23'!$C$85:$AJ$85,MATCH(C$1,'AEO Table 23'!$C$1:$AJ$1,0))*10^3</f>
        <v>104790.09999999999</v>
      </c>
      <c r="D11" s="47">
        <f>INDEX('AEO Table 23'!$C$85:$AJ$85,MATCH(D$1,'AEO Table 23'!$C$1:$AJ$1,0))*10^3</f>
        <v>104790.09999999999</v>
      </c>
      <c r="E11" s="47">
        <f>INDEX('AEO Table 23'!$C$85:$AJ$85,MATCH(E$1,'AEO Table 23'!$C$1:$AJ$1,0))*10^3</f>
        <v>104790.09999999999</v>
      </c>
      <c r="F11" s="47">
        <f>INDEX('AEO Table 23'!$C$85:$AJ$85,MATCH(F$1,'AEO Table 23'!$C$1:$AJ$1,0))*10^3</f>
        <v>104790.09999999999</v>
      </c>
      <c r="G11" s="47">
        <f>INDEX('AEO Table 23'!$C$85:$AJ$85,MATCH(G$1,'AEO Table 23'!$C$1:$AJ$1,0))*10^3</f>
        <v>104790.09999999999</v>
      </c>
      <c r="H11" s="47">
        <f>INDEX('AEO Table 23'!$C$85:$AJ$85,MATCH(H$1,'AEO Table 23'!$C$1:$AJ$1,0))*10^3</f>
        <v>104790.09999999999</v>
      </c>
      <c r="I11" s="47">
        <f>INDEX('AEO Table 23'!$C$85:$AJ$85,MATCH(I$1,'AEO Table 23'!$C$1:$AJ$1,0))*10^3</f>
        <v>104790.09999999999</v>
      </c>
      <c r="J11" s="47">
        <f>INDEX('AEO Table 23'!$C$85:$AJ$85,MATCH(J$1,'AEO Table 23'!$C$1:$AJ$1,0))*10^3</f>
        <v>104790.09999999999</v>
      </c>
      <c r="K11" s="47">
        <f>INDEX('AEO Table 23'!$C$85:$AJ$85,MATCH(K$1,'AEO Table 23'!$C$1:$AJ$1,0))*10^3</f>
        <v>104790.09999999999</v>
      </c>
      <c r="L11" s="47">
        <f>INDEX('AEO Table 23'!$C$85:$AJ$85,MATCH(L$1,'AEO Table 23'!$C$1:$AJ$1,0))*10^3</f>
        <v>104790.09999999999</v>
      </c>
      <c r="M11" s="47">
        <f>INDEX('AEO Table 23'!$C$85:$AJ$85,MATCH(M$1,'AEO Table 23'!$C$1:$AJ$1,0))*10^3</f>
        <v>104790.09999999999</v>
      </c>
      <c r="N11" s="47">
        <f>INDEX('AEO Table 23'!$C$85:$AJ$85,MATCH(N$1,'AEO Table 23'!$C$1:$AJ$1,0))*10^3</f>
        <v>104790.09999999999</v>
      </c>
      <c r="O11" s="47">
        <f>INDEX('AEO Table 23'!$C$85:$AJ$85,MATCH(O$1,'AEO Table 23'!$C$1:$AJ$1,0))*10^3</f>
        <v>104790.09999999999</v>
      </c>
      <c r="P11" s="47">
        <f>INDEX('AEO Table 23'!$C$85:$AJ$85,MATCH(P$1,'AEO Table 23'!$C$1:$AJ$1,0))*10^3</f>
        <v>104790.09999999999</v>
      </c>
      <c r="Q11" s="47">
        <f>INDEX('AEO Table 23'!$C$85:$AJ$85,MATCH(Q$1,'AEO Table 23'!$C$1:$AJ$1,0))*10^3</f>
        <v>104790.09999999999</v>
      </c>
      <c r="R11" s="47">
        <f>INDEX('AEO Table 23'!$C$85:$AJ$85,MATCH(R$1,'AEO Table 23'!$C$1:$AJ$1,0))*10^3</f>
        <v>104838.776</v>
      </c>
      <c r="S11" s="47">
        <f>INDEX('AEO Table 23'!$C$85:$AJ$85,MATCH(S$1,'AEO Table 23'!$C$1:$AJ$1,0))*10^3</f>
        <v>104887.444</v>
      </c>
      <c r="T11" s="47">
        <f>INDEX('AEO Table 23'!$C$85:$AJ$85,MATCH(T$1,'AEO Table 23'!$C$1:$AJ$1,0))*10^3</f>
        <v>104984.77900000001</v>
      </c>
      <c r="U11" s="47">
        <f>INDEX('AEO Table 23'!$C$85:$AJ$85,MATCH(U$1,'AEO Table 23'!$C$1:$AJ$1,0))*10^3</f>
        <v>105082.12299999999</v>
      </c>
      <c r="V11" s="47">
        <f>INDEX('AEO Table 23'!$C$85:$AJ$85,MATCH(V$1,'AEO Table 23'!$C$1:$AJ$1,0))*10^3</f>
        <v>105204.788</v>
      </c>
      <c r="W11" s="47">
        <f>INDEX('AEO Table 23'!$C$85:$AJ$85,MATCH(W$1,'AEO Table 23'!$C$1:$AJ$1,0))*10^3</f>
        <v>105398.36099999999</v>
      </c>
      <c r="X11" s="47">
        <f>INDEX('AEO Table 23'!$C$85:$AJ$85,MATCH(X$1,'AEO Table 23'!$C$1:$AJ$1,0))*10^3</f>
        <v>105593.262</v>
      </c>
      <c r="Y11" s="47">
        <f>INDEX('AEO Table 23'!$C$85:$AJ$85,MATCH(Y$1,'AEO Table 23'!$C$1:$AJ$1,0))*10^3</f>
        <v>105837.63100000001</v>
      </c>
      <c r="Z11" s="47">
        <f>INDEX('AEO Table 23'!$C$85:$AJ$85,MATCH(Z$1,'AEO Table 23'!$C$1:$AJ$1,0))*10^3</f>
        <v>106202.774</v>
      </c>
      <c r="AA11" s="47">
        <f>INDEX('AEO Table 23'!$C$85:$AJ$85,MATCH(AA$1,'AEO Table 23'!$C$1:$AJ$1,0))*10^3</f>
        <v>106617.21799999999</v>
      </c>
      <c r="AB11" s="47">
        <f>INDEX('AEO Table 23'!$C$85:$AJ$85,MATCH(AB$1,'AEO Table 23'!$C$1:$AJ$1,0))*10^3</f>
        <v>107226.501</v>
      </c>
      <c r="AC11" s="47">
        <f>INDEX('AEO Table 23'!$C$85:$AJ$85,MATCH(AC$1,'AEO Table 23'!$C$1:$AJ$1,0))*10^3</f>
        <v>107909.698</v>
      </c>
      <c r="AD11" s="47">
        <f>INDEX('AEO Table 23'!$C$85:$AJ$85,MATCH(AD$1,'AEO Table 23'!$C$1:$AJ$1,0))*10^3</f>
        <v>108691.681</v>
      </c>
      <c r="AE11" s="47">
        <f>INDEX('AEO Table 23'!$C$85:$AJ$85,MATCH(AE$1,'AEO Table 23'!$C$1:$AJ$1,0))*10^3</f>
        <v>109646.675</v>
      </c>
      <c r="AF11" s="47">
        <f>INDEX('AEO Table 23'!$C$85:$AJ$85,MATCH(AF$1,'AEO Table 23'!$C$1:$AJ$1,0))*10^3</f>
        <v>110675.728</v>
      </c>
      <c r="AG11" s="47">
        <f>INDEX('AEO Table 23'!$C$85:$AJ$85,MATCH(AG$1,'AEO Table 23'!$C$1:$AJ$1,0))*10^3</f>
        <v>111655.304</v>
      </c>
      <c r="AH11" s="47">
        <f>INDEX('AEO Table 23'!$C$85:$AJ$85,MATCH(AH$1,'AEO Table 23'!$C$1:$AJ$1,0))*10^3</f>
        <v>112709.091</v>
      </c>
      <c r="AI11" s="47">
        <f>INDEX('AEO Table 23'!$C$85:$AJ$85,MATCH(AI$1,'AEO Table 23'!$C$1:$AJ$1,0))*10^3</f>
        <v>113738.129</v>
      </c>
    </row>
    <row r="12" spans="1:35" x14ac:dyDescent="0.25">
      <c r="A12" t="s">
        <v>238</v>
      </c>
      <c r="B12" s="47">
        <v>0</v>
      </c>
      <c r="C12" s="47">
        <v>0</v>
      </c>
      <c r="D12" s="47">
        <v>0</v>
      </c>
      <c r="E12" s="47">
        <v>0</v>
      </c>
      <c r="F12" s="47">
        <v>0</v>
      </c>
      <c r="G12" s="47">
        <v>0</v>
      </c>
      <c r="H12" s="47">
        <v>0</v>
      </c>
      <c r="I12" s="47">
        <v>0</v>
      </c>
      <c r="J12" s="47">
        <v>0</v>
      </c>
      <c r="K12" s="47">
        <v>0</v>
      </c>
      <c r="L12" s="47">
        <v>0</v>
      </c>
      <c r="M12" s="47">
        <v>0</v>
      </c>
      <c r="N12" s="47">
        <v>0</v>
      </c>
      <c r="O12" s="47">
        <v>0</v>
      </c>
      <c r="P12" s="47">
        <v>0</v>
      </c>
      <c r="Q12" s="47">
        <v>0</v>
      </c>
      <c r="R12" s="47">
        <v>0</v>
      </c>
      <c r="S12" s="47">
        <v>0</v>
      </c>
      <c r="T12" s="47">
        <v>0</v>
      </c>
      <c r="U12" s="47">
        <v>0</v>
      </c>
      <c r="V12" s="47">
        <v>0</v>
      </c>
      <c r="W12" s="47">
        <v>0</v>
      </c>
      <c r="X12" s="47">
        <v>0</v>
      </c>
      <c r="Y12" s="47">
        <v>0</v>
      </c>
      <c r="Z12" s="47">
        <v>0</v>
      </c>
      <c r="AA12" s="47">
        <v>0</v>
      </c>
      <c r="AB12" s="47">
        <v>0</v>
      </c>
      <c r="AC12" s="47">
        <v>0</v>
      </c>
      <c r="AD12" s="47">
        <v>0</v>
      </c>
      <c r="AE12" s="47">
        <v>0</v>
      </c>
      <c r="AF12" s="47">
        <v>0</v>
      </c>
      <c r="AG12" s="47">
        <v>0</v>
      </c>
      <c r="AH12" s="47">
        <v>0</v>
      </c>
      <c r="AI12" s="47">
        <v>0</v>
      </c>
    </row>
    <row r="13" spans="1:35" x14ac:dyDescent="0.25">
      <c r="A13" t="s">
        <v>310</v>
      </c>
      <c r="B13" s="47">
        <v>0</v>
      </c>
      <c r="C13" s="47">
        <v>0</v>
      </c>
      <c r="D13" s="47">
        <v>0</v>
      </c>
      <c r="E13" s="47">
        <v>0</v>
      </c>
      <c r="F13" s="47">
        <v>0</v>
      </c>
      <c r="G13" s="47">
        <v>0</v>
      </c>
      <c r="H13" s="47">
        <v>0</v>
      </c>
      <c r="I13" s="47">
        <v>0</v>
      </c>
      <c r="J13" s="47">
        <v>0</v>
      </c>
      <c r="K13" s="47">
        <v>0</v>
      </c>
      <c r="L13" s="47">
        <v>0</v>
      </c>
      <c r="M13" s="47">
        <v>0</v>
      </c>
      <c r="N13" s="47">
        <v>0</v>
      </c>
      <c r="O13" s="47">
        <v>0</v>
      </c>
      <c r="P13" s="47">
        <v>0</v>
      </c>
      <c r="Q13" s="47">
        <v>0</v>
      </c>
      <c r="R13" s="47">
        <v>0</v>
      </c>
      <c r="S13" s="47">
        <v>0</v>
      </c>
      <c r="T13" s="47">
        <v>0</v>
      </c>
      <c r="U13" s="47">
        <v>0</v>
      </c>
      <c r="V13" s="47">
        <v>0</v>
      </c>
      <c r="W13" s="47">
        <v>0</v>
      </c>
      <c r="X13" s="47">
        <v>0</v>
      </c>
      <c r="Y13" s="47">
        <v>0</v>
      </c>
      <c r="Z13" s="47">
        <v>0</v>
      </c>
      <c r="AA13" s="47">
        <v>0</v>
      </c>
      <c r="AB13" s="47">
        <v>0</v>
      </c>
      <c r="AC13" s="47">
        <v>0</v>
      </c>
      <c r="AD13" s="47">
        <v>0</v>
      </c>
      <c r="AE13" s="47">
        <v>0</v>
      </c>
      <c r="AF13" s="47">
        <v>0</v>
      </c>
      <c r="AG13" s="47">
        <v>0</v>
      </c>
      <c r="AH13" s="47">
        <v>0</v>
      </c>
      <c r="AI13" s="47">
        <v>0</v>
      </c>
    </row>
    <row r="14" spans="1:35" x14ac:dyDescent="0.25">
      <c r="A14" t="s">
        <v>313</v>
      </c>
      <c r="B14" s="47">
        <v>0</v>
      </c>
      <c r="C14" s="47">
        <v>0</v>
      </c>
      <c r="D14" s="47">
        <v>0</v>
      </c>
      <c r="E14" s="47">
        <v>0</v>
      </c>
      <c r="F14" s="47">
        <v>0</v>
      </c>
      <c r="G14" s="47">
        <v>0</v>
      </c>
      <c r="H14" s="47">
        <v>0</v>
      </c>
      <c r="I14" s="47">
        <v>0</v>
      </c>
      <c r="J14" s="47">
        <v>0</v>
      </c>
      <c r="K14" s="47">
        <v>0</v>
      </c>
      <c r="L14" s="47">
        <v>0</v>
      </c>
      <c r="M14" s="47">
        <v>0</v>
      </c>
      <c r="N14" s="47">
        <v>0</v>
      </c>
      <c r="O14" s="47">
        <v>0</v>
      </c>
      <c r="P14" s="47">
        <v>0</v>
      </c>
      <c r="Q14" s="47">
        <v>0</v>
      </c>
      <c r="R14" s="47">
        <v>0</v>
      </c>
      <c r="S14" s="47">
        <v>0</v>
      </c>
      <c r="T14" s="47">
        <v>0</v>
      </c>
      <c r="U14" s="47">
        <v>0</v>
      </c>
      <c r="V14" s="47">
        <v>0</v>
      </c>
      <c r="W14" s="47">
        <v>0</v>
      </c>
      <c r="X14" s="47">
        <v>0</v>
      </c>
      <c r="Y14" s="47">
        <v>0</v>
      </c>
      <c r="Z14" s="47">
        <v>0</v>
      </c>
      <c r="AA14" s="47">
        <v>0</v>
      </c>
      <c r="AB14" s="47">
        <v>0</v>
      </c>
      <c r="AC14" s="47">
        <v>0</v>
      </c>
      <c r="AD14" s="47">
        <v>0</v>
      </c>
      <c r="AE14" s="47">
        <v>0</v>
      </c>
      <c r="AF14" s="47">
        <v>0</v>
      </c>
      <c r="AG14" s="47">
        <v>0</v>
      </c>
      <c r="AH14" s="47">
        <v>0</v>
      </c>
      <c r="AI14" s="47">
        <v>0</v>
      </c>
    </row>
    <row r="15" spans="1:35" x14ac:dyDescent="0.25">
      <c r="A15" t="s">
        <v>457</v>
      </c>
      <c r="B15" s="47">
        <v>0</v>
      </c>
      <c r="C15" s="47">
        <v>0</v>
      </c>
      <c r="D15" s="47">
        <v>0</v>
      </c>
      <c r="E15" s="47">
        <v>0</v>
      </c>
      <c r="F15" s="47">
        <v>0</v>
      </c>
      <c r="G15" s="47">
        <v>0</v>
      </c>
      <c r="H15" s="47">
        <v>0</v>
      </c>
      <c r="I15" s="47">
        <v>0</v>
      </c>
      <c r="J15" s="47">
        <v>0</v>
      </c>
      <c r="K15" s="47">
        <v>0</v>
      </c>
      <c r="L15" s="47">
        <v>0</v>
      </c>
      <c r="M15" s="47">
        <v>0</v>
      </c>
      <c r="N15" s="47">
        <v>0</v>
      </c>
      <c r="O15" s="47">
        <v>0</v>
      </c>
      <c r="P15" s="47">
        <v>0</v>
      </c>
      <c r="Q15" s="47">
        <v>0</v>
      </c>
      <c r="R15" s="47">
        <v>0</v>
      </c>
      <c r="S15" s="47">
        <v>0</v>
      </c>
      <c r="T15" s="47">
        <v>0</v>
      </c>
      <c r="U15" s="47">
        <v>0</v>
      </c>
      <c r="V15" s="47">
        <v>0</v>
      </c>
      <c r="W15" s="47">
        <v>0</v>
      </c>
      <c r="X15" s="47">
        <v>0</v>
      </c>
      <c r="Y15" s="47">
        <v>0</v>
      </c>
      <c r="Z15" s="47">
        <v>0</v>
      </c>
      <c r="AA15" s="47">
        <v>0</v>
      </c>
      <c r="AB15" s="47">
        <v>0</v>
      </c>
      <c r="AC15" s="47">
        <v>0</v>
      </c>
      <c r="AD15" s="47">
        <v>0</v>
      </c>
      <c r="AE15" s="47">
        <v>0</v>
      </c>
      <c r="AF15" s="47">
        <v>0</v>
      </c>
      <c r="AG15" s="47">
        <v>0</v>
      </c>
      <c r="AH15" s="47">
        <v>0</v>
      </c>
      <c r="AI15" s="47">
        <v>0</v>
      </c>
    </row>
    <row r="16" spans="1:35" x14ac:dyDescent="0.25">
      <c r="A16" t="s">
        <v>458</v>
      </c>
      <c r="B16" s="47">
        <v>0</v>
      </c>
      <c r="C16" s="47">
        <v>0</v>
      </c>
      <c r="D16" s="47">
        <v>0</v>
      </c>
      <c r="E16" s="47">
        <v>0</v>
      </c>
      <c r="F16" s="47">
        <v>0</v>
      </c>
      <c r="G16" s="47">
        <v>0</v>
      </c>
      <c r="H16" s="47">
        <v>0</v>
      </c>
      <c r="I16" s="47">
        <v>0</v>
      </c>
      <c r="J16" s="47">
        <v>0</v>
      </c>
      <c r="K16" s="47">
        <v>0</v>
      </c>
      <c r="L16" s="47">
        <v>0</v>
      </c>
      <c r="M16" s="47">
        <v>0</v>
      </c>
      <c r="N16" s="47">
        <v>0</v>
      </c>
      <c r="O16" s="47">
        <v>0</v>
      </c>
      <c r="P16" s="47">
        <v>0</v>
      </c>
      <c r="Q16" s="47">
        <v>0</v>
      </c>
      <c r="R16" s="47">
        <v>0</v>
      </c>
      <c r="S16" s="47">
        <v>0</v>
      </c>
      <c r="T16" s="47">
        <v>0</v>
      </c>
      <c r="U16" s="47">
        <v>0</v>
      </c>
      <c r="V16" s="47">
        <v>0</v>
      </c>
      <c r="W16" s="47">
        <v>0</v>
      </c>
      <c r="X16" s="47">
        <v>0</v>
      </c>
      <c r="Y16" s="47">
        <v>0</v>
      </c>
      <c r="Z16" s="47">
        <v>0</v>
      </c>
      <c r="AA16" s="47">
        <v>0</v>
      </c>
      <c r="AB16" s="47">
        <v>0</v>
      </c>
      <c r="AC16" s="47">
        <v>0</v>
      </c>
      <c r="AD16" s="47">
        <v>0</v>
      </c>
      <c r="AE16" s="47">
        <v>0</v>
      </c>
      <c r="AF16" s="47">
        <v>0</v>
      </c>
      <c r="AG16" s="47">
        <v>0</v>
      </c>
      <c r="AH16" s="47">
        <v>0</v>
      </c>
      <c r="AI16" s="47">
        <v>0</v>
      </c>
    </row>
    <row r="17" spans="1:35" x14ac:dyDescent="0.25">
      <c r="A17" t="s">
        <v>459</v>
      </c>
      <c r="B17" s="47">
        <v>0</v>
      </c>
      <c r="C17" s="47">
        <v>0</v>
      </c>
      <c r="D17" s="47">
        <v>0</v>
      </c>
      <c r="E17" s="47">
        <v>0</v>
      </c>
      <c r="F17" s="47">
        <v>0</v>
      </c>
      <c r="G17" s="47">
        <v>0</v>
      </c>
      <c r="H17" s="47">
        <v>0</v>
      </c>
      <c r="I17" s="47">
        <v>0</v>
      </c>
      <c r="J17" s="47">
        <v>0</v>
      </c>
      <c r="K17" s="47">
        <v>0</v>
      </c>
      <c r="L17" s="47">
        <v>0</v>
      </c>
      <c r="M17" s="47">
        <v>0</v>
      </c>
      <c r="N17" s="47">
        <v>0</v>
      </c>
      <c r="O17" s="47">
        <v>0</v>
      </c>
      <c r="P17" s="47">
        <v>0</v>
      </c>
      <c r="Q17" s="47">
        <v>0</v>
      </c>
      <c r="R17" s="47">
        <v>0</v>
      </c>
      <c r="S17" s="47">
        <v>0</v>
      </c>
      <c r="T17" s="47">
        <v>0</v>
      </c>
      <c r="U17" s="47">
        <v>0</v>
      </c>
      <c r="V17" s="47">
        <v>0</v>
      </c>
      <c r="W17" s="47">
        <v>0</v>
      </c>
      <c r="X17" s="47">
        <v>0</v>
      </c>
      <c r="Y17" s="47">
        <v>0</v>
      </c>
      <c r="Z17" s="47">
        <v>0</v>
      </c>
      <c r="AA17" s="47">
        <v>0</v>
      </c>
      <c r="AB17" s="47">
        <v>0</v>
      </c>
      <c r="AC17" s="47">
        <v>0</v>
      </c>
      <c r="AD17" s="47">
        <v>0</v>
      </c>
      <c r="AE17" s="47">
        <v>0</v>
      </c>
      <c r="AF17" s="47">
        <v>0</v>
      </c>
      <c r="AG17" s="47">
        <v>0</v>
      </c>
      <c r="AH17" s="47">
        <v>0</v>
      </c>
      <c r="AI17" s="47">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17"/>
  <sheetViews>
    <sheetView workbookViewId="0">
      <selection activeCell="D22" sqref="D22"/>
    </sheetView>
  </sheetViews>
  <sheetFormatPr defaultRowHeight="15" x14ac:dyDescent="0.25"/>
  <cols>
    <col min="1" max="1" width="23.42578125" customWidth="1"/>
    <col min="2" max="2" width="9.5703125" style="47" bestFit="1" customWidth="1"/>
    <col min="3" max="35" width="9.5703125" bestFit="1" customWidth="1"/>
  </cols>
  <sheetData>
    <row r="1" spans="1:35" x14ac:dyDescent="0.25">
      <c r="A1" t="s">
        <v>460</v>
      </c>
      <c r="B1" s="12">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25">
      <c r="A2" t="s">
        <v>311</v>
      </c>
      <c r="B2" s="47">
        <v>0</v>
      </c>
      <c r="C2" s="47">
        <v>0</v>
      </c>
      <c r="D2" s="47">
        <v>0</v>
      </c>
      <c r="E2" s="47">
        <v>0</v>
      </c>
      <c r="F2" s="47">
        <v>0</v>
      </c>
      <c r="G2" s="47">
        <v>0</v>
      </c>
      <c r="H2" s="47">
        <v>0</v>
      </c>
      <c r="I2" s="47">
        <v>0</v>
      </c>
      <c r="J2" s="47">
        <v>0</v>
      </c>
      <c r="K2" s="47">
        <v>0</v>
      </c>
      <c r="L2" s="47">
        <v>0</v>
      </c>
      <c r="M2" s="47">
        <v>0</v>
      </c>
      <c r="N2" s="47">
        <v>0</v>
      </c>
      <c r="O2" s="47">
        <v>0</v>
      </c>
      <c r="P2" s="47">
        <v>0</v>
      </c>
      <c r="Q2" s="47">
        <v>0</v>
      </c>
      <c r="R2" s="47">
        <v>0</v>
      </c>
      <c r="S2" s="47">
        <v>0</v>
      </c>
      <c r="T2" s="47">
        <v>0</v>
      </c>
      <c r="U2" s="47">
        <v>0</v>
      </c>
      <c r="V2" s="47">
        <v>0</v>
      </c>
      <c r="W2" s="47">
        <v>0</v>
      </c>
      <c r="X2" s="47">
        <v>0</v>
      </c>
      <c r="Y2" s="47">
        <v>0</v>
      </c>
      <c r="Z2" s="47">
        <v>0</v>
      </c>
      <c r="AA2" s="47">
        <v>0</v>
      </c>
      <c r="AB2" s="47">
        <v>0</v>
      </c>
      <c r="AC2" s="47">
        <v>0</v>
      </c>
      <c r="AD2" s="47">
        <v>0</v>
      </c>
      <c r="AE2" s="47">
        <v>0</v>
      </c>
      <c r="AF2" s="47">
        <v>0</v>
      </c>
      <c r="AG2" s="47">
        <v>0</v>
      </c>
      <c r="AH2" s="47">
        <v>0</v>
      </c>
      <c r="AI2" s="47">
        <v>0</v>
      </c>
    </row>
    <row r="3" spans="1:35" x14ac:dyDescent="0.25">
      <c r="A3" t="s">
        <v>230</v>
      </c>
      <c r="B3" s="47">
        <f>INDEX('AEO Table 22'!$C$98:$AJ$98,MATCH(B$1,'AEO Table 22'!$C$1:$AJ$1,0))*About!$A$25</f>
        <v>0</v>
      </c>
      <c r="C3" s="47">
        <f>INDEX('AEO Table 22'!$C$98:$AJ$98,MATCH(C$1,'AEO Table 22'!$C$1:$AJ$1,0))*About!$A$25</f>
        <v>0</v>
      </c>
      <c r="D3" s="47">
        <f>INDEX('AEO Table 22'!$C$98:$AJ$98,MATCH(D$1,'AEO Table 22'!$C$1:$AJ$1,0))*About!$A$25</f>
        <v>0</v>
      </c>
      <c r="E3" s="47">
        <f>INDEX('AEO Table 22'!$C$98:$AJ$98,MATCH(E$1,'AEO Table 22'!$C$1:$AJ$1,0))*About!$A$25</f>
        <v>0</v>
      </c>
      <c r="F3" s="47">
        <f>INDEX('AEO Table 22'!$C$98:$AJ$98,MATCH(F$1,'AEO Table 22'!$C$1:$AJ$1,0))*About!$A$25</f>
        <v>0</v>
      </c>
      <c r="G3" s="47">
        <f>INDEX('AEO Table 22'!$C$98:$AJ$98,MATCH(G$1,'AEO Table 22'!$C$1:$AJ$1,0))*About!$A$25</f>
        <v>0</v>
      </c>
      <c r="H3" s="47">
        <f>INDEX('AEO Table 22'!$C$98:$AJ$98,MATCH(H$1,'AEO Table 22'!$C$1:$AJ$1,0))*About!$A$25</f>
        <v>0</v>
      </c>
      <c r="I3" s="47">
        <f>INDEX('AEO Table 22'!$C$98:$AJ$98,MATCH(I$1,'AEO Table 22'!$C$1:$AJ$1,0))*About!$A$25</f>
        <v>0</v>
      </c>
      <c r="J3" s="47">
        <f>INDEX('AEO Table 22'!$C$98:$AJ$98,MATCH(J$1,'AEO Table 22'!$C$1:$AJ$1,0))*About!$A$25</f>
        <v>0</v>
      </c>
      <c r="K3" s="47">
        <f>INDEX('AEO Table 22'!$C$98:$AJ$98,MATCH(K$1,'AEO Table 22'!$C$1:$AJ$1,0))*About!$A$25</f>
        <v>0</v>
      </c>
      <c r="L3" s="47">
        <f>INDEX('AEO Table 22'!$C$98:$AJ$98,MATCH(L$1,'AEO Table 22'!$C$1:$AJ$1,0))*About!$A$25</f>
        <v>0</v>
      </c>
      <c r="M3" s="47">
        <f>INDEX('AEO Table 22'!$C$98:$AJ$98,MATCH(M$1,'AEO Table 22'!$C$1:$AJ$1,0))*About!$A$25</f>
        <v>0</v>
      </c>
      <c r="N3" s="47">
        <f>INDEX('AEO Table 22'!$C$98:$AJ$98,MATCH(N$1,'AEO Table 22'!$C$1:$AJ$1,0))*About!$A$25</f>
        <v>0</v>
      </c>
      <c r="O3" s="47">
        <f>INDEX('AEO Table 22'!$C$98:$AJ$98,MATCH(O$1,'AEO Table 22'!$C$1:$AJ$1,0))*About!$A$25</f>
        <v>0</v>
      </c>
      <c r="P3" s="47">
        <f>INDEX('AEO Table 22'!$C$98:$AJ$98,MATCH(P$1,'AEO Table 22'!$C$1:$AJ$1,0))*About!$A$25</f>
        <v>0</v>
      </c>
      <c r="Q3" s="47">
        <f>INDEX('AEO Table 22'!$C$98:$AJ$98,MATCH(Q$1,'AEO Table 22'!$C$1:$AJ$1,0))*About!$A$25</f>
        <v>2.0029610829103216E-4</v>
      </c>
      <c r="R3" s="47">
        <f>INDEX('AEO Table 22'!$C$98:$AJ$98,MATCH(R$1,'AEO Table 22'!$C$1:$AJ$1,0))*About!$A$25</f>
        <v>7.2106598984771574E-4</v>
      </c>
      <c r="S3" s="47">
        <f>INDEX('AEO Table 22'!$C$98:$AJ$98,MATCH(S$1,'AEO Table 22'!$C$1:$AJ$1,0))*About!$A$25</f>
        <v>2.0430203045685279E-3</v>
      </c>
      <c r="T3" s="47">
        <f>INDEX('AEO Table 22'!$C$98:$AJ$98,MATCH(T$1,'AEO Table 22'!$C$1:$AJ$1,0))*About!$A$25</f>
        <v>4.9272842639593905E-3</v>
      </c>
      <c r="U3" s="47">
        <f>INDEX('AEO Table 22'!$C$98:$AJ$98,MATCH(U$1,'AEO Table 22'!$C$1:$AJ$1,0))*About!$A$25</f>
        <v>1.0175042301184432E-2</v>
      </c>
      <c r="V3" s="47">
        <f>INDEX('AEO Table 22'!$C$98:$AJ$98,MATCH(V$1,'AEO Table 22'!$C$1:$AJ$1,0))*About!$A$25</f>
        <v>1.9588959390862942E-2</v>
      </c>
      <c r="W3" s="47">
        <f>INDEX('AEO Table 22'!$C$98:$AJ$98,MATCH(W$1,'AEO Table 22'!$C$1:$AJ$1,0))*About!$A$25</f>
        <v>3.693460236886633E-2</v>
      </c>
      <c r="X3" s="47">
        <f>INDEX('AEO Table 22'!$C$98:$AJ$98,MATCH(X$1,'AEO Table 22'!$C$1:$AJ$1,0))*About!$A$25</f>
        <v>6.8260913705583751E-2</v>
      </c>
      <c r="Y3" s="47">
        <f>INDEX('AEO Table 22'!$C$98:$AJ$98,MATCH(Y$1,'AEO Table 22'!$C$1:$AJ$1,0))*About!$A$25</f>
        <v>0.1258660744500846</v>
      </c>
      <c r="Z3" s="47">
        <f>INDEX('AEO Table 22'!$C$98:$AJ$98,MATCH(Z$1,'AEO Table 22'!$C$1:$AJ$1,0))*About!$A$25</f>
        <v>0.23114170896785108</v>
      </c>
      <c r="AA3" s="47">
        <f>INDEX('AEO Table 22'!$C$98:$AJ$98,MATCH(AA$1,'AEO Table 22'!$C$1:$AJ$1,0))*About!$A$25</f>
        <v>0.33653752115059221</v>
      </c>
      <c r="AB3" s="47">
        <f>INDEX('AEO Table 22'!$C$98:$AJ$98,MATCH(AB$1,'AEO Table 22'!$C$1:$AJ$1,0))*About!$A$25</f>
        <v>0.44285469543147205</v>
      </c>
      <c r="AC3" s="47">
        <f>INDEX('AEO Table 22'!$C$98:$AJ$98,MATCH(AC$1,'AEO Table 22'!$C$1:$AJ$1,0))*About!$A$25</f>
        <v>0.55021340947546526</v>
      </c>
      <c r="AD3" s="47">
        <f>INDEX('AEO Table 22'!$C$98:$AJ$98,MATCH(AD$1,'AEO Table 22'!$C$1:$AJ$1,0))*About!$A$25</f>
        <v>0.65861366328257187</v>
      </c>
      <c r="AE3" s="47">
        <f>INDEX('AEO Table 22'!$C$98:$AJ$98,MATCH(AE$1,'AEO Table 22'!$C$1:$AJ$1,0))*About!$A$25</f>
        <v>0.76785516074450089</v>
      </c>
      <c r="AF3" s="47">
        <f>INDEX('AEO Table 22'!$C$98:$AJ$98,MATCH(AF$1,'AEO Table 22'!$C$1:$AJ$1,0))*About!$A$25</f>
        <v>0.87781772419627746</v>
      </c>
      <c r="AG3" s="47">
        <f>INDEX('AEO Table 22'!$C$98:$AJ$98,MATCH(AG$1,'AEO Table 22'!$C$1:$AJ$1,0))*About!$A$25</f>
        <v>0.98810076142131986</v>
      </c>
      <c r="AH3" s="47">
        <f>INDEX('AEO Table 22'!$C$98:$AJ$98,MATCH(AH$1,'AEO Table 22'!$C$1:$AJ$1,0))*About!$A$25</f>
        <v>1.0988645093062606</v>
      </c>
      <c r="AI3" s="47">
        <f>INDEX('AEO Table 22'!$C$98:$AJ$98,MATCH(AI$1,'AEO Table 22'!$C$1:$AJ$1,0))*About!$A$25</f>
        <v>1.2100288494077833</v>
      </c>
    </row>
    <row r="4" spans="1:35" x14ac:dyDescent="0.25">
      <c r="A4" t="s">
        <v>231</v>
      </c>
      <c r="B4" s="47">
        <v>0</v>
      </c>
      <c r="C4" s="47">
        <v>0</v>
      </c>
      <c r="D4" s="47">
        <v>0</v>
      </c>
      <c r="E4" s="47">
        <v>0</v>
      </c>
      <c r="F4" s="47">
        <v>0</v>
      </c>
      <c r="G4" s="47">
        <v>0</v>
      </c>
      <c r="H4" s="47">
        <v>0</v>
      </c>
      <c r="I4" s="47">
        <v>0</v>
      </c>
      <c r="J4" s="47">
        <v>0</v>
      </c>
      <c r="K4" s="47">
        <v>0</v>
      </c>
      <c r="L4" s="47">
        <v>0</v>
      </c>
      <c r="M4" s="47">
        <v>0</v>
      </c>
      <c r="N4" s="47">
        <v>0</v>
      </c>
      <c r="O4" s="47">
        <v>0</v>
      </c>
      <c r="P4" s="47">
        <v>0</v>
      </c>
      <c r="Q4" s="47">
        <v>0</v>
      </c>
      <c r="R4" s="47">
        <v>0</v>
      </c>
      <c r="S4" s="47">
        <v>0</v>
      </c>
      <c r="T4" s="47">
        <v>0</v>
      </c>
      <c r="U4" s="47">
        <v>0</v>
      </c>
      <c r="V4" s="47">
        <v>0</v>
      </c>
      <c r="W4" s="47">
        <v>0</v>
      </c>
      <c r="X4" s="47">
        <v>0</v>
      </c>
      <c r="Y4" s="47">
        <v>0</v>
      </c>
      <c r="Z4" s="47">
        <v>0</v>
      </c>
      <c r="AA4" s="47">
        <v>0</v>
      </c>
      <c r="AB4" s="47">
        <v>0</v>
      </c>
      <c r="AC4" s="47">
        <v>0</v>
      </c>
      <c r="AD4" s="47">
        <v>0</v>
      </c>
      <c r="AE4" s="47">
        <v>0</v>
      </c>
      <c r="AF4" s="47">
        <v>0</v>
      </c>
      <c r="AG4" s="47">
        <v>0</v>
      </c>
      <c r="AH4" s="47">
        <v>0</v>
      </c>
      <c r="AI4" s="47">
        <v>0</v>
      </c>
    </row>
    <row r="5" spans="1:35" x14ac:dyDescent="0.25">
      <c r="A5" t="s">
        <v>232</v>
      </c>
      <c r="B5" s="47">
        <v>0</v>
      </c>
      <c r="C5" s="47">
        <v>0</v>
      </c>
      <c r="D5" s="47">
        <v>0</v>
      </c>
      <c r="E5" s="47">
        <v>0</v>
      </c>
      <c r="F5" s="47">
        <v>0</v>
      </c>
      <c r="G5" s="47">
        <v>0</v>
      </c>
      <c r="H5" s="47">
        <v>0</v>
      </c>
      <c r="I5" s="47">
        <v>0</v>
      </c>
      <c r="J5" s="47">
        <v>0</v>
      </c>
      <c r="K5" s="47">
        <v>0</v>
      </c>
      <c r="L5" s="47">
        <v>0</v>
      </c>
      <c r="M5" s="47">
        <v>0</v>
      </c>
      <c r="N5" s="47">
        <v>0</v>
      </c>
      <c r="O5" s="47">
        <v>0</v>
      </c>
      <c r="P5" s="47">
        <v>0</v>
      </c>
      <c r="Q5" s="47">
        <v>0</v>
      </c>
      <c r="R5" s="47">
        <v>0</v>
      </c>
      <c r="S5" s="47">
        <v>0</v>
      </c>
      <c r="T5" s="47">
        <v>0</v>
      </c>
      <c r="U5" s="47">
        <v>0</v>
      </c>
      <c r="V5" s="47">
        <v>0</v>
      </c>
      <c r="W5" s="47">
        <v>0</v>
      </c>
      <c r="X5" s="47">
        <v>0</v>
      </c>
      <c r="Y5" s="47">
        <v>0</v>
      </c>
      <c r="Z5" s="47">
        <v>0</v>
      </c>
      <c r="AA5" s="47">
        <v>0</v>
      </c>
      <c r="AB5" s="47">
        <v>0</v>
      </c>
      <c r="AC5" s="47">
        <v>0</v>
      </c>
      <c r="AD5" s="47">
        <v>0</v>
      </c>
      <c r="AE5" s="47">
        <v>0</v>
      </c>
      <c r="AF5" s="47">
        <v>0</v>
      </c>
      <c r="AG5" s="47">
        <v>0</v>
      </c>
      <c r="AH5" s="47">
        <v>0</v>
      </c>
      <c r="AI5" s="47">
        <v>0</v>
      </c>
    </row>
    <row r="6" spans="1:35" x14ac:dyDescent="0.25">
      <c r="A6" t="s">
        <v>312</v>
      </c>
      <c r="B6" s="47">
        <f>INDEX('AEO Table 22'!$C$100:$AJ$100,MATCH(B$1,'AEO Table 22'!$C$1:$AJ$1,0))*About!$A$25</f>
        <v>22.021115775803722</v>
      </c>
      <c r="C6" s="47">
        <f>INDEX('AEO Table 22'!$C$100:$AJ$100,MATCH(C$1,'AEO Table 22'!$C$1:$AJ$1,0))*About!$A$25</f>
        <v>22.459403719966158</v>
      </c>
      <c r="D6" s="47">
        <f>INDEX('AEO Table 22'!$C$100:$AJ$100,MATCH(D$1,'AEO Table 22'!$C$1:$AJ$1,0))*About!$A$25</f>
        <v>22.90963171573604</v>
      </c>
      <c r="E6" s="47">
        <f>INDEX('AEO Table 22'!$C$100:$AJ$100,MATCH(E$1,'AEO Table 22'!$C$1:$AJ$1,0))*About!$A$25</f>
        <v>23.30697673181049</v>
      </c>
      <c r="F6" s="47">
        <f>INDEX('AEO Table 22'!$C$100:$AJ$100,MATCH(F$1,'AEO Table 22'!$C$1:$AJ$1,0))*About!$A$25</f>
        <v>23.649884470389171</v>
      </c>
      <c r="G6" s="47">
        <f>INDEX('AEO Table 22'!$C$100:$AJ$100,MATCH(G$1,'AEO Table 22'!$C$1:$AJ$1,0))*About!$A$25</f>
        <v>23.649884470389171</v>
      </c>
      <c r="H6" s="47">
        <f>INDEX('AEO Table 22'!$C$100:$AJ$100,MATCH(H$1,'AEO Table 22'!$C$1:$AJ$1,0))*About!$A$25</f>
        <v>23.649884470389171</v>
      </c>
      <c r="I6" s="47">
        <f>INDEX('AEO Table 22'!$C$100:$AJ$100,MATCH(I$1,'AEO Table 22'!$C$1:$AJ$1,0))*About!$A$25</f>
        <v>23.649884470389171</v>
      </c>
      <c r="J6" s="47">
        <f>INDEX('AEO Table 22'!$C$100:$AJ$100,MATCH(J$1,'AEO Table 22'!$C$1:$AJ$1,0))*About!$A$25</f>
        <v>23.649884470389171</v>
      </c>
      <c r="K6" s="47">
        <f>INDEX('AEO Table 22'!$C$100:$AJ$100,MATCH(K$1,'AEO Table 22'!$C$1:$AJ$1,0))*About!$A$25</f>
        <v>23.649884470389171</v>
      </c>
      <c r="L6" s="47">
        <f>INDEX('AEO Table 22'!$C$100:$AJ$100,MATCH(L$1,'AEO Table 22'!$C$1:$AJ$1,0))*About!$A$25</f>
        <v>23.649884470389171</v>
      </c>
      <c r="M6" s="47">
        <f>INDEX('AEO Table 22'!$C$100:$AJ$100,MATCH(M$1,'AEO Table 22'!$C$1:$AJ$1,0))*About!$A$25</f>
        <v>23.649884470389171</v>
      </c>
      <c r="N6" s="47">
        <f>INDEX('AEO Table 22'!$C$100:$AJ$100,MATCH(N$1,'AEO Table 22'!$C$1:$AJ$1,0))*About!$A$25</f>
        <v>23.652006807952624</v>
      </c>
      <c r="O6" s="47">
        <f>INDEX('AEO Table 22'!$C$100:$AJ$100,MATCH(O$1,'AEO Table 22'!$C$1:$AJ$1,0))*About!$A$25</f>
        <v>23.659858415397629</v>
      </c>
      <c r="P6" s="47">
        <f>INDEX('AEO Table 22'!$C$100:$AJ$100,MATCH(P$1,'AEO Table 22'!$C$1:$AJ$1,0))*About!$A$25</f>
        <v>23.689063190355331</v>
      </c>
      <c r="Q6" s="47">
        <f>INDEX('AEO Table 22'!$C$100:$AJ$100,MATCH(Q$1,'AEO Table 22'!$C$1:$AJ$1,0))*About!$A$25</f>
        <v>31.062681598984771</v>
      </c>
      <c r="R6" s="47">
        <f>INDEX('AEO Table 22'!$C$100:$AJ$100,MATCH(R$1,'AEO Table 22'!$C$1:$AJ$1,0))*About!$A$25</f>
        <v>40.341080745346865</v>
      </c>
      <c r="S6" s="47">
        <f>INDEX('AEO Table 22'!$C$100:$AJ$100,MATCH(S$1,'AEO Table 22'!$C$1:$AJ$1,0))*About!$A$25</f>
        <v>50.96282262605753</v>
      </c>
      <c r="T6" s="47">
        <f>INDEX('AEO Table 22'!$C$100:$AJ$100,MATCH(T$1,'AEO Table 22'!$C$1:$AJ$1,0))*About!$A$25</f>
        <v>62.564807251269038</v>
      </c>
      <c r="U6" s="47">
        <f>INDEX('AEO Table 22'!$C$100:$AJ$100,MATCH(U$1,'AEO Table 22'!$C$1:$AJ$1,0))*About!$A$25</f>
        <v>75.131548527072766</v>
      </c>
      <c r="V6" s="47">
        <f>INDEX('AEO Table 22'!$C$100:$AJ$100,MATCH(V$1,'AEO Table 22'!$C$1:$AJ$1,0))*About!$A$25</f>
        <v>88.461099104060906</v>
      </c>
      <c r="W6" s="47">
        <f>INDEX('AEO Table 22'!$C$100:$AJ$100,MATCH(W$1,'AEO Table 22'!$C$1:$AJ$1,0))*About!$A$25</f>
        <v>102.34951428003384</v>
      </c>
      <c r="X6" s="47">
        <f>INDEX('AEO Table 22'!$C$100:$AJ$100,MATCH(X$1,'AEO Table 22'!$C$1:$AJ$1,0))*About!$A$25</f>
        <v>116.69547867512691</v>
      </c>
      <c r="Y6" s="47">
        <f>INDEX('AEO Table 22'!$C$100:$AJ$100,MATCH(Y$1,'AEO Table 22'!$C$1:$AJ$1,0))*About!$A$25</f>
        <v>131.50364957445007</v>
      </c>
      <c r="Z6" s="47">
        <f>INDEX('AEO Table 22'!$C$100:$AJ$100,MATCH(Z$1,'AEO Table 22'!$C$1:$AJ$1,0))*About!$A$25</f>
        <v>147.27008512690355</v>
      </c>
      <c r="AA6" s="47">
        <f>INDEX('AEO Table 22'!$C$100:$AJ$100,MATCH(AA$1,'AEO Table 22'!$C$1:$AJ$1,0))*About!$A$25</f>
        <v>163.79559005160743</v>
      </c>
      <c r="AB6" s="47">
        <f>INDEX('AEO Table 22'!$C$100:$AJ$100,MATCH(AB$1,'AEO Table 22'!$C$1:$AJ$1,0))*About!$A$25</f>
        <v>180.80703015989846</v>
      </c>
      <c r="AC6" s="47">
        <f>INDEX('AEO Table 22'!$C$100:$AJ$100,MATCH(AC$1,'AEO Table 22'!$C$1:$AJ$1,0))*About!$A$25</f>
        <v>198.41418774873094</v>
      </c>
      <c r="AD6" s="47">
        <f>INDEX('AEO Table 22'!$C$100:$AJ$100,MATCH(AD$1,'AEO Table 22'!$C$1:$AJ$1,0))*About!$A$25</f>
        <v>216.90007400846022</v>
      </c>
      <c r="AE6" s="47">
        <f>INDEX('AEO Table 22'!$C$100:$AJ$100,MATCH(AE$1,'AEO Table 22'!$C$1:$AJ$1,0))*About!$A$25</f>
        <v>237.14051892470391</v>
      </c>
      <c r="AF6" s="47">
        <f>INDEX('AEO Table 22'!$C$100:$AJ$100,MATCH(AF$1,'AEO Table 22'!$C$1:$AJ$1,0))*About!$A$25</f>
        <v>257.97185178172589</v>
      </c>
      <c r="AG6" s="47">
        <f>INDEX('AEO Table 22'!$C$100:$AJ$100,MATCH(AG$1,'AEO Table 22'!$C$1:$AJ$1,0))*About!$A$25</f>
        <v>279.33069808967849</v>
      </c>
      <c r="AH6" s="47">
        <f>INDEX('AEO Table 22'!$C$100:$AJ$100,MATCH(AH$1,'AEO Table 22'!$C$1:$AJ$1,0))*About!$A$25</f>
        <v>301.14422056937394</v>
      </c>
      <c r="AI6" s="47">
        <f>INDEX('AEO Table 22'!$C$100:$AJ$100,MATCH(AI$1,'AEO Table 22'!$C$1:$AJ$1,0))*About!$A$25</f>
        <v>323.30879963451775</v>
      </c>
    </row>
    <row r="7" spans="1:35" x14ac:dyDescent="0.25">
      <c r="A7" t="s">
        <v>233</v>
      </c>
      <c r="B7" s="47">
        <f>INDEX('AEO Table 22'!$C$99:$AJ$99,MATCH(B$1,'AEO Table 22'!$C$1:$AJ$1,0))*About!$A$25</f>
        <v>8488.0201626632825</v>
      </c>
      <c r="C7" s="47">
        <f>INDEX('AEO Table 22'!$C$99:$AJ$99,MATCH(C$1,'AEO Table 22'!$C$1:$AJ$1,0))*About!$A$25</f>
        <v>10312.835852652284</v>
      </c>
      <c r="D7" s="47">
        <f>INDEX('AEO Table 22'!$C$99:$AJ$99,MATCH(D$1,'AEO Table 22'!$C$1:$AJ$1,0))*About!$A$25</f>
        <v>12164.434105515227</v>
      </c>
      <c r="E7" s="47">
        <f>INDEX('AEO Table 22'!$C$99:$AJ$99,MATCH(E$1,'AEO Table 22'!$C$1:$AJ$1,0))*About!$A$25</f>
        <v>13989.168424809644</v>
      </c>
      <c r="F7" s="47">
        <f>INDEX('AEO Table 22'!$C$99:$AJ$99,MATCH(F$1,'AEO Table 22'!$C$1:$AJ$1,0))*About!$A$25</f>
        <v>15780.663761965312</v>
      </c>
      <c r="G7" s="47">
        <f>INDEX('AEO Table 22'!$C$99:$AJ$99,MATCH(G$1,'AEO Table 22'!$C$1:$AJ$1,0))*About!$A$25</f>
        <v>17501.285572652283</v>
      </c>
      <c r="H7" s="47">
        <f>INDEX('AEO Table 22'!$C$99:$AJ$99,MATCH(H$1,'AEO Table 22'!$C$1:$AJ$1,0))*About!$A$25</f>
        <v>19260.927568935702</v>
      </c>
      <c r="I7" s="47">
        <f>INDEX('AEO Table 22'!$C$99:$AJ$99,MATCH(I$1,'AEO Table 22'!$C$1:$AJ$1,0))*About!$A$25</f>
        <v>21055.546273930624</v>
      </c>
      <c r="J7" s="47">
        <f>INDEX('AEO Table 22'!$C$99:$AJ$99,MATCH(J$1,'AEO Table 22'!$C$1:$AJ$1,0))*About!$A$25</f>
        <v>22916.068656604908</v>
      </c>
      <c r="K7" s="47">
        <f>INDEX('AEO Table 22'!$C$99:$AJ$99,MATCH(K$1,'AEO Table 22'!$C$1:$AJ$1,0))*About!$A$25</f>
        <v>24866.833825945854</v>
      </c>
      <c r="L7" s="47">
        <f>INDEX('AEO Table 22'!$C$99:$AJ$99,MATCH(L$1,'AEO Table 22'!$C$1:$AJ$1,0))*About!$A$25</f>
        <v>26885.427393582067</v>
      </c>
      <c r="M7" s="47">
        <f>INDEX('AEO Table 22'!$C$99:$AJ$99,MATCH(M$1,'AEO Table 22'!$C$1:$AJ$1,0))*About!$A$25</f>
        <v>28986.521051849406</v>
      </c>
      <c r="N7" s="47">
        <f>INDEX('AEO Table 22'!$C$99:$AJ$99,MATCH(N$1,'AEO Table 22'!$C$1:$AJ$1,0))*About!$A$25</f>
        <v>31188.332355118444</v>
      </c>
      <c r="O7" s="47">
        <f>INDEX('AEO Table 22'!$C$99:$AJ$99,MATCH(O$1,'AEO Table 22'!$C$1:$AJ$1,0))*About!$A$25</f>
        <v>33470.875509336714</v>
      </c>
      <c r="P7" s="47">
        <f>INDEX('AEO Table 22'!$C$99:$AJ$99,MATCH(P$1,'AEO Table 22'!$C$1:$AJ$1,0))*About!$A$25</f>
        <v>35855.237937152284</v>
      </c>
      <c r="Q7" s="47">
        <f>INDEX('AEO Table 22'!$C$99:$AJ$99,MATCH(Q$1,'AEO Table 22'!$C$1:$AJ$1,0))*About!$A$25</f>
        <v>38333.820907360408</v>
      </c>
      <c r="R7" s="47">
        <f>INDEX('AEO Table 22'!$C$99:$AJ$99,MATCH(R$1,'AEO Table 22'!$C$1:$AJ$1,0))*About!$A$25</f>
        <v>40916.007039582058</v>
      </c>
      <c r="S7" s="47">
        <f>INDEX('AEO Table 22'!$C$99:$AJ$99,MATCH(S$1,'AEO Table 22'!$C$1:$AJ$1,0))*About!$A$25</f>
        <v>43607.714457291033</v>
      </c>
      <c r="T7" s="47">
        <f>INDEX('AEO Table 22'!$C$99:$AJ$99,MATCH(T$1,'AEO Table 22'!$C$1:$AJ$1,0))*About!$A$25</f>
        <v>46401.485260681045</v>
      </c>
      <c r="U7" s="47">
        <f>INDEX('AEO Table 22'!$C$99:$AJ$99,MATCH(U$1,'AEO Table 22'!$C$1:$AJ$1,0))*About!$A$25</f>
        <v>49342.677129199663</v>
      </c>
      <c r="V7" s="47">
        <f>INDEX('AEO Table 22'!$C$99:$AJ$99,MATCH(V$1,'AEO Table 22'!$C$1:$AJ$1,0))*About!$A$25</f>
        <v>52413.980099015222</v>
      </c>
      <c r="W7" s="47">
        <f>INDEX('AEO Table 22'!$C$99:$AJ$99,MATCH(W$1,'AEO Table 22'!$C$1:$AJ$1,0))*About!$A$25</f>
        <v>55627.850081958546</v>
      </c>
      <c r="X7" s="47">
        <f>INDEX('AEO Table 22'!$C$99:$AJ$99,MATCH(X$1,'AEO Table 22'!$C$1:$AJ$1,0))*About!$A$25</f>
        <v>58965.459245452621</v>
      </c>
      <c r="Y7" s="47">
        <f>INDEX('AEO Table 22'!$C$99:$AJ$99,MATCH(Y$1,'AEO Table 22'!$C$1:$AJ$1,0))*About!$A$25</f>
        <v>62430.919918570216</v>
      </c>
      <c r="Z7" s="47">
        <f>INDEX('AEO Table 22'!$C$99:$AJ$99,MATCH(Z$1,'AEO Table 22'!$C$1:$AJ$1,0))*About!$A$25</f>
        <v>66027.61209813875</v>
      </c>
      <c r="AA7" s="47">
        <f>INDEX('AEO Table 22'!$C$99:$AJ$99,MATCH(AA$1,'AEO Table 22'!$C$1:$AJ$1,0))*About!$A$25</f>
        <v>69765.938663282577</v>
      </c>
      <c r="AB7" s="47">
        <f>INDEX('AEO Table 22'!$C$99:$AJ$99,MATCH(AB$1,'AEO Table 22'!$C$1:$AJ$1,0))*About!$A$25</f>
        <v>73663.663375105752</v>
      </c>
      <c r="AC7" s="47">
        <f>INDEX('AEO Table 22'!$C$99:$AJ$99,MATCH(AC$1,'AEO Table 22'!$C$1:$AJ$1,0))*About!$A$25</f>
        <v>77704.549730329949</v>
      </c>
      <c r="AD7" s="47">
        <f>INDEX('AEO Table 22'!$C$99:$AJ$99,MATCH(AD$1,'AEO Table 22'!$C$1:$AJ$1,0))*About!$A$25</f>
        <v>81952.75507614213</v>
      </c>
      <c r="AE7" s="47">
        <f>INDEX('AEO Table 22'!$C$99:$AJ$99,MATCH(AE$1,'AEO Table 22'!$C$1:$AJ$1,0))*About!$A$25</f>
        <v>86383.736879622666</v>
      </c>
      <c r="AF7" s="47">
        <f>INDEX('AEO Table 22'!$C$99:$AJ$99,MATCH(AF$1,'AEO Table 22'!$C$1:$AJ$1,0))*About!$A$25</f>
        <v>91035.901921138749</v>
      </c>
      <c r="AG7" s="47">
        <f>INDEX('AEO Table 22'!$C$99:$AJ$99,MATCH(AG$1,'AEO Table 22'!$C$1:$AJ$1,0))*About!$A$25</f>
        <v>95882.45433414889</v>
      </c>
      <c r="AH7" s="47">
        <f>INDEX('AEO Table 22'!$C$99:$AJ$99,MATCH(AH$1,'AEO Table 22'!$C$1:$AJ$1,0))*About!$A$25</f>
        <v>100920.20816148477</v>
      </c>
      <c r="AI7" s="47">
        <f>INDEX('AEO Table 22'!$C$99:$AJ$99,MATCH(AI$1,'AEO Table 22'!$C$1:$AJ$1,0))*About!$A$25</f>
        <v>106158.289392978</v>
      </c>
    </row>
    <row r="8" spans="1:35" x14ac:dyDescent="0.25">
      <c r="A8" t="s">
        <v>234</v>
      </c>
      <c r="B8" s="47">
        <v>0</v>
      </c>
      <c r="C8" s="47">
        <v>0</v>
      </c>
      <c r="D8" s="47">
        <v>0</v>
      </c>
      <c r="E8" s="47">
        <v>0</v>
      </c>
      <c r="F8" s="47">
        <v>0</v>
      </c>
      <c r="G8" s="47">
        <v>0</v>
      </c>
      <c r="H8" s="47">
        <v>0</v>
      </c>
      <c r="I8" s="47">
        <v>0</v>
      </c>
      <c r="J8" s="47">
        <v>0</v>
      </c>
      <c r="K8" s="47">
        <v>0</v>
      </c>
      <c r="L8" s="47">
        <v>0</v>
      </c>
      <c r="M8" s="47">
        <v>0</v>
      </c>
      <c r="N8" s="47">
        <v>0</v>
      </c>
      <c r="O8" s="47">
        <v>0</v>
      </c>
      <c r="P8" s="47">
        <v>0</v>
      </c>
      <c r="Q8" s="47">
        <v>0</v>
      </c>
      <c r="R8" s="47">
        <v>0</v>
      </c>
      <c r="S8" s="47">
        <v>0</v>
      </c>
      <c r="T8" s="47">
        <v>0</v>
      </c>
      <c r="U8" s="47">
        <v>0</v>
      </c>
      <c r="V8" s="47">
        <v>0</v>
      </c>
      <c r="W8" s="47">
        <v>0</v>
      </c>
      <c r="X8" s="47">
        <v>0</v>
      </c>
      <c r="Y8" s="47">
        <v>0</v>
      </c>
      <c r="Z8" s="47">
        <v>0</v>
      </c>
      <c r="AA8" s="47">
        <v>0</v>
      </c>
      <c r="AB8" s="47">
        <v>0</v>
      </c>
      <c r="AC8" s="47">
        <v>0</v>
      </c>
      <c r="AD8" s="47">
        <v>0</v>
      </c>
      <c r="AE8" s="47">
        <v>0</v>
      </c>
      <c r="AF8" s="47">
        <v>0</v>
      </c>
      <c r="AG8" s="47">
        <v>0</v>
      </c>
      <c r="AH8" s="47">
        <v>0</v>
      </c>
      <c r="AI8" s="47">
        <v>0</v>
      </c>
    </row>
    <row r="9" spans="1:35" x14ac:dyDescent="0.25">
      <c r="A9" t="s">
        <v>235</v>
      </c>
      <c r="B9" s="47">
        <v>0</v>
      </c>
      <c r="C9" s="47">
        <v>0</v>
      </c>
      <c r="D9" s="47">
        <v>0</v>
      </c>
      <c r="E9" s="47">
        <v>0</v>
      </c>
      <c r="F9" s="47">
        <v>0</v>
      </c>
      <c r="G9" s="47">
        <v>0</v>
      </c>
      <c r="H9" s="47">
        <v>0</v>
      </c>
      <c r="I9" s="47">
        <v>0</v>
      </c>
      <c r="J9" s="47">
        <v>0</v>
      </c>
      <c r="K9" s="47">
        <v>0</v>
      </c>
      <c r="L9" s="47">
        <v>0</v>
      </c>
      <c r="M9" s="47">
        <v>0</v>
      </c>
      <c r="N9" s="47">
        <v>0</v>
      </c>
      <c r="O9" s="47">
        <v>0</v>
      </c>
      <c r="P9" s="47">
        <v>0</v>
      </c>
      <c r="Q9" s="47">
        <v>0</v>
      </c>
      <c r="R9" s="47">
        <v>0</v>
      </c>
      <c r="S9" s="47">
        <v>0</v>
      </c>
      <c r="T9" s="47">
        <v>0</v>
      </c>
      <c r="U9" s="47">
        <v>0</v>
      </c>
      <c r="V9" s="47">
        <v>0</v>
      </c>
      <c r="W9" s="47">
        <v>0</v>
      </c>
      <c r="X9" s="47">
        <v>0</v>
      </c>
      <c r="Y9" s="47">
        <v>0</v>
      </c>
      <c r="Z9" s="47">
        <v>0</v>
      </c>
      <c r="AA9" s="47">
        <v>0</v>
      </c>
      <c r="AB9" s="47">
        <v>0</v>
      </c>
      <c r="AC9" s="47">
        <v>0</v>
      </c>
      <c r="AD9" s="47">
        <v>0</v>
      </c>
      <c r="AE9" s="47">
        <v>0</v>
      </c>
      <c r="AF9" s="47">
        <v>0</v>
      </c>
      <c r="AG9" s="47">
        <v>0</v>
      </c>
      <c r="AH9" s="47">
        <v>0</v>
      </c>
      <c r="AI9" s="47">
        <v>0</v>
      </c>
    </row>
    <row r="10" spans="1:35" x14ac:dyDescent="0.25">
      <c r="A10" t="s">
        <v>236</v>
      </c>
      <c r="B10" s="47">
        <v>0</v>
      </c>
      <c r="C10" s="47">
        <v>0</v>
      </c>
      <c r="D10" s="47">
        <v>0</v>
      </c>
      <c r="E10" s="47">
        <v>0</v>
      </c>
      <c r="F10" s="47">
        <v>0</v>
      </c>
      <c r="G10" s="47">
        <v>0</v>
      </c>
      <c r="H10" s="47">
        <v>0</v>
      </c>
      <c r="I10" s="47">
        <v>0</v>
      </c>
      <c r="J10" s="47">
        <v>0</v>
      </c>
      <c r="K10" s="47">
        <v>0</v>
      </c>
      <c r="L10" s="47">
        <v>0</v>
      </c>
      <c r="M10" s="47">
        <v>0</v>
      </c>
      <c r="N10" s="47">
        <v>0</v>
      </c>
      <c r="O10" s="47">
        <v>0</v>
      </c>
      <c r="P10" s="47">
        <v>0</v>
      </c>
      <c r="Q10" s="47">
        <v>0</v>
      </c>
      <c r="R10" s="47">
        <v>0</v>
      </c>
      <c r="S10" s="47">
        <v>0</v>
      </c>
      <c r="T10" s="47">
        <v>0</v>
      </c>
      <c r="U10" s="47">
        <v>0</v>
      </c>
      <c r="V10" s="47">
        <v>0</v>
      </c>
      <c r="W10" s="47">
        <v>0</v>
      </c>
      <c r="X10" s="47">
        <v>0</v>
      </c>
      <c r="Y10" s="47">
        <v>0</v>
      </c>
      <c r="Z10" s="47">
        <v>0</v>
      </c>
      <c r="AA10" s="47">
        <v>0</v>
      </c>
      <c r="AB10" s="47">
        <v>0</v>
      </c>
      <c r="AC10" s="47">
        <v>0</v>
      </c>
      <c r="AD10" s="47">
        <v>0</v>
      </c>
      <c r="AE10" s="47">
        <v>0</v>
      </c>
      <c r="AF10" s="47">
        <v>0</v>
      </c>
      <c r="AG10" s="47">
        <v>0</v>
      </c>
      <c r="AH10" s="47">
        <v>0</v>
      </c>
      <c r="AI10" s="47">
        <v>0</v>
      </c>
    </row>
    <row r="11" spans="1:35" x14ac:dyDescent="0.25">
      <c r="A11" t="s">
        <v>237</v>
      </c>
      <c r="B11" s="47">
        <v>0</v>
      </c>
      <c r="C11" s="47">
        <v>0</v>
      </c>
      <c r="D11" s="47">
        <v>0</v>
      </c>
      <c r="E11" s="47">
        <v>0</v>
      </c>
      <c r="F11" s="47">
        <v>0</v>
      </c>
      <c r="G11" s="47">
        <v>0</v>
      </c>
      <c r="H11" s="47">
        <v>0</v>
      </c>
      <c r="I11" s="47">
        <v>0</v>
      </c>
      <c r="J11" s="47">
        <v>0</v>
      </c>
      <c r="K11" s="47">
        <v>0</v>
      </c>
      <c r="L11" s="47">
        <v>0</v>
      </c>
      <c r="M11" s="47">
        <v>0</v>
      </c>
      <c r="N11" s="47">
        <v>0</v>
      </c>
      <c r="O11" s="47">
        <v>0</v>
      </c>
      <c r="P11" s="47">
        <v>0</v>
      </c>
      <c r="Q11" s="47">
        <v>0</v>
      </c>
      <c r="R11" s="47">
        <v>0</v>
      </c>
      <c r="S11" s="47">
        <v>0</v>
      </c>
      <c r="T11" s="47">
        <v>0</v>
      </c>
      <c r="U11" s="47">
        <v>0</v>
      </c>
      <c r="V11" s="47">
        <v>0</v>
      </c>
      <c r="W11" s="47">
        <v>0</v>
      </c>
      <c r="X11" s="47">
        <v>0</v>
      </c>
      <c r="Y11" s="47">
        <v>0</v>
      </c>
      <c r="Z11" s="47">
        <v>0</v>
      </c>
      <c r="AA11" s="47">
        <v>0</v>
      </c>
      <c r="AB11" s="47">
        <v>0</v>
      </c>
      <c r="AC11" s="47">
        <v>0</v>
      </c>
      <c r="AD11" s="47">
        <v>0</v>
      </c>
      <c r="AE11" s="47">
        <v>0</v>
      </c>
      <c r="AF11" s="47">
        <v>0</v>
      </c>
      <c r="AG11" s="47">
        <v>0</v>
      </c>
      <c r="AH11" s="47">
        <v>0</v>
      </c>
      <c r="AI11" s="47">
        <v>0</v>
      </c>
    </row>
    <row r="12" spans="1:35" x14ac:dyDescent="0.25">
      <c r="A12" t="s">
        <v>238</v>
      </c>
      <c r="B12" s="47">
        <v>0</v>
      </c>
      <c r="C12" s="47">
        <v>0</v>
      </c>
      <c r="D12" s="47">
        <v>0</v>
      </c>
      <c r="E12" s="47">
        <v>0</v>
      </c>
      <c r="F12" s="47">
        <v>0</v>
      </c>
      <c r="G12" s="47">
        <v>0</v>
      </c>
      <c r="H12" s="47">
        <v>0</v>
      </c>
      <c r="I12" s="47">
        <v>0</v>
      </c>
      <c r="J12" s="47">
        <v>0</v>
      </c>
      <c r="K12" s="47">
        <v>0</v>
      </c>
      <c r="L12" s="47">
        <v>0</v>
      </c>
      <c r="M12" s="47">
        <v>0</v>
      </c>
      <c r="N12" s="47">
        <v>0</v>
      </c>
      <c r="O12" s="47">
        <v>0</v>
      </c>
      <c r="P12" s="47">
        <v>0</v>
      </c>
      <c r="Q12" s="47">
        <v>0</v>
      </c>
      <c r="R12" s="47">
        <v>0</v>
      </c>
      <c r="S12" s="47">
        <v>0</v>
      </c>
      <c r="T12" s="47">
        <v>0</v>
      </c>
      <c r="U12" s="47">
        <v>0</v>
      </c>
      <c r="V12" s="47">
        <v>0</v>
      </c>
      <c r="W12" s="47">
        <v>0</v>
      </c>
      <c r="X12" s="47">
        <v>0</v>
      </c>
      <c r="Y12" s="47">
        <v>0</v>
      </c>
      <c r="Z12" s="47">
        <v>0</v>
      </c>
      <c r="AA12" s="47">
        <v>0</v>
      </c>
      <c r="AB12" s="47">
        <v>0</v>
      </c>
      <c r="AC12" s="47">
        <v>0</v>
      </c>
      <c r="AD12" s="47">
        <v>0</v>
      </c>
      <c r="AE12" s="47">
        <v>0</v>
      </c>
      <c r="AF12" s="47">
        <v>0</v>
      </c>
      <c r="AG12" s="47">
        <v>0</v>
      </c>
      <c r="AH12" s="47">
        <v>0</v>
      </c>
      <c r="AI12" s="47">
        <v>0</v>
      </c>
    </row>
    <row r="13" spans="1:35" x14ac:dyDescent="0.25">
      <c r="A13" t="s">
        <v>310</v>
      </c>
      <c r="B13" s="47">
        <v>0</v>
      </c>
      <c r="C13" s="47">
        <v>0</v>
      </c>
      <c r="D13" s="47">
        <v>0</v>
      </c>
      <c r="E13" s="47">
        <v>0</v>
      </c>
      <c r="F13" s="47">
        <v>0</v>
      </c>
      <c r="G13" s="47">
        <v>0</v>
      </c>
      <c r="H13" s="47">
        <v>0</v>
      </c>
      <c r="I13" s="47">
        <v>0</v>
      </c>
      <c r="J13" s="47">
        <v>0</v>
      </c>
      <c r="K13" s="47">
        <v>0</v>
      </c>
      <c r="L13" s="47">
        <v>0</v>
      </c>
      <c r="M13" s="47">
        <v>0</v>
      </c>
      <c r="N13" s="47">
        <v>0</v>
      </c>
      <c r="O13" s="47">
        <v>0</v>
      </c>
      <c r="P13" s="47">
        <v>0</v>
      </c>
      <c r="Q13" s="47">
        <v>0</v>
      </c>
      <c r="R13" s="47">
        <v>0</v>
      </c>
      <c r="S13" s="47">
        <v>0</v>
      </c>
      <c r="T13" s="47">
        <v>0</v>
      </c>
      <c r="U13" s="47">
        <v>0</v>
      </c>
      <c r="V13" s="47">
        <v>0</v>
      </c>
      <c r="W13" s="47">
        <v>0</v>
      </c>
      <c r="X13" s="47">
        <v>0</v>
      </c>
      <c r="Y13" s="47">
        <v>0</v>
      </c>
      <c r="Z13" s="47">
        <v>0</v>
      </c>
      <c r="AA13" s="47">
        <v>0</v>
      </c>
      <c r="AB13" s="47">
        <v>0</v>
      </c>
      <c r="AC13" s="47">
        <v>0</v>
      </c>
      <c r="AD13" s="47">
        <v>0</v>
      </c>
      <c r="AE13" s="47">
        <v>0</v>
      </c>
      <c r="AF13" s="47">
        <v>0</v>
      </c>
      <c r="AG13" s="47">
        <v>0</v>
      </c>
      <c r="AH13" s="47">
        <v>0</v>
      </c>
      <c r="AI13" s="47">
        <v>0</v>
      </c>
    </row>
    <row r="14" spans="1:35" x14ac:dyDescent="0.25">
      <c r="A14" t="s">
        <v>313</v>
      </c>
      <c r="B14" s="47">
        <v>0</v>
      </c>
      <c r="C14" s="47">
        <v>0</v>
      </c>
      <c r="D14" s="47">
        <v>0</v>
      </c>
      <c r="E14" s="47">
        <v>0</v>
      </c>
      <c r="F14" s="47">
        <v>0</v>
      </c>
      <c r="G14" s="47">
        <v>0</v>
      </c>
      <c r="H14" s="47">
        <v>0</v>
      </c>
      <c r="I14" s="47">
        <v>0</v>
      </c>
      <c r="J14" s="47">
        <v>0</v>
      </c>
      <c r="K14" s="47">
        <v>0</v>
      </c>
      <c r="L14" s="47">
        <v>0</v>
      </c>
      <c r="M14" s="47">
        <v>0</v>
      </c>
      <c r="N14" s="47">
        <v>0</v>
      </c>
      <c r="O14" s="47">
        <v>0</v>
      </c>
      <c r="P14" s="47">
        <v>0</v>
      </c>
      <c r="Q14" s="47">
        <v>0</v>
      </c>
      <c r="R14" s="47">
        <v>0</v>
      </c>
      <c r="S14" s="47">
        <v>0</v>
      </c>
      <c r="T14" s="47">
        <v>0</v>
      </c>
      <c r="U14" s="47">
        <v>0</v>
      </c>
      <c r="V14" s="47">
        <v>0</v>
      </c>
      <c r="W14" s="47">
        <v>0</v>
      </c>
      <c r="X14" s="47">
        <v>0</v>
      </c>
      <c r="Y14" s="47">
        <v>0</v>
      </c>
      <c r="Z14" s="47">
        <v>0</v>
      </c>
      <c r="AA14" s="47">
        <v>0</v>
      </c>
      <c r="AB14" s="47">
        <v>0</v>
      </c>
      <c r="AC14" s="47">
        <v>0</v>
      </c>
      <c r="AD14" s="47">
        <v>0</v>
      </c>
      <c r="AE14" s="47">
        <v>0</v>
      </c>
      <c r="AF14" s="47">
        <v>0</v>
      </c>
      <c r="AG14" s="47">
        <v>0</v>
      </c>
      <c r="AH14" s="47">
        <v>0</v>
      </c>
      <c r="AI14" s="47">
        <v>0</v>
      </c>
    </row>
    <row r="15" spans="1:35" x14ac:dyDescent="0.25">
      <c r="A15" t="s">
        <v>457</v>
      </c>
      <c r="B15" s="47">
        <v>0</v>
      </c>
      <c r="C15" s="47">
        <v>0</v>
      </c>
      <c r="D15" s="47">
        <v>0</v>
      </c>
      <c r="E15" s="47">
        <v>0</v>
      </c>
      <c r="F15" s="47">
        <v>0</v>
      </c>
      <c r="G15" s="47">
        <v>0</v>
      </c>
      <c r="H15" s="47">
        <v>0</v>
      </c>
      <c r="I15" s="47">
        <v>0</v>
      </c>
      <c r="J15" s="47">
        <v>0</v>
      </c>
      <c r="K15" s="47">
        <v>0</v>
      </c>
      <c r="L15" s="47">
        <v>0</v>
      </c>
      <c r="M15" s="47">
        <v>0</v>
      </c>
      <c r="N15" s="47">
        <v>0</v>
      </c>
      <c r="O15" s="47">
        <v>0</v>
      </c>
      <c r="P15" s="47">
        <v>0</v>
      </c>
      <c r="Q15" s="47">
        <v>0</v>
      </c>
      <c r="R15" s="47">
        <v>0</v>
      </c>
      <c r="S15" s="47">
        <v>0</v>
      </c>
      <c r="T15" s="47">
        <v>0</v>
      </c>
      <c r="U15" s="47">
        <v>0</v>
      </c>
      <c r="V15" s="47">
        <v>0</v>
      </c>
      <c r="W15" s="47">
        <v>0</v>
      </c>
      <c r="X15" s="47">
        <v>0</v>
      </c>
      <c r="Y15" s="47">
        <v>0</v>
      </c>
      <c r="Z15" s="47">
        <v>0</v>
      </c>
      <c r="AA15" s="47">
        <v>0</v>
      </c>
      <c r="AB15" s="47">
        <v>0</v>
      </c>
      <c r="AC15" s="47">
        <v>0</v>
      </c>
      <c r="AD15" s="47">
        <v>0</v>
      </c>
      <c r="AE15" s="47">
        <v>0</v>
      </c>
      <c r="AF15" s="47">
        <v>0</v>
      </c>
      <c r="AG15" s="47">
        <v>0</v>
      </c>
      <c r="AH15" s="47">
        <v>0</v>
      </c>
      <c r="AI15" s="47">
        <v>0</v>
      </c>
    </row>
    <row r="16" spans="1:35" x14ac:dyDescent="0.25">
      <c r="A16" t="s">
        <v>458</v>
      </c>
      <c r="B16" s="47">
        <v>0</v>
      </c>
      <c r="C16" s="47">
        <v>0</v>
      </c>
      <c r="D16" s="47">
        <v>0</v>
      </c>
      <c r="E16" s="47">
        <v>0</v>
      </c>
      <c r="F16" s="47">
        <v>0</v>
      </c>
      <c r="G16" s="47">
        <v>0</v>
      </c>
      <c r="H16" s="47">
        <v>0</v>
      </c>
      <c r="I16" s="47">
        <v>0</v>
      </c>
      <c r="J16" s="47">
        <v>0</v>
      </c>
      <c r="K16" s="47">
        <v>0</v>
      </c>
      <c r="L16" s="47">
        <v>0</v>
      </c>
      <c r="M16" s="47">
        <v>0</v>
      </c>
      <c r="N16" s="47">
        <v>0</v>
      </c>
      <c r="O16" s="47">
        <v>0</v>
      </c>
      <c r="P16" s="47">
        <v>0</v>
      </c>
      <c r="Q16" s="47">
        <v>0</v>
      </c>
      <c r="R16" s="47">
        <v>0</v>
      </c>
      <c r="S16" s="47">
        <v>0</v>
      </c>
      <c r="T16" s="47">
        <v>0</v>
      </c>
      <c r="U16" s="47">
        <v>0</v>
      </c>
      <c r="V16" s="47">
        <v>0</v>
      </c>
      <c r="W16" s="47">
        <v>0</v>
      </c>
      <c r="X16" s="47">
        <v>0</v>
      </c>
      <c r="Y16" s="47">
        <v>0</v>
      </c>
      <c r="Z16" s="47">
        <v>0</v>
      </c>
      <c r="AA16" s="47">
        <v>0</v>
      </c>
      <c r="AB16" s="47">
        <v>0</v>
      </c>
      <c r="AC16" s="47">
        <v>0</v>
      </c>
      <c r="AD16" s="47">
        <v>0</v>
      </c>
      <c r="AE16" s="47">
        <v>0</v>
      </c>
      <c r="AF16" s="47">
        <v>0</v>
      </c>
      <c r="AG16" s="47">
        <v>0</v>
      </c>
      <c r="AH16" s="47">
        <v>0</v>
      </c>
      <c r="AI16" s="47">
        <v>0</v>
      </c>
    </row>
    <row r="17" spans="1:35" x14ac:dyDescent="0.25">
      <c r="A17" t="s">
        <v>459</v>
      </c>
      <c r="B17" s="47">
        <v>0</v>
      </c>
      <c r="C17" s="47">
        <v>0</v>
      </c>
      <c r="D17" s="47">
        <v>0</v>
      </c>
      <c r="E17" s="47">
        <v>0</v>
      </c>
      <c r="F17" s="47">
        <v>0</v>
      </c>
      <c r="G17" s="47">
        <v>0</v>
      </c>
      <c r="H17" s="47">
        <v>0</v>
      </c>
      <c r="I17" s="47">
        <v>0</v>
      </c>
      <c r="J17" s="47">
        <v>0</v>
      </c>
      <c r="K17" s="47">
        <v>0</v>
      </c>
      <c r="L17" s="47">
        <v>0</v>
      </c>
      <c r="M17" s="47">
        <v>0</v>
      </c>
      <c r="N17" s="47">
        <v>0</v>
      </c>
      <c r="O17" s="47">
        <v>0</v>
      </c>
      <c r="P17" s="47">
        <v>0</v>
      </c>
      <c r="Q17" s="47">
        <v>0</v>
      </c>
      <c r="R17" s="47">
        <v>0</v>
      </c>
      <c r="S17" s="47">
        <v>0</v>
      </c>
      <c r="T17" s="47">
        <v>0</v>
      </c>
      <c r="U17" s="47">
        <v>0</v>
      </c>
      <c r="V17" s="47">
        <v>0</v>
      </c>
      <c r="W17" s="47">
        <v>0</v>
      </c>
      <c r="X17" s="47">
        <v>0</v>
      </c>
      <c r="Y17" s="47">
        <v>0</v>
      </c>
      <c r="Z17" s="47">
        <v>0</v>
      </c>
      <c r="AA17" s="47">
        <v>0</v>
      </c>
      <c r="AB17" s="47">
        <v>0</v>
      </c>
      <c r="AC17" s="47">
        <v>0</v>
      </c>
      <c r="AD17" s="47">
        <v>0</v>
      </c>
      <c r="AE17" s="47">
        <v>0</v>
      </c>
      <c r="AF17" s="47">
        <v>0</v>
      </c>
      <c r="AG17" s="47">
        <v>0</v>
      </c>
      <c r="AH17" s="47">
        <v>0</v>
      </c>
      <c r="AI17" s="47">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17"/>
  <sheetViews>
    <sheetView workbookViewId="0">
      <selection activeCell="D22" sqref="D22"/>
    </sheetView>
  </sheetViews>
  <sheetFormatPr defaultRowHeight="15" x14ac:dyDescent="0.25"/>
  <cols>
    <col min="1" max="1" width="23.42578125" customWidth="1"/>
    <col min="2" max="35" width="9.5703125" bestFit="1" customWidth="1"/>
  </cols>
  <sheetData>
    <row r="1" spans="1:35" x14ac:dyDescent="0.25">
      <c r="A1" t="s">
        <v>460</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25">
      <c r="A2" t="s">
        <v>311</v>
      </c>
      <c r="B2" s="47">
        <v>0</v>
      </c>
      <c r="C2" s="47">
        <v>0</v>
      </c>
      <c r="D2" s="47">
        <v>0</v>
      </c>
      <c r="E2" s="47">
        <v>0</v>
      </c>
      <c r="F2" s="47">
        <v>0</v>
      </c>
      <c r="G2" s="47">
        <v>0</v>
      </c>
      <c r="H2" s="47">
        <v>0</v>
      </c>
      <c r="I2" s="47">
        <v>0</v>
      </c>
      <c r="J2" s="47">
        <v>0</v>
      </c>
      <c r="K2" s="47">
        <v>0</v>
      </c>
      <c r="L2" s="47">
        <v>0</v>
      </c>
      <c r="M2" s="47">
        <v>0</v>
      </c>
      <c r="N2" s="47">
        <v>0</v>
      </c>
      <c r="O2" s="47">
        <v>0</v>
      </c>
      <c r="P2" s="47">
        <v>0</v>
      </c>
      <c r="Q2" s="47">
        <v>0</v>
      </c>
      <c r="R2" s="47">
        <v>0</v>
      </c>
      <c r="S2" s="47">
        <v>0</v>
      </c>
      <c r="T2" s="47">
        <v>0</v>
      </c>
      <c r="U2" s="47">
        <v>0</v>
      </c>
      <c r="V2" s="47">
        <v>0</v>
      </c>
      <c r="W2" s="47">
        <v>0</v>
      </c>
      <c r="X2" s="47">
        <v>0</v>
      </c>
      <c r="Y2" s="47">
        <v>0</v>
      </c>
      <c r="Z2" s="47">
        <v>0</v>
      </c>
      <c r="AA2" s="47">
        <v>0</v>
      </c>
      <c r="AB2" s="47">
        <v>0</v>
      </c>
      <c r="AC2" s="47">
        <v>0</v>
      </c>
      <c r="AD2" s="47">
        <v>0</v>
      </c>
      <c r="AE2" s="47">
        <v>0</v>
      </c>
      <c r="AF2" s="47">
        <v>0</v>
      </c>
      <c r="AG2" s="47">
        <v>0</v>
      </c>
      <c r="AH2" s="47">
        <v>0</v>
      </c>
      <c r="AI2" s="47">
        <v>0</v>
      </c>
    </row>
    <row r="3" spans="1:35" x14ac:dyDescent="0.25">
      <c r="A3" t="s">
        <v>230</v>
      </c>
      <c r="B3" s="47">
        <f>INDEX('AEO Table 22'!$C$98:$AJ$98,MATCH(B$1,'AEO Table 22'!$C$1:$AJ$1,0))*About!$A$26</f>
        <v>0</v>
      </c>
      <c r="C3" s="47">
        <f>INDEX('AEO Table 22'!$C$98:$AJ$98,MATCH(C$1,'AEO Table 22'!$C$1:$AJ$1,0))*About!$A$26</f>
        <v>0</v>
      </c>
      <c r="D3" s="47">
        <f>INDEX('AEO Table 22'!$C$98:$AJ$98,MATCH(D$1,'AEO Table 22'!$C$1:$AJ$1,0))*About!$A$26</f>
        <v>0</v>
      </c>
      <c r="E3" s="47">
        <f>INDEX('AEO Table 22'!$C$98:$AJ$98,MATCH(E$1,'AEO Table 22'!$C$1:$AJ$1,0))*About!$A$26</f>
        <v>0</v>
      </c>
      <c r="F3" s="47">
        <f>INDEX('AEO Table 22'!$C$98:$AJ$98,MATCH(F$1,'AEO Table 22'!$C$1:$AJ$1,0))*About!$A$26</f>
        <v>0</v>
      </c>
      <c r="G3" s="47">
        <f>INDEX('AEO Table 22'!$C$98:$AJ$98,MATCH(G$1,'AEO Table 22'!$C$1:$AJ$1,0))*About!$A$26</f>
        <v>0</v>
      </c>
      <c r="H3" s="47">
        <f>INDEX('AEO Table 22'!$C$98:$AJ$98,MATCH(H$1,'AEO Table 22'!$C$1:$AJ$1,0))*About!$A$26</f>
        <v>0</v>
      </c>
      <c r="I3" s="47">
        <f>INDEX('AEO Table 22'!$C$98:$AJ$98,MATCH(I$1,'AEO Table 22'!$C$1:$AJ$1,0))*About!$A$26</f>
        <v>0</v>
      </c>
      <c r="J3" s="47">
        <f>INDEX('AEO Table 22'!$C$98:$AJ$98,MATCH(J$1,'AEO Table 22'!$C$1:$AJ$1,0))*About!$A$26</f>
        <v>0</v>
      </c>
      <c r="K3" s="47">
        <f>INDEX('AEO Table 22'!$C$98:$AJ$98,MATCH(K$1,'AEO Table 22'!$C$1:$AJ$1,0))*About!$A$26</f>
        <v>0</v>
      </c>
      <c r="L3" s="47">
        <f>INDEX('AEO Table 22'!$C$98:$AJ$98,MATCH(L$1,'AEO Table 22'!$C$1:$AJ$1,0))*About!$A$26</f>
        <v>0</v>
      </c>
      <c r="M3" s="47">
        <f>INDEX('AEO Table 22'!$C$98:$AJ$98,MATCH(M$1,'AEO Table 22'!$C$1:$AJ$1,0))*About!$A$26</f>
        <v>0</v>
      </c>
      <c r="N3" s="47">
        <f>INDEX('AEO Table 22'!$C$98:$AJ$98,MATCH(N$1,'AEO Table 22'!$C$1:$AJ$1,0))*About!$A$26</f>
        <v>0</v>
      </c>
      <c r="O3" s="47">
        <f>INDEX('AEO Table 22'!$C$98:$AJ$98,MATCH(O$1,'AEO Table 22'!$C$1:$AJ$1,0))*About!$A$26</f>
        <v>0</v>
      </c>
      <c r="P3" s="47">
        <f>INDEX('AEO Table 22'!$C$98:$AJ$98,MATCH(P$1,'AEO Table 22'!$C$1:$AJ$1,0))*About!$A$26</f>
        <v>0</v>
      </c>
      <c r="Q3" s="47">
        <f>INDEX('AEO Table 22'!$C$98:$AJ$98,MATCH(Q$1,'AEO Table 22'!$C$1:$AJ$1,0))*About!$A$26</f>
        <v>4.970389170896785E-5</v>
      </c>
      <c r="R3" s="47">
        <f>INDEX('AEO Table 22'!$C$98:$AJ$98,MATCH(R$1,'AEO Table 22'!$C$1:$AJ$1,0))*About!$A$26</f>
        <v>1.7893401015228426E-4</v>
      </c>
      <c r="S3" s="47">
        <f>INDEX('AEO Table 22'!$C$98:$AJ$98,MATCH(S$1,'AEO Table 22'!$C$1:$AJ$1,0))*About!$A$26</f>
        <v>5.0697969543147213E-4</v>
      </c>
      <c r="T3" s="47">
        <f>INDEX('AEO Table 22'!$C$98:$AJ$98,MATCH(T$1,'AEO Table 22'!$C$1:$AJ$1,0))*About!$A$26</f>
        <v>1.2227157360406092E-3</v>
      </c>
      <c r="U3" s="47">
        <f>INDEX('AEO Table 22'!$C$98:$AJ$98,MATCH(U$1,'AEO Table 22'!$C$1:$AJ$1,0))*About!$A$26</f>
        <v>2.5249576988155666E-3</v>
      </c>
      <c r="V3" s="47">
        <f>INDEX('AEO Table 22'!$C$98:$AJ$98,MATCH(V$1,'AEO Table 22'!$C$1:$AJ$1,0))*About!$A$26</f>
        <v>4.8610406091370555E-3</v>
      </c>
      <c r="W3" s="47">
        <f>INDEX('AEO Table 22'!$C$98:$AJ$98,MATCH(W$1,'AEO Table 22'!$C$1:$AJ$1,0))*About!$A$26</f>
        <v>9.1653976311336718E-3</v>
      </c>
      <c r="X3" s="47">
        <f>INDEX('AEO Table 22'!$C$98:$AJ$98,MATCH(X$1,'AEO Table 22'!$C$1:$AJ$1,0))*About!$A$26</f>
        <v>1.6939086294416244E-2</v>
      </c>
      <c r="Y3" s="47">
        <f>INDEX('AEO Table 22'!$C$98:$AJ$98,MATCH(Y$1,'AEO Table 22'!$C$1:$AJ$1,0))*About!$A$26</f>
        <v>3.1233925549915394E-2</v>
      </c>
      <c r="Z3" s="47">
        <f>INDEX('AEO Table 22'!$C$98:$AJ$98,MATCH(Z$1,'AEO Table 22'!$C$1:$AJ$1,0))*About!$A$26</f>
        <v>5.7358291032148893E-2</v>
      </c>
      <c r="AA3" s="47">
        <f>INDEX('AEO Table 22'!$C$98:$AJ$98,MATCH(AA$1,'AEO Table 22'!$C$1:$AJ$1,0))*About!$A$26</f>
        <v>8.3512478849407781E-2</v>
      </c>
      <c r="AB3" s="47">
        <f>INDEX('AEO Table 22'!$C$98:$AJ$98,MATCH(AB$1,'AEO Table 22'!$C$1:$AJ$1,0))*About!$A$26</f>
        <v>0.1098953045685279</v>
      </c>
      <c r="AC3" s="47">
        <f>INDEX('AEO Table 22'!$C$98:$AJ$98,MATCH(AC$1,'AEO Table 22'!$C$1:$AJ$1,0))*About!$A$26</f>
        <v>0.13653659052453468</v>
      </c>
      <c r="AD3" s="47">
        <f>INDEX('AEO Table 22'!$C$98:$AJ$98,MATCH(AD$1,'AEO Table 22'!$C$1:$AJ$1,0))*About!$A$26</f>
        <v>0.16343633671742808</v>
      </c>
      <c r="AE3" s="47">
        <f>INDEX('AEO Table 22'!$C$98:$AJ$98,MATCH(AE$1,'AEO Table 22'!$C$1:$AJ$1,0))*About!$A$26</f>
        <v>0.19054483925549914</v>
      </c>
      <c r="AF3" s="47">
        <f>INDEX('AEO Table 22'!$C$98:$AJ$98,MATCH(AF$1,'AEO Table 22'!$C$1:$AJ$1,0))*About!$A$26</f>
        <v>0.2178322758037225</v>
      </c>
      <c r="AG3" s="47">
        <f>INDEX('AEO Table 22'!$C$98:$AJ$98,MATCH(AG$1,'AEO Table 22'!$C$1:$AJ$1,0))*About!$A$26</f>
        <v>0.2451992385786802</v>
      </c>
      <c r="AH3" s="47">
        <f>INDEX('AEO Table 22'!$C$98:$AJ$98,MATCH(AH$1,'AEO Table 22'!$C$1:$AJ$1,0))*About!$A$26</f>
        <v>0.27268549069373943</v>
      </c>
      <c r="AI3" s="47">
        <f>INDEX('AEO Table 22'!$C$98:$AJ$98,MATCH(AI$1,'AEO Table 22'!$C$1:$AJ$1,0))*About!$A$26</f>
        <v>0.3002711505922166</v>
      </c>
    </row>
    <row r="4" spans="1:35" x14ac:dyDescent="0.25">
      <c r="A4" t="s">
        <v>231</v>
      </c>
      <c r="B4" s="47">
        <v>0</v>
      </c>
      <c r="C4" s="47">
        <v>0</v>
      </c>
      <c r="D4" s="47">
        <v>0</v>
      </c>
      <c r="E4" s="47">
        <v>0</v>
      </c>
      <c r="F4" s="47">
        <v>0</v>
      </c>
      <c r="G4" s="47">
        <v>0</v>
      </c>
      <c r="H4" s="47">
        <v>0</v>
      </c>
      <c r="I4" s="47">
        <v>0</v>
      </c>
      <c r="J4" s="47">
        <v>0</v>
      </c>
      <c r="K4" s="47">
        <v>0</v>
      </c>
      <c r="L4" s="47">
        <v>0</v>
      </c>
      <c r="M4" s="47">
        <v>0</v>
      </c>
      <c r="N4" s="47">
        <v>0</v>
      </c>
      <c r="O4" s="47">
        <v>0</v>
      </c>
      <c r="P4" s="47">
        <v>0</v>
      </c>
      <c r="Q4" s="47">
        <v>0</v>
      </c>
      <c r="R4" s="47">
        <v>0</v>
      </c>
      <c r="S4" s="47">
        <v>0</v>
      </c>
      <c r="T4" s="47">
        <v>0</v>
      </c>
      <c r="U4" s="47">
        <v>0</v>
      </c>
      <c r="V4" s="47">
        <v>0</v>
      </c>
      <c r="W4" s="47">
        <v>0</v>
      </c>
      <c r="X4" s="47">
        <v>0</v>
      </c>
      <c r="Y4" s="47">
        <v>0</v>
      </c>
      <c r="Z4" s="47">
        <v>0</v>
      </c>
      <c r="AA4" s="47">
        <v>0</v>
      </c>
      <c r="AB4" s="47">
        <v>0</v>
      </c>
      <c r="AC4" s="47">
        <v>0</v>
      </c>
      <c r="AD4" s="47">
        <v>0</v>
      </c>
      <c r="AE4" s="47">
        <v>0</v>
      </c>
      <c r="AF4" s="47">
        <v>0</v>
      </c>
      <c r="AG4" s="47">
        <v>0</v>
      </c>
      <c r="AH4" s="47">
        <v>0</v>
      </c>
      <c r="AI4" s="47">
        <v>0</v>
      </c>
    </row>
    <row r="5" spans="1:35" x14ac:dyDescent="0.25">
      <c r="A5" t="s">
        <v>232</v>
      </c>
      <c r="B5" s="47">
        <v>0</v>
      </c>
      <c r="C5" s="47">
        <v>0</v>
      </c>
      <c r="D5" s="47">
        <v>0</v>
      </c>
      <c r="E5" s="47">
        <v>0</v>
      </c>
      <c r="F5" s="47">
        <v>0</v>
      </c>
      <c r="G5" s="47">
        <v>0</v>
      </c>
      <c r="H5" s="47">
        <v>0</v>
      </c>
      <c r="I5" s="47">
        <v>0</v>
      </c>
      <c r="J5" s="47">
        <v>0</v>
      </c>
      <c r="K5" s="47">
        <v>0</v>
      </c>
      <c r="L5" s="47">
        <v>0</v>
      </c>
      <c r="M5" s="47">
        <v>0</v>
      </c>
      <c r="N5" s="47">
        <v>0</v>
      </c>
      <c r="O5" s="47">
        <v>0</v>
      </c>
      <c r="P5" s="47">
        <v>0</v>
      </c>
      <c r="Q5" s="47">
        <v>0</v>
      </c>
      <c r="R5" s="47">
        <v>0</v>
      </c>
      <c r="S5" s="47">
        <v>0</v>
      </c>
      <c r="T5" s="47">
        <v>0</v>
      </c>
      <c r="U5" s="47">
        <v>0</v>
      </c>
      <c r="V5" s="47">
        <v>0</v>
      </c>
      <c r="W5" s="47">
        <v>0</v>
      </c>
      <c r="X5" s="47">
        <v>0</v>
      </c>
      <c r="Y5" s="47">
        <v>0</v>
      </c>
      <c r="Z5" s="47">
        <v>0</v>
      </c>
      <c r="AA5" s="47">
        <v>0</v>
      </c>
      <c r="AB5" s="47">
        <v>0</v>
      </c>
      <c r="AC5" s="47">
        <v>0</v>
      </c>
      <c r="AD5" s="47">
        <v>0</v>
      </c>
      <c r="AE5" s="47">
        <v>0</v>
      </c>
      <c r="AF5" s="47">
        <v>0</v>
      </c>
      <c r="AG5" s="47">
        <v>0</v>
      </c>
      <c r="AH5" s="47">
        <v>0</v>
      </c>
      <c r="AI5" s="47">
        <v>0</v>
      </c>
    </row>
    <row r="6" spans="1:35" x14ac:dyDescent="0.25">
      <c r="A6" t="s">
        <v>312</v>
      </c>
      <c r="B6" s="47">
        <f>INDEX('AEO Table 22'!$C$100:$AJ$100,MATCH(B$1,'AEO Table 22'!$C$1:$AJ$1,0))*About!$A$26</f>
        <v>5.4645852241962771</v>
      </c>
      <c r="C6" s="47">
        <f>INDEX('AEO Table 22'!$C$100:$AJ$100,MATCH(C$1,'AEO Table 22'!$C$1:$AJ$1,0))*About!$A$26</f>
        <v>5.5733472800338406</v>
      </c>
      <c r="D6" s="47">
        <f>INDEX('AEO Table 22'!$C$100:$AJ$100,MATCH(D$1,'AEO Table 22'!$C$1:$AJ$1,0))*About!$A$26</f>
        <v>5.6850722842639589</v>
      </c>
      <c r="E6" s="47">
        <f>INDEX('AEO Table 22'!$C$100:$AJ$100,MATCH(E$1,'AEO Table 22'!$C$1:$AJ$1,0))*About!$A$26</f>
        <v>5.7836742681895092</v>
      </c>
      <c r="F6" s="47">
        <f>INDEX('AEO Table 22'!$C$100:$AJ$100,MATCH(F$1,'AEO Table 22'!$C$1:$AJ$1,0))*About!$A$26</f>
        <v>5.868767529610829</v>
      </c>
      <c r="G6" s="47">
        <f>INDEX('AEO Table 22'!$C$100:$AJ$100,MATCH(G$1,'AEO Table 22'!$C$1:$AJ$1,0))*About!$A$26</f>
        <v>5.868767529610829</v>
      </c>
      <c r="H6" s="47">
        <f>INDEX('AEO Table 22'!$C$100:$AJ$100,MATCH(H$1,'AEO Table 22'!$C$1:$AJ$1,0))*About!$A$26</f>
        <v>5.868767529610829</v>
      </c>
      <c r="I6" s="47">
        <f>INDEX('AEO Table 22'!$C$100:$AJ$100,MATCH(I$1,'AEO Table 22'!$C$1:$AJ$1,0))*About!$A$26</f>
        <v>5.868767529610829</v>
      </c>
      <c r="J6" s="47">
        <f>INDEX('AEO Table 22'!$C$100:$AJ$100,MATCH(J$1,'AEO Table 22'!$C$1:$AJ$1,0))*About!$A$26</f>
        <v>5.868767529610829</v>
      </c>
      <c r="K6" s="47">
        <f>INDEX('AEO Table 22'!$C$100:$AJ$100,MATCH(K$1,'AEO Table 22'!$C$1:$AJ$1,0))*About!$A$26</f>
        <v>5.868767529610829</v>
      </c>
      <c r="L6" s="47">
        <f>INDEX('AEO Table 22'!$C$100:$AJ$100,MATCH(L$1,'AEO Table 22'!$C$1:$AJ$1,0))*About!$A$26</f>
        <v>5.868767529610829</v>
      </c>
      <c r="M6" s="47">
        <f>INDEX('AEO Table 22'!$C$100:$AJ$100,MATCH(M$1,'AEO Table 22'!$C$1:$AJ$1,0))*About!$A$26</f>
        <v>5.868767529610829</v>
      </c>
      <c r="N6" s="47">
        <f>INDEX('AEO Table 22'!$C$100:$AJ$100,MATCH(N$1,'AEO Table 22'!$C$1:$AJ$1,0))*About!$A$26</f>
        <v>5.8692941920473771</v>
      </c>
      <c r="O6" s="47">
        <f>INDEX('AEO Table 22'!$C$100:$AJ$100,MATCH(O$1,'AEO Table 22'!$C$1:$AJ$1,0))*About!$A$26</f>
        <v>5.8712425846023688</v>
      </c>
      <c r="P6" s="47">
        <f>INDEX('AEO Table 22'!$C$100:$AJ$100,MATCH(P$1,'AEO Table 22'!$C$1:$AJ$1,0))*About!$A$26</f>
        <v>5.8784898096446696</v>
      </c>
      <c r="Q6" s="47">
        <f>INDEX('AEO Table 22'!$C$100:$AJ$100,MATCH(Q$1,'AEO Table 22'!$C$1:$AJ$1,0))*About!$A$26</f>
        <v>7.7082684010152285</v>
      </c>
      <c r="R6" s="47">
        <f>INDEX('AEO Table 22'!$C$100:$AJ$100,MATCH(R$1,'AEO Table 22'!$C$1:$AJ$1,0))*About!$A$26</f>
        <v>10.01072225465313</v>
      </c>
      <c r="S6" s="47">
        <f>INDEX('AEO Table 22'!$C$100:$AJ$100,MATCH(S$1,'AEO Table 22'!$C$1:$AJ$1,0))*About!$A$26</f>
        <v>12.646529373942471</v>
      </c>
      <c r="T6" s="47">
        <f>INDEX('AEO Table 22'!$C$100:$AJ$100,MATCH(T$1,'AEO Table 22'!$C$1:$AJ$1,0))*About!$A$26</f>
        <v>15.525585748730965</v>
      </c>
      <c r="U6" s="47">
        <f>INDEX('AEO Table 22'!$C$100:$AJ$100,MATCH(U$1,'AEO Table 22'!$C$1:$AJ$1,0))*About!$A$26</f>
        <v>18.644048472927242</v>
      </c>
      <c r="V6" s="47">
        <f>INDEX('AEO Table 22'!$C$100:$AJ$100,MATCH(V$1,'AEO Table 22'!$C$1:$AJ$1,0))*About!$A$26</f>
        <v>21.951803895939086</v>
      </c>
      <c r="W6" s="47">
        <f>INDEX('AEO Table 22'!$C$100:$AJ$100,MATCH(W$1,'AEO Table 22'!$C$1:$AJ$1,0))*About!$A$26</f>
        <v>25.398242719966159</v>
      </c>
      <c r="X6" s="47">
        <f>INDEX('AEO Table 22'!$C$100:$AJ$100,MATCH(X$1,'AEO Table 22'!$C$1:$AJ$1,0))*About!$A$26</f>
        <v>28.958223324873099</v>
      </c>
      <c r="Y6" s="47">
        <f>INDEX('AEO Table 22'!$C$100:$AJ$100,MATCH(Y$1,'AEO Table 22'!$C$1:$AJ$1,0))*About!$A$26</f>
        <v>32.632901425549917</v>
      </c>
      <c r="Z6" s="47">
        <f>INDEX('AEO Table 22'!$C$100:$AJ$100,MATCH(Z$1,'AEO Table 22'!$C$1:$AJ$1,0))*About!$A$26</f>
        <v>36.545374873096449</v>
      </c>
      <c r="AA6" s="47">
        <f>INDEX('AEO Table 22'!$C$100:$AJ$100,MATCH(AA$1,'AEO Table 22'!$C$1:$AJ$1,0))*About!$A$26</f>
        <v>40.646212948392552</v>
      </c>
      <c r="AB6" s="47">
        <f>INDEX('AEO Table 22'!$C$100:$AJ$100,MATCH(AB$1,'AEO Table 22'!$C$1:$AJ$1,0))*About!$A$26</f>
        <v>44.867636840101518</v>
      </c>
      <c r="AC6" s="47">
        <f>INDEX('AEO Table 22'!$C$100:$AJ$100,MATCH(AC$1,'AEO Table 22'!$C$1:$AJ$1,0))*About!$A$26</f>
        <v>49.236889251269034</v>
      </c>
      <c r="AD6" s="47">
        <f>INDEX('AEO Table 22'!$C$100:$AJ$100,MATCH(AD$1,'AEO Table 22'!$C$1:$AJ$1,0))*About!$A$26</f>
        <v>53.824199991539757</v>
      </c>
      <c r="AE6" s="47">
        <f>INDEX('AEO Table 22'!$C$100:$AJ$100,MATCH(AE$1,'AEO Table 22'!$C$1:$AJ$1,0))*About!$A$26</f>
        <v>58.846908075296113</v>
      </c>
      <c r="AF6" s="47">
        <f>INDEX('AEO Table 22'!$C$100:$AJ$100,MATCH(AF$1,'AEO Table 22'!$C$1:$AJ$1,0))*About!$A$26</f>
        <v>64.016246218274105</v>
      </c>
      <c r="AG6" s="47">
        <f>INDEX('AEO Table 22'!$C$100:$AJ$100,MATCH(AG$1,'AEO Table 22'!$C$1:$AJ$1,0))*About!$A$26</f>
        <v>69.316487910321484</v>
      </c>
      <c r="AH6" s="47">
        <f>INDEX('AEO Table 22'!$C$100:$AJ$100,MATCH(AH$1,'AEO Table 22'!$C$1:$AJ$1,0))*About!$A$26</f>
        <v>74.729558430626057</v>
      </c>
      <c r="AI6" s="47">
        <f>INDEX('AEO Table 22'!$C$100:$AJ$100,MATCH(AI$1,'AEO Table 22'!$C$1:$AJ$1,0))*About!$A$26</f>
        <v>80.229744365482233</v>
      </c>
    </row>
    <row r="7" spans="1:35" x14ac:dyDescent="0.25">
      <c r="A7" t="s">
        <v>233</v>
      </c>
      <c r="B7" s="47">
        <f>INDEX('AEO Table 22'!$C$99:$AJ$99,MATCH(B$1,'AEO Table 22'!$C$1:$AJ$1,0))*About!$A$26</f>
        <v>2106.3196813367172</v>
      </c>
      <c r="C7" s="47">
        <f>INDEX('AEO Table 22'!$C$99:$AJ$99,MATCH(C$1,'AEO Table 22'!$C$1:$AJ$1,0))*About!$A$26</f>
        <v>2559.1514523477158</v>
      </c>
      <c r="D7" s="47">
        <f>INDEX('AEO Table 22'!$C$99:$AJ$99,MATCH(D$1,'AEO Table 22'!$C$1:$AJ$1,0))*About!$A$26</f>
        <v>3018.6293714847716</v>
      </c>
      <c r="E7" s="47">
        <f>INDEX('AEO Table 22'!$C$99:$AJ$99,MATCH(E$1,'AEO Table 22'!$C$1:$AJ$1,0))*About!$A$26</f>
        <v>3471.4409501903551</v>
      </c>
      <c r="F7" s="47">
        <f>INDEX('AEO Table 22'!$C$99:$AJ$99,MATCH(F$1,'AEO Table 22'!$C$1:$AJ$1,0))*About!$A$26</f>
        <v>3916.0042070346867</v>
      </c>
      <c r="G7" s="47">
        <f>INDEX('AEO Table 22'!$C$99:$AJ$99,MATCH(G$1,'AEO Table 22'!$C$1:$AJ$1,0))*About!$A$26</f>
        <v>4342.9800523477152</v>
      </c>
      <c r="H7" s="47">
        <f>INDEX('AEO Table 22'!$C$99:$AJ$99,MATCH(H$1,'AEO Table 22'!$C$1:$AJ$1,0))*About!$A$26</f>
        <v>4779.6388370642981</v>
      </c>
      <c r="I7" s="47">
        <f>INDEX('AEO Table 22'!$C$99:$AJ$99,MATCH(I$1,'AEO Table 22'!$C$1:$AJ$1,0))*About!$A$26</f>
        <v>5224.9771640693734</v>
      </c>
      <c r="J7" s="47">
        <f>INDEX('AEO Table 22'!$C$99:$AJ$99,MATCH(J$1,'AEO Table 22'!$C$1:$AJ$1,0))*About!$A$26</f>
        <v>5686.6696243950937</v>
      </c>
      <c r="K7" s="47">
        <f>INDEX('AEO Table 22'!$C$99:$AJ$99,MATCH(K$1,'AEO Table 22'!$C$1:$AJ$1,0))*About!$A$26</f>
        <v>6170.756018054145</v>
      </c>
      <c r="L7" s="47">
        <f>INDEX('AEO Table 22'!$C$99:$AJ$99,MATCH(L$1,'AEO Table 22'!$C$1:$AJ$1,0))*About!$A$26</f>
        <v>6671.674168417936</v>
      </c>
      <c r="M7" s="47">
        <f>INDEX('AEO Table 22'!$C$99:$AJ$99,MATCH(M$1,'AEO Table 22'!$C$1:$AJ$1,0))*About!$A$26</f>
        <v>7193.0648861505915</v>
      </c>
      <c r="N7" s="47">
        <f>INDEX('AEO Table 22'!$C$99:$AJ$99,MATCH(N$1,'AEO Table 22'!$C$1:$AJ$1,0))*About!$A$26</f>
        <v>7739.448894881556</v>
      </c>
      <c r="O7" s="47">
        <f>INDEX('AEO Table 22'!$C$99:$AJ$99,MATCH(O$1,'AEO Table 22'!$C$1:$AJ$1,0))*About!$A$26</f>
        <v>8305.8666786632821</v>
      </c>
      <c r="P7" s="47">
        <f>INDEX('AEO Table 22'!$C$99:$AJ$99,MATCH(P$1,'AEO Table 22'!$C$1:$AJ$1,0))*About!$A$26</f>
        <v>8897.551124847716</v>
      </c>
      <c r="Q7" s="47">
        <f>INDEX('AEO Table 22'!$C$99:$AJ$99,MATCH(Q$1,'AEO Table 22'!$C$1:$AJ$1,0))*About!$A$26</f>
        <v>9512.6165926395934</v>
      </c>
      <c r="R7" s="47">
        <f>INDEX('AEO Table 22'!$C$99:$AJ$99,MATCH(R$1,'AEO Table 22'!$C$1:$AJ$1,0))*About!$A$26</f>
        <v>10153.391398417934</v>
      </c>
      <c r="S7" s="47">
        <f>INDEX('AEO Table 22'!$C$99:$AJ$99,MATCH(S$1,'AEO Table 22'!$C$1:$AJ$1,0))*About!$A$26</f>
        <v>10821.344136708967</v>
      </c>
      <c r="T7" s="47">
        <f>INDEX('AEO Table 22'!$C$99:$AJ$99,MATCH(T$1,'AEO Table 22'!$C$1:$AJ$1,0))*About!$A$26</f>
        <v>11514.624114318951</v>
      </c>
      <c r="U7" s="47">
        <f>INDEX('AEO Table 22'!$C$99:$AJ$99,MATCH(U$1,'AEO Table 22'!$C$1:$AJ$1,0))*About!$A$26</f>
        <v>12244.486932800339</v>
      </c>
      <c r="V7" s="47">
        <f>INDEX('AEO Table 22'!$C$99:$AJ$99,MATCH(V$1,'AEO Table 22'!$C$1:$AJ$1,0))*About!$A$26</f>
        <v>13006.637088984771</v>
      </c>
      <c r="W7" s="47">
        <f>INDEX('AEO Table 22'!$C$99:$AJ$99,MATCH(W$1,'AEO Table 22'!$C$1:$AJ$1,0))*About!$A$26</f>
        <v>13804.165543041454</v>
      </c>
      <c r="X7" s="47">
        <f>INDEX('AEO Table 22'!$C$99:$AJ$99,MATCH(X$1,'AEO Table 22'!$C$1:$AJ$1,0))*About!$A$26</f>
        <v>14632.400129547377</v>
      </c>
      <c r="Y7" s="47">
        <f>INDEX('AEO Table 22'!$C$99:$AJ$99,MATCH(Y$1,'AEO Table 22'!$C$1:$AJ$1,0))*About!$A$26</f>
        <v>15492.36133142978</v>
      </c>
      <c r="Z7" s="47">
        <f>INDEX('AEO Table 22'!$C$99:$AJ$99,MATCH(Z$1,'AEO Table 22'!$C$1:$AJ$1,0))*About!$A$26</f>
        <v>16384.887901861253</v>
      </c>
      <c r="AA7" s="47">
        <f>INDEX('AEO Table 22'!$C$99:$AJ$99,MATCH(AA$1,'AEO Table 22'!$C$1:$AJ$1,0))*About!$A$26</f>
        <v>17312.561336717426</v>
      </c>
      <c r="AB7" s="47">
        <f>INDEX('AEO Table 22'!$C$99:$AJ$99,MATCH(AB$1,'AEO Table 22'!$C$1:$AJ$1,0))*About!$A$26</f>
        <v>18279.789749894248</v>
      </c>
      <c r="AC7" s="47">
        <f>INDEX('AEO Table 22'!$C$99:$AJ$99,MATCH(AC$1,'AEO Table 22'!$C$1:$AJ$1,0))*About!$A$26</f>
        <v>19282.544019670051</v>
      </c>
      <c r="AD7" s="47">
        <f>INDEX('AEO Table 22'!$C$99:$AJ$99,MATCH(AD$1,'AEO Table 22'!$C$1:$AJ$1,0))*About!$A$26</f>
        <v>20336.744923857867</v>
      </c>
      <c r="AE7" s="47">
        <f>INDEX('AEO Table 22'!$C$99:$AJ$99,MATCH(AE$1,'AEO Table 22'!$C$1:$AJ$1,0))*About!$A$26</f>
        <v>21436.302182377327</v>
      </c>
      <c r="AF7" s="47">
        <f>INDEX('AEO Table 22'!$C$99:$AJ$99,MATCH(AF$1,'AEO Table 22'!$C$1:$AJ$1,0))*About!$A$26</f>
        <v>22590.746516861251</v>
      </c>
      <c r="AG7" s="47">
        <f>INDEX('AEO Table 22'!$C$99:$AJ$99,MATCH(AG$1,'AEO Table 22'!$C$1:$AJ$1,0))*About!$A$26</f>
        <v>23793.428477851099</v>
      </c>
      <c r="AH7" s="47">
        <f>INDEX('AEO Table 22'!$C$99:$AJ$99,MATCH(AH$1,'AEO Table 22'!$C$1:$AJ$1,0))*About!$A$26</f>
        <v>25043.557463515226</v>
      </c>
      <c r="AI7" s="47">
        <f>INDEX('AEO Table 22'!$C$99:$AJ$99,MATCH(AI$1,'AEO Table 22'!$C$1:$AJ$1,0))*About!$A$26</f>
        <v>26343.398107021996</v>
      </c>
    </row>
    <row r="8" spans="1:35" x14ac:dyDescent="0.25">
      <c r="A8" t="s">
        <v>234</v>
      </c>
      <c r="B8" s="47">
        <v>0</v>
      </c>
      <c r="C8" s="47">
        <v>0</v>
      </c>
      <c r="D8" s="47">
        <v>0</v>
      </c>
      <c r="E8" s="47">
        <v>0</v>
      </c>
      <c r="F8" s="47">
        <v>0</v>
      </c>
      <c r="G8" s="47">
        <v>0</v>
      </c>
      <c r="H8" s="47">
        <v>0</v>
      </c>
      <c r="I8" s="47">
        <v>0</v>
      </c>
      <c r="J8" s="47">
        <v>0</v>
      </c>
      <c r="K8" s="47">
        <v>0</v>
      </c>
      <c r="L8" s="47">
        <v>0</v>
      </c>
      <c r="M8" s="47">
        <v>0</v>
      </c>
      <c r="N8" s="47">
        <v>0</v>
      </c>
      <c r="O8" s="47">
        <v>0</v>
      </c>
      <c r="P8" s="47">
        <v>0</v>
      </c>
      <c r="Q8" s="47">
        <v>0</v>
      </c>
      <c r="R8" s="47">
        <v>0</v>
      </c>
      <c r="S8" s="47">
        <v>0</v>
      </c>
      <c r="T8" s="47">
        <v>0</v>
      </c>
      <c r="U8" s="47">
        <v>0</v>
      </c>
      <c r="V8" s="47">
        <v>0</v>
      </c>
      <c r="W8" s="47">
        <v>0</v>
      </c>
      <c r="X8" s="47">
        <v>0</v>
      </c>
      <c r="Y8" s="47">
        <v>0</v>
      </c>
      <c r="Z8" s="47">
        <v>0</v>
      </c>
      <c r="AA8" s="47">
        <v>0</v>
      </c>
      <c r="AB8" s="47">
        <v>0</v>
      </c>
      <c r="AC8" s="47">
        <v>0</v>
      </c>
      <c r="AD8" s="47">
        <v>0</v>
      </c>
      <c r="AE8" s="47">
        <v>0</v>
      </c>
      <c r="AF8" s="47">
        <v>0</v>
      </c>
      <c r="AG8" s="47">
        <v>0</v>
      </c>
      <c r="AH8" s="47">
        <v>0</v>
      </c>
      <c r="AI8" s="47">
        <v>0</v>
      </c>
    </row>
    <row r="9" spans="1:35" x14ac:dyDescent="0.25">
      <c r="A9" t="s">
        <v>235</v>
      </c>
      <c r="B9" s="47">
        <v>0</v>
      </c>
      <c r="C9" s="47">
        <v>0</v>
      </c>
      <c r="D9" s="47">
        <v>0</v>
      </c>
      <c r="E9" s="47">
        <v>0</v>
      </c>
      <c r="F9" s="47">
        <v>0</v>
      </c>
      <c r="G9" s="47">
        <v>0</v>
      </c>
      <c r="H9" s="47">
        <v>0</v>
      </c>
      <c r="I9" s="47">
        <v>0</v>
      </c>
      <c r="J9" s="47">
        <v>0</v>
      </c>
      <c r="K9" s="47">
        <v>0</v>
      </c>
      <c r="L9" s="47">
        <v>0</v>
      </c>
      <c r="M9" s="47">
        <v>0</v>
      </c>
      <c r="N9" s="47">
        <v>0</v>
      </c>
      <c r="O9" s="47">
        <v>0</v>
      </c>
      <c r="P9" s="47">
        <v>0</v>
      </c>
      <c r="Q9" s="47">
        <v>0</v>
      </c>
      <c r="R9" s="47">
        <v>0</v>
      </c>
      <c r="S9" s="47">
        <v>0</v>
      </c>
      <c r="T9" s="47">
        <v>0</v>
      </c>
      <c r="U9" s="47">
        <v>0</v>
      </c>
      <c r="V9" s="47">
        <v>0</v>
      </c>
      <c r="W9" s="47">
        <v>0</v>
      </c>
      <c r="X9" s="47">
        <v>0</v>
      </c>
      <c r="Y9" s="47">
        <v>0</v>
      </c>
      <c r="Z9" s="47">
        <v>0</v>
      </c>
      <c r="AA9" s="47">
        <v>0</v>
      </c>
      <c r="AB9" s="47">
        <v>0</v>
      </c>
      <c r="AC9" s="47">
        <v>0</v>
      </c>
      <c r="AD9" s="47">
        <v>0</v>
      </c>
      <c r="AE9" s="47">
        <v>0</v>
      </c>
      <c r="AF9" s="47">
        <v>0</v>
      </c>
      <c r="AG9" s="47">
        <v>0</v>
      </c>
      <c r="AH9" s="47">
        <v>0</v>
      </c>
      <c r="AI9" s="47">
        <v>0</v>
      </c>
    </row>
    <row r="10" spans="1:35" x14ac:dyDescent="0.25">
      <c r="A10" t="s">
        <v>236</v>
      </c>
      <c r="B10" s="47">
        <v>0</v>
      </c>
      <c r="C10" s="47">
        <v>0</v>
      </c>
      <c r="D10" s="47">
        <v>0</v>
      </c>
      <c r="E10" s="47">
        <v>0</v>
      </c>
      <c r="F10" s="47">
        <v>0</v>
      </c>
      <c r="G10" s="47">
        <v>0</v>
      </c>
      <c r="H10" s="47">
        <v>0</v>
      </c>
      <c r="I10" s="47">
        <v>0</v>
      </c>
      <c r="J10" s="47">
        <v>0</v>
      </c>
      <c r="K10" s="47">
        <v>0</v>
      </c>
      <c r="L10" s="47">
        <v>0</v>
      </c>
      <c r="M10" s="47">
        <v>0</v>
      </c>
      <c r="N10" s="47">
        <v>0</v>
      </c>
      <c r="O10" s="47">
        <v>0</v>
      </c>
      <c r="P10" s="47">
        <v>0</v>
      </c>
      <c r="Q10" s="47">
        <v>0</v>
      </c>
      <c r="R10" s="47">
        <v>0</v>
      </c>
      <c r="S10" s="47">
        <v>0</v>
      </c>
      <c r="T10" s="47">
        <v>0</v>
      </c>
      <c r="U10" s="47">
        <v>0</v>
      </c>
      <c r="V10" s="47">
        <v>0</v>
      </c>
      <c r="W10" s="47">
        <v>0</v>
      </c>
      <c r="X10" s="47">
        <v>0</v>
      </c>
      <c r="Y10" s="47">
        <v>0</v>
      </c>
      <c r="Z10" s="47">
        <v>0</v>
      </c>
      <c r="AA10" s="47">
        <v>0</v>
      </c>
      <c r="AB10" s="47">
        <v>0</v>
      </c>
      <c r="AC10" s="47">
        <v>0</v>
      </c>
      <c r="AD10" s="47">
        <v>0</v>
      </c>
      <c r="AE10" s="47">
        <v>0</v>
      </c>
      <c r="AF10" s="47">
        <v>0</v>
      </c>
      <c r="AG10" s="47">
        <v>0</v>
      </c>
      <c r="AH10" s="47">
        <v>0</v>
      </c>
      <c r="AI10" s="47">
        <v>0</v>
      </c>
    </row>
    <row r="11" spans="1:35" x14ac:dyDescent="0.25">
      <c r="A11" t="s">
        <v>237</v>
      </c>
      <c r="B11" s="47">
        <v>0</v>
      </c>
      <c r="C11" s="47">
        <v>0</v>
      </c>
      <c r="D11" s="47">
        <v>0</v>
      </c>
      <c r="E11" s="47">
        <v>0</v>
      </c>
      <c r="F11" s="47">
        <v>0</v>
      </c>
      <c r="G11" s="47">
        <v>0</v>
      </c>
      <c r="H11" s="47">
        <v>0</v>
      </c>
      <c r="I11" s="47">
        <v>0</v>
      </c>
      <c r="J11" s="47">
        <v>0</v>
      </c>
      <c r="K11" s="47">
        <v>0</v>
      </c>
      <c r="L11" s="47">
        <v>0</v>
      </c>
      <c r="M11" s="47">
        <v>0</v>
      </c>
      <c r="N11" s="47">
        <v>0</v>
      </c>
      <c r="O11" s="47">
        <v>0</v>
      </c>
      <c r="P11" s="47">
        <v>0</v>
      </c>
      <c r="Q11" s="47">
        <v>0</v>
      </c>
      <c r="R11" s="47">
        <v>0</v>
      </c>
      <c r="S11" s="47">
        <v>0</v>
      </c>
      <c r="T11" s="47">
        <v>0</v>
      </c>
      <c r="U11" s="47">
        <v>0</v>
      </c>
      <c r="V11" s="47">
        <v>0</v>
      </c>
      <c r="W11" s="47">
        <v>0</v>
      </c>
      <c r="X11" s="47">
        <v>0</v>
      </c>
      <c r="Y11" s="47">
        <v>0</v>
      </c>
      <c r="Z11" s="47">
        <v>0</v>
      </c>
      <c r="AA11" s="47">
        <v>0</v>
      </c>
      <c r="AB11" s="47">
        <v>0</v>
      </c>
      <c r="AC11" s="47">
        <v>0</v>
      </c>
      <c r="AD11" s="47">
        <v>0</v>
      </c>
      <c r="AE11" s="47">
        <v>0</v>
      </c>
      <c r="AF11" s="47">
        <v>0</v>
      </c>
      <c r="AG11" s="47">
        <v>0</v>
      </c>
      <c r="AH11" s="47">
        <v>0</v>
      </c>
      <c r="AI11" s="47">
        <v>0</v>
      </c>
    </row>
    <row r="12" spans="1:35" x14ac:dyDescent="0.25">
      <c r="A12" t="s">
        <v>238</v>
      </c>
      <c r="B12" s="47">
        <v>0</v>
      </c>
      <c r="C12" s="47">
        <v>0</v>
      </c>
      <c r="D12" s="47">
        <v>0</v>
      </c>
      <c r="E12" s="47">
        <v>0</v>
      </c>
      <c r="F12" s="47">
        <v>0</v>
      </c>
      <c r="G12" s="47">
        <v>0</v>
      </c>
      <c r="H12" s="47">
        <v>0</v>
      </c>
      <c r="I12" s="47">
        <v>0</v>
      </c>
      <c r="J12" s="47">
        <v>0</v>
      </c>
      <c r="K12" s="47">
        <v>0</v>
      </c>
      <c r="L12" s="47">
        <v>0</v>
      </c>
      <c r="M12" s="47">
        <v>0</v>
      </c>
      <c r="N12" s="47">
        <v>0</v>
      </c>
      <c r="O12" s="47">
        <v>0</v>
      </c>
      <c r="P12" s="47">
        <v>0</v>
      </c>
      <c r="Q12" s="47">
        <v>0</v>
      </c>
      <c r="R12" s="47">
        <v>0</v>
      </c>
      <c r="S12" s="47">
        <v>0</v>
      </c>
      <c r="T12" s="47">
        <v>0</v>
      </c>
      <c r="U12" s="47">
        <v>0</v>
      </c>
      <c r="V12" s="47">
        <v>0</v>
      </c>
      <c r="W12" s="47">
        <v>0</v>
      </c>
      <c r="X12" s="47">
        <v>0</v>
      </c>
      <c r="Y12" s="47">
        <v>0</v>
      </c>
      <c r="Z12" s="47">
        <v>0</v>
      </c>
      <c r="AA12" s="47">
        <v>0</v>
      </c>
      <c r="AB12" s="47">
        <v>0</v>
      </c>
      <c r="AC12" s="47">
        <v>0</v>
      </c>
      <c r="AD12" s="47">
        <v>0</v>
      </c>
      <c r="AE12" s="47">
        <v>0</v>
      </c>
      <c r="AF12" s="47">
        <v>0</v>
      </c>
      <c r="AG12" s="47">
        <v>0</v>
      </c>
      <c r="AH12" s="47">
        <v>0</v>
      </c>
      <c r="AI12" s="47">
        <v>0</v>
      </c>
    </row>
    <row r="13" spans="1:35" x14ac:dyDescent="0.25">
      <c r="A13" t="s">
        <v>310</v>
      </c>
      <c r="B13" s="47">
        <v>0</v>
      </c>
      <c r="C13" s="47">
        <v>0</v>
      </c>
      <c r="D13" s="47">
        <v>0</v>
      </c>
      <c r="E13" s="47">
        <v>0</v>
      </c>
      <c r="F13" s="47">
        <v>0</v>
      </c>
      <c r="G13" s="47">
        <v>0</v>
      </c>
      <c r="H13" s="47">
        <v>0</v>
      </c>
      <c r="I13" s="47">
        <v>0</v>
      </c>
      <c r="J13" s="47">
        <v>0</v>
      </c>
      <c r="K13" s="47">
        <v>0</v>
      </c>
      <c r="L13" s="47">
        <v>0</v>
      </c>
      <c r="M13" s="47">
        <v>0</v>
      </c>
      <c r="N13" s="47">
        <v>0</v>
      </c>
      <c r="O13" s="47">
        <v>0</v>
      </c>
      <c r="P13" s="47">
        <v>0</v>
      </c>
      <c r="Q13" s="47">
        <v>0</v>
      </c>
      <c r="R13" s="47">
        <v>0</v>
      </c>
      <c r="S13" s="47">
        <v>0</v>
      </c>
      <c r="T13" s="47">
        <v>0</v>
      </c>
      <c r="U13" s="47">
        <v>0</v>
      </c>
      <c r="V13" s="47">
        <v>0</v>
      </c>
      <c r="W13" s="47">
        <v>0</v>
      </c>
      <c r="X13" s="47">
        <v>0</v>
      </c>
      <c r="Y13" s="47">
        <v>0</v>
      </c>
      <c r="Z13" s="47">
        <v>0</v>
      </c>
      <c r="AA13" s="47">
        <v>0</v>
      </c>
      <c r="AB13" s="47">
        <v>0</v>
      </c>
      <c r="AC13" s="47">
        <v>0</v>
      </c>
      <c r="AD13" s="47">
        <v>0</v>
      </c>
      <c r="AE13" s="47">
        <v>0</v>
      </c>
      <c r="AF13" s="47">
        <v>0</v>
      </c>
      <c r="AG13" s="47">
        <v>0</v>
      </c>
      <c r="AH13" s="47">
        <v>0</v>
      </c>
      <c r="AI13" s="47">
        <v>0</v>
      </c>
    </row>
    <row r="14" spans="1:35" x14ac:dyDescent="0.25">
      <c r="A14" t="s">
        <v>313</v>
      </c>
      <c r="B14" s="47">
        <v>0</v>
      </c>
      <c r="C14" s="47">
        <v>0</v>
      </c>
      <c r="D14" s="47">
        <v>0</v>
      </c>
      <c r="E14" s="47">
        <v>0</v>
      </c>
      <c r="F14" s="47">
        <v>0</v>
      </c>
      <c r="G14" s="47">
        <v>0</v>
      </c>
      <c r="H14" s="47">
        <v>0</v>
      </c>
      <c r="I14" s="47">
        <v>0</v>
      </c>
      <c r="J14" s="47">
        <v>0</v>
      </c>
      <c r="K14" s="47">
        <v>0</v>
      </c>
      <c r="L14" s="47">
        <v>0</v>
      </c>
      <c r="M14" s="47">
        <v>0</v>
      </c>
      <c r="N14" s="47">
        <v>0</v>
      </c>
      <c r="O14" s="47">
        <v>0</v>
      </c>
      <c r="P14" s="47">
        <v>0</v>
      </c>
      <c r="Q14" s="47">
        <v>0</v>
      </c>
      <c r="R14" s="47">
        <v>0</v>
      </c>
      <c r="S14" s="47">
        <v>0</v>
      </c>
      <c r="T14" s="47">
        <v>0</v>
      </c>
      <c r="U14" s="47">
        <v>0</v>
      </c>
      <c r="V14" s="47">
        <v>0</v>
      </c>
      <c r="W14" s="47">
        <v>0</v>
      </c>
      <c r="X14" s="47">
        <v>0</v>
      </c>
      <c r="Y14" s="47">
        <v>0</v>
      </c>
      <c r="Z14" s="47">
        <v>0</v>
      </c>
      <c r="AA14" s="47">
        <v>0</v>
      </c>
      <c r="AB14" s="47">
        <v>0</v>
      </c>
      <c r="AC14" s="47">
        <v>0</v>
      </c>
      <c r="AD14" s="47">
        <v>0</v>
      </c>
      <c r="AE14" s="47">
        <v>0</v>
      </c>
      <c r="AF14" s="47">
        <v>0</v>
      </c>
      <c r="AG14" s="47">
        <v>0</v>
      </c>
      <c r="AH14" s="47">
        <v>0</v>
      </c>
      <c r="AI14" s="47">
        <v>0</v>
      </c>
    </row>
    <row r="15" spans="1:35" x14ac:dyDescent="0.25">
      <c r="A15" t="s">
        <v>457</v>
      </c>
      <c r="B15" s="47">
        <v>0</v>
      </c>
      <c r="C15" s="47">
        <v>0</v>
      </c>
      <c r="D15" s="47">
        <v>0</v>
      </c>
      <c r="E15" s="47">
        <v>0</v>
      </c>
      <c r="F15" s="47">
        <v>0</v>
      </c>
      <c r="G15" s="47">
        <v>0</v>
      </c>
      <c r="H15" s="47">
        <v>0</v>
      </c>
      <c r="I15" s="47">
        <v>0</v>
      </c>
      <c r="J15" s="47">
        <v>0</v>
      </c>
      <c r="K15" s="47">
        <v>0</v>
      </c>
      <c r="L15" s="47">
        <v>0</v>
      </c>
      <c r="M15" s="47">
        <v>0</v>
      </c>
      <c r="N15" s="47">
        <v>0</v>
      </c>
      <c r="O15" s="47">
        <v>0</v>
      </c>
      <c r="P15" s="47">
        <v>0</v>
      </c>
      <c r="Q15" s="47">
        <v>0</v>
      </c>
      <c r="R15" s="47">
        <v>0</v>
      </c>
      <c r="S15" s="47">
        <v>0</v>
      </c>
      <c r="T15" s="47">
        <v>0</v>
      </c>
      <c r="U15" s="47">
        <v>0</v>
      </c>
      <c r="V15" s="47">
        <v>0</v>
      </c>
      <c r="W15" s="47">
        <v>0</v>
      </c>
      <c r="X15" s="47">
        <v>0</v>
      </c>
      <c r="Y15" s="47">
        <v>0</v>
      </c>
      <c r="Z15" s="47">
        <v>0</v>
      </c>
      <c r="AA15" s="47">
        <v>0</v>
      </c>
      <c r="AB15" s="47">
        <v>0</v>
      </c>
      <c r="AC15" s="47">
        <v>0</v>
      </c>
      <c r="AD15" s="47">
        <v>0</v>
      </c>
      <c r="AE15" s="47">
        <v>0</v>
      </c>
      <c r="AF15" s="47">
        <v>0</v>
      </c>
      <c r="AG15" s="47">
        <v>0</v>
      </c>
      <c r="AH15" s="47">
        <v>0</v>
      </c>
      <c r="AI15" s="47">
        <v>0</v>
      </c>
    </row>
    <row r="16" spans="1:35" x14ac:dyDescent="0.25">
      <c r="A16" t="s">
        <v>458</v>
      </c>
      <c r="B16" s="47">
        <v>0</v>
      </c>
      <c r="C16" s="47">
        <v>0</v>
      </c>
      <c r="D16" s="47">
        <v>0</v>
      </c>
      <c r="E16" s="47">
        <v>0</v>
      </c>
      <c r="F16" s="47">
        <v>0</v>
      </c>
      <c r="G16" s="47">
        <v>0</v>
      </c>
      <c r="H16" s="47">
        <v>0</v>
      </c>
      <c r="I16" s="47">
        <v>0</v>
      </c>
      <c r="J16" s="47">
        <v>0</v>
      </c>
      <c r="K16" s="47">
        <v>0</v>
      </c>
      <c r="L16" s="47">
        <v>0</v>
      </c>
      <c r="M16" s="47">
        <v>0</v>
      </c>
      <c r="N16" s="47">
        <v>0</v>
      </c>
      <c r="O16" s="47">
        <v>0</v>
      </c>
      <c r="P16" s="47">
        <v>0</v>
      </c>
      <c r="Q16" s="47">
        <v>0</v>
      </c>
      <c r="R16" s="47">
        <v>0</v>
      </c>
      <c r="S16" s="47">
        <v>0</v>
      </c>
      <c r="T16" s="47">
        <v>0</v>
      </c>
      <c r="U16" s="47">
        <v>0</v>
      </c>
      <c r="V16" s="47">
        <v>0</v>
      </c>
      <c r="W16" s="47">
        <v>0</v>
      </c>
      <c r="X16" s="47">
        <v>0</v>
      </c>
      <c r="Y16" s="47">
        <v>0</v>
      </c>
      <c r="Z16" s="47">
        <v>0</v>
      </c>
      <c r="AA16" s="47">
        <v>0</v>
      </c>
      <c r="AB16" s="47">
        <v>0</v>
      </c>
      <c r="AC16" s="47">
        <v>0</v>
      </c>
      <c r="AD16" s="47">
        <v>0</v>
      </c>
      <c r="AE16" s="47">
        <v>0</v>
      </c>
      <c r="AF16" s="47">
        <v>0</v>
      </c>
      <c r="AG16" s="47">
        <v>0</v>
      </c>
      <c r="AH16" s="47">
        <v>0</v>
      </c>
      <c r="AI16" s="47">
        <v>0</v>
      </c>
    </row>
    <row r="17" spans="1:35" x14ac:dyDescent="0.25">
      <c r="A17" t="s">
        <v>459</v>
      </c>
      <c r="B17" s="47">
        <v>0</v>
      </c>
      <c r="C17" s="47">
        <v>0</v>
      </c>
      <c r="D17" s="47">
        <v>0</v>
      </c>
      <c r="E17" s="47">
        <v>0</v>
      </c>
      <c r="F17" s="47">
        <v>0</v>
      </c>
      <c r="G17" s="47">
        <v>0</v>
      </c>
      <c r="H17" s="47">
        <v>0</v>
      </c>
      <c r="I17" s="47">
        <v>0</v>
      </c>
      <c r="J17" s="47">
        <v>0</v>
      </c>
      <c r="K17" s="47">
        <v>0</v>
      </c>
      <c r="L17" s="47">
        <v>0</v>
      </c>
      <c r="M17" s="47">
        <v>0</v>
      </c>
      <c r="N17" s="47">
        <v>0</v>
      </c>
      <c r="O17" s="47">
        <v>0</v>
      </c>
      <c r="P17" s="47">
        <v>0</v>
      </c>
      <c r="Q17" s="47">
        <v>0</v>
      </c>
      <c r="R17" s="47">
        <v>0</v>
      </c>
      <c r="S17" s="47">
        <v>0</v>
      </c>
      <c r="T17" s="47">
        <v>0</v>
      </c>
      <c r="U17" s="47">
        <v>0</v>
      </c>
      <c r="V17" s="47">
        <v>0</v>
      </c>
      <c r="W17" s="47">
        <v>0</v>
      </c>
      <c r="X17" s="47">
        <v>0</v>
      </c>
      <c r="Y17" s="47">
        <v>0</v>
      </c>
      <c r="Z17" s="47">
        <v>0</v>
      </c>
      <c r="AA17" s="47">
        <v>0</v>
      </c>
      <c r="AB17" s="47">
        <v>0</v>
      </c>
      <c r="AC17" s="47">
        <v>0</v>
      </c>
      <c r="AD17" s="47">
        <v>0</v>
      </c>
      <c r="AE17" s="47">
        <v>0</v>
      </c>
      <c r="AF17" s="47">
        <v>0</v>
      </c>
      <c r="AG17" s="47">
        <v>0</v>
      </c>
      <c r="AH17" s="47">
        <v>0</v>
      </c>
      <c r="AI17" s="4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AEO Table 22</vt:lpstr>
      <vt:lpstr>AEO Table 23</vt:lpstr>
      <vt:lpstr>RECS HC2.1</vt:lpstr>
      <vt:lpstr>BDEQ-BEOfDS-urban-residential</vt:lpstr>
      <vt:lpstr>BDEQ-BEOfDS-rural-residential</vt:lpstr>
      <vt:lpstr>BDEQ-BEOfDS-commercial</vt:lpstr>
      <vt:lpstr>BDEQ-BDESC-urban-residential</vt:lpstr>
      <vt:lpstr>BDEQ-BDESC-rural-residential</vt:lpstr>
      <vt:lpstr>BDEQ-BDESC-commercial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2016-01-26T19:10:58Z</dcterms:created>
  <dcterms:modified xsi:type="dcterms:W3CDTF">2019-08-20T16:11:55Z</dcterms:modified>
</cp:coreProperties>
</file>