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ghan\Dropbox (Energy Innovation)\EPS Versions\eps-1.5.0-us-wipI\InputData\elec\BHRbEF\"/>
    </mc:Choice>
  </mc:AlternateContent>
  <bookViews>
    <workbookView xWindow="0" yWindow="0" windowWidth="28800" windowHeight="13035"/>
  </bookViews>
  <sheets>
    <sheet name="About" sheetId="1" r:id="rId1"/>
    <sheet name="Table 8.1" sheetId="4" r:id="rId2"/>
    <sheet name="Table 8.2" sheetId="2" r:id="rId3"/>
    <sheet name="EIA Form 923" sheetId="5" r:id="rId4"/>
    <sheet name="Coal Heat Rate PT" sheetId="6" r:id="rId5"/>
    <sheet name="BHRbEF" sheetId="3" r:id="rId6"/>
  </sheets>
  <definedNames>
    <definedName name="_xlnm._FilterDatabase" localSheetId="3" hidden="1">'EIA Form 923'!$A$1:$J$612</definedName>
  </definedNames>
  <calcPr calcId="162913"/>
  <pivotCaches>
    <pivotCache cacheId="4"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3" l="1"/>
  <c r="B17" i="3"/>
  <c r="D16" i="3"/>
  <c r="D15" i="3"/>
  <c r="B16" i="3"/>
  <c r="B15" i="3"/>
  <c r="D12" i="3" l="1"/>
  <c r="D3" i="3"/>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B12" i="3"/>
  <c r="B3" i="3"/>
  <c r="D6" i="6" l="1"/>
  <c r="B13" i="3" s="1"/>
  <c r="D5" i="6"/>
  <c r="B2" i="3" s="1"/>
  <c r="D13" i="3" s="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2" i="5"/>
  <c r="B11" i="3" l="1"/>
  <c r="B4" i="3"/>
  <c r="D11" i="3"/>
  <c r="D9" i="3"/>
  <c r="B9" i="3" s="1"/>
  <c r="D4" i="3"/>
  <c r="D2" i="3"/>
</calcChain>
</file>

<file path=xl/sharedStrings.xml><?xml version="1.0" encoding="utf-8"?>
<sst xmlns="http://schemas.openxmlformats.org/spreadsheetml/2006/main" count="4073" uniqueCount="105">
  <si>
    <t>BAU Heat Rate by Electricity Fuel</t>
  </si>
  <si>
    <t>Source:</t>
  </si>
  <si>
    <t>Energy Information Administration</t>
  </si>
  <si>
    <t>http://www.eia.gov/electricity/annual/</t>
  </si>
  <si>
    <t>Tables 8.2</t>
  </si>
  <si>
    <t>(Btu per Kilowatthour)</t>
  </si>
  <si>
    <t>Prime Mover</t>
  </si>
  <si>
    <t>Coal</t>
  </si>
  <si>
    <t>Natural Gas</t>
  </si>
  <si>
    <t>Nuclear</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</si>
  <si>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</si>
  <si>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</si>
  <si>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</si>
  <si>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</si>
  <si>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</si>
  <si>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</si>
  <si>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</si>
  <si>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</si>
  <si>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</si>
  <si>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</si>
  <si>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</si>
  <si>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</si>
  <si>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</si>
  <si>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</si>
  <si>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</si>
  <si>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</si>
  <si>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</si>
  <si>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</si>
  <si>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</si>
  <si>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</si>
  <si>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</si>
  <si>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Table 8.1. Average Operating Heat Rate for Selected Energy Sources,</t>
  </si>
  <si>
    <t>Year</t>
  </si>
  <si>
    <t>Petroleum</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</si>
  <si>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</si>
  <si>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break out natural gas into peakers and non-peakers and Table 8.1 does not have this</t>
  </si>
  <si>
    <t xml:space="preserve">distinction, we instead use tested heat rates from Table 8.2. </t>
  </si>
  <si>
    <t>Notes:</t>
  </si>
  <si>
    <t>Lazard</t>
  </si>
  <si>
    <t>https://www.lazard.com/media/2390/lazards-levelized-cost-of-energy-analysis-90.pdf</t>
  </si>
  <si>
    <t xml:space="preserve">p.16-18 "Levelized Cost of Energy - Key Assumptions </t>
  </si>
  <si>
    <t>EIA does not include heat rates for biomass, and does not include complete</t>
  </si>
  <si>
    <t>data on BTUs of input fuel, so we use Lazard's heat rate for newly built</t>
  </si>
  <si>
    <t>biomass plants.</t>
  </si>
  <si>
    <t>Preexisting Natural Gas Peaker and Non-peaker</t>
  </si>
  <si>
    <t>All Newly Built Sources</t>
  </si>
  <si>
    <t>Plant Id</t>
  </si>
  <si>
    <t>Combined Heat And
Power Plant</t>
  </si>
  <si>
    <t>Sector Name</t>
  </si>
  <si>
    <t>Reported
Prime Mover</t>
  </si>
  <si>
    <t>Reported
Fuel Type Code</t>
  </si>
  <si>
    <t>AER
Fuel Type Code</t>
  </si>
  <si>
    <t>Total Fuel Consumption
MMBtu</t>
  </si>
  <si>
    <t>Elec Fuel Consumption
MMBtu</t>
  </si>
  <si>
    <t>Net Generation
(Megawatthours)</t>
  </si>
  <si>
    <t>YEAR</t>
  </si>
  <si>
    <t>N</t>
  </si>
  <si>
    <t>Electric Utility</t>
  </si>
  <si>
    <t>ST</t>
  </si>
  <si>
    <t>BIT</t>
  </si>
  <si>
    <t>COL</t>
  </si>
  <si>
    <t>SUB</t>
  </si>
  <si>
    <t>LIG</t>
  </si>
  <si>
    <t>SC</t>
  </si>
  <si>
    <t>NAICS-22 Non-Cogen</t>
  </si>
  <si>
    <t>ANT</t>
  </si>
  <si>
    <t>Y</t>
  </si>
  <si>
    <t>Commercial NAICS Cogen</t>
  </si>
  <si>
    <t>RC</t>
  </si>
  <si>
    <t>NAICS-22 Cogen</t>
  </si>
  <si>
    <t>Industrial NAICS Cogen</t>
  </si>
  <si>
    <t>Industrial NAICS Non-Cogen</t>
  </si>
  <si>
    <t>Commercial NAICS Non-Cogen</t>
  </si>
  <si>
    <t>Lignite?</t>
  </si>
  <si>
    <t>Sum of Total Fuel Consumption
MMBtu</t>
  </si>
  <si>
    <t>Sum of Net Generation
(Megawatthours)</t>
  </si>
  <si>
    <t>Row Labels</t>
  </si>
  <si>
    <t>Grand Total</t>
  </si>
  <si>
    <t>Average Heat Rate</t>
  </si>
  <si>
    <t>(Multiple Items)</t>
  </si>
  <si>
    <t>lignite</t>
  </si>
  <si>
    <t>offshore wind</t>
  </si>
  <si>
    <t>hard coal</t>
  </si>
  <si>
    <t>Preexisting Nuclear, and Petroleum</t>
  </si>
  <si>
    <t>Form 923</t>
  </si>
  <si>
    <t>Page 1 Generation and Fuel Data</t>
  </si>
  <si>
    <t>Preexisting Hard Coal and Lignite</t>
  </si>
  <si>
    <t>We assume Lazard's heat rates for newcoal plants are based on bituminous/PRB coal</t>
  </si>
  <si>
    <t>and we scale lignite values by the ratio of newly built hard coal to preexisting hard coal</t>
  </si>
  <si>
    <t>heat rates.</t>
  </si>
  <si>
    <t>2007 through 2017   (Btu per Kilowatthour)</t>
  </si>
  <si>
    <t>Table 8.2. Average Tested Heat Rates by Prime Mover and Energy Source, 2007 - 2017</t>
  </si>
  <si>
    <t>GT</t>
  </si>
  <si>
    <t>CT</t>
  </si>
  <si>
    <t>IC</t>
  </si>
  <si>
    <t>CA</t>
  </si>
  <si>
    <t>SGC</t>
  </si>
  <si>
    <t>Electric Power Annual 2017</t>
  </si>
  <si>
    <t>https://www.eia.gov/electricity/data/eia923/xls/f923_2017.zip</t>
  </si>
  <si>
    <t>Lazard's Levelized Cost of Energy Analysis - Version 12</t>
  </si>
  <si>
    <t>crude oil</t>
  </si>
  <si>
    <t>heavy or residual fuel oil</t>
  </si>
  <si>
    <t>municipal solid waste</t>
  </si>
  <si>
    <t>Heat Rate by Electricity Fuel BTU/(MW*hour)</t>
  </si>
  <si>
    <t xml:space="preserve">This variable reports operating heat rates for coal, nuclear, and petroleum. Because we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</si>
</sst>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indexed="8"/>
      <name val="Arial"/>
      <family val="2"/>
    </font>
    <font>
      <b/>
      <sz val="12"/>
      <color indexed="30"/>
      <name val="Arial"/>
      <family val="2"/>
    </font>
    <font>
      <b/>
      <sz val="10"/>
      <color indexed="8"/>
      <name val="Arial"/>
      <family val="2"/>
    </font>
    <font>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3" fillId="5" borderId="1" xfId="0" applyNumberFormat="1" applyFont="1" applyFill="1" applyBorder="1" applyAlignment="1" applyProtection="1">
      <alignment horizontal="center" wrapText="1"/>
    </xf>
    <xf numFmtId="0" fontId="0" fillId="0" borderId="0" xfId="0" applyAlignment="1">
      <alignment wrapText="1"/>
    </xf>
    <xf numFmtId="1" fontId="0" fillId="0" borderId="0" xfId="0" applyNumberFormat="1"/>
    <xf numFmtId="0" fontId="0" fillId="0" borderId="0" xfId="0" applyFont="1"/>
    <xf numFmtId="3" fontId="3" fillId="5" borderId="1" xfId="0" applyNumberFormat="1" applyFont="1" applyFill="1" applyBorder="1" applyAlignment="1" applyProtection="1">
      <alignment horizontal="center" wrapText="1"/>
    </xf>
    <xf numFmtId="3" fontId="3" fillId="7" borderId="2" xfId="0" applyNumberFormat="1" applyFont="1" applyFill="1" applyBorder="1" applyAlignment="1" applyProtection="1">
      <alignment horizontal="center" wrapText="1"/>
    </xf>
    <xf numFmtId="0" fontId="0" fillId="0" borderId="0" xfId="0" applyNumberFormat="1"/>
    <xf numFmtId="0" fontId="0" fillId="0" borderId="0" xfId="0" pivotButton="1"/>
    <xf numFmtId="0" fontId="1" fillId="7" borderId="0" xfId="0" applyFont="1" applyFill="1"/>
    <xf numFmtId="0" fontId="2" fillId="0" borderId="0" xfId="1" applyAlignment="1"/>
    <xf numFmtId="0" fontId="5" fillId="5" borderId="1" xfId="0" applyNumberFormat="1" applyFont="1" applyFill="1" applyBorder="1" applyAlignment="1" applyProtection="1">
      <alignment horizontal="center" wrapText="1"/>
    </xf>
    <xf numFmtId="3" fontId="5" fillId="5" borderId="1" xfId="0" applyNumberFormat="1" applyFont="1" applyFill="1" applyBorder="1" applyAlignment="1" applyProtection="1">
      <alignment horizontal="right" wrapText="1"/>
    </xf>
    <xf numFmtId="0" fontId="6" fillId="0" borderId="1" xfId="0" applyNumberFormat="1" applyFont="1" applyFill="1" applyBorder="1" applyAlignment="1" applyProtection="1">
      <alignment horizontal="right" wrapText="1"/>
    </xf>
    <xf numFmtId="3" fontId="6" fillId="0" borderId="1" xfId="0" applyNumberFormat="1" applyFont="1" applyFill="1" applyBorder="1" applyAlignment="1" applyProtection="1">
      <alignment horizontal="right" wrapText="1"/>
    </xf>
    <xf numFmtId="0" fontId="6" fillId="0" borderId="1" xfId="0" applyNumberFormat="1" applyFont="1" applyFill="1" applyBorder="1" applyAlignment="1" applyProtection="1">
      <alignment horizontal="left" wrapText="1"/>
    </xf>
    <xf numFmtId="0" fontId="4" fillId="3" borderId="0" xfId="0" applyNumberFormat="1" applyFont="1" applyFill="1" applyBorder="1" applyAlignment="1" applyProtection="1">
      <alignment horizontal="left" wrapText="1"/>
    </xf>
    <xf numFmtId="0" fontId="7" fillId="3" borderId="0" xfId="0" applyNumberFormat="1" applyFont="1" applyFill="1" applyBorder="1" applyAlignment="1" applyProtection="1">
      <alignment horizontal="left" wrapText="1"/>
    </xf>
    <xf numFmtId="0" fontId="6" fillId="6" borderId="0" xfId="0" applyNumberFormat="1" applyFont="1" applyFill="1" applyBorder="1" applyAlignment="1" applyProtection="1">
      <alignment horizontal="lef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3469.66965625" createdVersion="6" refreshedVersion="6" minRefreshableVersion="3" recordCount="775">
  <cacheSource type="worksheet">
    <worksheetSource ref="A1:K776" sheet="EIA Form 923"/>
  </cacheSource>
  <cacheFields count="11">
    <cacheField name="Plant Id" numFmtId="0">
      <sharedItems containsSemiMixedTypes="0" containsString="0" containsNumber="1" containsInteger="1" minValue="3" maxValue="99999"/>
    </cacheField>
    <cacheField name="Combined Heat And_x000a_Power Plant" numFmtId="0">
      <sharedItems count="2">
        <s v="N"/>
        <s v="Y"/>
      </sharedItems>
    </cacheField>
    <cacheField name="Sector Name" numFmtId="0">
      <sharedItems count="7">
        <s v="Electric Utility"/>
        <s v="NAICS-22 Cogen"/>
        <s v="NAICS-22 Non-Cogen"/>
        <s v="Commercial NAICS Cogen"/>
        <s v="Industrial NAICS Cogen"/>
        <s v="Industrial NAICS Non-Cogen"/>
        <s v="Commercial NAICS Non-Cogen"/>
      </sharedItems>
    </cacheField>
    <cacheField name="Reported_x000a_Prime Mover" numFmtId="0">
      <sharedItems/>
    </cacheField>
    <cacheField name="Reported_x000a_Fuel Type Code" numFmtId="0">
      <sharedItems/>
    </cacheField>
    <cacheField name="AER_x000a_Fuel Type Code" numFmtId="0">
      <sharedItems/>
    </cacheField>
    <cacheField name="Total Fuel Consumption_x000a_MMBtu" numFmtId="3">
      <sharedItems containsSemiMixedTypes="0" containsString="0" containsNumber="1" containsInteger="1" minValue="0" maxValue="186948928"/>
    </cacheField>
    <cacheField name="Elec Fuel Consumption_x000a_MMBtu" numFmtId="3">
      <sharedItems containsSemiMixedTypes="0" containsString="0" containsNumber="1" containsInteger="1" minValue="0" maxValue="186948928"/>
    </cacheField>
    <cacheField name="Net Generation_x000a_(Megawatthours)" numFmtId="3">
      <sharedItems containsSemiMixedTypes="0" containsString="0" containsNumber="1" minValue="-12086.27" maxValue="18792036"/>
    </cacheField>
    <cacheField name="YEAR" numFmtId="0">
      <sharedItems containsSemiMixedTypes="0" containsString="0" containsNumber="1" containsInteger="1" minValue="2017" maxValue="2017"/>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5">
  <r>
    <n v="3"/>
    <x v="0"/>
    <x v="0"/>
    <s v="ST"/>
    <s v="BIT"/>
    <s v="COL"/>
    <n v="34013923"/>
    <n v="34013923"/>
    <n v="3353297"/>
    <n v="2017"/>
    <x v="0"/>
  </r>
  <r>
    <n v="7"/>
    <x v="1"/>
    <x v="0"/>
    <s v="ST"/>
    <s v="BIT"/>
    <s v="COL"/>
    <n v="0"/>
    <n v="0"/>
    <n v="0"/>
    <n v="2017"/>
    <x v="0"/>
  </r>
  <r>
    <n v="8"/>
    <x v="0"/>
    <x v="0"/>
    <s v="ST"/>
    <s v="BIT"/>
    <s v="COL"/>
    <n v="44002263"/>
    <n v="44002263"/>
    <n v="4502791.4000000004"/>
    <n v="2017"/>
    <x v="0"/>
  </r>
  <r>
    <n v="10"/>
    <x v="0"/>
    <x v="0"/>
    <s v="ST"/>
    <s v="BIT"/>
    <s v="COL"/>
    <n v="0"/>
    <n v="0"/>
    <n v="0"/>
    <n v="2017"/>
    <x v="0"/>
  </r>
  <r>
    <n v="10"/>
    <x v="0"/>
    <x v="0"/>
    <s v="ST"/>
    <s v="SUB"/>
    <s v="COL"/>
    <n v="0"/>
    <n v="0"/>
    <n v="0"/>
    <n v="2017"/>
    <x v="0"/>
  </r>
  <r>
    <n v="26"/>
    <x v="0"/>
    <x v="0"/>
    <s v="ST"/>
    <s v="BIT"/>
    <s v="COL"/>
    <n v="35956101"/>
    <n v="35956101"/>
    <n v="3452654.6"/>
    <n v="2017"/>
    <x v="0"/>
  </r>
  <r>
    <n v="47"/>
    <x v="0"/>
    <x v="0"/>
    <s v="GT"/>
    <s v="BIT"/>
    <s v="COL"/>
    <n v="0"/>
    <n v="0"/>
    <n v="0"/>
    <n v="2017"/>
    <x v="0"/>
  </r>
  <r>
    <n v="47"/>
    <x v="0"/>
    <x v="0"/>
    <s v="GT"/>
    <s v="SUB"/>
    <s v="COL"/>
    <n v="0"/>
    <n v="0"/>
    <n v="0"/>
    <n v="2017"/>
    <x v="0"/>
  </r>
  <r>
    <n v="51"/>
    <x v="0"/>
    <x v="0"/>
    <s v="ST"/>
    <s v="LIG"/>
    <s v="COL"/>
    <n v="22861249"/>
    <n v="22861249"/>
    <n v="1965639.3"/>
    <n v="2017"/>
    <x v="1"/>
  </r>
  <r>
    <n v="56"/>
    <x v="0"/>
    <x v="0"/>
    <s v="ST"/>
    <s v="BIT"/>
    <s v="COL"/>
    <n v="15144262"/>
    <n v="15144262"/>
    <n v="1310351.6000000001"/>
    <n v="2017"/>
    <x v="0"/>
  </r>
  <r>
    <n v="59"/>
    <x v="0"/>
    <x v="0"/>
    <s v="ST"/>
    <s v="SUB"/>
    <s v="COL"/>
    <n v="3695381"/>
    <n v="3695381"/>
    <n v="322374.49"/>
    <n v="2017"/>
    <x v="0"/>
  </r>
  <r>
    <n v="60"/>
    <x v="0"/>
    <x v="0"/>
    <s v="ST"/>
    <s v="RC"/>
    <s v="COL"/>
    <n v="12677430"/>
    <n v="12677430"/>
    <n v="1091651"/>
    <n v="2017"/>
    <x v="0"/>
  </r>
  <r>
    <n v="60"/>
    <x v="0"/>
    <x v="0"/>
    <s v="ST"/>
    <s v="SUB"/>
    <s v="COL"/>
    <n v="1412603"/>
    <n v="1412603"/>
    <n v="70967.271999999997"/>
    <n v="2017"/>
    <x v="0"/>
  </r>
  <r>
    <n v="79"/>
    <x v="1"/>
    <x v="1"/>
    <s v="ST"/>
    <s v="SUB"/>
    <s v="COL"/>
    <n v="3259354"/>
    <n v="2291454"/>
    <n v="180906"/>
    <n v="2017"/>
    <x v="0"/>
  </r>
  <r>
    <n v="87"/>
    <x v="0"/>
    <x v="0"/>
    <s v="ST"/>
    <s v="SUB"/>
    <s v="COL"/>
    <n v="11784130"/>
    <n v="11784130"/>
    <n v="1098605.1000000001"/>
    <n v="2017"/>
    <x v="0"/>
  </r>
  <r>
    <n v="108"/>
    <x v="0"/>
    <x v="0"/>
    <s v="ST"/>
    <s v="SUB"/>
    <s v="COL"/>
    <n v="11066774"/>
    <n v="11066774"/>
    <n v="997511.67"/>
    <n v="2017"/>
    <x v="0"/>
  </r>
  <r>
    <n v="113"/>
    <x v="0"/>
    <x v="0"/>
    <s v="ST"/>
    <s v="BIT"/>
    <s v="COL"/>
    <n v="0"/>
    <n v="0"/>
    <n v="0"/>
    <n v="2017"/>
    <x v="0"/>
  </r>
  <r>
    <n v="113"/>
    <x v="0"/>
    <x v="0"/>
    <s v="ST"/>
    <s v="SUB"/>
    <s v="COL"/>
    <n v="39639499"/>
    <n v="39639499"/>
    <n v="3615641.9"/>
    <n v="2017"/>
    <x v="0"/>
  </r>
  <r>
    <n v="126"/>
    <x v="0"/>
    <x v="0"/>
    <s v="ST"/>
    <s v="BIT"/>
    <s v="COL"/>
    <n v="0"/>
    <n v="0"/>
    <n v="0"/>
    <n v="2017"/>
    <x v="0"/>
  </r>
  <r>
    <n v="126"/>
    <x v="0"/>
    <x v="0"/>
    <s v="ST"/>
    <s v="SUB"/>
    <s v="COL"/>
    <n v="0"/>
    <n v="0"/>
    <n v="0"/>
    <n v="2017"/>
    <x v="0"/>
  </r>
  <r>
    <n v="127"/>
    <x v="0"/>
    <x v="0"/>
    <s v="ST"/>
    <s v="SUB"/>
    <s v="COL"/>
    <n v="18196090"/>
    <n v="18196090"/>
    <n v="1662535"/>
    <n v="2017"/>
    <x v="0"/>
  </r>
  <r>
    <n v="130"/>
    <x v="0"/>
    <x v="0"/>
    <s v="ST"/>
    <s v="BIT"/>
    <s v="COL"/>
    <n v="324258"/>
    <n v="324258"/>
    <n v="32118.11"/>
    <n v="2017"/>
    <x v="0"/>
  </r>
  <r>
    <n v="130"/>
    <x v="0"/>
    <x v="0"/>
    <s v="ST"/>
    <s v="RC"/>
    <s v="COL"/>
    <n v="83803004"/>
    <n v="83803004"/>
    <n v="8327536"/>
    <n v="2017"/>
    <x v="0"/>
  </r>
  <r>
    <n v="136"/>
    <x v="0"/>
    <x v="0"/>
    <s v="ST"/>
    <s v="BIT"/>
    <s v="COL"/>
    <n v="76230457"/>
    <n v="76230457"/>
    <n v="7674413"/>
    <n v="2017"/>
    <x v="0"/>
  </r>
  <r>
    <n v="160"/>
    <x v="0"/>
    <x v="0"/>
    <s v="ST"/>
    <s v="BIT"/>
    <s v="COL"/>
    <n v="6421037"/>
    <n v="6421037"/>
    <n v="554230.27"/>
    <n v="2017"/>
    <x v="0"/>
  </r>
  <r>
    <n v="160"/>
    <x v="0"/>
    <x v="0"/>
    <s v="ST"/>
    <s v="SUB"/>
    <s v="COL"/>
    <n v="11415587"/>
    <n v="11415587"/>
    <n v="984800.01"/>
    <n v="2017"/>
    <x v="0"/>
  </r>
  <r>
    <n v="165"/>
    <x v="0"/>
    <x v="0"/>
    <s v="CT"/>
    <s v="RC"/>
    <s v="COL"/>
    <n v="0"/>
    <n v="0"/>
    <n v="0"/>
    <n v="2017"/>
    <x v="0"/>
  </r>
  <r>
    <n v="165"/>
    <x v="0"/>
    <x v="0"/>
    <s v="ST"/>
    <s v="RC"/>
    <s v="COL"/>
    <n v="4469885"/>
    <n v="4469885"/>
    <n v="330941.13"/>
    <n v="2017"/>
    <x v="0"/>
  </r>
  <r>
    <n v="165"/>
    <x v="0"/>
    <x v="0"/>
    <s v="ST"/>
    <s v="SUB"/>
    <s v="COL"/>
    <n v="2698733"/>
    <n v="2698733"/>
    <n v="160253.93"/>
    <n v="2017"/>
    <x v="0"/>
  </r>
  <r>
    <n v="207"/>
    <x v="0"/>
    <x v="0"/>
    <s v="ST"/>
    <s v="BIT"/>
    <s v="COL"/>
    <n v="54568430"/>
    <n v="54568430"/>
    <n v="5070707.9000000004"/>
    <n v="2017"/>
    <x v="0"/>
  </r>
  <r>
    <n v="298"/>
    <x v="0"/>
    <x v="2"/>
    <s v="ST"/>
    <s v="LIG"/>
    <s v="COL"/>
    <n v="14483473"/>
    <n v="14483473"/>
    <n v="1334298.8999999999"/>
    <n v="2017"/>
    <x v="1"/>
  </r>
  <r>
    <n v="298"/>
    <x v="0"/>
    <x v="2"/>
    <s v="ST"/>
    <s v="SUB"/>
    <s v="COL"/>
    <n v="85266332"/>
    <n v="85266332"/>
    <n v="7791686.7999999998"/>
    <n v="2017"/>
    <x v="0"/>
  </r>
  <r>
    <n v="384"/>
    <x v="0"/>
    <x v="2"/>
    <s v="ST"/>
    <s v="SUB"/>
    <s v="COL"/>
    <n v="0"/>
    <n v="0"/>
    <n v="0"/>
    <n v="2017"/>
    <x v="0"/>
  </r>
  <r>
    <n v="469"/>
    <x v="0"/>
    <x v="0"/>
    <s v="ST"/>
    <s v="BIT"/>
    <s v="COL"/>
    <n v="12517566"/>
    <n v="12517566"/>
    <n v="1116793.5"/>
    <n v="2017"/>
    <x v="0"/>
  </r>
  <r>
    <n v="470"/>
    <x v="0"/>
    <x v="0"/>
    <s v="ST"/>
    <s v="SUB"/>
    <s v="COL"/>
    <n v="97749811"/>
    <n v="97749811"/>
    <n v="9132509.0999999996"/>
    <n v="2017"/>
    <x v="0"/>
  </r>
  <r>
    <n v="477"/>
    <x v="0"/>
    <x v="0"/>
    <s v="GT"/>
    <s v="BIT"/>
    <s v="COL"/>
    <n v="0"/>
    <n v="0"/>
    <n v="0"/>
    <n v="2017"/>
    <x v="0"/>
  </r>
  <r>
    <n v="477"/>
    <x v="0"/>
    <x v="0"/>
    <s v="ST"/>
    <s v="BIT"/>
    <s v="COL"/>
    <n v="1991938"/>
    <n v="1991938"/>
    <n v="192184.95999999999"/>
    <n v="2017"/>
    <x v="0"/>
  </r>
  <r>
    <n v="492"/>
    <x v="0"/>
    <x v="0"/>
    <s v="ST"/>
    <s v="BIT"/>
    <s v="COL"/>
    <n v="0"/>
    <n v="0"/>
    <n v="0"/>
    <n v="2017"/>
    <x v="0"/>
  </r>
  <r>
    <n v="492"/>
    <x v="0"/>
    <x v="0"/>
    <s v="ST"/>
    <s v="SUB"/>
    <s v="COL"/>
    <n v="13092835"/>
    <n v="13092835"/>
    <n v="1135796.8"/>
    <n v="2017"/>
    <x v="0"/>
  </r>
  <r>
    <n v="508"/>
    <x v="0"/>
    <x v="0"/>
    <s v="ST"/>
    <s v="SUB"/>
    <s v="COL"/>
    <n v="0"/>
    <n v="0"/>
    <n v="0"/>
    <n v="2017"/>
    <x v="0"/>
  </r>
  <r>
    <n v="511"/>
    <x v="0"/>
    <x v="0"/>
    <s v="IC"/>
    <s v="BIT"/>
    <s v="COL"/>
    <n v="0"/>
    <n v="0"/>
    <n v="0"/>
    <n v="2017"/>
    <x v="0"/>
  </r>
  <r>
    <n v="525"/>
    <x v="0"/>
    <x v="0"/>
    <s v="ST"/>
    <s v="BIT"/>
    <s v="COL"/>
    <n v="28494366"/>
    <n v="28494366"/>
    <n v="2595801.5"/>
    <n v="2017"/>
    <x v="0"/>
  </r>
  <r>
    <n v="527"/>
    <x v="0"/>
    <x v="0"/>
    <s v="ST"/>
    <s v="BIT"/>
    <s v="COL"/>
    <n v="1099882"/>
    <n v="1099882"/>
    <n v="89566.375"/>
    <n v="2017"/>
    <x v="0"/>
  </r>
  <r>
    <n v="564"/>
    <x v="0"/>
    <x v="0"/>
    <s v="ST"/>
    <s v="BIT"/>
    <s v="COL"/>
    <n v="47499137"/>
    <n v="47499137"/>
    <n v="4554590.9000000004"/>
    <n v="2017"/>
    <x v="0"/>
  </r>
  <r>
    <n v="568"/>
    <x v="0"/>
    <x v="2"/>
    <s v="ST"/>
    <s v="SUB"/>
    <s v="COL"/>
    <n v="2506961"/>
    <n v="2506961"/>
    <n v="197508.74"/>
    <n v="2017"/>
    <x v="0"/>
  </r>
  <r>
    <n v="594"/>
    <x v="0"/>
    <x v="2"/>
    <s v="ST"/>
    <s v="BIT"/>
    <s v="COL"/>
    <n v="4804387"/>
    <n v="4804387"/>
    <n v="358797.1"/>
    <n v="2017"/>
    <x v="0"/>
  </r>
  <r>
    <n v="594"/>
    <x v="0"/>
    <x v="2"/>
    <s v="ST"/>
    <s v="SUB"/>
    <s v="COL"/>
    <n v="0"/>
    <n v="0"/>
    <n v="0"/>
    <n v="2017"/>
    <x v="0"/>
  </r>
  <r>
    <n v="602"/>
    <x v="0"/>
    <x v="2"/>
    <s v="ST"/>
    <s v="BIT"/>
    <s v="COL"/>
    <n v="10894485"/>
    <n v="10894485"/>
    <n v="956225.82"/>
    <n v="2017"/>
    <x v="0"/>
  </r>
  <r>
    <n v="602"/>
    <x v="0"/>
    <x v="2"/>
    <s v="ST"/>
    <s v="RC"/>
    <s v="COL"/>
    <n v="32315965"/>
    <n v="32315965"/>
    <n v="2851732.3"/>
    <n v="2017"/>
    <x v="0"/>
  </r>
  <r>
    <n v="628"/>
    <x v="0"/>
    <x v="0"/>
    <s v="ST"/>
    <s v="BIT"/>
    <s v="COL"/>
    <n v="90641743"/>
    <n v="90641743"/>
    <n v="8720564.0999999996"/>
    <n v="2017"/>
    <x v="0"/>
  </r>
  <r>
    <n v="641"/>
    <x v="0"/>
    <x v="0"/>
    <s v="ST"/>
    <s v="BIT"/>
    <s v="COL"/>
    <n v="32558983"/>
    <n v="32558983"/>
    <n v="2969822.5"/>
    <n v="2017"/>
    <x v="0"/>
  </r>
  <r>
    <n v="643"/>
    <x v="0"/>
    <x v="0"/>
    <s v="CT"/>
    <s v="BIT"/>
    <s v="COL"/>
    <n v="0"/>
    <n v="0"/>
    <n v="0"/>
    <n v="2017"/>
    <x v="0"/>
  </r>
  <r>
    <n v="645"/>
    <x v="0"/>
    <x v="0"/>
    <s v="ST"/>
    <s v="BIT"/>
    <s v="COL"/>
    <n v="51737845"/>
    <n v="51737845"/>
    <n v="4713917.2"/>
    <n v="2017"/>
    <x v="0"/>
  </r>
  <r>
    <n v="663"/>
    <x v="0"/>
    <x v="0"/>
    <s v="ST"/>
    <s v="BIT"/>
    <s v="COL"/>
    <n v="5052952"/>
    <n v="5052952"/>
    <n v="399137.29"/>
    <n v="2017"/>
    <x v="0"/>
  </r>
  <r>
    <n v="667"/>
    <x v="0"/>
    <x v="0"/>
    <s v="ST"/>
    <s v="BIT"/>
    <s v="COL"/>
    <n v="5432529"/>
    <n v="5432529"/>
    <n v="525255.32999999996"/>
    <n v="2017"/>
    <x v="0"/>
  </r>
  <r>
    <n v="676"/>
    <x v="0"/>
    <x v="0"/>
    <s v="ST"/>
    <s v="BIT"/>
    <s v="COL"/>
    <n v="15495382"/>
    <n v="15495382"/>
    <n v="1367991.4"/>
    <n v="2017"/>
    <x v="0"/>
  </r>
  <r>
    <n v="703"/>
    <x v="0"/>
    <x v="0"/>
    <s v="ST"/>
    <s v="BIT"/>
    <s v="COL"/>
    <n v="138378977"/>
    <n v="138378977"/>
    <n v="13919159"/>
    <n v="2017"/>
    <x v="0"/>
  </r>
  <r>
    <n v="708"/>
    <x v="0"/>
    <x v="0"/>
    <s v="ST"/>
    <s v="BIT"/>
    <s v="COL"/>
    <n v="6055136"/>
    <n v="6055136"/>
    <n v="485739.73"/>
    <n v="2017"/>
    <x v="0"/>
  </r>
  <r>
    <n v="710"/>
    <x v="0"/>
    <x v="0"/>
    <s v="CT"/>
    <s v="BIT"/>
    <s v="COL"/>
    <n v="0"/>
    <n v="0"/>
    <n v="0"/>
    <n v="2017"/>
    <x v="0"/>
  </r>
  <r>
    <n v="728"/>
    <x v="0"/>
    <x v="0"/>
    <s v="ST"/>
    <s v="BIT"/>
    <s v="COL"/>
    <n v="0"/>
    <n v="0"/>
    <n v="0"/>
    <n v="2017"/>
    <x v="0"/>
  </r>
  <r>
    <n v="753"/>
    <x v="0"/>
    <x v="0"/>
    <s v="ST"/>
    <s v="BIT"/>
    <s v="COL"/>
    <n v="47704"/>
    <n v="47704"/>
    <n v="2016.0429999999999"/>
    <n v="2017"/>
    <x v="0"/>
  </r>
  <r>
    <n v="856"/>
    <x v="0"/>
    <x v="2"/>
    <s v="ST"/>
    <s v="BIT"/>
    <s v="COL"/>
    <n v="0"/>
    <n v="0"/>
    <n v="0"/>
    <n v="2017"/>
    <x v="0"/>
  </r>
  <r>
    <n v="856"/>
    <x v="0"/>
    <x v="2"/>
    <s v="ST"/>
    <s v="SUB"/>
    <s v="COL"/>
    <n v="31520607"/>
    <n v="31520607"/>
    <n v="3099152.5"/>
    <n v="2017"/>
    <x v="0"/>
  </r>
  <r>
    <n v="861"/>
    <x v="0"/>
    <x v="2"/>
    <s v="ST"/>
    <s v="BIT"/>
    <s v="COL"/>
    <n v="0"/>
    <n v="0"/>
    <n v="0"/>
    <n v="2017"/>
    <x v="0"/>
  </r>
  <r>
    <n v="861"/>
    <x v="0"/>
    <x v="2"/>
    <s v="ST"/>
    <s v="RC"/>
    <s v="COL"/>
    <n v="63386832"/>
    <n v="63386832"/>
    <n v="5563567.2999999998"/>
    <n v="2017"/>
    <x v="0"/>
  </r>
  <r>
    <n v="861"/>
    <x v="0"/>
    <x v="2"/>
    <s v="ST"/>
    <s v="SUB"/>
    <s v="COL"/>
    <n v="0"/>
    <n v="0"/>
    <n v="0"/>
    <n v="2017"/>
    <x v="0"/>
  </r>
  <r>
    <n v="874"/>
    <x v="0"/>
    <x v="2"/>
    <s v="ST"/>
    <s v="SUB"/>
    <s v="COL"/>
    <n v="0"/>
    <n v="0"/>
    <n v="0"/>
    <n v="2017"/>
    <x v="0"/>
  </r>
  <r>
    <n v="876"/>
    <x v="0"/>
    <x v="2"/>
    <s v="ST"/>
    <s v="SUB"/>
    <s v="COL"/>
    <n v="50418601"/>
    <n v="50418601"/>
    <n v="4666727.5999999996"/>
    <n v="2017"/>
    <x v="0"/>
  </r>
  <r>
    <n v="879"/>
    <x v="0"/>
    <x v="2"/>
    <s v="ST"/>
    <s v="BIT"/>
    <s v="COL"/>
    <n v="0"/>
    <n v="0"/>
    <n v="0"/>
    <n v="2017"/>
    <x v="0"/>
  </r>
  <r>
    <n v="879"/>
    <x v="0"/>
    <x v="2"/>
    <s v="ST"/>
    <s v="SUB"/>
    <s v="COL"/>
    <n v="58534001"/>
    <n v="58534001"/>
    <n v="4909674.0999999996"/>
    <n v="2017"/>
    <x v="0"/>
  </r>
  <r>
    <n v="883"/>
    <x v="0"/>
    <x v="2"/>
    <s v="ST"/>
    <s v="SUB"/>
    <s v="COL"/>
    <n v="19813447"/>
    <n v="19813447"/>
    <n v="1816810.7"/>
    <n v="2017"/>
    <x v="0"/>
  </r>
  <r>
    <n v="884"/>
    <x v="0"/>
    <x v="2"/>
    <s v="ST"/>
    <s v="SUB"/>
    <s v="COL"/>
    <n v="4244684"/>
    <n v="4244684"/>
    <n v="423824.8"/>
    <n v="2017"/>
    <x v="0"/>
  </r>
  <r>
    <n v="886"/>
    <x v="0"/>
    <x v="2"/>
    <s v="GT"/>
    <s v="SUB"/>
    <s v="COL"/>
    <n v="0"/>
    <n v="0"/>
    <n v="0"/>
    <n v="2017"/>
    <x v="0"/>
  </r>
  <r>
    <n v="887"/>
    <x v="0"/>
    <x v="2"/>
    <s v="ST"/>
    <s v="ANT"/>
    <s v="COL"/>
    <n v="0"/>
    <n v="0"/>
    <n v="0"/>
    <n v="2017"/>
    <x v="0"/>
  </r>
  <r>
    <n v="887"/>
    <x v="0"/>
    <x v="2"/>
    <s v="ST"/>
    <s v="RC"/>
    <s v="COL"/>
    <n v="42535721"/>
    <n v="42535721"/>
    <n v="3881027.4"/>
    <n v="2017"/>
    <x v="0"/>
  </r>
  <r>
    <n v="887"/>
    <x v="0"/>
    <x v="2"/>
    <s v="ST"/>
    <s v="SUB"/>
    <s v="COL"/>
    <n v="0"/>
    <n v="0"/>
    <n v="0"/>
    <n v="2017"/>
    <x v="0"/>
  </r>
  <r>
    <n v="889"/>
    <x v="0"/>
    <x v="2"/>
    <s v="ST"/>
    <s v="RC"/>
    <s v="COL"/>
    <n v="80143873"/>
    <n v="80143873"/>
    <n v="7866932.7000000002"/>
    <n v="2017"/>
    <x v="0"/>
  </r>
  <r>
    <n v="889"/>
    <x v="0"/>
    <x v="2"/>
    <s v="ST"/>
    <s v="SUB"/>
    <s v="COL"/>
    <n v="0"/>
    <n v="0"/>
    <n v="0"/>
    <n v="2017"/>
    <x v="0"/>
  </r>
  <r>
    <n v="891"/>
    <x v="0"/>
    <x v="2"/>
    <s v="ST"/>
    <s v="BIT"/>
    <s v="COL"/>
    <n v="0"/>
    <n v="0"/>
    <n v="0"/>
    <n v="2017"/>
    <x v="0"/>
  </r>
  <r>
    <n v="891"/>
    <x v="0"/>
    <x v="2"/>
    <s v="ST"/>
    <s v="RC"/>
    <s v="COL"/>
    <n v="29575032"/>
    <n v="29575032"/>
    <n v="2520248.6"/>
    <n v="2017"/>
    <x v="0"/>
  </r>
  <r>
    <n v="891"/>
    <x v="0"/>
    <x v="2"/>
    <s v="ST"/>
    <s v="SUB"/>
    <s v="COL"/>
    <n v="0"/>
    <n v="0"/>
    <n v="0"/>
    <n v="2017"/>
    <x v="0"/>
  </r>
  <r>
    <n v="892"/>
    <x v="0"/>
    <x v="2"/>
    <s v="ST"/>
    <s v="RC"/>
    <s v="COL"/>
    <n v="18558705"/>
    <n v="18558705"/>
    <n v="1659179.8"/>
    <n v="2017"/>
    <x v="0"/>
  </r>
  <r>
    <n v="892"/>
    <x v="0"/>
    <x v="2"/>
    <s v="ST"/>
    <s v="SUB"/>
    <s v="COL"/>
    <n v="0"/>
    <n v="0"/>
    <n v="0"/>
    <n v="2017"/>
    <x v="0"/>
  </r>
  <r>
    <n v="963"/>
    <x v="0"/>
    <x v="0"/>
    <s v="ST"/>
    <s v="BIT"/>
    <s v="COL"/>
    <n v="26946486"/>
    <n v="26946486"/>
    <n v="2374750.1"/>
    <n v="2017"/>
    <x v="0"/>
  </r>
  <r>
    <n v="964"/>
    <x v="0"/>
    <x v="0"/>
    <s v="IC"/>
    <s v="BIT"/>
    <s v="COL"/>
    <n v="0"/>
    <n v="0"/>
    <n v="0"/>
    <n v="2017"/>
    <x v="0"/>
  </r>
  <r>
    <n v="976"/>
    <x v="0"/>
    <x v="0"/>
    <s v="ST"/>
    <s v="BIT"/>
    <s v="COL"/>
    <n v="18671746"/>
    <n v="18671746"/>
    <n v="1627338"/>
    <n v="2017"/>
    <x v="0"/>
  </r>
  <r>
    <n v="983"/>
    <x v="0"/>
    <x v="0"/>
    <s v="ST"/>
    <s v="BIT"/>
    <s v="COL"/>
    <n v="64774366"/>
    <n v="64774366"/>
    <n v="6030166.7999999998"/>
    <n v="2017"/>
    <x v="0"/>
  </r>
  <r>
    <n v="983"/>
    <x v="0"/>
    <x v="0"/>
    <s v="ST"/>
    <s v="SUB"/>
    <s v="COL"/>
    <n v="0"/>
    <n v="0"/>
    <n v="0"/>
    <n v="2017"/>
    <x v="0"/>
  </r>
  <r>
    <n v="990"/>
    <x v="0"/>
    <x v="0"/>
    <s v="ST"/>
    <s v="BIT"/>
    <s v="COL"/>
    <n v="0"/>
    <n v="0"/>
    <n v="0"/>
    <n v="2017"/>
    <x v="0"/>
  </r>
  <r>
    <n v="992"/>
    <x v="1"/>
    <x v="1"/>
    <s v="ST"/>
    <s v="BIT"/>
    <s v="COL"/>
    <n v="0"/>
    <n v="0"/>
    <n v="0"/>
    <n v="2017"/>
    <x v="0"/>
  </r>
  <r>
    <n v="994"/>
    <x v="0"/>
    <x v="0"/>
    <s v="ST"/>
    <s v="BIT"/>
    <s v="COL"/>
    <n v="100593089"/>
    <n v="100593089"/>
    <n v="9322338"/>
    <n v="2017"/>
    <x v="0"/>
  </r>
  <r>
    <n v="995"/>
    <x v="0"/>
    <x v="0"/>
    <s v="ST"/>
    <s v="BIT"/>
    <s v="COL"/>
    <n v="17255996"/>
    <n v="17255996"/>
    <n v="1504204.8"/>
    <n v="2017"/>
    <x v="0"/>
  </r>
  <r>
    <n v="997"/>
    <x v="0"/>
    <x v="0"/>
    <s v="ST"/>
    <s v="BIT"/>
    <s v="COL"/>
    <n v="3034637"/>
    <n v="3034637"/>
    <n v="278519.86"/>
    <n v="2017"/>
    <x v="0"/>
  </r>
  <r>
    <n v="997"/>
    <x v="0"/>
    <x v="0"/>
    <s v="ST"/>
    <s v="SUB"/>
    <s v="COL"/>
    <n v="10824482"/>
    <n v="10824482"/>
    <n v="994073.08"/>
    <n v="2017"/>
    <x v="0"/>
  </r>
  <r>
    <n v="1001"/>
    <x v="0"/>
    <x v="0"/>
    <s v="ST"/>
    <s v="BIT"/>
    <s v="COL"/>
    <n v="57357704"/>
    <n v="57357704"/>
    <n v="5729754.5999999996"/>
    <n v="2017"/>
    <x v="0"/>
  </r>
  <r>
    <n v="1004"/>
    <x v="0"/>
    <x v="0"/>
    <s v="CA"/>
    <s v="BIT"/>
    <s v="COL"/>
    <n v="13870362"/>
    <n v="13870362"/>
    <n v="603705.80000000005"/>
    <n v="2017"/>
    <x v="0"/>
  </r>
  <r>
    <n v="1004"/>
    <x v="0"/>
    <x v="0"/>
    <s v="CA"/>
    <s v="SGC"/>
    <s v="COL"/>
    <n v="0"/>
    <n v="0"/>
    <n v="1052190.6000000001"/>
    <n v="2017"/>
    <x v="0"/>
  </r>
  <r>
    <n v="1004"/>
    <x v="0"/>
    <x v="0"/>
    <s v="CT"/>
    <s v="BIT"/>
    <s v="COL"/>
    <n v="0"/>
    <n v="0"/>
    <n v="0"/>
    <n v="2017"/>
    <x v="0"/>
  </r>
  <r>
    <n v="1004"/>
    <x v="0"/>
    <x v="0"/>
    <s v="CT"/>
    <s v="SGC"/>
    <s v="COL"/>
    <n v="23977820"/>
    <n v="23977820"/>
    <n v="1599260.3"/>
    <n v="2017"/>
    <x v="0"/>
  </r>
  <r>
    <n v="1008"/>
    <x v="0"/>
    <x v="0"/>
    <s v="ST"/>
    <s v="BIT"/>
    <s v="COL"/>
    <n v="2600472"/>
    <n v="2600472"/>
    <n v="188430.76"/>
    <n v="2017"/>
    <x v="0"/>
  </r>
  <r>
    <n v="1012"/>
    <x v="0"/>
    <x v="0"/>
    <s v="ST"/>
    <s v="BIT"/>
    <s v="COL"/>
    <n v="19447614"/>
    <n v="19447614"/>
    <n v="1809081.4"/>
    <n v="2017"/>
    <x v="0"/>
  </r>
  <r>
    <n v="1024"/>
    <x v="0"/>
    <x v="2"/>
    <s v="ST"/>
    <s v="BIT"/>
    <s v="COL"/>
    <n v="0"/>
    <n v="0"/>
    <n v="0"/>
    <n v="2017"/>
    <x v="0"/>
  </r>
  <r>
    <n v="1037"/>
    <x v="0"/>
    <x v="0"/>
    <s v="IC"/>
    <s v="BIT"/>
    <s v="COL"/>
    <n v="0"/>
    <n v="0"/>
    <n v="0"/>
    <n v="2017"/>
    <x v="0"/>
  </r>
  <r>
    <n v="1040"/>
    <x v="0"/>
    <x v="0"/>
    <s v="ST"/>
    <s v="BIT"/>
    <s v="COL"/>
    <n v="484829"/>
    <n v="484829"/>
    <n v="36176.326999999997"/>
    <n v="2017"/>
    <x v="0"/>
  </r>
  <r>
    <n v="1046"/>
    <x v="0"/>
    <x v="0"/>
    <s v="ST"/>
    <s v="BIT"/>
    <s v="COL"/>
    <n v="0"/>
    <n v="0"/>
    <n v="0"/>
    <n v="2017"/>
    <x v="0"/>
  </r>
  <r>
    <n v="1046"/>
    <x v="0"/>
    <x v="0"/>
    <s v="ST"/>
    <s v="SUB"/>
    <s v="COL"/>
    <n v="0"/>
    <n v="0"/>
    <n v="0"/>
    <n v="2017"/>
    <x v="0"/>
  </r>
  <r>
    <n v="1047"/>
    <x v="0"/>
    <x v="0"/>
    <s v="ST"/>
    <s v="BIT"/>
    <s v="COL"/>
    <n v="0"/>
    <n v="0"/>
    <n v="0"/>
    <n v="2017"/>
    <x v="0"/>
  </r>
  <r>
    <n v="1047"/>
    <x v="0"/>
    <x v="0"/>
    <s v="ST"/>
    <s v="SUB"/>
    <s v="COL"/>
    <n v="11760029"/>
    <n v="11760029"/>
    <n v="970534.84"/>
    <n v="2017"/>
    <x v="0"/>
  </r>
  <r>
    <n v="1048"/>
    <x v="0"/>
    <x v="0"/>
    <s v="ST"/>
    <s v="SUB"/>
    <s v="COL"/>
    <n v="0"/>
    <n v="0"/>
    <n v="0"/>
    <n v="2017"/>
    <x v="0"/>
  </r>
  <r>
    <n v="1073"/>
    <x v="1"/>
    <x v="0"/>
    <s v="ST"/>
    <s v="SUB"/>
    <s v="COL"/>
    <n v="4095197"/>
    <n v="2228654"/>
    <n v="315931.09000000003"/>
    <n v="2017"/>
    <x v="0"/>
  </r>
  <r>
    <n v="1077"/>
    <x v="0"/>
    <x v="0"/>
    <s v="ST"/>
    <s v="BIT"/>
    <s v="COL"/>
    <n v="0"/>
    <n v="0"/>
    <n v="0"/>
    <n v="2017"/>
    <x v="0"/>
  </r>
  <r>
    <n v="1077"/>
    <x v="0"/>
    <x v="0"/>
    <s v="ST"/>
    <s v="SUB"/>
    <s v="COL"/>
    <n v="0"/>
    <n v="0"/>
    <n v="0"/>
    <n v="2017"/>
    <x v="0"/>
  </r>
  <r>
    <n v="1081"/>
    <x v="0"/>
    <x v="0"/>
    <s v="ST"/>
    <s v="SUB"/>
    <s v="COL"/>
    <n v="0"/>
    <n v="0"/>
    <n v="0"/>
    <n v="2017"/>
    <x v="0"/>
  </r>
  <r>
    <n v="1082"/>
    <x v="1"/>
    <x v="0"/>
    <s v="ST"/>
    <s v="RC"/>
    <s v="COL"/>
    <n v="70536939"/>
    <n v="68077490"/>
    <n v="6866854.7000000002"/>
    <n v="2017"/>
    <x v="0"/>
  </r>
  <r>
    <n v="1082"/>
    <x v="1"/>
    <x v="0"/>
    <s v="ST"/>
    <s v="SUB"/>
    <s v="COL"/>
    <n v="17020534"/>
    <n v="16577160"/>
    <n v="1665709.6"/>
    <n v="2017"/>
    <x v="0"/>
  </r>
  <r>
    <n v="1091"/>
    <x v="0"/>
    <x v="0"/>
    <s v="ST"/>
    <s v="RC"/>
    <s v="COL"/>
    <n v="21697548"/>
    <n v="21697548"/>
    <n v="2089399"/>
    <n v="2017"/>
    <x v="0"/>
  </r>
  <r>
    <n v="1091"/>
    <x v="0"/>
    <x v="0"/>
    <s v="ST"/>
    <s v="SUB"/>
    <s v="COL"/>
    <n v="541053"/>
    <n v="541053"/>
    <n v="52340.86"/>
    <n v="2017"/>
    <x v="0"/>
  </r>
  <r>
    <n v="1104"/>
    <x v="0"/>
    <x v="0"/>
    <s v="ST"/>
    <s v="SUB"/>
    <s v="COL"/>
    <n v="11560603"/>
    <n v="11560603"/>
    <n v="1089632.8"/>
    <n v="2017"/>
    <x v="0"/>
  </r>
  <r>
    <n v="1122"/>
    <x v="0"/>
    <x v="0"/>
    <s v="ST"/>
    <s v="SUB"/>
    <s v="COL"/>
    <n v="0"/>
    <n v="0"/>
    <n v="0"/>
    <n v="2017"/>
    <x v="0"/>
  </r>
  <r>
    <n v="1131"/>
    <x v="0"/>
    <x v="0"/>
    <s v="ST"/>
    <s v="BIT"/>
    <s v="COL"/>
    <n v="14981"/>
    <n v="14981"/>
    <n v="688.77599999999995"/>
    <n v="2017"/>
    <x v="0"/>
  </r>
  <r>
    <n v="1167"/>
    <x v="1"/>
    <x v="0"/>
    <s v="ST"/>
    <s v="RC"/>
    <s v="COL"/>
    <n v="11167190"/>
    <n v="4433729"/>
    <n v="794617.62"/>
    <n v="2017"/>
    <x v="0"/>
  </r>
  <r>
    <n v="1167"/>
    <x v="1"/>
    <x v="0"/>
    <s v="ST"/>
    <s v="SUB"/>
    <s v="COL"/>
    <n v="0"/>
    <n v="0"/>
    <n v="0"/>
    <n v="2017"/>
    <x v="0"/>
  </r>
  <r>
    <n v="1217"/>
    <x v="0"/>
    <x v="0"/>
    <s v="GT"/>
    <s v="BIT"/>
    <s v="COL"/>
    <n v="0"/>
    <n v="0"/>
    <n v="0"/>
    <n v="2017"/>
    <x v="0"/>
  </r>
  <r>
    <n v="1217"/>
    <x v="0"/>
    <x v="0"/>
    <s v="GT"/>
    <s v="SUB"/>
    <s v="COL"/>
    <n v="0"/>
    <n v="0"/>
    <n v="0"/>
    <n v="2017"/>
    <x v="0"/>
  </r>
  <r>
    <n v="1217"/>
    <x v="0"/>
    <x v="0"/>
    <s v="ST"/>
    <s v="BIT"/>
    <s v="COL"/>
    <n v="0"/>
    <n v="0"/>
    <n v="0"/>
    <n v="2017"/>
    <x v="0"/>
  </r>
  <r>
    <n v="1217"/>
    <x v="0"/>
    <x v="0"/>
    <s v="ST"/>
    <s v="SUB"/>
    <s v="COL"/>
    <n v="0"/>
    <n v="0"/>
    <n v="0"/>
    <n v="2017"/>
    <x v="0"/>
  </r>
  <r>
    <n v="1241"/>
    <x v="0"/>
    <x v="0"/>
    <s v="ST"/>
    <s v="BIT"/>
    <s v="COL"/>
    <n v="2536515"/>
    <n v="2536515"/>
    <n v="240998.95"/>
    <n v="2017"/>
    <x v="0"/>
  </r>
  <r>
    <n v="1241"/>
    <x v="0"/>
    <x v="0"/>
    <s v="ST"/>
    <s v="SUB"/>
    <s v="COL"/>
    <n v="40320729"/>
    <n v="40320729"/>
    <n v="3768439.1"/>
    <n v="2017"/>
    <x v="0"/>
  </r>
  <r>
    <n v="1250"/>
    <x v="0"/>
    <x v="0"/>
    <s v="ST"/>
    <s v="SUB"/>
    <s v="COL"/>
    <n v="27718290"/>
    <n v="27718290"/>
    <n v="2464155.2999999998"/>
    <n v="2017"/>
    <x v="0"/>
  </r>
  <r>
    <n v="1252"/>
    <x v="0"/>
    <x v="0"/>
    <s v="ST"/>
    <s v="SUB"/>
    <s v="COL"/>
    <n v="3314896"/>
    <n v="3314896"/>
    <n v="283912.94"/>
    <n v="2017"/>
    <x v="0"/>
  </r>
  <r>
    <n v="1355"/>
    <x v="0"/>
    <x v="0"/>
    <s v="ST"/>
    <s v="BIT"/>
    <s v="COL"/>
    <n v="16566700"/>
    <n v="16566700"/>
    <n v="1412184.8"/>
    <n v="2017"/>
    <x v="0"/>
  </r>
  <r>
    <n v="1356"/>
    <x v="0"/>
    <x v="0"/>
    <s v="ST"/>
    <s v="BIT"/>
    <s v="COL"/>
    <n v="21345805"/>
    <n v="21345805"/>
    <n v="2010952.2"/>
    <n v="2017"/>
    <x v="0"/>
  </r>
  <r>
    <n v="1356"/>
    <x v="0"/>
    <x v="0"/>
    <s v="ST"/>
    <s v="RC"/>
    <s v="COL"/>
    <n v="106489025"/>
    <n v="106489025"/>
    <n v="9737905"/>
    <n v="2017"/>
    <x v="0"/>
  </r>
  <r>
    <n v="1356"/>
    <x v="0"/>
    <x v="0"/>
    <s v="ST"/>
    <s v="SUB"/>
    <s v="COL"/>
    <n v="0"/>
    <n v="0"/>
    <n v="0"/>
    <n v="2017"/>
    <x v="0"/>
  </r>
  <r>
    <n v="1364"/>
    <x v="0"/>
    <x v="0"/>
    <s v="ST"/>
    <s v="BIT"/>
    <s v="COL"/>
    <n v="93454528"/>
    <n v="93454528"/>
    <n v="8829726.6999999993"/>
    <n v="2017"/>
    <x v="0"/>
  </r>
  <r>
    <n v="1374"/>
    <x v="0"/>
    <x v="0"/>
    <s v="ST"/>
    <s v="BIT"/>
    <s v="COL"/>
    <n v="20762814"/>
    <n v="20762814"/>
    <n v="1772149.8"/>
    <n v="2017"/>
    <x v="0"/>
  </r>
  <r>
    <n v="1378"/>
    <x v="0"/>
    <x v="0"/>
    <s v="ST"/>
    <s v="BIT"/>
    <s v="COL"/>
    <n v="0"/>
    <n v="0"/>
    <n v="0"/>
    <n v="2017"/>
    <x v="0"/>
  </r>
  <r>
    <n v="1378"/>
    <x v="0"/>
    <x v="0"/>
    <s v="ST"/>
    <s v="RC"/>
    <s v="COL"/>
    <n v="27936343"/>
    <n v="27936343"/>
    <n v="2584411"/>
    <n v="2017"/>
    <x v="0"/>
  </r>
  <r>
    <n v="1378"/>
    <x v="0"/>
    <x v="0"/>
    <s v="ST"/>
    <s v="SUB"/>
    <s v="COL"/>
    <n v="0"/>
    <n v="0"/>
    <n v="0"/>
    <n v="2017"/>
    <x v="0"/>
  </r>
  <r>
    <n v="1379"/>
    <x v="0"/>
    <x v="0"/>
    <s v="ST"/>
    <s v="BIT"/>
    <s v="COL"/>
    <n v="0"/>
    <n v="0"/>
    <n v="0"/>
    <n v="2017"/>
    <x v="0"/>
  </r>
  <r>
    <n v="1379"/>
    <x v="0"/>
    <x v="0"/>
    <s v="ST"/>
    <s v="SUB"/>
    <s v="COL"/>
    <n v="71973908"/>
    <n v="71973908"/>
    <n v="6324869.7000000002"/>
    <n v="2017"/>
    <x v="0"/>
  </r>
  <r>
    <n v="1382"/>
    <x v="0"/>
    <x v="0"/>
    <s v="ST"/>
    <s v="BIT"/>
    <s v="COL"/>
    <n v="12399450"/>
    <n v="12399450"/>
    <n v="1118613.7"/>
    <n v="2017"/>
    <x v="0"/>
  </r>
  <r>
    <n v="1383"/>
    <x v="0"/>
    <x v="0"/>
    <s v="ST"/>
    <s v="BIT"/>
    <s v="COL"/>
    <n v="0"/>
    <n v="0"/>
    <n v="0"/>
    <n v="2017"/>
    <x v="0"/>
  </r>
  <r>
    <n v="1384"/>
    <x v="0"/>
    <x v="0"/>
    <s v="ST"/>
    <s v="BIT"/>
    <s v="COL"/>
    <n v="4796976"/>
    <n v="4796976"/>
    <n v="445320.76"/>
    <n v="2017"/>
    <x v="0"/>
  </r>
  <r>
    <n v="1393"/>
    <x v="1"/>
    <x v="0"/>
    <s v="ST"/>
    <s v="SUB"/>
    <s v="COL"/>
    <n v="32512201"/>
    <n v="32491101"/>
    <n v="2708614.6"/>
    <n v="2017"/>
    <x v="0"/>
  </r>
  <r>
    <n v="1552"/>
    <x v="0"/>
    <x v="2"/>
    <s v="ST"/>
    <s v="BIT"/>
    <s v="COL"/>
    <n v="920214"/>
    <n v="920214"/>
    <n v="73003.691999999995"/>
    <n v="2017"/>
    <x v="0"/>
  </r>
  <r>
    <n v="1552"/>
    <x v="0"/>
    <x v="2"/>
    <s v="ST"/>
    <s v="SUB"/>
    <s v="COL"/>
    <n v="1927623"/>
    <n v="1927623"/>
    <n v="154788.53"/>
    <n v="2017"/>
    <x v="0"/>
  </r>
  <r>
    <n v="1554"/>
    <x v="0"/>
    <x v="2"/>
    <s v="ST"/>
    <s v="BIT"/>
    <s v="COL"/>
    <n v="490808"/>
    <n v="490808"/>
    <n v="37968.909"/>
    <n v="2017"/>
    <x v="0"/>
  </r>
  <r>
    <n v="1554"/>
    <x v="0"/>
    <x v="2"/>
    <s v="ST"/>
    <s v="RC"/>
    <s v="COL"/>
    <n v="1665146"/>
    <n v="1665146"/>
    <n v="125781.84"/>
    <n v="2017"/>
    <x v="0"/>
  </r>
  <r>
    <n v="1571"/>
    <x v="0"/>
    <x v="2"/>
    <s v="ST"/>
    <s v="BIT"/>
    <s v="COL"/>
    <n v="5128822"/>
    <n v="5128822"/>
    <n v="409877.83"/>
    <n v="2017"/>
    <x v="0"/>
  </r>
  <r>
    <n v="1572"/>
    <x v="0"/>
    <x v="2"/>
    <s v="ST"/>
    <s v="BIT"/>
    <s v="COL"/>
    <n v="2040655"/>
    <n v="2040655"/>
    <n v="150718.75"/>
    <n v="2017"/>
    <x v="0"/>
  </r>
  <r>
    <n v="1573"/>
    <x v="0"/>
    <x v="2"/>
    <s v="ST"/>
    <s v="BIT"/>
    <s v="COL"/>
    <n v="26333225"/>
    <n v="26333225"/>
    <n v="2526005"/>
    <n v="2017"/>
    <x v="0"/>
  </r>
  <r>
    <n v="1619"/>
    <x v="0"/>
    <x v="2"/>
    <s v="ST"/>
    <s v="BIT"/>
    <s v="COL"/>
    <n v="12304437"/>
    <n v="12304437"/>
    <n v="1136318"/>
    <n v="2017"/>
    <x v="0"/>
  </r>
  <r>
    <n v="1642"/>
    <x v="0"/>
    <x v="2"/>
    <s v="GT"/>
    <s v="BIT"/>
    <s v="COL"/>
    <n v="0"/>
    <n v="0"/>
    <n v="0"/>
    <n v="2017"/>
    <x v="0"/>
  </r>
  <r>
    <n v="1702"/>
    <x v="0"/>
    <x v="0"/>
    <s v="ST"/>
    <s v="BIT"/>
    <s v="COL"/>
    <n v="738351"/>
    <n v="738351"/>
    <n v="67594.551000000007"/>
    <n v="2017"/>
    <x v="0"/>
  </r>
  <r>
    <n v="1702"/>
    <x v="0"/>
    <x v="0"/>
    <s v="ST"/>
    <s v="SUB"/>
    <s v="COL"/>
    <n v="26091457"/>
    <n v="26091457"/>
    <n v="2380915.5"/>
    <n v="2017"/>
    <x v="0"/>
  </r>
  <r>
    <n v="1710"/>
    <x v="0"/>
    <x v="0"/>
    <s v="ST"/>
    <s v="BIT"/>
    <s v="COL"/>
    <n v="318129"/>
    <n v="318129"/>
    <n v="30862.84"/>
    <n v="2017"/>
    <x v="0"/>
  </r>
  <r>
    <n v="1710"/>
    <x v="0"/>
    <x v="0"/>
    <s v="ST"/>
    <s v="SUB"/>
    <s v="COL"/>
    <n v="81438024"/>
    <n v="81438024"/>
    <n v="7965276.7999999998"/>
    <n v="2017"/>
    <x v="0"/>
  </r>
  <r>
    <n v="1733"/>
    <x v="0"/>
    <x v="0"/>
    <s v="ST"/>
    <s v="BIT"/>
    <s v="COL"/>
    <n v="0"/>
    <n v="0"/>
    <n v="0"/>
    <n v="2017"/>
    <x v="0"/>
  </r>
  <r>
    <n v="1733"/>
    <x v="0"/>
    <x v="0"/>
    <s v="ST"/>
    <s v="RC"/>
    <s v="COL"/>
    <n v="150036352"/>
    <n v="150036352"/>
    <n v="14706592"/>
    <n v="2017"/>
    <x v="0"/>
  </r>
  <r>
    <n v="1733"/>
    <x v="0"/>
    <x v="0"/>
    <s v="ST"/>
    <s v="SUB"/>
    <s v="COL"/>
    <n v="0"/>
    <n v="0"/>
    <n v="0"/>
    <n v="2017"/>
    <x v="0"/>
  </r>
  <r>
    <n v="1740"/>
    <x v="0"/>
    <x v="0"/>
    <s v="ST"/>
    <s v="BIT"/>
    <s v="COL"/>
    <n v="261476"/>
    <n v="261476"/>
    <n v="22831.249"/>
    <n v="2017"/>
    <x v="0"/>
  </r>
  <r>
    <n v="1740"/>
    <x v="0"/>
    <x v="0"/>
    <s v="ST"/>
    <s v="SUB"/>
    <s v="COL"/>
    <n v="7790063"/>
    <n v="7790063"/>
    <n v="678841.9"/>
    <n v="2017"/>
    <x v="0"/>
  </r>
  <r>
    <n v="1743"/>
    <x v="0"/>
    <x v="0"/>
    <s v="ST"/>
    <s v="BIT"/>
    <s v="COL"/>
    <n v="2152344"/>
    <n v="2152344"/>
    <n v="191402.44"/>
    <n v="2017"/>
    <x v="0"/>
  </r>
  <r>
    <n v="1743"/>
    <x v="0"/>
    <x v="0"/>
    <s v="ST"/>
    <s v="RC"/>
    <s v="COL"/>
    <n v="37262436"/>
    <n v="37262436"/>
    <n v="3297828.8"/>
    <n v="2017"/>
    <x v="0"/>
  </r>
  <r>
    <n v="1743"/>
    <x v="0"/>
    <x v="0"/>
    <s v="ST"/>
    <s v="SUB"/>
    <s v="COL"/>
    <n v="0"/>
    <n v="0"/>
    <n v="0"/>
    <n v="2017"/>
    <x v="0"/>
  </r>
  <r>
    <n v="1745"/>
    <x v="0"/>
    <x v="0"/>
    <s v="ST"/>
    <s v="BIT"/>
    <s v="COL"/>
    <n v="1002765"/>
    <n v="1002765"/>
    <n v="90597.957999999999"/>
    <n v="2017"/>
    <x v="0"/>
  </r>
  <r>
    <n v="1745"/>
    <x v="0"/>
    <x v="0"/>
    <s v="ST"/>
    <s v="SUB"/>
    <s v="COL"/>
    <n v="20340639"/>
    <n v="20340639"/>
    <n v="1825142.2"/>
    <n v="2017"/>
    <x v="0"/>
  </r>
  <r>
    <n v="1769"/>
    <x v="0"/>
    <x v="0"/>
    <s v="ST"/>
    <s v="BIT"/>
    <s v="COL"/>
    <n v="0"/>
    <n v="0"/>
    <n v="0"/>
    <n v="2017"/>
    <x v="0"/>
  </r>
  <r>
    <n v="1769"/>
    <x v="0"/>
    <x v="0"/>
    <s v="ST"/>
    <s v="SUB"/>
    <s v="COL"/>
    <n v="17967188"/>
    <n v="17967188"/>
    <n v="1517035.1"/>
    <n v="2017"/>
    <x v="0"/>
  </r>
  <r>
    <n v="1825"/>
    <x v="0"/>
    <x v="0"/>
    <s v="ST"/>
    <s v="BIT"/>
    <s v="COL"/>
    <n v="3268634"/>
    <n v="3268634"/>
    <n v="273894.18"/>
    <n v="2017"/>
    <x v="0"/>
  </r>
  <r>
    <n v="1830"/>
    <x v="0"/>
    <x v="0"/>
    <s v="ST"/>
    <s v="BIT"/>
    <s v="COL"/>
    <n v="0"/>
    <n v="0"/>
    <n v="-1506.298"/>
    <n v="2017"/>
    <x v="0"/>
  </r>
  <r>
    <n v="1830"/>
    <x v="0"/>
    <x v="0"/>
    <s v="ST"/>
    <s v="SUB"/>
    <s v="COL"/>
    <n v="0"/>
    <n v="0"/>
    <n v="-642.77200000000005"/>
    <n v="2017"/>
    <x v="0"/>
  </r>
  <r>
    <n v="1831"/>
    <x v="0"/>
    <x v="0"/>
    <s v="ST"/>
    <s v="SUB"/>
    <s v="COL"/>
    <n v="4679982"/>
    <n v="4679982"/>
    <n v="350802.86"/>
    <n v="2017"/>
    <x v="0"/>
  </r>
  <r>
    <n v="1832"/>
    <x v="0"/>
    <x v="0"/>
    <s v="ST"/>
    <s v="SUB"/>
    <s v="COL"/>
    <n v="10902312"/>
    <n v="10902312"/>
    <n v="983667.34"/>
    <n v="2017"/>
    <x v="0"/>
  </r>
  <r>
    <n v="1843"/>
    <x v="0"/>
    <x v="0"/>
    <s v="ST"/>
    <s v="BIT"/>
    <s v="COL"/>
    <n v="35909"/>
    <n v="35909"/>
    <n v="2792.498"/>
    <n v="2017"/>
    <x v="0"/>
  </r>
  <r>
    <n v="1843"/>
    <x v="0"/>
    <x v="0"/>
    <s v="ST"/>
    <s v="SUB"/>
    <s v="COL"/>
    <n v="2729649"/>
    <n v="2729649"/>
    <n v="219963.75"/>
    <n v="2017"/>
    <x v="0"/>
  </r>
  <r>
    <n v="1866"/>
    <x v="0"/>
    <x v="0"/>
    <s v="ST"/>
    <s v="BIT"/>
    <s v="COL"/>
    <n v="0"/>
    <n v="0"/>
    <n v="0"/>
    <n v="2017"/>
    <x v="0"/>
  </r>
  <r>
    <n v="1891"/>
    <x v="0"/>
    <x v="0"/>
    <s v="ST"/>
    <s v="SUB"/>
    <s v="COL"/>
    <n v="0"/>
    <n v="0"/>
    <n v="0"/>
    <n v="2017"/>
    <x v="0"/>
  </r>
  <r>
    <n v="1893"/>
    <x v="0"/>
    <x v="0"/>
    <s v="ST"/>
    <s v="SUB"/>
    <s v="COL"/>
    <n v="75717218"/>
    <n v="75717218"/>
    <n v="7066198.2999999998"/>
    <n v="2017"/>
    <x v="0"/>
  </r>
  <r>
    <n v="1897"/>
    <x v="1"/>
    <x v="3"/>
    <s v="ST"/>
    <s v="SUB"/>
    <s v="COL"/>
    <n v="200314"/>
    <n v="2196"/>
    <n v="295.26499999999999"/>
    <n v="2017"/>
    <x v="0"/>
  </r>
  <r>
    <n v="1915"/>
    <x v="0"/>
    <x v="0"/>
    <s v="ST"/>
    <s v="SUB"/>
    <s v="COL"/>
    <n v="28793070"/>
    <n v="28793070"/>
    <n v="2907924.1"/>
    <n v="2017"/>
    <x v="0"/>
  </r>
  <r>
    <n v="1943"/>
    <x v="0"/>
    <x v="0"/>
    <s v="ST"/>
    <s v="SUB"/>
    <s v="COL"/>
    <n v="2848660"/>
    <n v="2848660"/>
    <n v="245982.55"/>
    <n v="2017"/>
    <x v="0"/>
  </r>
  <r>
    <n v="1979"/>
    <x v="1"/>
    <x v="0"/>
    <s v="ST"/>
    <s v="BIT"/>
    <s v="COL"/>
    <n v="0"/>
    <n v="0"/>
    <n v="0"/>
    <n v="2017"/>
    <x v="0"/>
  </r>
  <r>
    <n v="1979"/>
    <x v="1"/>
    <x v="0"/>
    <s v="ST"/>
    <s v="LIG"/>
    <s v="COL"/>
    <n v="0"/>
    <n v="0"/>
    <n v="0"/>
    <n v="2017"/>
    <x v="1"/>
  </r>
  <r>
    <n v="1979"/>
    <x v="1"/>
    <x v="0"/>
    <s v="ST"/>
    <s v="SUB"/>
    <s v="COL"/>
    <n v="1437834"/>
    <n v="580709"/>
    <n v="69780.357000000004"/>
    <n v="2017"/>
    <x v="0"/>
  </r>
  <r>
    <n v="2018"/>
    <x v="0"/>
    <x v="0"/>
    <s v="ST"/>
    <s v="SUB"/>
    <s v="COL"/>
    <n v="1075283"/>
    <n v="1075283"/>
    <n v="50901.464"/>
    <n v="2017"/>
    <x v="0"/>
  </r>
  <r>
    <n v="2022"/>
    <x v="1"/>
    <x v="0"/>
    <s v="ST"/>
    <s v="SUB"/>
    <s v="COL"/>
    <n v="465022"/>
    <n v="122242"/>
    <n v="19744.381000000001"/>
    <n v="2017"/>
    <x v="0"/>
  </r>
  <r>
    <n v="2047"/>
    <x v="1"/>
    <x v="0"/>
    <s v="GT"/>
    <s v="BIT"/>
    <s v="COL"/>
    <n v="0"/>
    <n v="0"/>
    <n v="0"/>
    <n v="2017"/>
    <x v="0"/>
  </r>
  <r>
    <n v="2049"/>
    <x v="0"/>
    <x v="0"/>
    <s v="GT"/>
    <s v="BIT"/>
    <s v="COL"/>
    <n v="0"/>
    <n v="0"/>
    <n v="0"/>
    <n v="2017"/>
    <x v="0"/>
  </r>
  <r>
    <n v="2049"/>
    <x v="0"/>
    <x v="0"/>
    <s v="ST"/>
    <s v="BIT"/>
    <s v="COL"/>
    <n v="0"/>
    <n v="0"/>
    <n v="0"/>
    <n v="2017"/>
    <x v="0"/>
  </r>
  <r>
    <n v="2062"/>
    <x v="0"/>
    <x v="0"/>
    <s v="ST"/>
    <s v="BIT"/>
    <s v="COL"/>
    <n v="0"/>
    <n v="0"/>
    <n v="0"/>
    <n v="2017"/>
    <x v="0"/>
  </r>
  <r>
    <n v="2076"/>
    <x v="0"/>
    <x v="0"/>
    <s v="ST"/>
    <s v="BIT"/>
    <s v="COL"/>
    <n v="960301"/>
    <n v="960301"/>
    <n v="91574.731"/>
    <n v="2017"/>
    <x v="0"/>
  </r>
  <r>
    <n v="2076"/>
    <x v="0"/>
    <x v="0"/>
    <s v="ST"/>
    <s v="SUB"/>
    <s v="COL"/>
    <n v="9347025"/>
    <n v="9347025"/>
    <n v="890817.16"/>
    <n v="2017"/>
    <x v="0"/>
  </r>
  <r>
    <n v="2079"/>
    <x v="0"/>
    <x v="0"/>
    <s v="ST"/>
    <s v="SUB"/>
    <s v="COL"/>
    <n v="32315080"/>
    <n v="32315080"/>
    <n v="3151549.4"/>
    <n v="2017"/>
    <x v="0"/>
  </r>
  <r>
    <n v="2080"/>
    <x v="0"/>
    <x v="0"/>
    <s v="ST"/>
    <s v="SUB"/>
    <s v="COL"/>
    <n v="4455028"/>
    <n v="4455028"/>
    <n v="362612.43"/>
    <n v="2017"/>
    <x v="0"/>
  </r>
  <r>
    <n v="2094"/>
    <x v="0"/>
    <x v="0"/>
    <s v="ST"/>
    <s v="BIT"/>
    <s v="COL"/>
    <n v="0"/>
    <n v="0"/>
    <n v="0"/>
    <n v="2017"/>
    <x v="0"/>
  </r>
  <r>
    <n v="2094"/>
    <x v="0"/>
    <x v="0"/>
    <s v="ST"/>
    <s v="SUB"/>
    <s v="COL"/>
    <n v="15723213"/>
    <n v="15723213"/>
    <n v="1518928.6"/>
    <n v="2017"/>
    <x v="0"/>
  </r>
  <r>
    <n v="2098"/>
    <x v="1"/>
    <x v="0"/>
    <s v="ST"/>
    <s v="SUB"/>
    <s v="COL"/>
    <n v="1748441"/>
    <n v="20203"/>
    <n v="-12086.27"/>
    <n v="2017"/>
    <x v="0"/>
  </r>
  <r>
    <n v="2103"/>
    <x v="0"/>
    <x v="0"/>
    <s v="ST"/>
    <s v="RC"/>
    <s v="COL"/>
    <n v="0"/>
    <n v="0"/>
    <n v="0"/>
    <n v="2017"/>
    <x v="0"/>
  </r>
  <r>
    <n v="2103"/>
    <x v="0"/>
    <x v="0"/>
    <s v="ST"/>
    <s v="SUB"/>
    <s v="COL"/>
    <n v="167689915"/>
    <n v="167689915"/>
    <n v="16136816"/>
    <n v="2017"/>
    <x v="0"/>
  </r>
  <r>
    <n v="2104"/>
    <x v="0"/>
    <x v="0"/>
    <s v="ST"/>
    <s v="SUB"/>
    <s v="COL"/>
    <n v="11133864"/>
    <n v="11133864"/>
    <n v="893738.28"/>
    <n v="2017"/>
    <x v="0"/>
  </r>
  <r>
    <n v="2107"/>
    <x v="0"/>
    <x v="0"/>
    <s v="ST"/>
    <s v="BIT"/>
    <s v="COL"/>
    <n v="0"/>
    <n v="0"/>
    <n v="0"/>
    <n v="2017"/>
    <x v="0"/>
  </r>
  <r>
    <n v="2107"/>
    <x v="0"/>
    <x v="0"/>
    <s v="ST"/>
    <s v="RC"/>
    <s v="COL"/>
    <n v="55987446"/>
    <n v="55987446"/>
    <n v="4975981.2"/>
    <n v="2017"/>
    <x v="0"/>
  </r>
  <r>
    <n v="2107"/>
    <x v="0"/>
    <x v="0"/>
    <s v="ST"/>
    <s v="SUB"/>
    <s v="COL"/>
    <n v="0"/>
    <n v="0"/>
    <n v="0"/>
    <n v="2017"/>
    <x v="0"/>
  </r>
  <r>
    <n v="2123"/>
    <x v="0"/>
    <x v="0"/>
    <s v="ST"/>
    <s v="BIT"/>
    <s v="COL"/>
    <n v="0"/>
    <n v="0"/>
    <n v="0"/>
    <n v="2017"/>
    <x v="0"/>
  </r>
  <r>
    <n v="2132"/>
    <x v="0"/>
    <x v="0"/>
    <s v="ST"/>
    <s v="BIT"/>
    <s v="COL"/>
    <n v="0"/>
    <n v="0"/>
    <n v="0"/>
    <n v="2017"/>
    <x v="0"/>
  </r>
  <r>
    <n v="2144"/>
    <x v="0"/>
    <x v="0"/>
    <s v="IC"/>
    <s v="BIT"/>
    <s v="COL"/>
    <n v="0"/>
    <n v="0"/>
    <n v="0"/>
    <n v="2017"/>
    <x v="0"/>
  </r>
  <r>
    <n v="2161"/>
    <x v="0"/>
    <x v="0"/>
    <s v="ST"/>
    <s v="BIT"/>
    <s v="COL"/>
    <n v="0"/>
    <n v="0"/>
    <n v="0"/>
    <n v="2017"/>
    <x v="0"/>
  </r>
  <r>
    <n v="2161"/>
    <x v="0"/>
    <x v="0"/>
    <s v="ST"/>
    <s v="SUB"/>
    <s v="COL"/>
    <n v="0"/>
    <n v="0"/>
    <n v="0"/>
    <n v="2017"/>
    <x v="0"/>
  </r>
  <r>
    <n v="2167"/>
    <x v="0"/>
    <x v="0"/>
    <s v="ST"/>
    <s v="RC"/>
    <s v="COL"/>
    <n v="74298895"/>
    <n v="74298895"/>
    <n v="7595286.5999999996"/>
    <n v="2017"/>
    <x v="0"/>
  </r>
  <r>
    <n v="2167"/>
    <x v="0"/>
    <x v="0"/>
    <s v="ST"/>
    <s v="SUB"/>
    <s v="COL"/>
    <n v="0"/>
    <n v="0"/>
    <n v="0"/>
    <n v="2017"/>
    <x v="0"/>
  </r>
  <r>
    <n v="2168"/>
    <x v="0"/>
    <x v="0"/>
    <s v="ST"/>
    <s v="RC"/>
    <s v="COL"/>
    <n v="81546061"/>
    <n v="81546061"/>
    <n v="8267074.2000000002"/>
    <n v="2017"/>
    <x v="0"/>
  </r>
  <r>
    <n v="2168"/>
    <x v="0"/>
    <x v="0"/>
    <s v="ST"/>
    <s v="SUB"/>
    <s v="COL"/>
    <n v="0"/>
    <n v="0"/>
    <n v="0"/>
    <n v="2017"/>
    <x v="0"/>
  </r>
  <r>
    <n v="2240"/>
    <x v="0"/>
    <x v="0"/>
    <s v="ST"/>
    <s v="SUB"/>
    <s v="COL"/>
    <n v="5373803"/>
    <n v="5373803"/>
    <n v="441438.48"/>
    <n v="2017"/>
    <x v="0"/>
  </r>
  <r>
    <n v="2277"/>
    <x v="0"/>
    <x v="0"/>
    <s v="ST"/>
    <s v="SUB"/>
    <s v="COL"/>
    <n v="8174369"/>
    <n v="8174369"/>
    <n v="694969.11"/>
    <n v="2017"/>
    <x v="0"/>
  </r>
  <r>
    <n v="2291"/>
    <x v="0"/>
    <x v="0"/>
    <s v="ST"/>
    <s v="SUB"/>
    <s v="COL"/>
    <n v="19509043"/>
    <n v="19509043"/>
    <n v="1863343.7"/>
    <n v="2017"/>
    <x v="0"/>
  </r>
  <r>
    <n v="2324"/>
    <x v="0"/>
    <x v="0"/>
    <s v="ST"/>
    <s v="BIT"/>
    <s v="COL"/>
    <n v="3097205"/>
    <n v="3097205"/>
    <n v="253674.85"/>
    <n v="2017"/>
    <x v="0"/>
  </r>
  <r>
    <n v="2324"/>
    <x v="0"/>
    <x v="0"/>
    <s v="ST"/>
    <s v="SUB"/>
    <s v="COL"/>
    <n v="0"/>
    <n v="0"/>
    <n v="0"/>
    <n v="2017"/>
    <x v="0"/>
  </r>
  <r>
    <n v="2364"/>
    <x v="0"/>
    <x v="0"/>
    <s v="ST"/>
    <s v="BIT"/>
    <s v="COL"/>
    <n v="2808576"/>
    <n v="2808576"/>
    <n v="235777.15"/>
    <n v="2017"/>
    <x v="0"/>
  </r>
  <r>
    <n v="2367"/>
    <x v="0"/>
    <x v="0"/>
    <s v="ST"/>
    <s v="BIT"/>
    <s v="COL"/>
    <n v="808532"/>
    <n v="808532"/>
    <n v="51503.921999999999"/>
    <n v="2017"/>
    <x v="0"/>
  </r>
  <r>
    <n v="2378"/>
    <x v="0"/>
    <x v="2"/>
    <s v="ST"/>
    <s v="BIT"/>
    <s v="COL"/>
    <n v="238818"/>
    <n v="238818"/>
    <n v="21100.293000000001"/>
    <n v="2017"/>
    <x v="0"/>
  </r>
  <r>
    <n v="2378"/>
    <x v="0"/>
    <x v="2"/>
    <s v="ST"/>
    <s v="SUB"/>
    <s v="COL"/>
    <n v="0"/>
    <n v="0"/>
    <n v="0"/>
    <n v="2017"/>
    <x v="0"/>
  </r>
  <r>
    <n v="2403"/>
    <x v="0"/>
    <x v="2"/>
    <s v="ST"/>
    <s v="BIT"/>
    <s v="COL"/>
    <n v="0"/>
    <n v="0"/>
    <n v="-430.85700000000003"/>
    <n v="2017"/>
    <x v="0"/>
  </r>
  <r>
    <n v="2408"/>
    <x v="0"/>
    <x v="2"/>
    <s v="ST"/>
    <s v="BIT"/>
    <s v="COL"/>
    <n v="0"/>
    <n v="0"/>
    <n v="-860.20399999999995"/>
    <n v="2017"/>
    <x v="0"/>
  </r>
  <r>
    <n v="2434"/>
    <x v="0"/>
    <x v="0"/>
    <s v="GT"/>
    <s v="BIT"/>
    <s v="COL"/>
    <n v="0"/>
    <n v="0"/>
    <n v="0"/>
    <n v="2017"/>
    <x v="0"/>
  </r>
  <r>
    <n v="2442"/>
    <x v="0"/>
    <x v="0"/>
    <s v="ST"/>
    <s v="BIT"/>
    <s v="COL"/>
    <n v="0"/>
    <n v="0"/>
    <n v="0"/>
    <n v="2017"/>
    <x v="0"/>
  </r>
  <r>
    <n v="2442"/>
    <x v="0"/>
    <x v="0"/>
    <s v="ST"/>
    <s v="SUB"/>
    <s v="COL"/>
    <n v="65131299"/>
    <n v="65131299"/>
    <n v="6495135.4000000004"/>
    <n v="2017"/>
    <x v="0"/>
  </r>
  <r>
    <n v="2450"/>
    <x v="0"/>
    <x v="0"/>
    <s v="ST"/>
    <s v="BIT"/>
    <s v="COL"/>
    <n v="0"/>
    <n v="0"/>
    <n v="0"/>
    <n v="2017"/>
    <x v="0"/>
  </r>
  <r>
    <n v="2451"/>
    <x v="0"/>
    <x v="0"/>
    <s v="ST"/>
    <s v="BIT"/>
    <s v="COL"/>
    <n v="120421336"/>
    <n v="120421336"/>
    <n v="10820742"/>
    <n v="2017"/>
    <x v="0"/>
  </r>
  <r>
    <n v="2527"/>
    <x v="0"/>
    <x v="2"/>
    <s v="ST"/>
    <s v="BIT"/>
    <s v="COL"/>
    <n v="0"/>
    <n v="0"/>
    <n v="0"/>
    <n v="2017"/>
    <x v="0"/>
  </r>
  <r>
    <n v="2527"/>
    <x v="0"/>
    <x v="2"/>
    <s v="ST"/>
    <s v="SUB"/>
    <s v="COL"/>
    <n v="0"/>
    <n v="0"/>
    <n v="0"/>
    <n v="2017"/>
    <x v="0"/>
  </r>
  <r>
    <n v="2535"/>
    <x v="0"/>
    <x v="2"/>
    <s v="ST"/>
    <s v="BIT"/>
    <s v="COL"/>
    <n v="2632719"/>
    <n v="2632719"/>
    <n v="220762.94"/>
    <n v="2017"/>
    <x v="0"/>
  </r>
  <r>
    <n v="2682"/>
    <x v="0"/>
    <x v="0"/>
    <s v="GT"/>
    <s v="BIT"/>
    <s v="COL"/>
    <n v="0"/>
    <n v="0"/>
    <n v="0"/>
    <n v="2017"/>
    <x v="0"/>
  </r>
  <r>
    <n v="2706"/>
    <x v="0"/>
    <x v="0"/>
    <s v="ST"/>
    <s v="BIT"/>
    <s v="COL"/>
    <n v="14449176"/>
    <n v="14449176"/>
    <n v="1216410.2"/>
    <n v="2017"/>
    <x v="0"/>
  </r>
  <r>
    <n v="2712"/>
    <x v="0"/>
    <x v="0"/>
    <s v="ST"/>
    <s v="BIT"/>
    <s v="COL"/>
    <n v="62908870"/>
    <n v="62908870"/>
    <n v="5962418.5"/>
    <n v="2017"/>
    <x v="0"/>
  </r>
  <r>
    <n v="2713"/>
    <x v="0"/>
    <x v="0"/>
    <s v="GT"/>
    <s v="BIT"/>
    <s v="COL"/>
    <n v="0"/>
    <n v="0"/>
    <n v="0"/>
    <n v="2017"/>
    <x v="0"/>
  </r>
  <r>
    <n v="2716"/>
    <x v="0"/>
    <x v="0"/>
    <s v="GT"/>
    <s v="BIT"/>
    <s v="COL"/>
    <n v="0"/>
    <n v="0"/>
    <n v="0"/>
    <n v="2017"/>
    <x v="0"/>
  </r>
  <r>
    <n v="2718"/>
    <x v="0"/>
    <x v="0"/>
    <s v="ST"/>
    <s v="BIT"/>
    <s v="COL"/>
    <n v="10835896"/>
    <n v="10835896"/>
    <n v="983515.9"/>
    <n v="2017"/>
    <x v="0"/>
  </r>
  <r>
    <n v="2721"/>
    <x v="0"/>
    <x v="0"/>
    <s v="ST"/>
    <s v="BIT"/>
    <s v="COL"/>
    <n v="52427007"/>
    <n v="52427007"/>
    <n v="5789770.5999999996"/>
    <n v="2017"/>
    <x v="0"/>
  </r>
  <r>
    <n v="2727"/>
    <x v="0"/>
    <x v="0"/>
    <s v="ST"/>
    <s v="BIT"/>
    <s v="COL"/>
    <n v="87397831"/>
    <n v="87397831"/>
    <n v="9205072.4000000004"/>
    <n v="2017"/>
    <x v="0"/>
  </r>
  <r>
    <n v="2790"/>
    <x v="0"/>
    <x v="0"/>
    <s v="ST"/>
    <s v="LIG"/>
    <s v="COL"/>
    <n v="6050770"/>
    <n v="6050770"/>
    <n v="448275.32"/>
    <n v="2017"/>
    <x v="1"/>
  </r>
  <r>
    <n v="2790"/>
    <x v="0"/>
    <x v="0"/>
    <s v="ST"/>
    <s v="SUB"/>
    <s v="COL"/>
    <n v="0"/>
    <n v="0"/>
    <n v="0"/>
    <n v="2017"/>
    <x v="0"/>
  </r>
  <r>
    <n v="2817"/>
    <x v="0"/>
    <x v="0"/>
    <s v="ST"/>
    <s v="LIG"/>
    <s v="COL"/>
    <n v="12965352"/>
    <n v="12965352"/>
    <n v="1100339.2"/>
    <n v="2017"/>
    <x v="1"/>
  </r>
  <r>
    <n v="2817"/>
    <x v="0"/>
    <x v="0"/>
    <s v="ST"/>
    <s v="RC"/>
    <s v="COL"/>
    <n v="30829981"/>
    <n v="30829981"/>
    <n v="2604365.2000000002"/>
    <n v="2017"/>
    <x v="0"/>
  </r>
  <r>
    <n v="2817"/>
    <x v="0"/>
    <x v="0"/>
    <s v="ST"/>
    <s v="SUB"/>
    <s v="COL"/>
    <n v="149664"/>
    <n v="149664"/>
    <n v="12687.534"/>
    <n v="2017"/>
    <x v="0"/>
  </r>
  <r>
    <n v="2823"/>
    <x v="0"/>
    <x v="0"/>
    <s v="ST"/>
    <s v="LIG"/>
    <s v="COL"/>
    <n v="0"/>
    <n v="0"/>
    <n v="0"/>
    <n v="2017"/>
    <x v="1"/>
  </r>
  <r>
    <n v="2823"/>
    <x v="0"/>
    <x v="0"/>
    <s v="ST"/>
    <s v="RC"/>
    <s v="COL"/>
    <n v="61257795"/>
    <n v="61257795"/>
    <n v="5323318"/>
    <n v="2017"/>
    <x v="0"/>
  </r>
  <r>
    <n v="2824"/>
    <x v="0"/>
    <x v="0"/>
    <s v="ST"/>
    <s v="SUB"/>
    <s v="COL"/>
    <n v="1913228"/>
    <n v="1913228"/>
    <n v="174017.36"/>
    <n v="2017"/>
    <x v="0"/>
  </r>
  <r>
    <n v="2828"/>
    <x v="0"/>
    <x v="2"/>
    <s v="ST"/>
    <s v="BIT"/>
    <s v="COL"/>
    <n v="104735264"/>
    <n v="104735264"/>
    <n v="10467928"/>
    <n v="2017"/>
    <x v="0"/>
  </r>
  <r>
    <n v="2828"/>
    <x v="0"/>
    <x v="2"/>
    <s v="ST"/>
    <s v="SUB"/>
    <s v="COL"/>
    <n v="0"/>
    <n v="0"/>
    <n v="0"/>
    <n v="2017"/>
    <x v="0"/>
  </r>
  <r>
    <n v="2830"/>
    <x v="0"/>
    <x v="0"/>
    <s v="ST"/>
    <s v="BIT"/>
    <s v="COL"/>
    <n v="0"/>
    <n v="0"/>
    <n v="0"/>
    <n v="2017"/>
    <x v="0"/>
  </r>
  <r>
    <n v="2832"/>
    <x v="0"/>
    <x v="2"/>
    <s v="ST"/>
    <s v="BIT"/>
    <s v="COL"/>
    <n v="69236068"/>
    <n v="69236068"/>
    <n v="6720033.4000000004"/>
    <n v="2017"/>
    <x v="0"/>
  </r>
  <r>
    <n v="2836"/>
    <x v="0"/>
    <x v="2"/>
    <s v="ST"/>
    <s v="BIT"/>
    <s v="COL"/>
    <n v="5659380"/>
    <n v="5659380"/>
    <n v="528384.85"/>
    <n v="2017"/>
    <x v="0"/>
  </r>
  <r>
    <n v="2836"/>
    <x v="0"/>
    <x v="2"/>
    <s v="ST"/>
    <s v="SUB"/>
    <s v="COL"/>
    <n v="0"/>
    <n v="0"/>
    <n v="0"/>
    <n v="2017"/>
    <x v="0"/>
  </r>
  <r>
    <n v="2837"/>
    <x v="0"/>
    <x v="2"/>
    <s v="GT"/>
    <s v="BIT"/>
    <s v="COL"/>
    <n v="0"/>
    <n v="0"/>
    <n v="0"/>
    <n v="2017"/>
    <x v="0"/>
  </r>
  <r>
    <n v="2837"/>
    <x v="0"/>
    <x v="2"/>
    <s v="GT"/>
    <s v="SUB"/>
    <s v="COL"/>
    <n v="0"/>
    <n v="0"/>
    <n v="0"/>
    <n v="2017"/>
    <x v="0"/>
  </r>
  <r>
    <n v="2840"/>
    <x v="0"/>
    <x v="2"/>
    <s v="ST"/>
    <s v="BIT"/>
    <s v="COL"/>
    <n v="42090955"/>
    <n v="42090955"/>
    <n v="3840165.5"/>
    <n v="2017"/>
    <x v="0"/>
  </r>
  <r>
    <n v="2848"/>
    <x v="0"/>
    <x v="0"/>
    <s v="GT"/>
    <s v="BIT"/>
    <s v="COL"/>
    <n v="0"/>
    <n v="0"/>
    <n v="0"/>
    <n v="2017"/>
    <x v="0"/>
  </r>
  <r>
    <n v="2850"/>
    <x v="0"/>
    <x v="0"/>
    <s v="ST"/>
    <s v="BIT"/>
    <s v="COL"/>
    <n v="71499939"/>
    <n v="71499939"/>
    <n v="6870123.7000000002"/>
    <n v="2017"/>
    <x v="0"/>
  </r>
  <r>
    <n v="2861"/>
    <x v="0"/>
    <x v="2"/>
    <s v="GT"/>
    <s v="BIT"/>
    <s v="COL"/>
    <n v="0"/>
    <n v="0"/>
    <n v="0"/>
    <n v="2017"/>
    <x v="0"/>
  </r>
  <r>
    <n v="2866"/>
    <x v="0"/>
    <x v="2"/>
    <s v="ST"/>
    <s v="BIT"/>
    <s v="COL"/>
    <n v="63912065"/>
    <n v="63912065"/>
    <n v="5718873"/>
    <n v="2017"/>
    <x v="0"/>
  </r>
  <r>
    <n v="2866"/>
    <x v="0"/>
    <x v="2"/>
    <s v="ST"/>
    <s v="SUB"/>
    <s v="COL"/>
    <n v="5309756"/>
    <n v="5309756"/>
    <n v="475026.97"/>
    <n v="2017"/>
    <x v="0"/>
  </r>
  <r>
    <n v="2876"/>
    <x v="0"/>
    <x v="0"/>
    <s v="ST"/>
    <s v="BIT"/>
    <s v="COL"/>
    <n v="61890658"/>
    <n v="61890658"/>
    <n v="5891913.5"/>
    <n v="2017"/>
    <x v="0"/>
  </r>
  <r>
    <n v="2876"/>
    <x v="0"/>
    <x v="0"/>
    <s v="ST"/>
    <s v="SUB"/>
    <s v="COL"/>
    <n v="0"/>
    <n v="0"/>
    <n v="0"/>
    <n v="2017"/>
    <x v="0"/>
  </r>
  <r>
    <n v="2878"/>
    <x v="0"/>
    <x v="2"/>
    <s v="ST"/>
    <s v="SUB"/>
    <s v="COL"/>
    <n v="0"/>
    <n v="0"/>
    <n v="0"/>
    <n v="2017"/>
    <x v="0"/>
  </r>
  <r>
    <n v="2914"/>
    <x v="0"/>
    <x v="0"/>
    <s v="ST"/>
    <s v="BIT"/>
    <s v="COL"/>
    <n v="856155"/>
    <n v="856155"/>
    <n v="51562.76"/>
    <n v="2017"/>
    <x v="0"/>
  </r>
  <r>
    <n v="2917"/>
    <x v="0"/>
    <x v="0"/>
    <s v="ST"/>
    <s v="BIT"/>
    <s v="COL"/>
    <n v="0"/>
    <n v="0"/>
    <n v="-1493.5"/>
    <n v="2017"/>
    <x v="0"/>
  </r>
  <r>
    <n v="2935"/>
    <x v="0"/>
    <x v="0"/>
    <s v="ST"/>
    <s v="BIT"/>
    <s v="COL"/>
    <n v="472901"/>
    <n v="472901"/>
    <n v="32531.1"/>
    <n v="2017"/>
    <x v="0"/>
  </r>
  <r>
    <n v="2936"/>
    <x v="0"/>
    <x v="0"/>
    <s v="ST"/>
    <s v="BIT"/>
    <s v="COL"/>
    <n v="50475"/>
    <n v="50475"/>
    <n v="3090.6750000000002"/>
    <n v="2017"/>
    <x v="0"/>
  </r>
  <r>
    <n v="2937"/>
    <x v="0"/>
    <x v="0"/>
    <s v="GT"/>
    <s v="BIT"/>
    <s v="COL"/>
    <n v="0"/>
    <n v="0"/>
    <n v="0"/>
    <n v="2017"/>
    <x v="0"/>
  </r>
  <r>
    <n v="2942"/>
    <x v="0"/>
    <x v="0"/>
    <s v="GT"/>
    <s v="BIT"/>
    <s v="COL"/>
    <n v="0"/>
    <n v="0"/>
    <n v="0"/>
    <n v="2017"/>
    <x v="0"/>
  </r>
  <r>
    <n v="2943"/>
    <x v="0"/>
    <x v="0"/>
    <s v="IC"/>
    <s v="BIT"/>
    <s v="COL"/>
    <n v="0"/>
    <n v="0"/>
    <n v="0"/>
    <n v="2017"/>
    <x v="0"/>
  </r>
  <r>
    <n v="2952"/>
    <x v="0"/>
    <x v="0"/>
    <s v="ST"/>
    <s v="SUB"/>
    <s v="COL"/>
    <n v="72391382"/>
    <n v="72391382"/>
    <n v="6466633.9000000004"/>
    <n v="2017"/>
    <x v="0"/>
  </r>
  <r>
    <n v="2963"/>
    <x v="0"/>
    <x v="0"/>
    <s v="CT"/>
    <s v="BIT"/>
    <s v="COL"/>
    <n v="0"/>
    <n v="0"/>
    <n v="0"/>
    <n v="2017"/>
    <x v="0"/>
  </r>
  <r>
    <n v="2963"/>
    <x v="0"/>
    <x v="0"/>
    <s v="ST"/>
    <s v="BIT"/>
    <s v="COL"/>
    <n v="0"/>
    <n v="0"/>
    <n v="0"/>
    <n v="2017"/>
    <x v="0"/>
  </r>
  <r>
    <n v="2963"/>
    <x v="0"/>
    <x v="0"/>
    <s v="ST"/>
    <s v="SUB"/>
    <s v="COL"/>
    <n v="23868112"/>
    <n v="23868112"/>
    <n v="2294368.7000000002"/>
    <n v="2017"/>
    <x v="0"/>
  </r>
  <r>
    <n v="3113"/>
    <x v="0"/>
    <x v="2"/>
    <s v="GT"/>
    <s v="BIT"/>
    <s v="COL"/>
    <n v="0"/>
    <n v="0"/>
    <n v="0"/>
    <n v="2017"/>
    <x v="0"/>
  </r>
  <r>
    <n v="3115"/>
    <x v="0"/>
    <x v="2"/>
    <s v="GT"/>
    <s v="BIT"/>
    <s v="COL"/>
    <n v="0"/>
    <n v="0"/>
    <n v="0"/>
    <n v="2017"/>
    <x v="0"/>
  </r>
  <r>
    <n v="3118"/>
    <x v="0"/>
    <x v="2"/>
    <s v="ST"/>
    <s v="BIT"/>
    <s v="COL"/>
    <n v="88625210"/>
    <n v="88625210"/>
    <n v="9132282.4000000004"/>
    <n v="2017"/>
    <x v="0"/>
  </r>
  <r>
    <n v="3118"/>
    <x v="0"/>
    <x v="2"/>
    <s v="ST"/>
    <s v="RC"/>
    <s v="COL"/>
    <n v="20293064"/>
    <n v="20293064"/>
    <n v="2106590.7000000002"/>
    <n v="2017"/>
    <x v="0"/>
  </r>
  <r>
    <n v="3118"/>
    <x v="0"/>
    <x v="2"/>
    <s v="ST"/>
    <s v="SC"/>
    <s v="COL"/>
    <n v="0"/>
    <n v="0"/>
    <n v="0"/>
    <n v="2017"/>
    <x v="0"/>
  </r>
  <r>
    <n v="3122"/>
    <x v="0"/>
    <x v="2"/>
    <s v="ST"/>
    <s v="BIT"/>
    <s v="COL"/>
    <n v="53640342"/>
    <n v="53640342"/>
    <n v="5090986.4000000004"/>
    <n v="2017"/>
    <x v="0"/>
  </r>
  <r>
    <n v="3130"/>
    <x v="0"/>
    <x v="2"/>
    <s v="ST"/>
    <s v="BIT"/>
    <s v="COL"/>
    <n v="0"/>
    <n v="0"/>
    <n v="0"/>
    <n v="2017"/>
    <x v="0"/>
  </r>
  <r>
    <n v="3131"/>
    <x v="0"/>
    <x v="2"/>
    <s v="ST"/>
    <s v="BIT"/>
    <s v="COL"/>
    <n v="0"/>
    <n v="0"/>
    <n v="0"/>
    <n v="2017"/>
    <x v="0"/>
  </r>
  <r>
    <n v="3136"/>
    <x v="0"/>
    <x v="2"/>
    <s v="ST"/>
    <s v="BIT"/>
    <s v="COL"/>
    <n v="96219919"/>
    <n v="96219919"/>
    <n v="9864848.9000000004"/>
    <n v="2017"/>
    <x v="0"/>
  </r>
  <r>
    <n v="3136"/>
    <x v="0"/>
    <x v="2"/>
    <s v="ST"/>
    <s v="RC"/>
    <s v="COL"/>
    <n v="18864876"/>
    <n v="18864876"/>
    <n v="1951046.5"/>
    <n v="2017"/>
    <x v="0"/>
  </r>
  <r>
    <n v="3136"/>
    <x v="0"/>
    <x v="2"/>
    <s v="ST"/>
    <s v="SC"/>
    <s v="COL"/>
    <n v="0"/>
    <n v="0"/>
    <n v="0"/>
    <n v="2017"/>
    <x v="0"/>
  </r>
  <r>
    <n v="3138"/>
    <x v="0"/>
    <x v="2"/>
    <s v="ST"/>
    <s v="SUB"/>
    <s v="COL"/>
    <n v="0"/>
    <n v="0"/>
    <n v="0"/>
    <n v="2017"/>
    <x v="0"/>
  </r>
  <r>
    <n v="3140"/>
    <x v="0"/>
    <x v="2"/>
    <s v="ST"/>
    <s v="BIT"/>
    <s v="COL"/>
    <n v="4974441"/>
    <n v="4974441"/>
    <n v="443930.04"/>
    <n v="2017"/>
    <x v="0"/>
  </r>
  <r>
    <n v="3140"/>
    <x v="0"/>
    <x v="2"/>
    <s v="ST"/>
    <s v="RC"/>
    <s v="COL"/>
    <n v="3570563"/>
    <n v="3570563"/>
    <n v="302890.82"/>
    <n v="2017"/>
    <x v="0"/>
  </r>
  <r>
    <n v="3148"/>
    <x v="0"/>
    <x v="2"/>
    <s v="ST"/>
    <s v="BIT"/>
    <s v="COL"/>
    <n v="0"/>
    <n v="0"/>
    <n v="0"/>
    <n v="2017"/>
    <x v="0"/>
  </r>
  <r>
    <n v="3149"/>
    <x v="0"/>
    <x v="2"/>
    <s v="ST"/>
    <s v="BIT"/>
    <s v="COL"/>
    <n v="11890734"/>
    <n v="11890734"/>
    <n v="1087296.6000000001"/>
    <n v="2017"/>
    <x v="0"/>
  </r>
  <r>
    <n v="3149"/>
    <x v="0"/>
    <x v="2"/>
    <s v="ST"/>
    <s v="RC"/>
    <s v="COL"/>
    <n v="18738463"/>
    <n v="18738463"/>
    <n v="1647301.5"/>
    <n v="2017"/>
    <x v="0"/>
  </r>
  <r>
    <n v="3152"/>
    <x v="0"/>
    <x v="2"/>
    <s v="GT"/>
    <s v="BIT"/>
    <s v="COL"/>
    <n v="0"/>
    <n v="0"/>
    <n v="0"/>
    <n v="2017"/>
    <x v="0"/>
  </r>
  <r>
    <n v="3176"/>
    <x v="0"/>
    <x v="2"/>
    <s v="CT"/>
    <s v="BIT"/>
    <s v="COL"/>
    <n v="0"/>
    <n v="0"/>
    <n v="0"/>
    <n v="2017"/>
    <x v="0"/>
  </r>
  <r>
    <n v="3251"/>
    <x v="0"/>
    <x v="0"/>
    <s v="ST"/>
    <s v="BIT"/>
    <s v="COL"/>
    <n v="0"/>
    <n v="0"/>
    <n v="0"/>
    <n v="2017"/>
    <x v="0"/>
  </r>
  <r>
    <n v="3287"/>
    <x v="0"/>
    <x v="0"/>
    <s v="ST"/>
    <s v="BIT"/>
    <s v="COL"/>
    <n v="0"/>
    <n v="0"/>
    <n v="0"/>
    <n v="2017"/>
    <x v="0"/>
  </r>
  <r>
    <n v="3297"/>
    <x v="0"/>
    <x v="0"/>
    <s v="ST"/>
    <s v="BIT"/>
    <s v="COL"/>
    <n v="36627110"/>
    <n v="36627110"/>
    <n v="3552767.1"/>
    <n v="2017"/>
    <x v="0"/>
  </r>
  <r>
    <n v="3298"/>
    <x v="0"/>
    <x v="0"/>
    <s v="ST"/>
    <s v="BIT"/>
    <s v="COL"/>
    <n v="0"/>
    <n v="0"/>
    <n v="0"/>
    <n v="2017"/>
    <x v="0"/>
  </r>
  <r>
    <n v="3298"/>
    <x v="0"/>
    <x v="0"/>
    <s v="ST"/>
    <s v="RC"/>
    <s v="COL"/>
    <n v="25621312"/>
    <n v="25621312"/>
    <n v="2600935.7999999998"/>
    <n v="2017"/>
    <x v="0"/>
  </r>
  <r>
    <n v="3319"/>
    <x v="0"/>
    <x v="0"/>
    <s v="ST"/>
    <s v="BIT"/>
    <s v="COL"/>
    <n v="0"/>
    <n v="0"/>
    <n v="0"/>
    <n v="2017"/>
    <x v="0"/>
  </r>
  <r>
    <n v="3325"/>
    <x v="0"/>
    <x v="0"/>
    <s v="GT"/>
    <s v="SUB"/>
    <s v="COL"/>
    <n v="0"/>
    <n v="0"/>
    <n v="0"/>
    <n v="2017"/>
    <x v="0"/>
  </r>
  <r>
    <n v="3393"/>
    <x v="0"/>
    <x v="0"/>
    <s v="ST"/>
    <s v="BIT"/>
    <s v="COL"/>
    <n v="0"/>
    <n v="0"/>
    <n v="0"/>
    <n v="2017"/>
    <x v="0"/>
  </r>
  <r>
    <n v="3393"/>
    <x v="0"/>
    <x v="0"/>
    <s v="ST"/>
    <s v="RC"/>
    <s v="COL"/>
    <n v="0"/>
    <n v="0"/>
    <n v="0"/>
    <n v="2017"/>
    <x v="0"/>
  </r>
  <r>
    <n v="3393"/>
    <x v="0"/>
    <x v="0"/>
    <s v="ST"/>
    <s v="SUB"/>
    <s v="COL"/>
    <n v="34731705"/>
    <n v="34731705"/>
    <n v="3275922"/>
    <n v="2017"/>
    <x v="0"/>
  </r>
  <r>
    <n v="3396"/>
    <x v="0"/>
    <x v="0"/>
    <s v="ST"/>
    <s v="BIT"/>
    <s v="COL"/>
    <n v="27884575"/>
    <n v="27884575"/>
    <n v="2894822.6"/>
    <n v="2017"/>
    <x v="0"/>
  </r>
  <r>
    <n v="3399"/>
    <x v="0"/>
    <x v="0"/>
    <s v="ST"/>
    <s v="BIT"/>
    <s v="COL"/>
    <n v="0"/>
    <n v="0"/>
    <n v="-3141.576"/>
    <n v="2017"/>
    <x v="0"/>
  </r>
  <r>
    <n v="3399"/>
    <x v="0"/>
    <x v="0"/>
    <s v="ST"/>
    <s v="RC"/>
    <s v="COL"/>
    <n v="90970269"/>
    <n v="90970269"/>
    <n v="8735268.8000000007"/>
    <n v="2017"/>
    <x v="0"/>
  </r>
  <r>
    <n v="3403"/>
    <x v="0"/>
    <x v="0"/>
    <s v="ST"/>
    <s v="BIT"/>
    <s v="COL"/>
    <n v="0"/>
    <n v="0"/>
    <n v="0"/>
    <n v="2017"/>
    <x v="0"/>
  </r>
  <r>
    <n v="3403"/>
    <x v="0"/>
    <x v="0"/>
    <s v="ST"/>
    <s v="SUB"/>
    <s v="COL"/>
    <n v="55041749"/>
    <n v="55041749"/>
    <n v="5135474.7"/>
    <n v="2017"/>
    <x v="0"/>
  </r>
  <r>
    <n v="3406"/>
    <x v="0"/>
    <x v="0"/>
    <s v="ST"/>
    <s v="BIT"/>
    <s v="COL"/>
    <n v="0"/>
    <n v="0"/>
    <n v="0"/>
    <n v="2017"/>
    <x v="0"/>
  </r>
  <r>
    <n v="3406"/>
    <x v="1"/>
    <x v="0"/>
    <s v="ST"/>
    <s v="BIT"/>
    <s v="COL"/>
    <n v="10582683"/>
    <n v="6984135"/>
    <n v="570587.68000000005"/>
    <n v="2017"/>
    <x v="0"/>
  </r>
  <r>
    <n v="3406"/>
    <x v="0"/>
    <x v="0"/>
    <s v="ST"/>
    <s v="SUB"/>
    <s v="COL"/>
    <n v="1811687"/>
    <n v="1811687"/>
    <n v="93284.254000000001"/>
    <n v="2017"/>
    <x v="0"/>
  </r>
  <r>
    <n v="3406"/>
    <x v="1"/>
    <x v="0"/>
    <s v="ST"/>
    <s v="SUB"/>
    <s v="COL"/>
    <n v="10745911"/>
    <n v="6750212"/>
    <n v="552206.80000000005"/>
    <n v="2017"/>
    <x v="0"/>
  </r>
  <r>
    <n v="3407"/>
    <x v="0"/>
    <x v="0"/>
    <s v="ST"/>
    <s v="BIT"/>
    <s v="COL"/>
    <n v="25666047"/>
    <n v="25666047"/>
    <n v="2297708.7999999998"/>
    <n v="2017"/>
    <x v="0"/>
  </r>
  <r>
    <n v="3407"/>
    <x v="0"/>
    <x v="0"/>
    <s v="ST"/>
    <s v="SUB"/>
    <s v="COL"/>
    <n v="26013405"/>
    <n v="26013405"/>
    <n v="2328906.5"/>
    <n v="2017"/>
    <x v="0"/>
  </r>
  <r>
    <n v="3470"/>
    <x v="0"/>
    <x v="2"/>
    <s v="ST"/>
    <s v="SUB"/>
    <s v="COL"/>
    <n v="157492517"/>
    <n v="157492517"/>
    <n v="15177465"/>
    <n v="2017"/>
    <x v="0"/>
  </r>
  <r>
    <n v="3497"/>
    <x v="0"/>
    <x v="2"/>
    <s v="ST"/>
    <s v="LIG"/>
    <s v="COL"/>
    <n v="17320582"/>
    <n v="17320582"/>
    <n v="1537427"/>
    <n v="2017"/>
    <x v="1"/>
  </r>
  <r>
    <n v="3497"/>
    <x v="0"/>
    <x v="2"/>
    <s v="ST"/>
    <s v="SUB"/>
    <s v="COL"/>
    <n v="71098794"/>
    <n v="71098794"/>
    <n v="6286447.9000000004"/>
    <n v="2017"/>
    <x v="0"/>
  </r>
  <r>
    <n v="3775"/>
    <x v="0"/>
    <x v="0"/>
    <s v="ST"/>
    <s v="BIT"/>
    <s v="COL"/>
    <n v="0"/>
    <n v="0"/>
    <n v="0"/>
    <n v="2017"/>
    <x v="0"/>
  </r>
  <r>
    <n v="3797"/>
    <x v="0"/>
    <x v="0"/>
    <s v="ST"/>
    <s v="BIT"/>
    <s v="COL"/>
    <n v="35007049"/>
    <n v="35007049"/>
    <n v="3360222.8"/>
    <n v="2017"/>
    <x v="0"/>
  </r>
  <r>
    <n v="3803"/>
    <x v="0"/>
    <x v="0"/>
    <s v="GT"/>
    <s v="BIT"/>
    <s v="COL"/>
    <n v="0"/>
    <n v="0"/>
    <n v="0"/>
    <n v="2017"/>
    <x v="0"/>
  </r>
  <r>
    <n v="3809"/>
    <x v="0"/>
    <x v="0"/>
    <s v="ST"/>
    <s v="BIT"/>
    <s v="COL"/>
    <n v="375872"/>
    <n v="375872"/>
    <n v="31809.666000000001"/>
    <n v="2017"/>
    <x v="0"/>
  </r>
  <r>
    <n v="3845"/>
    <x v="0"/>
    <x v="2"/>
    <s v="ST"/>
    <s v="RC"/>
    <s v="COL"/>
    <n v="59402918"/>
    <n v="59402918"/>
    <n v="5379272.4000000004"/>
    <n v="2017"/>
    <x v="0"/>
  </r>
  <r>
    <n v="3845"/>
    <x v="0"/>
    <x v="2"/>
    <s v="ST"/>
    <s v="SUB"/>
    <s v="COL"/>
    <n v="0"/>
    <n v="0"/>
    <n v="0"/>
    <n v="2017"/>
    <x v="0"/>
  </r>
  <r>
    <n v="3935"/>
    <x v="0"/>
    <x v="0"/>
    <s v="ST"/>
    <s v="BIT"/>
    <s v="COL"/>
    <n v="136282257"/>
    <n v="136282257"/>
    <n v="13859312"/>
    <n v="2017"/>
    <x v="0"/>
  </r>
  <r>
    <n v="3936"/>
    <x v="0"/>
    <x v="0"/>
    <s v="ST"/>
    <s v="BIT"/>
    <s v="COL"/>
    <n v="0"/>
    <n v="0"/>
    <n v="0"/>
    <n v="2017"/>
    <x v="0"/>
  </r>
  <r>
    <n v="3943"/>
    <x v="0"/>
    <x v="0"/>
    <s v="ST"/>
    <s v="BIT"/>
    <s v="COL"/>
    <n v="63425198"/>
    <n v="63425198"/>
    <n v="6245963.2000000002"/>
    <n v="2017"/>
    <x v="0"/>
  </r>
  <r>
    <n v="3943"/>
    <x v="0"/>
    <x v="0"/>
    <s v="ST"/>
    <s v="SUB"/>
    <s v="COL"/>
    <n v="0"/>
    <n v="0"/>
    <n v="0"/>
    <n v="2017"/>
    <x v="0"/>
  </r>
  <r>
    <n v="3944"/>
    <x v="0"/>
    <x v="0"/>
    <s v="ST"/>
    <s v="BIT"/>
    <s v="COL"/>
    <n v="2465897"/>
    <n v="2465897"/>
    <n v="231144.42"/>
    <n v="2017"/>
    <x v="0"/>
  </r>
  <r>
    <n v="3944"/>
    <x v="0"/>
    <x v="0"/>
    <s v="ST"/>
    <s v="RC"/>
    <s v="COL"/>
    <n v="128582886"/>
    <n v="128582886"/>
    <n v="12790129"/>
    <n v="2017"/>
    <x v="0"/>
  </r>
  <r>
    <n v="3948"/>
    <x v="0"/>
    <x v="0"/>
    <s v="ST"/>
    <s v="BIT"/>
    <s v="COL"/>
    <n v="76413080"/>
    <n v="76413080"/>
    <n v="7665749.7000000002"/>
    <n v="2017"/>
    <x v="0"/>
  </r>
  <r>
    <n v="3954"/>
    <x v="0"/>
    <x v="0"/>
    <s v="ST"/>
    <s v="BIT"/>
    <s v="COL"/>
    <n v="71512937"/>
    <n v="71512937"/>
    <n v="6978336.5999999996"/>
    <n v="2017"/>
    <x v="0"/>
  </r>
  <r>
    <n v="3982"/>
    <x v="0"/>
    <x v="0"/>
    <s v="ST"/>
    <s v="BIT"/>
    <s v="COL"/>
    <n v="0"/>
    <n v="0"/>
    <n v="0"/>
    <n v="2017"/>
    <x v="0"/>
  </r>
  <r>
    <n v="3982"/>
    <x v="0"/>
    <x v="0"/>
    <s v="ST"/>
    <s v="SUB"/>
    <s v="COL"/>
    <n v="7224"/>
    <n v="7224"/>
    <n v="447.55200000000002"/>
    <n v="2017"/>
    <x v="0"/>
  </r>
  <r>
    <n v="3992"/>
    <x v="0"/>
    <x v="0"/>
    <s v="ST"/>
    <s v="BIT"/>
    <s v="COL"/>
    <n v="0"/>
    <n v="0"/>
    <n v="0"/>
    <n v="2017"/>
    <x v="0"/>
  </r>
  <r>
    <n v="4041"/>
    <x v="0"/>
    <x v="0"/>
    <s v="ST"/>
    <s v="BIT"/>
    <s v="COL"/>
    <n v="0"/>
    <n v="0"/>
    <n v="0"/>
    <n v="2017"/>
    <x v="0"/>
  </r>
  <r>
    <n v="4041"/>
    <x v="0"/>
    <x v="0"/>
    <s v="ST"/>
    <s v="RC"/>
    <s v="COL"/>
    <n v="49830371"/>
    <n v="49830371"/>
    <n v="4695338.2"/>
    <n v="2017"/>
    <x v="0"/>
  </r>
  <r>
    <n v="4041"/>
    <x v="0"/>
    <x v="0"/>
    <s v="ST"/>
    <s v="SUB"/>
    <s v="COL"/>
    <n v="0"/>
    <n v="0"/>
    <n v="0"/>
    <n v="2017"/>
    <x v="0"/>
  </r>
  <r>
    <n v="4042"/>
    <x v="1"/>
    <x v="0"/>
    <s v="ST"/>
    <s v="BIT"/>
    <s v="COL"/>
    <n v="0"/>
    <n v="0"/>
    <n v="0"/>
    <n v="2017"/>
    <x v="0"/>
  </r>
  <r>
    <n v="4050"/>
    <x v="0"/>
    <x v="0"/>
    <s v="ST"/>
    <s v="SUB"/>
    <s v="COL"/>
    <n v="39424011"/>
    <n v="39424011"/>
    <n v="3782017.6"/>
    <n v="2017"/>
    <x v="0"/>
  </r>
  <r>
    <n v="4072"/>
    <x v="0"/>
    <x v="0"/>
    <s v="ST"/>
    <s v="SUB"/>
    <s v="COL"/>
    <n v="5535976"/>
    <n v="5535976"/>
    <n v="498108.1"/>
    <n v="2017"/>
    <x v="0"/>
  </r>
  <r>
    <n v="4078"/>
    <x v="0"/>
    <x v="0"/>
    <s v="ST"/>
    <s v="RC"/>
    <s v="COL"/>
    <n v="40776910"/>
    <n v="40776910"/>
    <n v="4253639.0999999996"/>
    <n v="2017"/>
    <x v="0"/>
  </r>
  <r>
    <n v="4078"/>
    <x v="0"/>
    <x v="0"/>
    <s v="ST"/>
    <s v="SUB"/>
    <s v="COL"/>
    <n v="0"/>
    <n v="0"/>
    <n v="0"/>
    <n v="2017"/>
    <x v="0"/>
  </r>
  <r>
    <n v="4125"/>
    <x v="1"/>
    <x v="0"/>
    <s v="ST"/>
    <s v="BIT"/>
    <s v="COL"/>
    <n v="293980"/>
    <n v="241753"/>
    <n v="20410.474999999999"/>
    <n v="2017"/>
    <x v="0"/>
  </r>
  <r>
    <n v="4125"/>
    <x v="1"/>
    <x v="0"/>
    <s v="ST"/>
    <s v="SUB"/>
    <s v="COL"/>
    <n v="0"/>
    <n v="0"/>
    <n v="0"/>
    <n v="2017"/>
    <x v="0"/>
  </r>
  <r>
    <n v="4143"/>
    <x v="0"/>
    <x v="0"/>
    <s v="ST"/>
    <s v="BIT"/>
    <s v="COL"/>
    <n v="0"/>
    <n v="0"/>
    <n v="0"/>
    <n v="2017"/>
    <x v="0"/>
  </r>
  <r>
    <n v="4143"/>
    <x v="0"/>
    <x v="0"/>
    <s v="ST"/>
    <s v="SUB"/>
    <s v="COL"/>
    <n v="15763052"/>
    <n v="15763052"/>
    <n v="1492969.8"/>
    <n v="2017"/>
    <x v="0"/>
  </r>
  <r>
    <n v="4158"/>
    <x v="0"/>
    <x v="0"/>
    <s v="ST"/>
    <s v="SUB"/>
    <s v="COL"/>
    <n v="50194575"/>
    <n v="50194575"/>
    <n v="4510810.5"/>
    <n v="2017"/>
    <x v="0"/>
  </r>
  <r>
    <n v="4162"/>
    <x v="0"/>
    <x v="0"/>
    <s v="ST"/>
    <s v="SUB"/>
    <s v="COL"/>
    <n v="52329789"/>
    <n v="52329789"/>
    <n v="4733354.3"/>
    <n v="2017"/>
    <x v="0"/>
  </r>
  <r>
    <n v="4271"/>
    <x v="0"/>
    <x v="0"/>
    <s v="ST"/>
    <s v="SUB"/>
    <s v="COL"/>
    <n v="17099447"/>
    <n v="17099447"/>
    <n v="1529926.9"/>
    <n v="2017"/>
    <x v="0"/>
  </r>
  <r>
    <n v="4941"/>
    <x v="0"/>
    <x v="0"/>
    <s v="ST"/>
    <s v="BIT"/>
    <s v="COL"/>
    <n v="142414838"/>
    <n v="142414838"/>
    <n v="13760993"/>
    <n v="2017"/>
    <x v="0"/>
  </r>
  <r>
    <n v="6002"/>
    <x v="0"/>
    <x v="0"/>
    <s v="ST"/>
    <s v="SUB"/>
    <s v="COL"/>
    <n v="186948928"/>
    <n v="186948928"/>
    <n v="18792036"/>
    <n v="2017"/>
    <x v="0"/>
  </r>
  <r>
    <n v="6004"/>
    <x v="0"/>
    <x v="2"/>
    <s v="ST"/>
    <s v="BIT"/>
    <s v="COL"/>
    <n v="0"/>
    <n v="0"/>
    <n v="0"/>
    <n v="2017"/>
    <x v="0"/>
  </r>
  <r>
    <n v="6004"/>
    <x v="0"/>
    <x v="2"/>
    <s v="ST"/>
    <s v="RC"/>
    <s v="COL"/>
    <n v="80336822"/>
    <n v="80336822"/>
    <n v="7789072.0999999996"/>
    <n v="2017"/>
    <x v="0"/>
  </r>
  <r>
    <n v="6009"/>
    <x v="0"/>
    <x v="0"/>
    <s v="ST"/>
    <s v="SUB"/>
    <s v="COL"/>
    <n v="79857213"/>
    <n v="79857213"/>
    <n v="8000287.2999999998"/>
    <n v="2017"/>
    <x v="0"/>
  </r>
  <r>
    <n v="6016"/>
    <x v="0"/>
    <x v="2"/>
    <s v="ST"/>
    <s v="BIT"/>
    <s v="COL"/>
    <n v="0"/>
    <n v="0"/>
    <n v="0"/>
    <n v="2017"/>
    <x v="0"/>
  </r>
  <r>
    <n v="6016"/>
    <x v="0"/>
    <x v="2"/>
    <s v="ST"/>
    <s v="RC"/>
    <s v="COL"/>
    <n v="21659721"/>
    <n v="21659721"/>
    <n v="1936183.6"/>
    <n v="2017"/>
    <x v="0"/>
  </r>
  <r>
    <n v="6016"/>
    <x v="0"/>
    <x v="2"/>
    <s v="ST"/>
    <s v="SUB"/>
    <s v="COL"/>
    <n v="0"/>
    <n v="0"/>
    <n v="0"/>
    <n v="2017"/>
    <x v="0"/>
  </r>
  <r>
    <n v="6017"/>
    <x v="0"/>
    <x v="2"/>
    <s v="ST"/>
    <s v="BIT"/>
    <s v="COL"/>
    <n v="0"/>
    <n v="0"/>
    <n v="0"/>
    <n v="2017"/>
    <x v="0"/>
  </r>
  <r>
    <n v="6017"/>
    <x v="0"/>
    <x v="2"/>
    <s v="ST"/>
    <s v="RC"/>
    <s v="COL"/>
    <n v="34374914"/>
    <n v="34374914"/>
    <n v="3277368.1"/>
    <n v="2017"/>
    <x v="0"/>
  </r>
  <r>
    <n v="6017"/>
    <x v="0"/>
    <x v="2"/>
    <s v="ST"/>
    <s v="SUB"/>
    <s v="COL"/>
    <n v="0"/>
    <n v="0"/>
    <n v="0"/>
    <n v="2017"/>
    <x v="0"/>
  </r>
  <r>
    <n v="6018"/>
    <x v="0"/>
    <x v="0"/>
    <s v="ST"/>
    <s v="BIT"/>
    <s v="COL"/>
    <n v="46512726"/>
    <n v="46512726"/>
    <n v="4257618.5999999996"/>
    <n v="2017"/>
    <x v="0"/>
  </r>
  <r>
    <n v="6019"/>
    <x v="0"/>
    <x v="2"/>
    <s v="ST"/>
    <s v="BIT"/>
    <s v="COL"/>
    <n v="79989720"/>
    <n v="79989720"/>
    <n v="8119075"/>
    <n v="2017"/>
    <x v="0"/>
  </r>
  <r>
    <n v="6021"/>
    <x v="0"/>
    <x v="0"/>
    <s v="ST"/>
    <s v="SUB"/>
    <s v="COL"/>
    <n v="80500576"/>
    <n v="80500576"/>
    <n v="7922354.5999999996"/>
    <n v="2017"/>
    <x v="0"/>
  </r>
  <r>
    <n v="6030"/>
    <x v="1"/>
    <x v="0"/>
    <s v="ST"/>
    <s v="LIG"/>
    <s v="COL"/>
    <n v="84374848"/>
    <n v="78805428"/>
    <n v="7942594.7999999998"/>
    <n v="2017"/>
    <x v="1"/>
  </r>
  <r>
    <n v="6031"/>
    <x v="0"/>
    <x v="0"/>
    <s v="ST"/>
    <s v="BIT"/>
    <s v="COL"/>
    <n v="41994968"/>
    <n v="41994968"/>
    <n v="4008157.3"/>
    <n v="2017"/>
    <x v="0"/>
  </r>
  <r>
    <n v="6034"/>
    <x v="0"/>
    <x v="0"/>
    <s v="ST"/>
    <s v="RC"/>
    <s v="COL"/>
    <n v="73079289"/>
    <n v="73079289"/>
    <n v="6926938.7999999998"/>
    <n v="2017"/>
    <x v="0"/>
  </r>
  <r>
    <n v="6034"/>
    <x v="0"/>
    <x v="0"/>
    <s v="ST"/>
    <s v="SUB"/>
    <s v="COL"/>
    <n v="0"/>
    <n v="0"/>
    <n v="0"/>
    <n v="2017"/>
    <x v="0"/>
  </r>
  <r>
    <n v="6041"/>
    <x v="1"/>
    <x v="0"/>
    <s v="ST"/>
    <s v="BIT"/>
    <s v="COL"/>
    <n v="69840567"/>
    <n v="65596812"/>
    <n v="6515023.5"/>
    <n v="2017"/>
    <x v="0"/>
  </r>
  <r>
    <n v="6052"/>
    <x v="0"/>
    <x v="0"/>
    <s v="ST"/>
    <s v="BIT"/>
    <s v="COL"/>
    <n v="37980578"/>
    <n v="37980578"/>
    <n v="3719772"/>
    <n v="2017"/>
    <x v="0"/>
  </r>
  <r>
    <n v="6055"/>
    <x v="0"/>
    <x v="2"/>
    <s v="ST"/>
    <s v="SUB"/>
    <s v="COL"/>
    <n v="55937381"/>
    <n v="55937381"/>
    <n v="5075459.3"/>
    <n v="2017"/>
    <x v="0"/>
  </r>
  <r>
    <n v="6061"/>
    <x v="0"/>
    <x v="0"/>
    <s v="ST"/>
    <s v="BIT"/>
    <s v="COL"/>
    <n v="1077344"/>
    <n v="1077344"/>
    <n v="92856.379000000001"/>
    <n v="2017"/>
    <x v="0"/>
  </r>
  <r>
    <n v="6064"/>
    <x v="0"/>
    <x v="0"/>
    <s v="ST"/>
    <s v="SUB"/>
    <s v="COL"/>
    <n v="10700266"/>
    <n v="10700266"/>
    <n v="947412.46"/>
    <n v="2017"/>
    <x v="0"/>
  </r>
  <r>
    <n v="6065"/>
    <x v="0"/>
    <x v="0"/>
    <s v="ST"/>
    <s v="SUB"/>
    <s v="COL"/>
    <n v="102447360"/>
    <n v="102447360"/>
    <n v="10862943"/>
    <n v="2017"/>
    <x v="0"/>
  </r>
  <r>
    <n v="6068"/>
    <x v="0"/>
    <x v="0"/>
    <s v="ST"/>
    <s v="SUB"/>
    <s v="COL"/>
    <n v="118653936"/>
    <n v="118653936"/>
    <n v="10687341"/>
    <n v="2017"/>
    <x v="0"/>
  </r>
  <r>
    <n v="6071"/>
    <x v="0"/>
    <x v="0"/>
    <s v="ST"/>
    <s v="BIT"/>
    <s v="COL"/>
    <n v="63252603"/>
    <n v="63252603"/>
    <n v="6439183.4000000004"/>
    <n v="2017"/>
    <x v="0"/>
  </r>
  <r>
    <n v="6071"/>
    <x v="0"/>
    <x v="0"/>
    <s v="ST"/>
    <s v="SUB"/>
    <s v="COL"/>
    <n v="11393260"/>
    <n v="11393260"/>
    <n v="1172402.8999999999"/>
    <n v="2017"/>
    <x v="0"/>
  </r>
  <r>
    <n v="6073"/>
    <x v="0"/>
    <x v="0"/>
    <s v="ST"/>
    <s v="BIT"/>
    <s v="COL"/>
    <n v="11156921"/>
    <n v="11156921"/>
    <n v="966816.88"/>
    <n v="2017"/>
    <x v="0"/>
  </r>
  <r>
    <n v="6073"/>
    <x v="0"/>
    <x v="0"/>
    <s v="ST"/>
    <s v="SUB"/>
    <s v="COL"/>
    <n v="15846163"/>
    <n v="15846163"/>
    <n v="1337416.5"/>
    <n v="2017"/>
    <x v="0"/>
  </r>
  <r>
    <n v="6076"/>
    <x v="0"/>
    <x v="2"/>
    <s v="ST"/>
    <s v="SUB"/>
    <s v="COL"/>
    <n v="144362822"/>
    <n v="144362822"/>
    <n v="13325932"/>
    <n v="2017"/>
    <x v="0"/>
  </r>
  <r>
    <n v="6077"/>
    <x v="0"/>
    <x v="0"/>
    <s v="ST"/>
    <s v="SUB"/>
    <s v="COL"/>
    <n v="76437370"/>
    <n v="76437370"/>
    <n v="7648666.4000000004"/>
    <n v="2017"/>
    <x v="0"/>
  </r>
  <r>
    <n v="6082"/>
    <x v="0"/>
    <x v="2"/>
    <s v="ST"/>
    <s v="BIT"/>
    <s v="COL"/>
    <n v="3637743"/>
    <n v="3637743"/>
    <n v="340772.13"/>
    <n v="2017"/>
    <x v="0"/>
  </r>
  <r>
    <n v="6082"/>
    <x v="0"/>
    <x v="2"/>
    <s v="ST"/>
    <s v="SUB"/>
    <s v="COL"/>
    <n v="0"/>
    <n v="0"/>
    <n v="0"/>
    <n v="2017"/>
    <x v="0"/>
  </r>
  <r>
    <n v="6085"/>
    <x v="0"/>
    <x v="0"/>
    <s v="ST"/>
    <s v="BIT"/>
    <s v="COL"/>
    <n v="41631213"/>
    <n v="41631213"/>
    <n v="3609849.2"/>
    <n v="2017"/>
    <x v="0"/>
  </r>
  <r>
    <n v="6085"/>
    <x v="0"/>
    <x v="0"/>
    <s v="ST"/>
    <s v="SUB"/>
    <s v="COL"/>
    <n v="15068542"/>
    <n v="15068542"/>
    <n v="1306790"/>
    <n v="2017"/>
    <x v="0"/>
  </r>
  <r>
    <n v="6089"/>
    <x v="0"/>
    <x v="0"/>
    <s v="ST"/>
    <s v="LIG"/>
    <s v="COL"/>
    <n v="2921758"/>
    <n v="2921758"/>
    <n v="222977.68"/>
    <n v="2017"/>
    <x v="1"/>
  </r>
  <r>
    <n v="6089"/>
    <x v="0"/>
    <x v="0"/>
    <s v="ST"/>
    <s v="SUB"/>
    <s v="COL"/>
    <n v="28899"/>
    <n v="28899"/>
    <n v="2177.1109999999999"/>
    <n v="2017"/>
    <x v="0"/>
  </r>
  <r>
    <n v="6090"/>
    <x v="1"/>
    <x v="0"/>
    <s v="ST"/>
    <s v="SUB"/>
    <s v="COL"/>
    <n v="124256818"/>
    <n v="119169790"/>
    <n v="11872950"/>
    <n v="2017"/>
    <x v="0"/>
  </r>
  <r>
    <n v="6094"/>
    <x v="0"/>
    <x v="2"/>
    <s v="ST"/>
    <s v="BIT"/>
    <s v="COL"/>
    <n v="0"/>
    <n v="0"/>
    <n v="0"/>
    <n v="2017"/>
    <x v="0"/>
  </r>
  <r>
    <n v="6094"/>
    <x v="0"/>
    <x v="2"/>
    <s v="ST"/>
    <s v="RC"/>
    <s v="COL"/>
    <n v="83331451"/>
    <n v="83331451"/>
    <n v="7615015.9000000004"/>
    <n v="2017"/>
    <x v="0"/>
  </r>
  <r>
    <n v="6094"/>
    <x v="0"/>
    <x v="2"/>
    <s v="ST"/>
    <s v="SUB"/>
    <s v="COL"/>
    <n v="0"/>
    <n v="0"/>
    <n v="0"/>
    <n v="2017"/>
    <x v="0"/>
  </r>
  <r>
    <n v="6095"/>
    <x v="0"/>
    <x v="0"/>
    <s v="ST"/>
    <s v="SUB"/>
    <s v="COL"/>
    <n v="37464525"/>
    <n v="37464525"/>
    <n v="3572026.3"/>
    <n v="2017"/>
    <x v="0"/>
  </r>
  <r>
    <n v="6096"/>
    <x v="0"/>
    <x v="0"/>
    <s v="ST"/>
    <s v="SUB"/>
    <s v="COL"/>
    <n v="85507372"/>
    <n v="85507372"/>
    <n v="8679742.8000000007"/>
    <n v="2017"/>
    <x v="0"/>
  </r>
  <r>
    <n v="6098"/>
    <x v="1"/>
    <x v="0"/>
    <s v="ST"/>
    <s v="SUB"/>
    <s v="COL"/>
    <n v="22369115"/>
    <n v="21277583"/>
    <n v="2062462.5"/>
    <n v="2017"/>
    <x v="0"/>
  </r>
  <r>
    <n v="6101"/>
    <x v="0"/>
    <x v="0"/>
    <s v="ST"/>
    <s v="SUB"/>
    <s v="COL"/>
    <n v="31400376"/>
    <n v="31400376"/>
    <n v="2563521.5"/>
    <n v="2017"/>
    <x v="0"/>
  </r>
  <r>
    <n v="6106"/>
    <x v="0"/>
    <x v="0"/>
    <s v="ST"/>
    <s v="SUB"/>
    <s v="COL"/>
    <n v="17770246"/>
    <n v="17770246"/>
    <n v="1728104.7"/>
    <n v="2017"/>
    <x v="0"/>
  </r>
  <r>
    <n v="6113"/>
    <x v="0"/>
    <x v="0"/>
    <s v="ST"/>
    <s v="BIT"/>
    <s v="COL"/>
    <n v="185353671"/>
    <n v="185353671"/>
    <n v="17964899"/>
    <n v="2017"/>
    <x v="0"/>
  </r>
  <r>
    <n v="6124"/>
    <x v="0"/>
    <x v="0"/>
    <s v="GT"/>
    <s v="BIT"/>
    <s v="COL"/>
    <n v="0"/>
    <n v="0"/>
    <n v="0"/>
    <n v="2017"/>
    <x v="0"/>
  </r>
  <r>
    <n v="6124"/>
    <x v="0"/>
    <x v="0"/>
    <s v="ST"/>
    <s v="BIT"/>
    <s v="COL"/>
    <n v="0"/>
    <n v="0"/>
    <n v="0"/>
    <n v="2017"/>
    <x v="0"/>
  </r>
  <r>
    <n v="6124"/>
    <x v="0"/>
    <x v="0"/>
    <s v="ST"/>
    <s v="SUB"/>
    <s v="COL"/>
    <n v="395195"/>
    <n v="395195"/>
    <n v="21699.331999999999"/>
    <n v="2017"/>
    <x v="0"/>
  </r>
  <r>
    <n v="6136"/>
    <x v="0"/>
    <x v="0"/>
    <s v="ST"/>
    <s v="SUB"/>
    <s v="COL"/>
    <n v="16762023"/>
    <n v="16762023"/>
    <n v="1588735.6"/>
    <n v="2017"/>
    <x v="0"/>
  </r>
  <r>
    <n v="6137"/>
    <x v="0"/>
    <x v="0"/>
    <s v="ST"/>
    <s v="BIT"/>
    <s v="COL"/>
    <n v="21466846"/>
    <n v="21466846"/>
    <n v="1902393.1"/>
    <n v="2017"/>
    <x v="0"/>
  </r>
  <r>
    <n v="6138"/>
    <x v="0"/>
    <x v="0"/>
    <s v="ST"/>
    <s v="SUB"/>
    <s v="COL"/>
    <n v="29438228"/>
    <n v="29438228"/>
    <n v="2727344.7"/>
    <n v="2017"/>
    <x v="0"/>
  </r>
  <r>
    <n v="6139"/>
    <x v="0"/>
    <x v="0"/>
    <s v="ST"/>
    <s v="SUB"/>
    <s v="COL"/>
    <n v="60319976"/>
    <n v="60319976"/>
    <n v="5571595.0999999996"/>
    <n v="2017"/>
    <x v="0"/>
  </r>
  <r>
    <n v="6146"/>
    <x v="0"/>
    <x v="2"/>
    <s v="ST"/>
    <s v="LIG"/>
    <s v="COL"/>
    <n v="76778578"/>
    <n v="76778578"/>
    <n v="6739293.7000000002"/>
    <n v="2017"/>
    <x v="1"/>
  </r>
  <r>
    <n v="6146"/>
    <x v="0"/>
    <x v="2"/>
    <s v="ST"/>
    <s v="SUB"/>
    <s v="COL"/>
    <n v="66516402"/>
    <n v="66516402"/>
    <n v="5848788.5"/>
    <n v="2017"/>
    <x v="0"/>
  </r>
  <r>
    <n v="6147"/>
    <x v="0"/>
    <x v="2"/>
    <s v="ST"/>
    <s v="LIG"/>
    <s v="COL"/>
    <n v="0"/>
    <n v="0"/>
    <n v="0"/>
    <n v="2017"/>
    <x v="1"/>
  </r>
  <r>
    <n v="6147"/>
    <x v="0"/>
    <x v="2"/>
    <s v="ST"/>
    <s v="SUB"/>
    <s v="COL"/>
    <n v="102939346"/>
    <n v="102939346"/>
    <n v="9021823.8000000007"/>
    <n v="2017"/>
    <x v="0"/>
  </r>
  <r>
    <n v="6155"/>
    <x v="0"/>
    <x v="0"/>
    <s v="ST"/>
    <s v="RC"/>
    <s v="COL"/>
    <n v="89926615"/>
    <n v="89926615"/>
    <n v="8810165.9000000004"/>
    <n v="2017"/>
    <x v="0"/>
  </r>
  <r>
    <n v="6155"/>
    <x v="0"/>
    <x v="0"/>
    <s v="ST"/>
    <s v="SUB"/>
    <s v="COL"/>
    <n v="0"/>
    <n v="0"/>
    <n v="0"/>
    <n v="2017"/>
    <x v="0"/>
  </r>
  <r>
    <n v="6165"/>
    <x v="0"/>
    <x v="0"/>
    <s v="ST"/>
    <s v="BIT"/>
    <s v="COL"/>
    <n v="87575807"/>
    <n v="87575807"/>
    <n v="8573986.3000000007"/>
    <n v="2017"/>
    <x v="0"/>
  </r>
  <r>
    <n v="6166"/>
    <x v="0"/>
    <x v="0"/>
    <s v="ST"/>
    <s v="BIT"/>
    <s v="COL"/>
    <n v="13792988"/>
    <n v="13792988"/>
    <n v="1386084"/>
    <n v="2017"/>
    <x v="0"/>
  </r>
  <r>
    <n v="6166"/>
    <x v="0"/>
    <x v="0"/>
    <s v="ST"/>
    <s v="SUB"/>
    <s v="COL"/>
    <n v="94608660"/>
    <n v="94608660"/>
    <n v="9510423.6999999993"/>
    <n v="2017"/>
    <x v="0"/>
  </r>
  <r>
    <n v="6170"/>
    <x v="0"/>
    <x v="0"/>
    <s v="ST"/>
    <s v="RC"/>
    <s v="COL"/>
    <n v="60174127"/>
    <n v="60174127"/>
    <n v="5289998.5999999996"/>
    <n v="2017"/>
    <x v="0"/>
  </r>
  <r>
    <n v="6170"/>
    <x v="0"/>
    <x v="0"/>
    <s v="ST"/>
    <s v="SUB"/>
    <s v="COL"/>
    <n v="0"/>
    <n v="0"/>
    <n v="0"/>
    <n v="2017"/>
    <x v="0"/>
  </r>
  <r>
    <n v="6177"/>
    <x v="0"/>
    <x v="0"/>
    <s v="ST"/>
    <s v="RC"/>
    <s v="COL"/>
    <n v="41454335"/>
    <n v="41454335"/>
    <n v="3889908.2"/>
    <n v="2017"/>
    <x v="0"/>
  </r>
  <r>
    <n v="6177"/>
    <x v="0"/>
    <x v="0"/>
    <s v="ST"/>
    <s v="SUB"/>
    <s v="COL"/>
    <n v="0"/>
    <n v="0"/>
    <n v="0"/>
    <n v="2017"/>
    <x v="0"/>
  </r>
  <r>
    <n v="6178"/>
    <x v="0"/>
    <x v="2"/>
    <s v="ST"/>
    <s v="SUB"/>
    <s v="COL"/>
    <n v="39376476"/>
    <n v="39376476"/>
    <n v="3898987.5"/>
    <n v="2017"/>
    <x v="0"/>
  </r>
  <r>
    <n v="6179"/>
    <x v="0"/>
    <x v="0"/>
    <s v="ST"/>
    <s v="SUB"/>
    <s v="COL"/>
    <n v="120214833"/>
    <n v="120214833"/>
    <n v="11407809"/>
    <n v="2017"/>
    <x v="0"/>
  </r>
  <r>
    <n v="6180"/>
    <x v="0"/>
    <x v="2"/>
    <s v="ST"/>
    <s v="LIG"/>
    <s v="COL"/>
    <n v="138902063"/>
    <n v="138902063"/>
    <n v="13430768"/>
    <n v="2017"/>
    <x v="1"/>
  </r>
  <r>
    <n v="6180"/>
    <x v="0"/>
    <x v="2"/>
    <s v="ST"/>
    <s v="RC"/>
    <s v="COL"/>
    <n v="305170"/>
    <n v="305170"/>
    <n v="30369.618999999999"/>
    <n v="2017"/>
    <x v="0"/>
  </r>
  <r>
    <n v="6181"/>
    <x v="0"/>
    <x v="0"/>
    <s v="ST"/>
    <s v="SUB"/>
    <s v="COL"/>
    <n v="38981687"/>
    <n v="38981687"/>
    <n v="3564390.6"/>
    <n v="2017"/>
    <x v="0"/>
  </r>
  <r>
    <n v="6183"/>
    <x v="0"/>
    <x v="0"/>
    <s v="ST"/>
    <s v="LIG"/>
    <s v="COL"/>
    <n v="31621700"/>
    <n v="31621700"/>
    <n v="2553779.6"/>
    <n v="2017"/>
    <x v="1"/>
  </r>
  <r>
    <n v="6190"/>
    <x v="0"/>
    <x v="0"/>
    <s v="ST"/>
    <s v="BIT"/>
    <s v="COL"/>
    <n v="6846744"/>
    <n v="6846744"/>
    <n v="648875.66"/>
    <n v="2017"/>
    <x v="0"/>
  </r>
  <r>
    <n v="6190"/>
    <x v="0"/>
    <x v="0"/>
    <s v="ST"/>
    <s v="LIG"/>
    <s v="COL"/>
    <n v="0"/>
    <n v="0"/>
    <n v="0"/>
    <n v="2017"/>
    <x v="1"/>
  </r>
  <r>
    <n v="6190"/>
    <x v="0"/>
    <x v="0"/>
    <s v="ST"/>
    <s v="SUB"/>
    <s v="COL"/>
    <n v="20329723"/>
    <n v="20329723"/>
    <n v="1917336.4"/>
    <n v="2017"/>
    <x v="0"/>
  </r>
  <r>
    <n v="6193"/>
    <x v="0"/>
    <x v="0"/>
    <s v="ST"/>
    <s v="SUB"/>
    <s v="COL"/>
    <n v="48944694"/>
    <n v="48944694"/>
    <n v="4594569.7"/>
    <n v="2017"/>
    <x v="0"/>
  </r>
  <r>
    <n v="6194"/>
    <x v="0"/>
    <x v="0"/>
    <s v="ST"/>
    <s v="SUB"/>
    <s v="COL"/>
    <n v="52941786"/>
    <n v="52941786"/>
    <n v="5154916.3"/>
    <n v="2017"/>
    <x v="0"/>
  </r>
  <r>
    <n v="6195"/>
    <x v="0"/>
    <x v="0"/>
    <s v="ST"/>
    <s v="BIT"/>
    <s v="COL"/>
    <n v="0"/>
    <n v="0"/>
    <n v="0"/>
    <n v="2017"/>
    <x v="0"/>
  </r>
  <r>
    <n v="6195"/>
    <x v="0"/>
    <x v="0"/>
    <s v="ST"/>
    <s v="SUB"/>
    <s v="COL"/>
    <n v="19366904"/>
    <n v="19366904"/>
    <n v="1893676.3"/>
    <n v="2017"/>
    <x v="0"/>
  </r>
  <r>
    <n v="6204"/>
    <x v="0"/>
    <x v="0"/>
    <s v="ST"/>
    <s v="SUB"/>
    <s v="COL"/>
    <n v="103770198"/>
    <n v="103770198"/>
    <n v="10230865"/>
    <n v="2017"/>
    <x v="0"/>
  </r>
  <r>
    <n v="6213"/>
    <x v="0"/>
    <x v="0"/>
    <s v="ST"/>
    <s v="BIT"/>
    <s v="COL"/>
    <n v="51074390"/>
    <n v="51074390"/>
    <n v="4902599.3"/>
    <n v="2017"/>
    <x v="0"/>
  </r>
  <r>
    <n v="6238"/>
    <x v="0"/>
    <x v="0"/>
    <s v="GT"/>
    <s v="BIT"/>
    <s v="COL"/>
    <n v="0"/>
    <n v="0"/>
    <n v="0"/>
    <n v="2017"/>
    <x v="0"/>
  </r>
  <r>
    <n v="6248"/>
    <x v="0"/>
    <x v="0"/>
    <s v="ST"/>
    <s v="SUB"/>
    <s v="COL"/>
    <n v="37955106"/>
    <n v="37955106"/>
    <n v="3509575.3"/>
    <n v="2017"/>
    <x v="0"/>
  </r>
  <r>
    <n v="6249"/>
    <x v="0"/>
    <x v="0"/>
    <s v="ST"/>
    <s v="BIT"/>
    <s v="COL"/>
    <n v="139848"/>
    <n v="139848"/>
    <n v="7328.7179999999998"/>
    <n v="2017"/>
    <x v="0"/>
  </r>
  <r>
    <n v="6249"/>
    <x v="0"/>
    <x v="0"/>
    <s v="ST"/>
    <s v="RC"/>
    <s v="COL"/>
    <n v="13475570"/>
    <n v="13475570"/>
    <n v="1191168.3999999999"/>
    <n v="2017"/>
    <x v="0"/>
  </r>
  <r>
    <n v="6250"/>
    <x v="0"/>
    <x v="0"/>
    <s v="ST"/>
    <s v="BIT"/>
    <s v="COL"/>
    <n v="16180421"/>
    <n v="16180421"/>
    <n v="1406884.1"/>
    <n v="2017"/>
    <x v="0"/>
  </r>
  <r>
    <n v="6254"/>
    <x v="0"/>
    <x v="0"/>
    <s v="ST"/>
    <s v="SUB"/>
    <s v="COL"/>
    <n v="41147920"/>
    <n v="41147920"/>
    <n v="4013348.4"/>
    <n v="2017"/>
    <x v="0"/>
  </r>
  <r>
    <n v="6257"/>
    <x v="0"/>
    <x v="0"/>
    <s v="ST"/>
    <s v="BIT"/>
    <s v="COL"/>
    <n v="0"/>
    <n v="0"/>
    <n v="0"/>
    <n v="2017"/>
    <x v="0"/>
  </r>
  <r>
    <n v="6257"/>
    <x v="0"/>
    <x v="0"/>
    <s v="ST"/>
    <s v="SUB"/>
    <s v="COL"/>
    <n v="153049300"/>
    <n v="153049300"/>
    <n v="14163103"/>
    <n v="2017"/>
    <x v="0"/>
  </r>
  <r>
    <n v="6264"/>
    <x v="0"/>
    <x v="0"/>
    <s v="ST"/>
    <s v="BIT"/>
    <s v="COL"/>
    <n v="69678824"/>
    <n v="69678824"/>
    <n v="7122179.7000000002"/>
    <n v="2017"/>
    <x v="0"/>
  </r>
  <r>
    <n v="6264"/>
    <x v="0"/>
    <x v="0"/>
    <s v="ST"/>
    <s v="SUB"/>
    <s v="COL"/>
    <n v="0"/>
    <n v="0"/>
    <n v="0"/>
    <n v="2017"/>
    <x v="0"/>
  </r>
  <r>
    <n v="6288"/>
    <x v="0"/>
    <x v="0"/>
    <s v="ST"/>
    <s v="LIG"/>
    <s v="COL"/>
    <n v="1452857"/>
    <n v="1452857"/>
    <n v="97710.15"/>
    <n v="2017"/>
    <x v="1"/>
  </r>
  <r>
    <n v="6469"/>
    <x v="0"/>
    <x v="0"/>
    <s v="ST"/>
    <s v="LIG"/>
    <s v="COL"/>
    <n v="70910177"/>
    <n v="70910177"/>
    <n v="6262924.0999999996"/>
    <n v="2017"/>
    <x v="1"/>
  </r>
  <r>
    <n v="6481"/>
    <x v="0"/>
    <x v="0"/>
    <s v="ST"/>
    <s v="BIT"/>
    <s v="COL"/>
    <n v="67340413"/>
    <n v="67340413"/>
    <n v="6916400.7000000002"/>
    <n v="2017"/>
    <x v="0"/>
  </r>
  <r>
    <n v="6481"/>
    <x v="0"/>
    <x v="0"/>
    <s v="ST"/>
    <s v="SUB"/>
    <s v="COL"/>
    <n v="14369457"/>
    <n v="14369457"/>
    <n v="1477340.4"/>
    <n v="2017"/>
    <x v="0"/>
  </r>
  <r>
    <n v="6639"/>
    <x v="0"/>
    <x v="0"/>
    <s v="ST"/>
    <s v="BIT"/>
    <s v="COL"/>
    <n v="23411055"/>
    <n v="23411055"/>
    <n v="2100630.4"/>
    <n v="2017"/>
    <x v="0"/>
  </r>
  <r>
    <n v="6641"/>
    <x v="0"/>
    <x v="0"/>
    <s v="ST"/>
    <s v="SUB"/>
    <s v="COL"/>
    <n v="79399454"/>
    <n v="79399454"/>
    <n v="7605305.7999999998"/>
    <n v="2017"/>
    <x v="0"/>
  </r>
  <r>
    <n v="6648"/>
    <x v="0"/>
    <x v="2"/>
    <s v="ST"/>
    <s v="LIG"/>
    <s v="COL"/>
    <n v="45263964"/>
    <n v="45263964"/>
    <n v="4035557.7"/>
    <n v="2017"/>
    <x v="1"/>
  </r>
  <r>
    <n v="6664"/>
    <x v="0"/>
    <x v="0"/>
    <s v="ST"/>
    <s v="RC"/>
    <s v="COL"/>
    <n v="36663893"/>
    <n v="36663893"/>
    <n v="3348497.3"/>
    <n v="2017"/>
    <x v="0"/>
  </r>
  <r>
    <n v="6664"/>
    <x v="0"/>
    <x v="0"/>
    <s v="ST"/>
    <s v="SUB"/>
    <s v="COL"/>
    <n v="1688211"/>
    <n v="1688211"/>
    <n v="153614.85"/>
    <n v="2017"/>
    <x v="0"/>
  </r>
  <r>
    <n v="6705"/>
    <x v="1"/>
    <x v="1"/>
    <s v="ST"/>
    <s v="BIT"/>
    <s v="COL"/>
    <n v="31667838"/>
    <n v="29204271"/>
    <n v="2620185.7000000002"/>
    <n v="2017"/>
    <x v="0"/>
  </r>
  <r>
    <n v="6761"/>
    <x v="0"/>
    <x v="0"/>
    <s v="ST"/>
    <s v="SUB"/>
    <s v="COL"/>
    <n v="22044062"/>
    <n v="22044062"/>
    <n v="2194787.7999999998"/>
    <n v="2017"/>
    <x v="0"/>
  </r>
  <r>
    <n v="6768"/>
    <x v="0"/>
    <x v="0"/>
    <s v="ST"/>
    <s v="SUB"/>
    <s v="COL"/>
    <n v="19814801"/>
    <n v="19814801"/>
    <n v="1853554.4"/>
    <n v="2017"/>
    <x v="0"/>
  </r>
  <r>
    <n v="6772"/>
    <x v="0"/>
    <x v="0"/>
    <s v="ST"/>
    <s v="SUB"/>
    <s v="COL"/>
    <n v="27798807"/>
    <n v="27798807"/>
    <n v="2504409.4"/>
    <n v="2017"/>
    <x v="0"/>
  </r>
  <r>
    <n v="6823"/>
    <x v="0"/>
    <x v="0"/>
    <s v="ST"/>
    <s v="BIT"/>
    <s v="COL"/>
    <n v="26752784"/>
    <n v="26752784"/>
    <n v="2515516.6"/>
    <n v="2017"/>
    <x v="0"/>
  </r>
  <r>
    <n v="7030"/>
    <x v="0"/>
    <x v="2"/>
    <s v="ST"/>
    <s v="LIG"/>
    <s v="COL"/>
    <n v="27420155"/>
    <n v="27420155"/>
    <n v="2378397.6"/>
    <n v="2017"/>
    <x v="1"/>
  </r>
  <r>
    <n v="7030"/>
    <x v="0"/>
    <x v="2"/>
    <s v="ST"/>
    <s v="SUB"/>
    <s v="COL"/>
    <n v="0"/>
    <n v="0"/>
    <n v="0"/>
    <n v="2017"/>
    <x v="0"/>
  </r>
  <r>
    <n v="7097"/>
    <x v="0"/>
    <x v="0"/>
    <s v="ST"/>
    <s v="SUB"/>
    <s v="COL"/>
    <n v="59698441"/>
    <n v="59698441"/>
    <n v="5944579"/>
    <n v="2017"/>
    <x v="0"/>
  </r>
  <r>
    <n v="7210"/>
    <x v="0"/>
    <x v="0"/>
    <s v="ST"/>
    <s v="BIT"/>
    <s v="COL"/>
    <n v="0"/>
    <n v="0"/>
    <n v="0"/>
    <n v="2017"/>
    <x v="0"/>
  </r>
  <r>
    <n v="7210"/>
    <x v="0"/>
    <x v="0"/>
    <s v="ST"/>
    <s v="RC"/>
    <s v="COL"/>
    <n v="21068932"/>
    <n v="21068932"/>
    <n v="2216365.5"/>
    <n v="2017"/>
    <x v="0"/>
  </r>
  <r>
    <n v="7213"/>
    <x v="0"/>
    <x v="0"/>
    <s v="ST"/>
    <s v="BIT"/>
    <s v="COL"/>
    <n v="33531804"/>
    <n v="33531804"/>
    <n v="3257085.9"/>
    <n v="2017"/>
    <x v="0"/>
  </r>
  <r>
    <n v="7242"/>
    <x v="0"/>
    <x v="0"/>
    <s v="CA"/>
    <s v="BIT"/>
    <s v="COL"/>
    <n v="3494887"/>
    <n v="3494887"/>
    <n v="171705.01"/>
    <n v="2017"/>
    <x v="0"/>
  </r>
  <r>
    <n v="7242"/>
    <x v="0"/>
    <x v="0"/>
    <s v="CA"/>
    <s v="SGC"/>
    <s v="COL"/>
    <n v="0"/>
    <n v="0"/>
    <n v="468651.31"/>
    <n v="2017"/>
    <x v="0"/>
  </r>
  <r>
    <n v="7242"/>
    <x v="0"/>
    <x v="0"/>
    <s v="CT"/>
    <s v="BIT"/>
    <s v="COL"/>
    <n v="0"/>
    <n v="0"/>
    <n v="0"/>
    <n v="2017"/>
    <x v="0"/>
  </r>
  <r>
    <n v="7242"/>
    <x v="0"/>
    <x v="0"/>
    <s v="CT"/>
    <s v="SGC"/>
    <s v="COL"/>
    <n v="9380024"/>
    <n v="9380024"/>
    <n v="628415.67000000004"/>
    <n v="2017"/>
    <x v="0"/>
  </r>
  <r>
    <n v="7343"/>
    <x v="1"/>
    <x v="0"/>
    <s v="ST"/>
    <s v="RC"/>
    <s v="COL"/>
    <n v="24593866"/>
    <n v="23929611"/>
    <n v="2388138.6"/>
    <n v="2017"/>
    <x v="0"/>
  </r>
  <r>
    <n v="7343"/>
    <x v="1"/>
    <x v="0"/>
    <s v="ST"/>
    <s v="SUB"/>
    <s v="COL"/>
    <n v="387740"/>
    <n v="376576"/>
    <n v="37415.894"/>
    <n v="2017"/>
    <x v="0"/>
  </r>
  <r>
    <n v="7504"/>
    <x v="0"/>
    <x v="0"/>
    <s v="ST"/>
    <s v="SUB"/>
    <s v="COL"/>
    <n v="6581825"/>
    <n v="6581825"/>
    <n v="542177.78"/>
    <n v="2017"/>
    <x v="0"/>
  </r>
  <r>
    <n v="7737"/>
    <x v="1"/>
    <x v="0"/>
    <s v="ST"/>
    <s v="BIT"/>
    <s v="COL"/>
    <n v="4954714"/>
    <n v="1142954"/>
    <n v="198556.25"/>
    <n v="2017"/>
    <x v="0"/>
  </r>
  <r>
    <n v="7790"/>
    <x v="0"/>
    <x v="0"/>
    <s v="ST"/>
    <s v="BIT"/>
    <s v="COL"/>
    <n v="33257630"/>
    <n v="33257630"/>
    <n v="3395361.9"/>
    <n v="2017"/>
    <x v="0"/>
  </r>
  <r>
    <n v="7902"/>
    <x v="0"/>
    <x v="0"/>
    <s v="ST"/>
    <s v="LIG"/>
    <s v="COL"/>
    <n v="45172197"/>
    <n v="45172197"/>
    <n v="4284919.4000000004"/>
    <n v="2017"/>
    <x v="1"/>
  </r>
  <r>
    <n v="7902"/>
    <x v="0"/>
    <x v="0"/>
    <s v="ST"/>
    <s v="SUB"/>
    <s v="COL"/>
    <n v="0"/>
    <n v="0"/>
    <n v="0"/>
    <n v="2017"/>
    <x v="0"/>
  </r>
  <r>
    <n v="8023"/>
    <x v="0"/>
    <x v="0"/>
    <s v="ST"/>
    <s v="RC"/>
    <s v="COL"/>
    <n v="67042543"/>
    <n v="67042543"/>
    <n v="6504258.5"/>
    <n v="2017"/>
    <x v="0"/>
  </r>
  <r>
    <n v="8023"/>
    <x v="0"/>
    <x v="0"/>
    <s v="ST"/>
    <s v="SUB"/>
    <s v="COL"/>
    <n v="0"/>
    <n v="0"/>
    <n v="0"/>
    <n v="2017"/>
    <x v="0"/>
  </r>
  <r>
    <n v="8042"/>
    <x v="0"/>
    <x v="0"/>
    <s v="ST"/>
    <s v="BIT"/>
    <s v="COL"/>
    <n v="87743604"/>
    <n v="87743604"/>
    <n v="9572151.8000000007"/>
    <n v="2017"/>
    <x v="0"/>
  </r>
  <r>
    <n v="8066"/>
    <x v="0"/>
    <x v="0"/>
    <s v="ST"/>
    <s v="SUB"/>
    <s v="COL"/>
    <n v="121932825"/>
    <n v="121932825"/>
    <n v="11631356"/>
    <n v="2017"/>
    <x v="0"/>
  </r>
  <r>
    <n v="8069"/>
    <x v="0"/>
    <x v="0"/>
    <s v="ST"/>
    <s v="BIT"/>
    <s v="COL"/>
    <n v="56111799"/>
    <n v="56111799"/>
    <n v="5396240.7000000002"/>
    <n v="2017"/>
    <x v="0"/>
  </r>
  <r>
    <n v="8102"/>
    <x v="0"/>
    <x v="2"/>
    <s v="ST"/>
    <s v="BIT"/>
    <s v="COL"/>
    <n v="0"/>
    <n v="0"/>
    <n v="0"/>
    <n v="2017"/>
    <x v="0"/>
  </r>
  <r>
    <n v="8102"/>
    <x v="0"/>
    <x v="2"/>
    <s v="ST"/>
    <s v="RC"/>
    <s v="COL"/>
    <n v="152985166"/>
    <n v="152985166"/>
    <n v="15608995"/>
    <n v="2017"/>
    <x v="0"/>
  </r>
  <r>
    <n v="8102"/>
    <x v="0"/>
    <x v="2"/>
    <s v="ST"/>
    <s v="SUB"/>
    <s v="COL"/>
    <n v="0"/>
    <n v="0"/>
    <n v="0"/>
    <n v="2017"/>
    <x v="0"/>
  </r>
  <r>
    <n v="8219"/>
    <x v="0"/>
    <x v="0"/>
    <s v="ST"/>
    <s v="SUB"/>
    <s v="COL"/>
    <n v="13968752"/>
    <n v="13968752"/>
    <n v="1343551.7"/>
    <n v="2017"/>
    <x v="0"/>
  </r>
  <r>
    <n v="8222"/>
    <x v="0"/>
    <x v="0"/>
    <s v="ST"/>
    <s v="LIG"/>
    <s v="COL"/>
    <n v="29903934"/>
    <n v="29903934"/>
    <n v="2612752.5"/>
    <n v="2017"/>
    <x v="1"/>
  </r>
  <r>
    <n v="8223"/>
    <x v="0"/>
    <x v="0"/>
    <s v="ST"/>
    <s v="SUB"/>
    <s v="COL"/>
    <n v="87883905"/>
    <n v="87883905"/>
    <n v="8590565.1999999993"/>
    <n v="2017"/>
    <x v="0"/>
  </r>
  <r>
    <n v="8224"/>
    <x v="0"/>
    <x v="0"/>
    <s v="ST"/>
    <s v="BIT"/>
    <s v="COL"/>
    <n v="3215803"/>
    <n v="3215803"/>
    <n v="254490.45"/>
    <n v="2017"/>
    <x v="0"/>
  </r>
  <r>
    <n v="8224"/>
    <x v="0"/>
    <x v="0"/>
    <s v="ST"/>
    <s v="SUB"/>
    <s v="COL"/>
    <n v="4702525"/>
    <n v="4702525"/>
    <n v="393335.53"/>
    <n v="2017"/>
    <x v="0"/>
  </r>
  <r>
    <n v="8226"/>
    <x v="0"/>
    <x v="2"/>
    <s v="ST"/>
    <s v="BIT"/>
    <s v="COL"/>
    <n v="14219486"/>
    <n v="14219486"/>
    <n v="1276170"/>
    <n v="2017"/>
    <x v="0"/>
  </r>
  <r>
    <n v="8809"/>
    <x v="0"/>
    <x v="0"/>
    <s v="ST"/>
    <s v="BIT"/>
    <s v="COL"/>
    <n v="0"/>
    <n v="0"/>
    <n v="0"/>
    <n v="2017"/>
    <x v="0"/>
  </r>
  <r>
    <n v="8812"/>
    <x v="0"/>
    <x v="0"/>
    <s v="ST"/>
    <s v="BIT"/>
    <s v="COL"/>
    <n v="0"/>
    <n v="0"/>
    <n v="0"/>
    <n v="2017"/>
    <x v="0"/>
  </r>
  <r>
    <n v="8816"/>
    <x v="0"/>
    <x v="0"/>
    <s v="ST"/>
    <s v="BIT"/>
    <s v="COL"/>
    <n v="0"/>
    <n v="0"/>
    <n v="0"/>
    <n v="2017"/>
    <x v="0"/>
  </r>
  <r>
    <n v="8816"/>
    <x v="0"/>
    <x v="0"/>
    <s v="ST"/>
    <s v="SUB"/>
    <s v="COL"/>
    <n v="0"/>
    <n v="0"/>
    <n v="0"/>
    <n v="2017"/>
    <x v="0"/>
  </r>
  <r>
    <n v="8827"/>
    <x v="0"/>
    <x v="0"/>
    <s v="ST"/>
    <s v="BIT"/>
    <s v="COL"/>
    <n v="0"/>
    <n v="0"/>
    <n v="0"/>
    <n v="2017"/>
    <x v="0"/>
  </r>
  <r>
    <n v="8829"/>
    <x v="0"/>
    <x v="0"/>
    <s v="ST"/>
    <s v="BIT"/>
    <s v="COL"/>
    <n v="0"/>
    <n v="0"/>
    <n v="0"/>
    <n v="2017"/>
    <x v="0"/>
  </r>
  <r>
    <n v="8834"/>
    <x v="0"/>
    <x v="0"/>
    <s v="ST"/>
    <s v="BIT"/>
    <s v="COL"/>
    <n v="0"/>
    <n v="0"/>
    <n v="0"/>
    <n v="2017"/>
    <x v="0"/>
  </r>
  <r>
    <n v="8834"/>
    <x v="0"/>
    <x v="0"/>
    <s v="ST"/>
    <s v="SUB"/>
    <s v="COL"/>
    <n v="0"/>
    <n v="0"/>
    <n v="0"/>
    <n v="2017"/>
    <x v="0"/>
  </r>
  <r>
    <n v="8835"/>
    <x v="0"/>
    <x v="0"/>
    <s v="ST"/>
    <s v="BIT"/>
    <s v="COL"/>
    <n v="0"/>
    <n v="0"/>
    <n v="0"/>
    <n v="2017"/>
    <x v="0"/>
  </r>
  <r>
    <n v="8835"/>
    <x v="0"/>
    <x v="0"/>
    <s v="ST"/>
    <s v="SUB"/>
    <s v="COL"/>
    <n v="0"/>
    <n v="0"/>
    <n v="0"/>
    <n v="2017"/>
    <x v="0"/>
  </r>
  <r>
    <n v="8837"/>
    <x v="0"/>
    <x v="0"/>
    <s v="ST"/>
    <s v="BIT"/>
    <s v="COL"/>
    <n v="0"/>
    <n v="0"/>
    <n v="0"/>
    <n v="2017"/>
    <x v="0"/>
  </r>
  <r>
    <n v="8837"/>
    <x v="0"/>
    <x v="0"/>
    <s v="ST"/>
    <s v="SUB"/>
    <s v="COL"/>
    <n v="0"/>
    <n v="0"/>
    <n v="0"/>
    <n v="2017"/>
    <x v="0"/>
  </r>
  <r>
    <n v="8838"/>
    <x v="0"/>
    <x v="0"/>
    <s v="ST"/>
    <s v="BIT"/>
    <s v="COL"/>
    <n v="0"/>
    <n v="0"/>
    <n v="0"/>
    <n v="2017"/>
    <x v="0"/>
  </r>
  <r>
    <n v="8838"/>
    <x v="0"/>
    <x v="0"/>
    <s v="ST"/>
    <s v="SUB"/>
    <s v="COL"/>
    <n v="0"/>
    <n v="0"/>
    <n v="0"/>
    <n v="2017"/>
    <x v="0"/>
  </r>
  <r>
    <n v="8841"/>
    <x v="0"/>
    <x v="0"/>
    <s v="ST"/>
    <s v="BIT"/>
    <s v="COL"/>
    <n v="0"/>
    <n v="0"/>
    <n v="0"/>
    <n v="2017"/>
    <x v="0"/>
  </r>
  <r>
    <n v="8841"/>
    <x v="0"/>
    <x v="0"/>
    <s v="ST"/>
    <s v="SUB"/>
    <s v="COL"/>
    <n v="0"/>
    <n v="0"/>
    <n v="0"/>
    <n v="2017"/>
    <x v="0"/>
  </r>
  <r>
    <n v="8843"/>
    <x v="0"/>
    <x v="2"/>
    <s v="ST"/>
    <s v="BIT"/>
    <s v="COL"/>
    <n v="0"/>
    <n v="0"/>
    <n v="0"/>
    <n v="2017"/>
    <x v="0"/>
  </r>
  <r>
    <n v="8845"/>
    <x v="0"/>
    <x v="2"/>
    <s v="ST"/>
    <s v="BIT"/>
    <s v="COL"/>
    <n v="0"/>
    <n v="0"/>
    <n v="0"/>
    <n v="2017"/>
    <x v="0"/>
  </r>
  <r>
    <n v="8846"/>
    <x v="0"/>
    <x v="2"/>
    <s v="ST"/>
    <s v="BIT"/>
    <s v="COL"/>
    <n v="0"/>
    <n v="0"/>
    <n v="0"/>
    <n v="2017"/>
    <x v="0"/>
  </r>
  <r>
    <n v="8847"/>
    <x v="0"/>
    <x v="0"/>
    <s v="ST"/>
    <s v="BIT"/>
    <s v="COL"/>
    <n v="0"/>
    <n v="0"/>
    <n v="0"/>
    <n v="2017"/>
    <x v="0"/>
  </r>
  <r>
    <n v="8848"/>
    <x v="0"/>
    <x v="0"/>
    <s v="ST"/>
    <s v="BIT"/>
    <s v="COL"/>
    <n v="0"/>
    <n v="0"/>
    <n v="0"/>
    <n v="2017"/>
    <x v="0"/>
  </r>
  <r>
    <n v="8850"/>
    <x v="0"/>
    <x v="0"/>
    <s v="ST"/>
    <s v="BIT"/>
    <s v="COL"/>
    <n v="0"/>
    <n v="0"/>
    <n v="0"/>
    <n v="2017"/>
    <x v="0"/>
  </r>
  <r>
    <n v="8851"/>
    <x v="0"/>
    <x v="0"/>
    <s v="ST"/>
    <s v="BIT"/>
    <s v="COL"/>
    <n v="0"/>
    <n v="0"/>
    <n v="0"/>
    <n v="2017"/>
    <x v="0"/>
  </r>
  <r>
    <n v="8852"/>
    <x v="0"/>
    <x v="0"/>
    <s v="ST"/>
    <s v="BIT"/>
    <s v="COL"/>
    <n v="0"/>
    <n v="0"/>
    <n v="0"/>
    <n v="2017"/>
    <x v="0"/>
  </r>
  <r>
    <n v="8852"/>
    <x v="0"/>
    <x v="0"/>
    <s v="ST"/>
    <s v="SUB"/>
    <s v="COL"/>
    <n v="0"/>
    <n v="0"/>
    <n v="0"/>
    <n v="2017"/>
    <x v="0"/>
  </r>
  <r>
    <n v="8853"/>
    <x v="0"/>
    <x v="0"/>
    <s v="ST"/>
    <s v="BIT"/>
    <s v="COL"/>
    <n v="0"/>
    <n v="0"/>
    <n v="0"/>
    <n v="2017"/>
    <x v="0"/>
  </r>
  <r>
    <n v="8857"/>
    <x v="0"/>
    <x v="2"/>
    <s v="ST"/>
    <s v="BIT"/>
    <s v="COL"/>
    <n v="0"/>
    <n v="0"/>
    <n v="0"/>
    <n v="2017"/>
    <x v="0"/>
  </r>
  <r>
    <n v="8858"/>
    <x v="0"/>
    <x v="2"/>
    <s v="ST"/>
    <s v="SUB"/>
    <s v="COL"/>
    <n v="0"/>
    <n v="0"/>
    <n v="0"/>
    <n v="2017"/>
    <x v="0"/>
  </r>
  <r>
    <n v="8865"/>
    <x v="0"/>
    <x v="0"/>
    <s v="ST"/>
    <s v="BIT"/>
    <s v="COL"/>
    <n v="0"/>
    <n v="0"/>
    <n v="0"/>
    <n v="2017"/>
    <x v="0"/>
  </r>
  <r>
    <n v="8866"/>
    <x v="0"/>
    <x v="0"/>
    <s v="ST"/>
    <s v="BIT"/>
    <s v="COL"/>
    <n v="0"/>
    <n v="0"/>
    <n v="0"/>
    <n v="2017"/>
    <x v="0"/>
  </r>
  <r>
    <n v="8866"/>
    <x v="0"/>
    <x v="0"/>
    <s v="ST"/>
    <s v="SUB"/>
    <s v="COL"/>
    <n v="0"/>
    <n v="0"/>
    <n v="0"/>
    <n v="2017"/>
    <x v="0"/>
  </r>
  <r>
    <n v="8867"/>
    <x v="0"/>
    <x v="0"/>
    <s v="ST"/>
    <s v="BIT"/>
    <s v="COL"/>
    <n v="0"/>
    <n v="0"/>
    <n v="0"/>
    <n v="2017"/>
    <x v="0"/>
  </r>
  <r>
    <n v="8867"/>
    <x v="0"/>
    <x v="0"/>
    <s v="ST"/>
    <s v="SUB"/>
    <s v="COL"/>
    <n v="0"/>
    <n v="0"/>
    <n v="0"/>
    <n v="2017"/>
    <x v="0"/>
  </r>
  <r>
    <n v="8868"/>
    <x v="0"/>
    <x v="0"/>
    <s v="ST"/>
    <s v="BIT"/>
    <s v="COL"/>
    <n v="0"/>
    <n v="0"/>
    <n v="0"/>
    <n v="2017"/>
    <x v="0"/>
  </r>
  <r>
    <n v="8899"/>
    <x v="0"/>
    <x v="0"/>
    <s v="ST"/>
    <s v="BIT"/>
    <s v="COL"/>
    <n v="0"/>
    <n v="0"/>
    <n v="0"/>
    <n v="2017"/>
    <x v="0"/>
  </r>
  <r>
    <n v="8899"/>
    <x v="0"/>
    <x v="0"/>
    <s v="ST"/>
    <s v="SUB"/>
    <s v="COL"/>
    <n v="0"/>
    <n v="0"/>
    <n v="0"/>
    <n v="2017"/>
    <x v="0"/>
  </r>
  <r>
    <n v="10003"/>
    <x v="1"/>
    <x v="1"/>
    <s v="ST"/>
    <s v="BIT"/>
    <s v="COL"/>
    <n v="0"/>
    <n v="0"/>
    <n v="0"/>
    <n v="2017"/>
    <x v="0"/>
  </r>
  <r>
    <n v="10017"/>
    <x v="1"/>
    <x v="4"/>
    <s v="ST"/>
    <s v="BIT"/>
    <s v="COL"/>
    <n v="504050"/>
    <n v="68570"/>
    <n v="17170.498"/>
    <n v="2017"/>
    <x v="0"/>
  </r>
  <r>
    <n v="10025"/>
    <x v="1"/>
    <x v="4"/>
    <s v="ST"/>
    <s v="BIT"/>
    <s v="COL"/>
    <n v="5100316"/>
    <n v="1753264"/>
    <n v="208761.08"/>
    <n v="2017"/>
    <x v="0"/>
  </r>
  <r>
    <n v="10030"/>
    <x v="1"/>
    <x v="1"/>
    <s v="CT"/>
    <s v="BIT"/>
    <s v="COL"/>
    <n v="0"/>
    <n v="0"/>
    <n v="0"/>
    <n v="2017"/>
    <x v="0"/>
  </r>
  <r>
    <n v="10030"/>
    <x v="1"/>
    <x v="1"/>
    <s v="GT"/>
    <s v="BIT"/>
    <s v="COL"/>
    <n v="0"/>
    <n v="0"/>
    <n v="0"/>
    <n v="2017"/>
    <x v="0"/>
  </r>
  <r>
    <n v="10043"/>
    <x v="1"/>
    <x v="1"/>
    <s v="ST"/>
    <s v="BIT"/>
    <s v="COL"/>
    <n v="6845641"/>
    <n v="6671930"/>
    <n v="563551.16"/>
    <n v="2017"/>
    <x v="0"/>
  </r>
  <r>
    <n v="10075"/>
    <x v="0"/>
    <x v="0"/>
    <s v="ST"/>
    <s v="BIT"/>
    <s v="COL"/>
    <n v="0"/>
    <n v="0"/>
    <n v="0"/>
    <n v="2017"/>
    <x v="0"/>
  </r>
  <r>
    <n v="10075"/>
    <x v="0"/>
    <x v="0"/>
    <s v="ST"/>
    <s v="SUB"/>
    <s v="COL"/>
    <n v="0"/>
    <n v="0"/>
    <n v="0"/>
    <n v="2017"/>
    <x v="0"/>
  </r>
  <r>
    <n v="10149"/>
    <x v="1"/>
    <x v="4"/>
    <s v="ST"/>
    <s v="BIT"/>
    <s v="COL"/>
    <n v="0"/>
    <n v="0"/>
    <n v="0"/>
    <n v="2017"/>
    <x v="0"/>
  </r>
  <r>
    <n v="10186"/>
    <x v="0"/>
    <x v="5"/>
    <s v="ST"/>
    <s v="BIT"/>
    <s v="COL"/>
    <n v="0"/>
    <n v="0"/>
    <n v="0"/>
    <n v="2017"/>
    <x v="0"/>
  </r>
  <r>
    <n v="10202"/>
    <x v="1"/>
    <x v="4"/>
    <s v="ST"/>
    <s v="BIT"/>
    <s v="COL"/>
    <n v="3940864"/>
    <n v="615866"/>
    <n v="124800.74"/>
    <n v="2017"/>
    <x v="0"/>
  </r>
  <r>
    <n v="10208"/>
    <x v="1"/>
    <x v="4"/>
    <s v="ST"/>
    <s v="BIT"/>
    <s v="COL"/>
    <n v="215496"/>
    <n v="27920"/>
    <n v="6836.7139999999999"/>
    <n v="2017"/>
    <x v="0"/>
  </r>
  <r>
    <n v="10234"/>
    <x v="1"/>
    <x v="4"/>
    <s v="ST"/>
    <s v="BIT"/>
    <s v="COL"/>
    <n v="0"/>
    <n v="0"/>
    <n v="0"/>
    <n v="2017"/>
    <x v="0"/>
  </r>
  <r>
    <n v="10234"/>
    <x v="1"/>
    <x v="4"/>
    <s v="ST"/>
    <s v="SUB"/>
    <s v="COL"/>
    <n v="2397852"/>
    <n v="1475585"/>
    <n v="124590.09"/>
    <n v="2017"/>
    <x v="0"/>
  </r>
  <r>
    <n v="10244"/>
    <x v="1"/>
    <x v="4"/>
    <s v="ST"/>
    <s v="BIT"/>
    <s v="COL"/>
    <n v="0"/>
    <n v="0"/>
    <n v="0"/>
    <n v="2017"/>
    <x v="0"/>
  </r>
  <r>
    <n v="10302"/>
    <x v="0"/>
    <x v="6"/>
    <s v="GT"/>
    <s v="BIT"/>
    <s v="COL"/>
    <n v="0"/>
    <n v="0"/>
    <n v="0"/>
    <n v="2017"/>
    <x v="0"/>
  </r>
  <r>
    <n v="10328"/>
    <x v="1"/>
    <x v="3"/>
    <s v="ST"/>
    <s v="BIT"/>
    <s v="COL"/>
    <n v="0"/>
    <n v="0"/>
    <n v="0"/>
    <n v="2017"/>
    <x v="0"/>
  </r>
  <r>
    <n v="10333"/>
    <x v="0"/>
    <x v="2"/>
    <s v="ST"/>
    <s v="BIT"/>
    <s v="COL"/>
    <n v="0"/>
    <n v="0"/>
    <n v="0"/>
    <n v="2017"/>
    <x v="0"/>
  </r>
  <r>
    <n v="10360"/>
    <x v="1"/>
    <x v="4"/>
    <s v="ST"/>
    <s v="BIT"/>
    <s v="COL"/>
    <n v="1893786"/>
    <n v="341753"/>
    <n v="68454.801000000007"/>
    <n v="2017"/>
    <x v="0"/>
  </r>
  <r>
    <n v="10360"/>
    <x v="1"/>
    <x v="4"/>
    <s v="ST"/>
    <s v="SUB"/>
    <s v="COL"/>
    <n v="0"/>
    <n v="0"/>
    <n v="0"/>
    <n v="2017"/>
    <x v="0"/>
  </r>
  <r>
    <n v="10361"/>
    <x v="1"/>
    <x v="4"/>
    <s v="ST"/>
    <s v="BIT"/>
    <s v="COL"/>
    <n v="1088187"/>
    <n v="250287"/>
    <n v="37706.158000000003"/>
    <n v="2017"/>
    <x v="0"/>
  </r>
  <r>
    <n v="10362"/>
    <x v="1"/>
    <x v="4"/>
    <s v="ST"/>
    <s v="BIT"/>
    <s v="COL"/>
    <n v="113581"/>
    <n v="47688"/>
    <n v="4931.9030000000002"/>
    <n v="2017"/>
    <x v="0"/>
  </r>
  <r>
    <n v="10362"/>
    <x v="1"/>
    <x v="4"/>
    <s v="ST"/>
    <s v="SUB"/>
    <s v="COL"/>
    <n v="6436554"/>
    <n v="2741887"/>
    <n v="283853.75"/>
    <n v="2017"/>
    <x v="0"/>
  </r>
  <r>
    <n v="10377"/>
    <x v="1"/>
    <x v="1"/>
    <s v="ST"/>
    <s v="BIT"/>
    <s v="COL"/>
    <n v="782141"/>
    <n v="248588"/>
    <n v="34839"/>
    <n v="2017"/>
    <x v="0"/>
  </r>
  <r>
    <n v="10378"/>
    <x v="1"/>
    <x v="1"/>
    <s v="ST"/>
    <s v="BIT"/>
    <s v="COL"/>
    <n v="1126798"/>
    <n v="323077"/>
    <n v="55751.775999999998"/>
    <n v="2017"/>
    <x v="0"/>
  </r>
  <r>
    <n v="10379"/>
    <x v="0"/>
    <x v="2"/>
    <s v="ST"/>
    <s v="BIT"/>
    <s v="COL"/>
    <n v="610817"/>
    <n v="610817"/>
    <n v="43911.728000000003"/>
    <n v="2017"/>
    <x v="0"/>
  </r>
  <r>
    <n v="10382"/>
    <x v="1"/>
    <x v="1"/>
    <s v="ST"/>
    <s v="BIT"/>
    <s v="COL"/>
    <n v="0"/>
    <n v="0"/>
    <n v="0"/>
    <n v="2017"/>
    <x v="0"/>
  </r>
  <r>
    <n v="10384"/>
    <x v="1"/>
    <x v="1"/>
    <s v="ST"/>
    <s v="BIT"/>
    <s v="COL"/>
    <n v="1403703"/>
    <n v="382343"/>
    <n v="7900"/>
    <n v="2017"/>
    <x v="0"/>
  </r>
  <r>
    <n v="10417"/>
    <x v="1"/>
    <x v="4"/>
    <s v="ST"/>
    <s v="BIT"/>
    <s v="COL"/>
    <n v="0"/>
    <n v="0"/>
    <n v="0"/>
    <n v="2017"/>
    <x v="0"/>
  </r>
  <r>
    <n v="10426"/>
    <x v="1"/>
    <x v="4"/>
    <s v="ST"/>
    <s v="BIT"/>
    <s v="COL"/>
    <n v="2232813"/>
    <n v="223529"/>
    <n v="50958.608"/>
    <n v="2017"/>
    <x v="0"/>
  </r>
  <r>
    <n v="10430"/>
    <x v="1"/>
    <x v="4"/>
    <s v="ST"/>
    <s v="BIT"/>
    <s v="COL"/>
    <n v="0"/>
    <n v="0"/>
    <n v="0"/>
    <n v="2017"/>
    <x v="0"/>
  </r>
  <r>
    <n v="10430"/>
    <x v="1"/>
    <x v="4"/>
    <s v="ST"/>
    <s v="LIG"/>
    <s v="COL"/>
    <n v="0"/>
    <n v="0"/>
    <n v="0"/>
    <n v="2017"/>
    <x v="1"/>
  </r>
  <r>
    <n v="10464"/>
    <x v="0"/>
    <x v="2"/>
    <s v="ST"/>
    <s v="BIT"/>
    <s v="COL"/>
    <n v="0"/>
    <n v="0"/>
    <n v="0"/>
    <n v="2017"/>
    <x v="0"/>
  </r>
  <r>
    <n v="10477"/>
    <x v="1"/>
    <x v="4"/>
    <s v="ST"/>
    <s v="SUB"/>
    <s v="COL"/>
    <n v="2900554"/>
    <n v="350960"/>
    <n v="68156.52"/>
    <n v="2017"/>
    <x v="0"/>
  </r>
  <r>
    <n v="10488"/>
    <x v="1"/>
    <x v="4"/>
    <s v="ST"/>
    <s v="LIG"/>
    <s v="COL"/>
    <n v="0"/>
    <n v="0"/>
    <n v="0"/>
    <n v="2017"/>
    <x v="1"/>
  </r>
  <r>
    <n v="10491"/>
    <x v="1"/>
    <x v="4"/>
    <s v="ST"/>
    <s v="BIT"/>
    <s v="COL"/>
    <n v="0"/>
    <n v="0"/>
    <n v="0"/>
    <n v="2017"/>
    <x v="0"/>
  </r>
  <r>
    <n v="10495"/>
    <x v="1"/>
    <x v="1"/>
    <s v="ST"/>
    <s v="BIT"/>
    <s v="COL"/>
    <n v="1703814"/>
    <n v="315558"/>
    <n v="58316.385999999999"/>
    <n v="2017"/>
    <x v="0"/>
  </r>
  <r>
    <n v="10504"/>
    <x v="1"/>
    <x v="4"/>
    <s v="ST"/>
    <s v="BIT"/>
    <s v="COL"/>
    <n v="1437281"/>
    <n v="117630"/>
    <n v="23836.524000000001"/>
    <n v="2017"/>
    <x v="0"/>
  </r>
  <r>
    <n v="10504"/>
    <x v="1"/>
    <x v="4"/>
    <s v="ST"/>
    <s v="SUB"/>
    <s v="COL"/>
    <n v="0"/>
    <n v="0"/>
    <n v="0"/>
    <n v="2017"/>
    <x v="0"/>
  </r>
  <r>
    <n v="10566"/>
    <x v="1"/>
    <x v="1"/>
    <s v="ST"/>
    <s v="BIT"/>
    <s v="COL"/>
    <n v="9403326"/>
    <n v="6522931"/>
    <n v="632730.72"/>
    <n v="2017"/>
    <x v="0"/>
  </r>
  <r>
    <n v="10612"/>
    <x v="1"/>
    <x v="4"/>
    <s v="ST"/>
    <s v="BIT"/>
    <s v="COL"/>
    <n v="0"/>
    <n v="0"/>
    <n v="0"/>
    <n v="2017"/>
    <x v="0"/>
  </r>
  <r>
    <n v="10671"/>
    <x v="1"/>
    <x v="1"/>
    <s v="ST"/>
    <s v="BIT"/>
    <s v="COL"/>
    <n v="107265"/>
    <n v="107265"/>
    <n v="8909.5609999999997"/>
    <n v="2017"/>
    <x v="0"/>
  </r>
  <r>
    <n v="10671"/>
    <x v="1"/>
    <x v="1"/>
    <s v="ST"/>
    <s v="RC"/>
    <s v="COL"/>
    <n v="20543485"/>
    <n v="20543485"/>
    <n v="1731219.8"/>
    <n v="2017"/>
    <x v="0"/>
  </r>
  <r>
    <n v="10671"/>
    <x v="1"/>
    <x v="1"/>
    <s v="ST"/>
    <s v="SUB"/>
    <s v="COL"/>
    <n v="124149"/>
    <n v="124149"/>
    <n v="10305.575000000001"/>
    <n v="2017"/>
    <x v="0"/>
  </r>
  <r>
    <n v="10672"/>
    <x v="1"/>
    <x v="1"/>
    <s v="ST"/>
    <s v="BIT"/>
    <s v="COL"/>
    <n v="0"/>
    <n v="0"/>
    <n v="0"/>
    <n v="2017"/>
    <x v="0"/>
  </r>
  <r>
    <n v="10673"/>
    <x v="1"/>
    <x v="1"/>
    <s v="ST"/>
    <s v="BIT"/>
    <s v="COL"/>
    <n v="1275310"/>
    <n v="1275310"/>
    <n v="115564.6"/>
    <n v="2017"/>
    <x v="0"/>
  </r>
  <r>
    <n v="10673"/>
    <x v="1"/>
    <x v="1"/>
    <s v="ST"/>
    <s v="SUB"/>
    <s v="COL"/>
    <n v="13673101"/>
    <n v="13673101"/>
    <n v="1260159.3"/>
    <n v="2017"/>
    <x v="0"/>
  </r>
  <r>
    <n v="10678"/>
    <x v="1"/>
    <x v="1"/>
    <s v="ST"/>
    <s v="BIT"/>
    <s v="COL"/>
    <n v="12539348"/>
    <n v="9802164"/>
    <n v="1105938.6000000001"/>
    <n v="2017"/>
    <x v="0"/>
  </r>
  <r>
    <n v="10684"/>
    <x v="1"/>
    <x v="4"/>
    <s v="ST"/>
    <s v="BIT"/>
    <s v="COL"/>
    <n v="376777"/>
    <n v="35887"/>
    <n v="7873.5039999999999"/>
    <n v="2017"/>
    <x v="0"/>
  </r>
  <r>
    <n v="10684"/>
    <x v="1"/>
    <x v="4"/>
    <s v="ST"/>
    <s v="RC"/>
    <s v="COL"/>
    <n v="14012438"/>
    <n v="1302152"/>
    <n v="283218.65999999997"/>
    <n v="2017"/>
    <x v="0"/>
  </r>
  <r>
    <n v="10686"/>
    <x v="1"/>
    <x v="0"/>
    <s v="ST"/>
    <s v="SUB"/>
    <s v="COL"/>
    <n v="928692"/>
    <n v="166569"/>
    <n v="36097.709000000003"/>
    <n v="2017"/>
    <x v="0"/>
  </r>
  <r>
    <n v="10693"/>
    <x v="1"/>
    <x v="3"/>
    <s v="IC"/>
    <s v="BIT"/>
    <s v="COL"/>
    <n v="0"/>
    <n v="0"/>
    <n v="0"/>
    <n v="2017"/>
    <x v="0"/>
  </r>
  <r>
    <n v="10693"/>
    <x v="1"/>
    <x v="3"/>
    <s v="ST"/>
    <s v="BIT"/>
    <s v="COL"/>
    <n v="0"/>
    <n v="0"/>
    <n v="0"/>
    <n v="2017"/>
    <x v="0"/>
  </r>
  <r>
    <n v="10699"/>
    <x v="1"/>
    <x v="4"/>
    <s v="ST"/>
    <s v="BIT"/>
    <s v="COL"/>
    <n v="2030460"/>
    <n v="264010"/>
    <n v="28011.312999999998"/>
    <n v="2017"/>
    <x v="0"/>
  </r>
  <r>
    <n v="10743"/>
    <x v="1"/>
    <x v="1"/>
    <s v="ST"/>
    <s v="BIT"/>
    <s v="COL"/>
    <n v="0"/>
    <n v="0"/>
    <n v="0"/>
    <n v="2017"/>
    <x v="0"/>
  </r>
  <r>
    <n v="10771"/>
    <x v="0"/>
    <x v="0"/>
    <s v="ST"/>
    <s v="BIT"/>
    <s v="COL"/>
    <n v="0"/>
    <n v="0"/>
    <n v="0"/>
    <n v="2017"/>
    <x v="0"/>
  </r>
  <r>
    <n v="10773"/>
    <x v="0"/>
    <x v="0"/>
    <s v="ST"/>
    <s v="BIT"/>
    <s v="COL"/>
    <n v="0"/>
    <n v="0"/>
    <n v="0"/>
    <n v="2017"/>
    <x v="0"/>
  </r>
  <r>
    <n v="10774"/>
    <x v="0"/>
    <x v="0"/>
    <s v="ST"/>
    <s v="BIT"/>
    <s v="COL"/>
    <n v="0"/>
    <n v="0"/>
    <n v="0"/>
    <n v="2017"/>
    <x v="0"/>
  </r>
  <r>
    <n v="10784"/>
    <x v="0"/>
    <x v="2"/>
    <s v="ST"/>
    <s v="SUB"/>
    <s v="COL"/>
    <n v="0"/>
    <n v="0"/>
    <n v="0"/>
    <n v="2017"/>
    <x v="0"/>
  </r>
  <r>
    <n v="10795"/>
    <x v="1"/>
    <x v="4"/>
    <s v="ST"/>
    <s v="BIT"/>
    <s v="COL"/>
    <n v="0"/>
    <n v="0"/>
    <n v="0"/>
    <n v="2017"/>
    <x v="0"/>
  </r>
  <r>
    <n v="10849"/>
    <x v="1"/>
    <x v="4"/>
    <s v="ST"/>
    <s v="SUB"/>
    <s v="COL"/>
    <n v="5483704"/>
    <n v="3875325"/>
    <n v="390305.29"/>
    <n v="2017"/>
    <x v="0"/>
  </r>
  <r>
    <n v="10855"/>
    <x v="1"/>
    <x v="4"/>
    <s v="ST"/>
    <s v="SUB"/>
    <s v="COL"/>
    <n v="151180"/>
    <n v="8993"/>
    <n v="1872.934"/>
    <n v="2017"/>
    <x v="0"/>
  </r>
  <r>
    <n v="10860"/>
    <x v="1"/>
    <x v="4"/>
    <s v="ST"/>
    <s v="BIT"/>
    <s v="COL"/>
    <n v="153707"/>
    <n v="37637"/>
    <n v="5825.2190000000001"/>
    <n v="2017"/>
    <x v="0"/>
  </r>
  <r>
    <n v="10860"/>
    <x v="1"/>
    <x v="4"/>
    <s v="ST"/>
    <s v="SUB"/>
    <s v="COL"/>
    <n v="16278917"/>
    <n v="4111405"/>
    <n v="628007.99"/>
    <n v="2017"/>
    <x v="0"/>
  </r>
  <r>
    <n v="10861"/>
    <x v="1"/>
    <x v="4"/>
    <s v="ST"/>
    <s v="SUB"/>
    <s v="COL"/>
    <n v="1381802"/>
    <n v="165298"/>
    <n v="26633"/>
    <n v="2017"/>
    <x v="0"/>
  </r>
  <r>
    <n v="10862"/>
    <x v="1"/>
    <x v="4"/>
    <s v="ST"/>
    <s v="SUB"/>
    <s v="COL"/>
    <n v="1300952"/>
    <n v="178929"/>
    <n v="27122"/>
    <n v="2017"/>
    <x v="0"/>
  </r>
  <r>
    <n v="10863"/>
    <x v="1"/>
    <x v="4"/>
    <s v="ST"/>
    <s v="SUB"/>
    <s v="COL"/>
    <n v="1156264"/>
    <n v="147316"/>
    <n v="23314"/>
    <n v="2017"/>
    <x v="0"/>
  </r>
  <r>
    <n v="10864"/>
    <x v="1"/>
    <x v="4"/>
    <s v="ST"/>
    <s v="BIT"/>
    <s v="COL"/>
    <n v="8378889"/>
    <n v="1555935"/>
    <n v="298212.62"/>
    <n v="2017"/>
    <x v="0"/>
  </r>
  <r>
    <n v="10864"/>
    <x v="1"/>
    <x v="4"/>
    <s v="ST"/>
    <s v="SUB"/>
    <s v="COL"/>
    <n v="14491594"/>
    <n v="2689482"/>
    <n v="515058.42"/>
    <n v="2017"/>
    <x v="0"/>
  </r>
  <r>
    <n v="10865"/>
    <x v="1"/>
    <x v="4"/>
    <s v="ST"/>
    <s v="ANT"/>
    <s v="COL"/>
    <n v="0"/>
    <n v="0"/>
    <n v="0"/>
    <n v="2017"/>
    <x v="0"/>
  </r>
  <r>
    <n v="10865"/>
    <x v="1"/>
    <x v="4"/>
    <s v="ST"/>
    <s v="BIT"/>
    <s v="COL"/>
    <n v="28920698"/>
    <n v="5462611"/>
    <n v="990539.95"/>
    <n v="2017"/>
    <x v="0"/>
  </r>
  <r>
    <n v="10865"/>
    <x v="1"/>
    <x v="4"/>
    <s v="ST"/>
    <s v="SUB"/>
    <s v="COL"/>
    <n v="10069369"/>
    <n v="1903826"/>
    <n v="345375.42"/>
    <n v="2017"/>
    <x v="0"/>
  </r>
  <r>
    <n v="10866"/>
    <x v="1"/>
    <x v="4"/>
    <s v="GT"/>
    <s v="BIT"/>
    <s v="COL"/>
    <n v="0"/>
    <n v="0"/>
    <n v="0"/>
    <n v="2017"/>
    <x v="0"/>
  </r>
  <r>
    <n v="10867"/>
    <x v="1"/>
    <x v="4"/>
    <s v="ST"/>
    <s v="BIT"/>
    <s v="COL"/>
    <n v="7169717"/>
    <n v="1415579"/>
    <n v="0"/>
    <n v="2017"/>
    <x v="0"/>
  </r>
  <r>
    <n v="50041"/>
    <x v="1"/>
    <x v="4"/>
    <s v="ST"/>
    <s v="BIT"/>
    <s v="COL"/>
    <n v="0"/>
    <n v="0"/>
    <n v="0"/>
    <n v="2017"/>
    <x v="0"/>
  </r>
  <r>
    <n v="50088"/>
    <x v="1"/>
    <x v="3"/>
    <s v="ST"/>
    <s v="BIT"/>
    <s v="COL"/>
    <n v="283597"/>
    <n v="45867"/>
    <n v="5487.8580000000002"/>
    <n v="2017"/>
    <x v="0"/>
  </r>
  <r>
    <n v="50146"/>
    <x v="1"/>
    <x v="4"/>
    <s v="ST"/>
    <s v="BIT"/>
    <s v="COL"/>
    <n v="333952"/>
    <n v="29232"/>
    <n v="6045.2790000000005"/>
    <n v="2017"/>
    <x v="0"/>
  </r>
  <r>
    <n v="50184"/>
    <x v="1"/>
    <x v="4"/>
    <s v="ST"/>
    <s v="BIT"/>
    <s v="COL"/>
    <n v="0"/>
    <n v="0"/>
    <n v="0"/>
    <n v="2017"/>
    <x v="0"/>
  </r>
  <r>
    <n v="50185"/>
    <x v="1"/>
    <x v="4"/>
    <s v="ST"/>
    <s v="BIT"/>
    <s v="COL"/>
    <n v="0"/>
    <n v="0"/>
    <n v="0"/>
    <n v="2017"/>
    <x v="0"/>
  </r>
  <r>
    <n v="50185"/>
    <x v="1"/>
    <x v="4"/>
    <s v="ST"/>
    <s v="SUB"/>
    <s v="COL"/>
    <n v="0"/>
    <n v="0"/>
    <n v="0"/>
    <n v="2017"/>
    <x v="0"/>
  </r>
  <r>
    <n v="50187"/>
    <x v="1"/>
    <x v="4"/>
    <s v="ST"/>
    <s v="SUB"/>
    <s v="COL"/>
    <n v="1325052"/>
    <n v="120769"/>
    <n v="23738.773000000001"/>
    <n v="2017"/>
    <x v="0"/>
  </r>
  <r>
    <n v="50189"/>
    <x v="1"/>
    <x v="4"/>
    <s v="ST"/>
    <s v="BIT"/>
    <s v="COL"/>
    <n v="0"/>
    <n v="0"/>
    <n v="0"/>
    <n v="2017"/>
    <x v="0"/>
  </r>
  <r>
    <n v="50240"/>
    <x v="1"/>
    <x v="3"/>
    <s v="ST"/>
    <s v="BIT"/>
    <s v="COL"/>
    <n v="770083"/>
    <n v="136786"/>
    <n v="26140.078000000001"/>
    <n v="2017"/>
    <x v="0"/>
  </r>
  <r>
    <n v="50243"/>
    <x v="1"/>
    <x v="1"/>
    <s v="GT"/>
    <s v="BIT"/>
    <s v="COL"/>
    <n v="0"/>
    <n v="0"/>
    <n v="0"/>
    <n v="2017"/>
    <x v="0"/>
  </r>
  <r>
    <n v="50244"/>
    <x v="1"/>
    <x v="4"/>
    <s v="ST"/>
    <s v="BIT"/>
    <s v="COL"/>
    <n v="8012284"/>
    <n v="701161"/>
    <n v="127409.06"/>
    <n v="2017"/>
    <x v="0"/>
  </r>
  <r>
    <n v="50250"/>
    <x v="1"/>
    <x v="4"/>
    <s v="ST"/>
    <s v="BIT"/>
    <s v="COL"/>
    <n v="0"/>
    <n v="0"/>
    <n v="0"/>
    <n v="2017"/>
    <x v="0"/>
  </r>
  <r>
    <n v="50251"/>
    <x v="1"/>
    <x v="4"/>
    <s v="ST"/>
    <s v="BIT"/>
    <s v="COL"/>
    <n v="5625"/>
    <n v="1094"/>
    <n v="160.18799999999999"/>
    <n v="2017"/>
    <x v="0"/>
  </r>
  <r>
    <n v="50254"/>
    <x v="1"/>
    <x v="4"/>
    <s v="ST"/>
    <s v="BIT"/>
    <s v="COL"/>
    <n v="2071655"/>
    <n v="179550"/>
    <n v="38723.822999999997"/>
    <n v="2017"/>
    <x v="0"/>
  </r>
  <r>
    <n v="50275"/>
    <x v="1"/>
    <x v="4"/>
    <s v="ST"/>
    <s v="BIT"/>
    <s v="COL"/>
    <n v="0"/>
    <n v="0"/>
    <n v="0"/>
    <n v="2017"/>
    <x v="0"/>
  </r>
  <r>
    <n v="50282"/>
    <x v="1"/>
    <x v="4"/>
    <s v="ST"/>
    <s v="BIT"/>
    <s v="COL"/>
    <n v="4260035"/>
    <n v="394177"/>
    <n v="74135.900999999998"/>
    <n v="2017"/>
    <x v="0"/>
  </r>
  <r>
    <n v="50296"/>
    <x v="1"/>
    <x v="4"/>
    <s v="ST"/>
    <s v="BIT"/>
    <s v="COL"/>
    <n v="74687"/>
    <n v="7372"/>
    <n v="1472.95"/>
    <n v="2017"/>
    <x v="0"/>
  </r>
  <r>
    <n v="50305"/>
    <x v="1"/>
    <x v="4"/>
    <s v="ST"/>
    <s v="BIT"/>
    <s v="COL"/>
    <n v="0"/>
    <n v="0"/>
    <n v="0"/>
    <n v="2017"/>
    <x v="0"/>
  </r>
  <r>
    <n v="50305"/>
    <x v="1"/>
    <x v="4"/>
    <s v="ST"/>
    <s v="SUB"/>
    <s v="COL"/>
    <n v="373244"/>
    <n v="90766"/>
    <n v="7525.6170000000002"/>
    <n v="2017"/>
    <x v="0"/>
  </r>
  <r>
    <n v="50308"/>
    <x v="1"/>
    <x v="0"/>
    <s v="ST"/>
    <s v="SUB"/>
    <s v="COL"/>
    <n v="3506577"/>
    <n v="787816"/>
    <n v="106212"/>
    <n v="2017"/>
    <x v="0"/>
  </r>
  <r>
    <n v="50316"/>
    <x v="1"/>
    <x v="4"/>
    <s v="ST"/>
    <s v="BIT"/>
    <s v="COL"/>
    <n v="0"/>
    <n v="0"/>
    <n v="0"/>
    <n v="2017"/>
    <x v="0"/>
  </r>
  <r>
    <n v="50366"/>
    <x v="1"/>
    <x v="3"/>
    <s v="ST"/>
    <s v="BIT"/>
    <s v="COL"/>
    <n v="250863"/>
    <n v="42629"/>
    <n v="7689.8819999999996"/>
    <n v="2017"/>
    <x v="0"/>
  </r>
  <r>
    <n v="50368"/>
    <x v="1"/>
    <x v="3"/>
    <s v="CT"/>
    <s v="BIT"/>
    <s v="COL"/>
    <n v="0"/>
    <n v="0"/>
    <n v="0"/>
    <n v="2017"/>
    <x v="0"/>
  </r>
  <r>
    <n v="50392"/>
    <x v="1"/>
    <x v="3"/>
    <s v="ST"/>
    <s v="SUB"/>
    <s v="COL"/>
    <n v="2572430"/>
    <n v="321281"/>
    <n v="66772"/>
    <n v="2017"/>
    <x v="0"/>
  </r>
  <r>
    <n v="50395"/>
    <x v="1"/>
    <x v="4"/>
    <s v="ST"/>
    <s v="BIT"/>
    <s v="COL"/>
    <n v="0"/>
    <n v="0"/>
    <n v="0"/>
    <n v="2017"/>
    <x v="0"/>
  </r>
  <r>
    <n v="50397"/>
    <x v="1"/>
    <x v="4"/>
    <s v="ST"/>
    <s v="BIT"/>
    <s v="COL"/>
    <n v="2883738"/>
    <n v="522786"/>
    <n v="92696.357000000004"/>
    <n v="2017"/>
    <x v="0"/>
  </r>
  <r>
    <n v="50398"/>
    <x v="1"/>
    <x v="4"/>
    <s v="ST"/>
    <s v="BIT"/>
    <s v="COL"/>
    <n v="219724"/>
    <n v="43809"/>
    <n v="7093.9290000000001"/>
    <n v="2017"/>
    <x v="0"/>
  </r>
  <r>
    <n v="50407"/>
    <x v="1"/>
    <x v="1"/>
    <s v="ST"/>
    <s v="BIT"/>
    <s v="COL"/>
    <n v="0"/>
    <n v="0"/>
    <n v="0"/>
    <n v="2017"/>
    <x v="0"/>
  </r>
  <r>
    <n v="50410"/>
    <x v="1"/>
    <x v="4"/>
    <s v="ST"/>
    <s v="BIT"/>
    <s v="COL"/>
    <n v="0"/>
    <n v="0"/>
    <n v="0"/>
    <n v="2017"/>
    <x v="0"/>
  </r>
  <r>
    <n v="50447"/>
    <x v="1"/>
    <x v="4"/>
    <s v="ST"/>
    <s v="BIT"/>
    <s v="COL"/>
    <n v="409822"/>
    <n v="81586"/>
    <n v="9618.9979999999996"/>
    <n v="2017"/>
    <x v="0"/>
  </r>
  <r>
    <n v="50456"/>
    <x v="1"/>
    <x v="4"/>
    <s v="ST"/>
    <s v="BIT"/>
    <s v="COL"/>
    <n v="0"/>
    <n v="0"/>
    <n v="0"/>
    <n v="2017"/>
    <x v="0"/>
  </r>
  <r>
    <n v="50476"/>
    <x v="1"/>
    <x v="4"/>
    <s v="ST"/>
    <s v="BIT"/>
    <s v="COL"/>
    <n v="0"/>
    <n v="0"/>
    <n v="0"/>
    <n v="2017"/>
    <x v="0"/>
  </r>
  <r>
    <n v="50479"/>
    <x v="1"/>
    <x v="4"/>
    <s v="ST"/>
    <s v="BIT"/>
    <s v="COL"/>
    <n v="0"/>
    <n v="0"/>
    <n v="0"/>
    <n v="2017"/>
    <x v="0"/>
  </r>
  <r>
    <n v="50481"/>
    <x v="1"/>
    <x v="4"/>
    <s v="ST"/>
    <s v="BIT"/>
    <s v="COL"/>
    <n v="25244908"/>
    <n v="3712750"/>
    <n v="682322.87"/>
    <n v="2017"/>
    <x v="0"/>
  </r>
  <r>
    <n v="50614"/>
    <x v="1"/>
    <x v="4"/>
    <s v="ST"/>
    <s v="BIT"/>
    <s v="COL"/>
    <n v="1400072"/>
    <n v="197950"/>
    <n v="37710.042999999998"/>
    <n v="2017"/>
    <x v="0"/>
  </r>
  <r>
    <n v="50620"/>
    <x v="1"/>
    <x v="4"/>
    <s v="ST"/>
    <s v="BIT"/>
    <s v="COL"/>
    <n v="230821"/>
    <n v="22138"/>
    <n v="4054.1889999999999"/>
    <n v="2017"/>
    <x v="0"/>
  </r>
  <r>
    <n v="50636"/>
    <x v="0"/>
    <x v="0"/>
    <s v="ST"/>
    <s v="BIT"/>
    <s v="COL"/>
    <n v="0"/>
    <n v="0"/>
    <n v="0"/>
    <n v="2017"/>
    <x v="0"/>
  </r>
  <r>
    <n v="50711"/>
    <x v="1"/>
    <x v="3"/>
    <s v="ST"/>
    <s v="SUB"/>
    <s v="COL"/>
    <n v="1040262"/>
    <n v="223875"/>
    <n v="37047.658000000003"/>
    <n v="2017"/>
    <x v="0"/>
  </r>
  <r>
    <n v="50806"/>
    <x v="1"/>
    <x v="4"/>
    <s v="ST"/>
    <s v="BIT"/>
    <s v="COL"/>
    <n v="492101"/>
    <n v="66724"/>
    <n v="13708.744000000001"/>
    <n v="2017"/>
    <x v="0"/>
  </r>
  <r>
    <n v="50807"/>
    <x v="1"/>
    <x v="4"/>
    <s v="ST"/>
    <s v="BIT"/>
    <s v="COL"/>
    <n v="889083"/>
    <n v="67670"/>
    <n v="13855.959000000001"/>
    <n v="2017"/>
    <x v="0"/>
  </r>
  <r>
    <n v="50813"/>
    <x v="1"/>
    <x v="4"/>
    <s v="ST"/>
    <s v="BIT"/>
    <s v="COL"/>
    <n v="155037"/>
    <n v="56591"/>
    <n v="4504.116"/>
    <n v="2017"/>
    <x v="0"/>
  </r>
  <r>
    <n v="50835"/>
    <x v="1"/>
    <x v="1"/>
    <s v="ST"/>
    <s v="BIT"/>
    <s v="COL"/>
    <n v="5892922"/>
    <n v="4853888"/>
    <n v="443580.56"/>
    <n v="2017"/>
    <x v="0"/>
  </r>
  <r>
    <n v="50835"/>
    <x v="1"/>
    <x v="1"/>
    <s v="ST"/>
    <s v="SUB"/>
    <s v="COL"/>
    <n v="0"/>
    <n v="0"/>
    <n v="0"/>
    <n v="2017"/>
    <x v="0"/>
  </r>
  <r>
    <n v="50879"/>
    <x v="1"/>
    <x v="1"/>
    <s v="ST"/>
    <s v="BIT"/>
    <s v="COL"/>
    <n v="0"/>
    <n v="0"/>
    <n v="0"/>
    <n v="2017"/>
    <x v="0"/>
  </r>
  <r>
    <n v="50888"/>
    <x v="1"/>
    <x v="1"/>
    <s v="ST"/>
    <s v="SUB"/>
    <s v="COL"/>
    <n v="0"/>
    <n v="0"/>
    <n v="0"/>
    <n v="2017"/>
    <x v="0"/>
  </r>
  <r>
    <n v="50900"/>
    <x v="1"/>
    <x v="4"/>
    <s v="ST"/>
    <s v="BIT"/>
    <s v="COL"/>
    <n v="5833152"/>
    <n v="1945583"/>
    <n v="158320.31"/>
    <n v="2017"/>
    <x v="0"/>
  </r>
  <r>
    <n v="50903"/>
    <x v="1"/>
    <x v="4"/>
    <s v="ST"/>
    <s v="BIT"/>
    <s v="COL"/>
    <n v="0"/>
    <n v="0"/>
    <n v="0"/>
    <n v="2017"/>
    <x v="0"/>
  </r>
  <r>
    <n v="50920"/>
    <x v="1"/>
    <x v="4"/>
    <s v="ST"/>
    <s v="BIT"/>
    <s v="COL"/>
    <n v="0"/>
    <n v="0"/>
    <n v="0"/>
    <n v="2017"/>
    <x v="0"/>
  </r>
  <r>
    <n v="50920"/>
    <x v="1"/>
    <x v="4"/>
    <s v="ST"/>
    <s v="SC"/>
    <s v="COL"/>
    <n v="0"/>
    <n v="0"/>
    <n v="0"/>
    <n v="2017"/>
    <x v="0"/>
  </r>
  <r>
    <n v="50933"/>
    <x v="1"/>
    <x v="4"/>
    <s v="ST"/>
    <s v="BIT"/>
    <s v="COL"/>
    <n v="1367149"/>
    <n v="111423"/>
    <n v="24984.877"/>
    <n v="2017"/>
    <x v="0"/>
  </r>
  <r>
    <n v="50933"/>
    <x v="1"/>
    <x v="4"/>
    <s v="ST"/>
    <s v="SUB"/>
    <s v="COL"/>
    <n v="4181"/>
    <n v="314"/>
    <n v="70.608000000000004"/>
    <n v="2017"/>
    <x v="0"/>
  </r>
  <r>
    <n v="50956"/>
    <x v="1"/>
    <x v="4"/>
    <s v="ST"/>
    <s v="BIT"/>
    <s v="COL"/>
    <n v="0"/>
    <n v="0"/>
    <n v="0"/>
    <n v="2017"/>
    <x v="0"/>
  </r>
  <r>
    <n v="50969"/>
    <x v="1"/>
    <x v="3"/>
    <s v="ST"/>
    <s v="BIT"/>
    <s v="COL"/>
    <n v="569877"/>
    <n v="123615"/>
    <n v="22391.344000000001"/>
    <n v="2017"/>
    <x v="0"/>
  </r>
  <r>
    <n v="50974"/>
    <x v="0"/>
    <x v="2"/>
    <s v="ST"/>
    <s v="BIT"/>
    <s v="COL"/>
    <n v="0"/>
    <n v="0"/>
    <n v="0"/>
    <n v="2017"/>
    <x v="0"/>
  </r>
  <r>
    <n v="50974"/>
    <x v="0"/>
    <x v="2"/>
    <s v="ST"/>
    <s v="SUB"/>
    <s v="COL"/>
    <n v="0"/>
    <n v="0"/>
    <n v="0"/>
    <n v="2017"/>
    <x v="0"/>
  </r>
  <r>
    <n v="50976"/>
    <x v="1"/>
    <x v="1"/>
    <s v="ST"/>
    <s v="BIT"/>
    <s v="COL"/>
    <n v="1274059"/>
    <n v="1187376"/>
    <n v="108933.46"/>
    <n v="2017"/>
    <x v="0"/>
  </r>
  <r>
    <n v="52007"/>
    <x v="0"/>
    <x v="0"/>
    <s v="ST"/>
    <s v="BIT"/>
    <s v="COL"/>
    <n v="1880396"/>
    <n v="1880396"/>
    <n v="149788.54999999999"/>
    <n v="2017"/>
    <x v="0"/>
  </r>
  <r>
    <n v="52048"/>
    <x v="1"/>
    <x v="3"/>
    <s v="GT"/>
    <s v="BIT"/>
    <s v="COL"/>
    <n v="0"/>
    <n v="0"/>
    <n v="0"/>
    <n v="2017"/>
    <x v="0"/>
  </r>
  <r>
    <n v="52071"/>
    <x v="0"/>
    <x v="2"/>
    <s v="ST"/>
    <s v="LIG"/>
    <s v="COL"/>
    <n v="44000179"/>
    <n v="44000179"/>
    <n v="4477332.2"/>
    <n v="2017"/>
    <x v="1"/>
  </r>
  <r>
    <n v="52072"/>
    <x v="0"/>
    <x v="5"/>
    <s v="ST"/>
    <s v="BIT"/>
    <s v="COL"/>
    <n v="1212992"/>
    <n v="1212992"/>
    <n v="12469.735000000001"/>
    <n v="2017"/>
    <x v="0"/>
  </r>
  <r>
    <n v="52089"/>
    <x v="1"/>
    <x v="4"/>
    <s v="ST"/>
    <s v="BIT"/>
    <s v="COL"/>
    <n v="0"/>
    <n v="0"/>
    <n v="0"/>
    <n v="2017"/>
    <x v="0"/>
  </r>
  <r>
    <n v="52140"/>
    <x v="1"/>
    <x v="4"/>
    <s v="ST"/>
    <s v="BIT"/>
    <s v="COL"/>
    <n v="35872"/>
    <n v="5082"/>
    <n v="1146.7860000000001"/>
    <n v="2017"/>
    <x v="0"/>
  </r>
  <r>
    <n v="52151"/>
    <x v="1"/>
    <x v="4"/>
    <s v="ST"/>
    <s v="BIT"/>
    <s v="COL"/>
    <n v="0"/>
    <n v="0"/>
    <n v="0"/>
    <n v="2017"/>
    <x v="0"/>
  </r>
  <r>
    <n v="52152"/>
    <x v="1"/>
    <x v="4"/>
    <s v="ST"/>
    <s v="BIT"/>
    <s v="COL"/>
    <n v="0"/>
    <n v="0"/>
    <n v="0"/>
    <n v="2017"/>
    <x v="0"/>
  </r>
  <r>
    <n v="54004"/>
    <x v="1"/>
    <x v="4"/>
    <s v="ST"/>
    <s v="BIT"/>
    <s v="COL"/>
    <n v="7177"/>
    <n v="1459"/>
    <n v="283.91300000000001"/>
    <n v="2017"/>
    <x v="0"/>
  </r>
  <r>
    <n v="54035"/>
    <x v="1"/>
    <x v="1"/>
    <s v="ST"/>
    <s v="BIT"/>
    <s v="COL"/>
    <n v="53022"/>
    <n v="45698"/>
    <n v="4283.7759999999998"/>
    <n v="2017"/>
    <x v="0"/>
  </r>
  <r>
    <n v="54081"/>
    <x v="1"/>
    <x v="1"/>
    <s v="ST"/>
    <s v="BIT"/>
    <s v="COL"/>
    <n v="7604090"/>
    <n v="847820"/>
    <n v="84026"/>
    <n v="2017"/>
    <x v="0"/>
  </r>
  <r>
    <n v="54081"/>
    <x v="1"/>
    <x v="1"/>
    <s v="ST"/>
    <s v="SUB"/>
    <s v="COL"/>
    <n v="0"/>
    <n v="0"/>
    <n v="0"/>
    <n v="2017"/>
    <x v="0"/>
  </r>
  <r>
    <n v="54087"/>
    <x v="1"/>
    <x v="4"/>
    <s v="ST"/>
    <s v="BIT"/>
    <s v="COL"/>
    <n v="68881"/>
    <n v="11271"/>
    <n v="1658.7729999999999"/>
    <n v="2017"/>
    <x v="0"/>
  </r>
  <r>
    <n v="54091"/>
    <x v="1"/>
    <x v="4"/>
    <s v="ST"/>
    <s v="BIT"/>
    <s v="COL"/>
    <n v="0"/>
    <n v="0"/>
    <n v="0"/>
    <n v="2017"/>
    <x v="0"/>
  </r>
  <r>
    <n v="54098"/>
    <x v="1"/>
    <x v="4"/>
    <s v="ST"/>
    <s v="BIT"/>
    <s v="COL"/>
    <n v="3312125"/>
    <n v="439604"/>
    <n v="84394.154999999999"/>
    <n v="2017"/>
    <x v="0"/>
  </r>
  <r>
    <n v="54101"/>
    <x v="1"/>
    <x v="4"/>
    <s v="ST"/>
    <s v="BIT"/>
    <s v="COL"/>
    <n v="2895880"/>
    <n v="378371"/>
    <n v="72081.346000000005"/>
    <n v="2017"/>
    <x v="0"/>
  </r>
  <r>
    <n v="54104"/>
    <x v="1"/>
    <x v="4"/>
    <s v="ST"/>
    <s v="BIT"/>
    <s v="COL"/>
    <n v="1652256"/>
    <n v="202672"/>
    <n v="45370.661"/>
    <n v="2017"/>
    <x v="0"/>
  </r>
  <r>
    <n v="54201"/>
    <x v="1"/>
    <x v="3"/>
    <s v="ST"/>
    <s v="BIT"/>
    <s v="COL"/>
    <n v="1655910"/>
    <n v="369906"/>
    <n v="62171.652000000002"/>
    <n v="2017"/>
    <x v="0"/>
  </r>
  <r>
    <n v="54207"/>
    <x v="1"/>
    <x v="4"/>
    <s v="ST"/>
    <s v="BIT"/>
    <s v="COL"/>
    <n v="0"/>
    <n v="0"/>
    <n v="0"/>
    <n v="2017"/>
    <x v="0"/>
  </r>
  <r>
    <n v="54210"/>
    <x v="1"/>
    <x v="4"/>
    <s v="ST"/>
    <s v="SUB"/>
    <s v="COL"/>
    <n v="2265287"/>
    <n v="416963"/>
    <n v="70412.077000000005"/>
    <n v="2017"/>
    <x v="0"/>
  </r>
  <r>
    <n v="54211"/>
    <x v="1"/>
    <x v="4"/>
    <s v="ST"/>
    <s v="SUB"/>
    <s v="COL"/>
    <n v="1842399"/>
    <n v="210179"/>
    <n v="0"/>
    <n v="2017"/>
    <x v="0"/>
  </r>
  <r>
    <n v="54212"/>
    <x v="1"/>
    <x v="4"/>
    <s v="ST"/>
    <s v="SUB"/>
    <s v="COL"/>
    <n v="2001824"/>
    <n v="232666"/>
    <n v="39686.58"/>
    <n v="2017"/>
    <x v="0"/>
  </r>
  <r>
    <n v="54213"/>
    <x v="1"/>
    <x v="4"/>
    <s v="ST"/>
    <s v="SUB"/>
    <s v="COL"/>
    <n v="2031528"/>
    <n v="220170"/>
    <n v="37555.49"/>
    <n v="2017"/>
    <x v="0"/>
  </r>
  <r>
    <n v="54214"/>
    <x v="1"/>
    <x v="4"/>
    <s v="ST"/>
    <s v="SUB"/>
    <s v="COL"/>
    <n v="3653911"/>
    <n v="239717"/>
    <n v="40889.379999999997"/>
    <n v="2017"/>
    <x v="0"/>
  </r>
  <r>
    <n v="54216"/>
    <x v="1"/>
    <x v="4"/>
    <s v="ST"/>
    <s v="BIT"/>
    <s v="COL"/>
    <n v="0"/>
    <n v="0"/>
    <n v="0"/>
    <n v="2017"/>
    <x v="0"/>
  </r>
  <r>
    <n v="54238"/>
    <x v="1"/>
    <x v="1"/>
    <s v="ST"/>
    <s v="BIT"/>
    <s v="COL"/>
    <n v="0"/>
    <n v="0"/>
    <n v="0"/>
    <n v="2017"/>
    <x v="0"/>
  </r>
  <r>
    <n v="54276"/>
    <x v="1"/>
    <x v="3"/>
    <s v="ST"/>
    <s v="BIT"/>
    <s v="COL"/>
    <n v="1899518"/>
    <n v="301505"/>
    <n v="44732.222000000002"/>
    <n v="2017"/>
    <x v="0"/>
  </r>
  <r>
    <n v="54304"/>
    <x v="0"/>
    <x v="2"/>
    <s v="ST"/>
    <s v="BIT"/>
    <s v="COL"/>
    <n v="4478947"/>
    <n v="4478947"/>
    <n v="405488.19"/>
    <n v="2017"/>
    <x v="0"/>
  </r>
  <r>
    <n v="54318"/>
    <x v="1"/>
    <x v="4"/>
    <s v="ST"/>
    <s v="BIT"/>
    <s v="COL"/>
    <n v="9642094"/>
    <n v="859697"/>
    <n v="179678.84"/>
    <n v="2017"/>
    <x v="0"/>
  </r>
  <r>
    <n v="54318"/>
    <x v="1"/>
    <x v="4"/>
    <s v="ST"/>
    <s v="SUB"/>
    <s v="COL"/>
    <n v="0"/>
    <n v="0"/>
    <n v="0"/>
    <n v="2017"/>
    <x v="0"/>
  </r>
  <r>
    <n v="54335"/>
    <x v="1"/>
    <x v="4"/>
    <s v="ST"/>
    <s v="BIT"/>
    <s v="COL"/>
    <n v="0"/>
    <n v="0"/>
    <n v="0"/>
    <n v="2017"/>
    <x v="0"/>
  </r>
  <r>
    <n v="54358"/>
    <x v="1"/>
    <x v="4"/>
    <s v="ST"/>
    <s v="BIT"/>
    <s v="COL"/>
    <n v="61776"/>
    <n v="7351"/>
    <n v="1399.971"/>
    <n v="2017"/>
    <x v="0"/>
  </r>
  <r>
    <n v="54406"/>
    <x v="0"/>
    <x v="6"/>
    <s v="IC"/>
    <s v="BIT"/>
    <s v="COL"/>
    <n v="0"/>
    <n v="0"/>
    <n v="0"/>
    <n v="2017"/>
    <x v="0"/>
  </r>
  <r>
    <n v="54407"/>
    <x v="1"/>
    <x v="3"/>
    <s v="ST"/>
    <s v="BIT"/>
    <s v="COL"/>
    <n v="0"/>
    <n v="0"/>
    <n v="0"/>
    <n v="2017"/>
    <x v="0"/>
  </r>
  <r>
    <n v="54408"/>
    <x v="1"/>
    <x v="3"/>
    <s v="IC"/>
    <s v="BIT"/>
    <s v="COL"/>
    <n v="0"/>
    <n v="0"/>
    <n v="0"/>
    <n v="2017"/>
    <x v="0"/>
  </r>
  <r>
    <n v="54408"/>
    <x v="1"/>
    <x v="3"/>
    <s v="ST"/>
    <s v="BIT"/>
    <s v="COL"/>
    <n v="0"/>
    <n v="0"/>
    <n v="0"/>
    <n v="2017"/>
    <x v="0"/>
  </r>
  <r>
    <n v="54414"/>
    <x v="0"/>
    <x v="5"/>
    <s v="IC"/>
    <s v="BIT"/>
    <s v="COL"/>
    <n v="0"/>
    <n v="0"/>
    <n v="0"/>
    <n v="2017"/>
    <x v="0"/>
  </r>
  <r>
    <n v="54427"/>
    <x v="1"/>
    <x v="4"/>
    <s v="ST"/>
    <s v="BIT"/>
    <s v="COL"/>
    <n v="0"/>
    <n v="0"/>
    <n v="0"/>
    <n v="2017"/>
    <x v="0"/>
  </r>
  <r>
    <n v="54464"/>
    <x v="1"/>
    <x v="4"/>
    <s v="ST"/>
    <s v="BIT"/>
    <s v="COL"/>
    <n v="0"/>
    <n v="0"/>
    <n v="0"/>
    <n v="2017"/>
    <x v="0"/>
  </r>
  <r>
    <n v="54533"/>
    <x v="1"/>
    <x v="4"/>
    <s v="ST"/>
    <s v="BIT"/>
    <s v="COL"/>
    <n v="0"/>
    <n v="0"/>
    <n v="0"/>
    <n v="2017"/>
    <x v="0"/>
  </r>
  <r>
    <n v="54533"/>
    <x v="1"/>
    <x v="4"/>
    <s v="ST"/>
    <s v="SUB"/>
    <s v="COL"/>
    <n v="3185414"/>
    <n v="65751"/>
    <n v="17018.864000000001"/>
    <n v="2017"/>
    <x v="0"/>
  </r>
  <r>
    <n v="54556"/>
    <x v="1"/>
    <x v="4"/>
    <s v="ST"/>
    <s v="BIT"/>
    <s v="COL"/>
    <n v="6869954"/>
    <n v="2392341"/>
    <n v="210346.38"/>
    <n v="2017"/>
    <x v="0"/>
  </r>
  <r>
    <n v="54618"/>
    <x v="1"/>
    <x v="4"/>
    <s v="ST"/>
    <s v="BIT"/>
    <s v="COL"/>
    <n v="110155"/>
    <n v="2176"/>
    <n v="445.24700000000001"/>
    <n v="2017"/>
    <x v="0"/>
  </r>
  <r>
    <n v="54626"/>
    <x v="1"/>
    <x v="1"/>
    <s v="ST"/>
    <s v="BIT"/>
    <s v="COL"/>
    <n v="0"/>
    <n v="0"/>
    <n v="0"/>
    <n v="2017"/>
    <x v="0"/>
  </r>
  <r>
    <n v="54638"/>
    <x v="1"/>
    <x v="4"/>
    <s v="ST"/>
    <s v="BIT"/>
    <s v="COL"/>
    <n v="0"/>
    <n v="0"/>
    <n v="0"/>
    <n v="2017"/>
    <x v="0"/>
  </r>
  <r>
    <n v="54656"/>
    <x v="1"/>
    <x v="4"/>
    <s v="ST"/>
    <s v="BIT"/>
    <s v="COL"/>
    <n v="0"/>
    <n v="0"/>
    <n v="0"/>
    <n v="2017"/>
    <x v="0"/>
  </r>
  <r>
    <n v="54690"/>
    <x v="1"/>
    <x v="4"/>
    <s v="ST"/>
    <s v="BIT"/>
    <s v="COL"/>
    <n v="0"/>
    <n v="0"/>
    <n v="0"/>
    <n v="2017"/>
    <x v="0"/>
  </r>
  <r>
    <n v="54690"/>
    <x v="1"/>
    <x v="4"/>
    <s v="ST"/>
    <s v="SUB"/>
    <s v="COL"/>
    <n v="0"/>
    <n v="0"/>
    <n v="0"/>
    <n v="2017"/>
    <x v="0"/>
  </r>
  <r>
    <n v="54752"/>
    <x v="1"/>
    <x v="4"/>
    <s v="ST"/>
    <s v="BIT"/>
    <s v="COL"/>
    <n v="3432"/>
    <n v="763"/>
    <n v="112.84699999999999"/>
    <n v="2017"/>
    <x v="0"/>
  </r>
  <r>
    <n v="54755"/>
    <x v="1"/>
    <x v="1"/>
    <s v="ST"/>
    <s v="BIT"/>
    <s v="COL"/>
    <n v="11807"/>
    <n v="9962"/>
    <n v="785.72299999999996"/>
    <n v="2017"/>
    <x v="0"/>
  </r>
  <r>
    <n v="54763"/>
    <x v="1"/>
    <x v="4"/>
    <s v="ST"/>
    <s v="BIT"/>
    <s v="COL"/>
    <n v="0"/>
    <n v="0"/>
    <n v="0"/>
    <n v="2017"/>
    <x v="0"/>
  </r>
  <r>
    <n v="54775"/>
    <x v="1"/>
    <x v="3"/>
    <s v="ST"/>
    <s v="BIT"/>
    <s v="COL"/>
    <n v="785784"/>
    <n v="86837"/>
    <n v="14936.414000000001"/>
    <n v="2017"/>
    <x v="0"/>
  </r>
  <r>
    <n v="54780"/>
    <x v="1"/>
    <x v="3"/>
    <s v="ST"/>
    <s v="BIT"/>
    <s v="COL"/>
    <n v="571329"/>
    <n v="121706"/>
    <n v="20267.883000000002"/>
    <n v="2017"/>
    <x v="0"/>
  </r>
  <r>
    <n v="54867"/>
    <x v="1"/>
    <x v="4"/>
    <s v="ST"/>
    <s v="BIT"/>
    <s v="COL"/>
    <n v="1345420"/>
    <n v="220166"/>
    <n v="31323.848000000002"/>
    <n v="2017"/>
    <x v="0"/>
  </r>
  <r>
    <n v="54945"/>
    <x v="0"/>
    <x v="2"/>
    <s v="ST"/>
    <s v="BIT"/>
    <s v="COL"/>
    <n v="0"/>
    <n v="0"/>
    <n v="0"/>
    <n v="2017"/>
    <x v="0"/>
  </r>
  <r>
    <n v="54965"/>
    <x v="1"/>
    <x v="4"/>
    <s v="ST"/>
    <s v="BIT"/>
    <s v="COL"/>
    <n v="0"/>
    <n v="0"/>
    <n v="0"/>
    <n v="2017"/>
    <x v="0"/>
  </r>
  <r>
    <n v="55076"/>
    <x v="0"/>
    <x v="2"/>
    <s v="ST"/>
    <s v="LIG"/>
    <s v="COL"/>
    <n v="6382398"/>
    <n v="6382398"/>
    <n v="523703.81"/>
    <n v="2017"/>
    <x v="1"/>
  </r>
  <r>
    <n v="55076"/>
    <x v="0"/>
    <x v="2"/>
    <s v="ST"/>
    <s v="RC"/>
    <s v="COL"/>
    <n v="19316097"/>
    <n v="19316097"/>
    <n v="1707435.9"/>
    <n v="2017"/>
    <x v="0"/>
  </r>
  <r>
    <n v="55087"/>
    <x v="0"/>
    <x v="0"/>
    <s v="CT"/>
    <s v="SUB"/>
    <s v="COL"/>
    <n v="0"/>
    <n v="0"/>
    <n v="0"/>
    <n v="2017"/>
    <x v="0"/>
  </r>
  <r>
    <n v="55245"/>
    <x v="1"/>
    <x v="4"/>
    <s v="ST"/>
    <s v="BIT"/>
    <s v="COL"/>
    <n v="0"/>
    <n v="0"/>
    <n v="0"/>
    <n v="2017"/>
    <x v="0"/>
  </r>
  <r>
    <n v="55479"/>
    <x v="0"/>
    <x v="2"/>
    <s v="ST"/>
    <s v="SUB"/>
    <s v="COL"/>
    <n v="8536263"/>
    <n v="8536263"/>
    <n v="720617.1"/>
    <n v="2017"/>
    <x v="0"/>
  </r>
  <r>
    <n v="55749"/>
    <x v="0"/>
    <x v="2"/>
    <s v="ST"/>
    <s v="SUB"/>
    <s v="COL"/>
    <n v="1490381"/>
    <n v="1490381"/>
    <n v="117428.4"/>
    <n v="2017"/>
    <x v="0"/>
  </r>
  <r>
    <n v="55856"/>
    <x v="0"/>
    <x v="2"/>
    <s v="ST"/>
    <s v="BIT"/>
    <s v="COL"/>
    <n v="100222640"/>
    <n v="100222640"/>
    <n v="10781956"/>
    <n v="2017"/>
    <x v="0"/>
  </r>
  <r>
    <n v="56068"/>
    <x v="0"/>
    <x v="0"/>
    <s v="ST"/>
    <s v="BIT"/>
    <s v="COL"/>
    <n v="1648161"/>
    <n v="1648161"/>
    <n v="148470.74"/>
    <n v="2017"/>
    <x v="0"/>
  </r>
  <r>
    <n v="56068"/>
    <x v="0"/>
    <x v="0"/>
    <s v="ST"/>
    <s v="RC"/>
    <s v="COL"/>
    <n v="70743082"/>
    <n v="70743082"/>
    <n v="7221114.0999999996"/>
    <n v="2017"/>
    <x v="0"/>
  </r>
  <r>
    <n v="56068"/>
    <x v="0"/>
    <x v="0"/>
    <s v="ST"/>
    <s v="SUB"/>
    <s v="COL"/>
    <n v="0"/>
    <n v="0"/>
    <n v="0"/>
    <n v="2017"/>
    <x v="0"/>
  </r>
  <r>
    <n v="56163"/>
    <x v="1"/>
    <x v="4"/>
    <s v="ST"/>
    <s v="BIT"/>
    <s v="COL"/>
    <n v="2418473"/>
    <n v="1000670"/>
    <n v="216968.36"/>
    <n v="2017"/>
    <x v="0"/>
  </r>
  <r>
    <n v="56224"/>
    <x v="0"/>
    <x v="2"/>
    <s v="ST"/>
    <s v="SUB"/>
    <s v="COL"/>
    <n v="10479468"/>
    <n v="10479468"/>
    <n v="964090.69"/>
    <n v="2017"/>
    <x v="0"/>
  </r>
  <r>
    <n v="56319"/>
    <x v="0"/>
    <x v="0"/>
    <s v="ST"/>
    <s v="SUB"/>
    <s v="COL"/>
    <n v="8887540"/>
    <n v="8887540"/>
    <n v="744137.92"/>
    <n v="2017"/>
    <x v="0"/>
  </r>
  <r>
    <n v="56456"/>
    <x v="0"/>
    <x v="2"/>
    <s v="ST"/>
    <s v="SUB"/>
    <s v="COL"/>
    <n v="34129360"/>
    <n v="34129360"/>
    <n v="3497256.7"/>
    <n v="2017"/>
    <x v="0"/>
  </r>
  <r>
    <n v="56564"/>
    <x v="0"/>
    <x v="0"/>
    <s v="ST"/>
    <s v="SUB"/>
    <s v="COL"/>
    <n v="40082801"/>
    <n v="40082801"/>
    <n v="4409869.5999999996"/>
    <n v="2017"/>
    <x v="0"/>
  </r>
  <r>
    <n v="56596"/>
    <x v="0"/>
    <x v="0"/>
    <s v="ST"/>
    <s v="SUB"/>
    <s v="COL"/>
    <n v="8891803"/>
    <n v="8891803"/>
    <n v="770781.08"/>
    <n v="2017"/>
    <x v="0"/>
  </r>
  <r>
    <n v="56609"/>
    <x v="0"/>
    <x v="0"/>
    <s v="ST"/>
    <s v="SUB"/>
    <s v="COL"/>
    <n v="34181842"/>
    <n v="34181842"/>
    <n v="3226800.2"/>
    <n v="2017"/>
    <x v="0"/>
  </r>
  <r>
    <n v="56611"/>
    <x v="0"/>
    <x v="2"/>
    <s v="ST"/>
    <s v="SUB"/>
    <s v="COL"/>
    <n v="59448114"/>
    <n v="59448114"/>
    <n v="6331884"/>
    <n v="2017"/>
    <x v="0"/>
  </r>
  <r>
    <n v="56671"/>
    <x v="0"/>
    <x v="2"/>
    <s v="ST"/>
    <s v="BIT"/>
    <s v="COL"/>
    <n v="40722758"/>
    <n v="40722758"/>
    <n v="4627363.7"/>
    <n v="2017"/>
    <x v="0"/>
  </r>
  <r>
    <n v="56785"/>
    <x v="1"/>
    <x v="3"/>
    <s v="ST"/>
    <s v="BIT"/>
    <s v="COL"/>
    <n v="605797"/>
    <n v="56926"/>
    <n v="10860.072"/>
    <n v="2017"/>
    <x v="0"/>
  </r>
  <r>
    <n v="56786"/>
    <x v="1"/>
    <x v="0"/>
    <s v="ST"/>
    <s v="LIG"/>
    <s v="COL"/>
    <n v="4008901"/>
    <n v="1322411"/>
    <n v="167223.21"/>
    <n v="2017"/>
    <x v="1"/>
  </r>
  <r>
    <n v="56808"/>
    <x v="0"/>
    <x v="0"/>
    <s v="ST"/>
    <s v="BIT"/>
    <s v="COL"/>
    <n v="31206040"/>
    <n v="31206040"/>
    <n v="3106084.8"/>
    <n v="2017"/>
    <x v="0"/>
  </r>
  <r>
    <n v="56848"/>
    <x v="1"/>
    <x v="1"/>
    <s v="ST"/>
    <s v="BIT"/>
    <s v="COL"/>
    <n v="0"/>
    <n v="0"/>
    <n v="0"/>
    <n v="2017"/>
    <x v="0"/>
  </r>
  <r>
    <n v="57046"/>
    <x v="1"/>
    <x v="4"/>
    <s v="ST"/>
    <s v="BIT"/>
    <s v="COL"/>
    <n v="0"/>
    <n v="0"/>
    <n v="0"/>
    <n v="2017"/>
    <x v="0"/>
  </r>
  <r>
    <n v="57046"/>
    <x v="1"/>
    <x v="4"/>
    <s v="ST"/>
    <s v="SUB"/>
    <s v="COL"/>
    <n v="9907488"/>
    <n v="4420361"/>
    <n v="303322.51"/>
    <n v="2017"/>
    <x v="0"/>
  </r>
  <r>
    <n v="57070"/>
    <x v="0"/>
    <x v="2"/>
    <s v="GT"/>
    <s v="BIT"/>
    <s v="COL"/>
    <n v="0"/>
    <n v="0"/>
    <n v="0"/>
    <n v="2017"/>
    <x v="0"/>
  </r>
  <r>
    <n v="57822"/>
    <x v="1"/>
    <x v="1"/>
    <s v="ST"/>
    <s v="BIT"/>
    <s v="COL"/>
    <n v="0"/>
    <n v="0"/>
    <n v="0"/>
    <n v="2017"/>
    <x v="0"/>
  </r>
  <r>
    <n v="57914"/>
    <x v="1"/>
    <x v="4"/>
    <s v="ST"/>
    <s v="LIG"/>
    <s v="COL"/>
    <n v="827033"/>
    <n v="35005"/>
    <n v="6155.77"/>
    <n v="2017"/>
    <x v="1"/>
  </r>
  <r>
    <n v="57915"/>
    <x v="1"/>
    <x v="4"/>
    <s v="ST"/>
    <s v="SUB"/>
    <s v="COL"/>
    <n v="11066133"/>
    <n v="926276"/>
    <n v="214466.04"/>
    <n v="2017"/>
    <x v="0"/>
  </r>
  <r>
    <n v="57916"/>
    <x v="1"/>
    <x v="4"/>
    <s v="ST"/>
    <s v="BIT"/>
    <s v="COL"/>
    <n v="0"/>
    <n v="0"/>
    <n v="0"/>
    <n v="2017"/>
    <x v="0"/>
  </r>
  <r>
    <n v="57919"/>
    <x v="1"/>
    <x v="4"/>
    <s v="ST"/>
    <s v="BIT"/>
    <s v="COL"/>
    <n v="272286"/>
    <n v="42128"/>
    <n v="8539.7990000000009"/>
    <n v="2017"/>
    <x v="0"/>
  </r>
  <r>
    <n v="57928"/>
    <x v="1"/>
    <x v="3"/>
    <s v="ST"/>
    <s v="BIT"/>
    <s v="COL"/>
    <n v="896500"/>
    <n v="66124"/>
    <n v="9015"/>
    <n v="2017"/>
    <x v="0"/>
  </r>
  <r>
    <n v="57929"/>
    <x v="0"/>
    <x v="6"/>
    <s v="ST"/>
    <s v="BIT"/>
    <s v="COL"/>
    <n v="0"/>
    <n v="0"/>
    <n v="0"/>
    <n v="2017"/>
    <x v="0"/>
  </r>
  <r>
    <n v="57937"/>
    <x v="0"/>
    <x v="5"/>
    <s v="ST"/>
    <s v="SUB"/>
    <s v="COL"/>
    <n v="2169101"/>
    <n v="2169101"/>
    <n v="29965"/>
    <n v="2017"/>
    <x v="0"/>
  </r>
  <r>
    <n v="57940"/>
    <x v="1"/>
    <x v="4"/>
    <s v="ST"/>
    <s v="BIT"/>
    <s v="COL"/>
    <n v="879832"/>
    <n v="37647"/>
    <n v="9268.5720000000001"/>
    <n v="2017"/>
    <x v="0"/>
  </r>
  <r>
    <n v="57949"/>
    <x v="1"/>
    <x v="4"/>
    <s v="ST"/>
    <s v="BIT"/>
    <s v="COL"/>
    <n v="637659"/>
    <n v="3294"/>
    <n v="289.142"/>
    <n v="2017"/>
    <x v="0"/>
  </r>
  <r>
    <n v="57950"/>
    <x v="1"/>
    <x v="4"/>
    <s v="ST"/>
    <s v="BIT"/>
    <s v="COL"/>
    <n v="0"/>
    <n v="0"/>
    <n v="0"/>
    <n v="2017"/>
    <x v="0"/>
  </r>
  <r>
    <n v="57953"/>
    <x v="1"/>
    <x v="4"/>
    <s v="CT"/>
    <s v="SUB"/>
    <s v="COL"/>
    <n v="0"/>
    <n v="0"/>
    <n v="0"/>
    <n v="2017"/>
    <x v="0"/>
  </r>
  <r>
    <n v="57953"/>
    <x v="1"/>
    <x v="4"/>
    <s v="ST"/>
    <s v="BIT"/>
    <s v="COL"/>
    <n v="546794"/>
    <n v="52764"/>
    <n v="13299.203"/>
    <n v="2017"/>
    <x v="0"/>
  </r>
  <r>
    <n v="57953"/>
    <x v="1"/>
    <x v="4"/>
    <s v="ST"/>
    <s v="SUB"/>
    <s v="COL"/>
    <n v="0"/>
    <n v="0"/>
    <n v="0"/>
    <n v="2017"/>
    <x v="0"/>
  </r>
  <r>
    <n v="57966"/>
    <x v="1"/>
    <x v="3"/>
    <s v="ST"/>
    <s v="SUB"/>
    <s v="COL"/>
    <n v="95930"/>
    <n v="15135"/>
    <n v="809.32399999999996"/>
    <n v="2017"/>
    <x v="0"/>
  </r>
  <r>
    <n v="57967"/>
    <x v="1"/>
    <x v="4"/>
    <s v="ST"/>
    <s v="SUB"/>
    <s v="COL"/>
    <n v="0"/>
    <n v="0"/>
    <n v="0"/>
    <n v="2017"/>
    <x v="0"/>
  </r>
  <r>
    <n v="58063"/>
    <x v="1"/>
    <x v="4"/>
    <s v="GT"/>
    <s v="BIT"/>
    <s v="COL"/>
    <n v="0"/>
    <n v="0"/>
    <n v="0"/>
    <n v="2017"/>
    <x v="0"/>
  </r>
  <r>
    <n v="58063"/>
    <x v="1"/>
    <x v="4"/>
    <s v="ST"/>
    <s v="BIT"/>
    <s v="COL"/>
    <n v="0"/>
    <n v="0"/>
    <n v="0"/>
    <n v="2017"/>
    <x v="0"/>
  </r>
  <r>
    <n v="58066"/>
    <x v="1"/>
    <x v="4"/>
    <s v="ST"/>
    <s v="BIT"/>
    <s v="COL"/>
    <n v="0"/>
    <n v="0"/>
    <n v="0"/>
    <n v="2017"/>
    <x v="0"/>
  </r>
  <r>
    <n v="58081"/>
    <x v="1"/>
    <x v="4"/>
    <s v="ST"/>
    <s v="SUB"/>
    <s v="COL"/>
    <n v="1779960"/>
    <n v="42459"/>
    <n v="9294.9"/>
    <n v="2017"/>
    <x v="0"/>
  </r>
  <r>
    <n v="58205"/>
    <x v="1"/>
    <x v="1"/>
    <s v="ST"/>
    <s v="BIT"/>
    <s v="COL"/>
    <n v="64981"/>
    <n v="2722"/>
    <n v="590.35"/>
    <n v="2017"/>
    <x v="0"/>
  </r>
  <r>
    <n v="58222"/>
    <x v="1"/>
    <x v="4"/>
    <s v="ST"/>
    <s v="BIT"/>
    <s v="COL"/>
    <n v="0"/>
    <n v="0"/>
    <n v="0"/>
    <n v="2017"/>
    <x v="0"/>
  </r>
  <r>
    <n v="58923"/>
    <x v="0"/>
    <x v="2"/>
    <s v="IC"/>
    <s v="BIT"/>
    <s v="COL"/>
    <n v="0"/>
    <n v="0"/>
    <n v="0"/>
    <n v="2017"/>
    <x v="0"/>
  </r>
  <r>
    <n v="99999"/>
    <x v="0"/>
    <x v="6"/>
    <s v="GT"/>
    <s v="BIT"/>
    <s v="COL"/>
    <n v="0"/>
    <n v="0"/>
    <n v="0"/>
    <n v="2017"/>
    <x v="0"/>
  </r>
  <r>
    <n v="99999"/>
    <x v="0"/>
    <x v="0"/>
    <s v="ST"/>
    <s v="BIT"/>
    <s v="COL"/>
    <n v="0"/>
    <n v="0"/>
    <n v="0"/>
    <n v="2017"/>
    <x v="0"/>
  </r>
  <r>
    <n v="99999"/>
    <x v="0"/>
    <x v="2"/>
    <s v="ST"/>
    <s v="BIT"/>
    <s v="COL"/>
    <n v="441194"/>
    <n v="441194"/>
    <n v="47831.521999999997"/>
    <n v="2017"/>
    <x v="0"/>
  </r>
  <r>
    <n v="99999"/>
    <x v="1"/>
    <x v="1"/>
    <s v="ST"/>
    <s v="BIT"/>
    <s v="COL"/>
    <n v="0"/>
    <n v="0"/>
    <n v="0"/>
    <n v="2017"/>
    <x v="0"/>
  </r>
  <r>
    <n v="99999"/>
    <x v="0"/>
    <x v="2"/>
    <s v="ST"/>
    <s v="BIT"/>
    <s v="COL"/>
    <n v="0"/>
    <n v="0"/>
    <n v="0"/>
    <n v="2017"/>
    <x v="0"/>
  </r>
  <r>
    <n v="99999"/>
    <x v="1"/>
    <x v="4"/>
    <s v="ST"/>
    <s v="BIT"/>
    <s v="COL"/>
    <n v="23193"/>
    <n v="4628"/>
    <n v="1061.259"/>
    <n v="2017"/>
    <x v="0"/>
  </r>
  <r>
    <n v="99999"/>
    <x v="0"/>
    <x v="0"/>
    <s v="ST"/>
    <s v="BIT"/>
    <s v="COL"/>
    <n v="2920491"/>
    <n v="2920491"/>
    <n v="304401.68"/>
    <n v="2017"/>
    <x v="0"/>
  </r>
  <r>
    <n v="99999"/>
    <x v="0"/>
    <x v="0"/>
    <s v="ST"/>
    <s v="BIT"/>
    <s v="COL"/>
    <n v="974900"/>
    <n v="974900"/>
    <n v="93752.807000000001"/>
    <n v="2017"/>
    <x v="0"/>
  </r>
  <r>
    <n v="99999"/>
    <x v="1"/>
    <x v="4"/>
    <s v="ST"/>
    <s v="BIT"/>
    <s v="COL"/>
    <n v="110689"/>
    <n v="16984"/>
    <n v="3107.1080000000002"/>
    <n v="2017"/>
    <x v="0"/>
  </r>
  <r>
    <n v="99999"/>
    <x v="0"/>
    <x v="0"/>
    <s v="ST"/>
    <s v="BIT"/>
    <s v="COL"/>
    <n v="0"/>
    <n v="0"/>
    <n v="0"/>
    <n v="2017"/>
    <x v="0"/>
  </r>
  <r>
    <n v="99999"/>
    <x v="0"/>
    <x v="0"/>
    <s v="ST"/>
    <s v="RC"/>
    <s v="COL"/>
    <n v="7214117"/>
    <n v="7214117"/>
    <n v="689839.81"/>
    <n v="2017"/>
    <x v="0"/>
  </r>
  <r>
    <n v="99999"/>
    <x v="0"/>
    <x v="0"/>
    <s v="ST"/>
    <s v="SUB"/>
    <s v="COL"/>
    <n v="2119580"/>
    <n v="2119580"/>
    <n v="203329.25"/>
    <n v="2017"/>
    <x v="0"/>
  </r>
  <r>
    <n v="99999"/>
    <x v="0"/>
    <x v="0"/>
    <s v="ST"/>
    <s v="SUB"/>
    <s v="COL"/>
    <n v="0"/>
    <n v="0"/>
    <n v="0"/>
    <n v="2017"/>
    <x v="0"/>
  </r>
  <r>
    <n v="99999"/>
    <x v="0"/>
    <x v="0"/>
    <s v="ST"/>
    <s v="SUB"/>
    <s v="COL"/>
    <n v="1660517"/>
    <n v="1660517"/>
    <n v="156206.20000000001"/>
    <n v="2017"/>
    <x v="0"/>
  </r>
  <r>
    <n v="99999"/>
    <x v="1"/>
    <x v="4"/>
    <s v="ST"/>
    <s v="SUB"/>
    <s v="COL"/>
    <n v="136111"/>
    <n v="15882"/>
    <n v="3121.761"/>
    <n v="201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7" firstHeaderRow="0" firstDataRow="1" firstDataCol="1" rowPageCount="2" colPageCount="1"/>
  <pivotFields count="11">
    <pivotField showAll="0"/>
    <pivotField axis="axisPage" showAll="0">
      <items count="3">
        <item x="0"/>
        <item x="1"/>
        <item t="default"/>
      </items>
    </pivotField>
    <pivotField axis="axisPage" multipleItemSelectionAllowed="1" showAll="0">
      <items count="8">
        <item h="1" x="3"/>
        <item h="1" x="6"/>
        <item x="0"/>
        <item h="1" x="4"/>
        <item h="1" x="5"/>
        <item h="1" x="1"/>
        <item x="2"/>
        <item t="default"/>
      </items>
    </pivotField>
    <pivotField showAll="0"/>
    <pivotField showAll="0"/>
    <pivotField showAll="0"/>
    <pivotField dataField="1" numFmtId="3" showAll="0"/>
    <pivotField numFmtId="3" showAll="0"/>
    <pivotField dataField="1" numFmtId="3" showAll="0"/>
    <pivotField showAll="0"/>
    <pivotField axis="axisRow" showAll="0">
      <items count="3">
        <item x="0"/>
        <item x="1"/>
        <item t="default"/>
      </items>
    </pivotField>
  </pivotFields>
  <rowFields count="1">
    <field x="10"/>
  </rowFields>
  <rowItems count="3">
    <i>
      <x/>
    </i>
    <i>
      <x v="1"/>
    </i>
    <i t="grand">
      <x/>
    </i>
  </rowItems>
  <colFields count="1">
    <field x="-2"/>
  </colFields>
  <colItems count="2">
    <i>
      <x/>
    </i>
    <i i="1">
      <x v="1"/>
    </i>
  </colItems>
  <pageFields count="2">
    <pageField fld="1" item="0" hier="-1"/>
    <pageField fld="2" hier="-1"/>
  </pageFields>
  <dataFields count="2">
    <dataField name="Sum of Total Fuel Consumption_x000a_MMBtu" fld="6" baseField="0" baseItem="0"/>
    <dataField name="Sum of Net Generation_x000a_(Megawatthou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azard.com/media/2390/lazards-levelized-cost-of-energy-analysis-90.pdf" TargetMode="External"/><Relationship Id="rId2" Type="http://schemas.openxmlformats.org/officeDocument/2006/relationships/hyperlink" Target="http://www.eia.gov/electricity/annual/" TargetMode="External"/><Relationship Id="rId1" Type="http://schemas.openxmlformats.org/officeDocument/2006/relationships/hyperlink" Target="http://www.eia.gov/electricity/annual/" TargetMode="External"/><Relationship Id="rId4" Type="http://schemas.openxmlformats.org/officeDocument/2006/relationships/hyperlink" Target="https://www.eia.gov/electricity/data/eia923/xls/f923_2017.zi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abSelected="1" topLeftCell="A4" workbookViewId="0">
      <selection activeCell="A33" sqref="A33"/>
    </sheetView>
  </sheetViews>
  <sheetFormatPr defaultRowHeight="15" x14ac:dyDescent="0.25"/>
  <cols>
    <col min="2" max="2" width="63.7109375" customWidth="1"/>
  </cols>
  <sheetData>
    <row r="1" spans="1:2" x14ac:dyDescent="0.25">
      <c r="A1" s="1" t="s">
        <v>0</v>
      </c>
    </row>
    <row r="3" spans="1:2" ht="14.45" x14ac:dyDescent="0.35">
      <c r="A3" s="1" t="s">
        <v>1</v>
      </c>
      <c r="B3" s="2" t="s">
        <v>44</v>
      </c>
    </row>
    <row r="4" spans="1:2" ht="14.45" x14ac:dyDescent="0.35">
      <c r="B4" t="s">
        <v>2</v>
      </c>
    </row>
    <row r="5" spans="1:2" ht="14.45" x14ac:dyDescent="0.35">
      <c r="B5" s="3">
        <v>2018</v>
      </c>
    </row>
    <row r="6" spans="1:2" ht="14.45" x14ac:dyDescent="0.35">
      <c r="B6" t="s">
        <v>97</v>
      </c>
    </row>
    <row r="7" spans="1:2" ht="14.45" x14ac:dyDescent="0.35">
      <c r="B7" s="4" t="s">
        <v>3</v>
      </c>
    </row>
    <row r="8" spans="1:2" ht="14.45" x14ac:dyDescent="0.35">
      <c r="B8" t="s">
        <v>4</v>
      </c>
    </row>
    <row r="10" spans="1:2" x14ac:dyDescent="0.25">
      <c r="B10" s="2" t="s">
        <v>86</v>
      </c>
    </row>
    <row r="11" spans="1:2" x14ac:dyDescent="0.25">
      <c r="B11" t="s">
        <v>2</v>
      </c>
    </row>
    <row r="12" spans="1:2" x14ac:dyDescent="0.25">
      <c r="B12" s="3">
        <v>2018</v>
      </c>
    </row>
    <row r="13" spans="1:2" x14ac:dyDescent="0.25">
      <c r="B13" t="s">
        <v>84</v>
      </c>
    </row>
    <row r="14" spans="1:2" x14ac:dyDescent="0.25">
      <c r="B14" s="4" t="s">
        <v>98</v>
      </c>
    </row>
    <row r="15" spans="1:2" x14ac:dyDescent="0.25">
      <c r="B15" t="s">
        <v>85</v>
      </c>
    </row>
    <row r="17" spans="1:2" ht="14.45" x14ac:dyDescent="0.35">
      <c r="B17" s="2" t="s">
        <v>83</v>
      </c>
    </row>
    <row r="18" spans="1:2" ht="14.45" x14ac:dyDescent="0.35">
      <c r="B18" t="s">
        <v>2</v>
      </c>
    </row>
    <row r="19" spans="1:2" ht="14.45" x14ac:dyDescent="0.35">
      <c r="B19" s="3">
        <v>2018</v>
      </c>
    </row>
    <row r="20" spans="1:2" ht="14.45" x14ac:dyDescent="0.35">
      <c r="B20" t="s">
        <v>97</v>
      </c>
    </row>
    <row r="21" spans="1:2" ht="14.45" x14ac:dyDescent="0.35">
      <c r="B21" s="4" t="s">
        <v>3</v>
      </c>
    </row>
    <row r="22" spans="1:2" ht="14.45" x14ac:dyDescent="0.35">
      <c r="B22" t="s">
        <v>30</v>
      </c>
    </row>
    <row r="24" spans="1:2" ht="14.45" x14ac:dyDescent="0.35">
      <c r="B24" s="2" t="s">
        <v>45</v>
      </c>
    </row>
    <row r="25" spans="1:2" ht="14.45" x14ac:dyDescent="0.35">
      <c r="B25" t="s">
        <v>38</v>
      </c>
    </row>
    <row r="26" spans="1:2" ht="14.45" x14ac:dyDescent="0.35">
      <c r="B26" s="3">
        <v>2015</v>
      </c>
    </row>
    <row r="27" spans="1:2" ht="14.45" x14ac:dyDescent="0.35">
      <c r="B27" t="s">
        <v>99</v>
      </c>
    </row>
    <row r="28" spans="1:2" x14ac:dyDescent="0.25">
      <c r="B28" s="15" t="s">
        <v>39</v>
      </c>
    </row>
    <row r="29" spans="1:2" ht="14.45" x14ac:dyDescent="0.35">
      <c r="B29" t="s">
        <v>40</v>
      </c>
    </row>
    <row r="31" spans="1:2" ht="14.45" x14ac:dyDescent="0.35">
      <c r="A31" s="1" t="s">
        <v>37</v>
      </c>
    </row>
    <row r="32" spans="1:2" ht="14.45" x14ac:dyDescent="0.35">
      <c r="A32" s="9" t="s">
        <v>104</v>
      </c>
    </row>
    <row r="33" spans="1:1" ht="14.45" x14ac:dyDescent="0.35">
      <c r="A33" s="9" t="s">
        <v>35</v>
      </c>
    </row>
    <row r="34" spans="1:1" ht="14.45" x14ac:dyDescent="0.35">
      <c r="A34" s="9" t="s">
        <v>36</v>
      </c>
    </row>
    <row r="35" spans="1:1" ht="14.45" x14ac:dyDescent="0.35">
      <c r="A35" s="9"/>
    </row>
    <row r="36" spans="1:1" x14ac:dyDescent="0.25">
      <c r="A36" s="9" t="s">
        <v>41</v>
      </c>
    </row>
    <row r="37" spans="1:1" x14ac:dyDescent="0.25">
      <c r="A37" s="9" t="s">
        <v>42</v>
      </c>
    </row>
    <row r="38" spans="1:1" x14ac:dyDescent="0.25">
      <c r="A38" s="9" t="s">
        <v>43</v>
      </c>
    </row>
    <row r="39" spans="1:1" x14ac:dyDescent="0.25">
      <c r="A39" s="9"/>
    </row>
    <row r="40" spans="1:1" x14ac:dyDescent="0.25">
      <c r="A40" s="9" t="s">
        <v>87</v>
      </c>
    </row>
    <row r="41" spans="1:1" x14ac:dyDescent="0.25">
      <c r="A41" s="9" t="s">
        <v>88</v>
      </c>
    </row>
    <row r="42" spans="1:1" x14ac:dyDescent="0.25">
      <c r="A42" s="9" t="s">
        <v>89</v>
      </c>
    </row>
  </sheetData>
  <hyperlinks>
    <hyperlink ref="B21" r:id="rId1"/>
    <hyperlink ref="B7" r:id="rId2"/>
    <hyperlink ref="B28" r:id="rId3"/>
    <hyperlink ref="B14"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14" sqref="C14"/>
    </sheetView>
  </sheetViews>
  <sheetFormatPr defaultRowHeight="15" x14ac:dyDescent="0.25"/>
  <cols>
    <col min="1" max="1" width="17.140625" style="5" bestFit="1" customWidth="1"/>
    <col min="2" max="5" width="25.7109375" style="5" bestFit="1" customWidth="1"/>
    <col min="6" max="16384" width="9.140625" style="5"/>
  </cols>
  <sheetData>
    <row r="1" spans="1:5" ht="15.75" customHeight="1" x14ac:dyDescent="0.25">
      <c r="A1" s="21" t="s">
        <v>31</v>
      </c>
      <c r="B1" s="21"/>
      <c r="C1" s="21"/>
      <c r="D1" s="21"/>
      <c r="E1" s="21"/>
    </row>
    <row r="2" spans="1:5" ht="15.75" customHeight="1" x14ac:dyDescent="0.25">
      <c r="A2" s="21" t="s">
        <v>90</v>
      </c>
      <c r="B2" s="21"/>
      <c r="C2" s="21"/>
      <c r="D2" s="21"/>
      <c r="E2" s="21"/>
    </row>
    <row r="3" spans="1:5" x14ac:dyDescent="0.25">
      <c r="A3" s="16" t="s">
        <v>32</v>
      </c>
      <c r="B3" s="17" t="s">
        <v>7</v>
      </c>
      <c r="C3" s="17" t="s">
        <v>33</v>
      </c>
      <c r="D3" s="17" t="s">
        <v>8</v>
      </c>
      <c r="E3" s="17" t="s">
        <v>9</v>
      </c>
    </row>
    <row r="4" spans="1:5" x14ac:dyDescent="0.25">
      <c r="A4" s="18">
        <v>2007</v>
      </c>
      <c r="B4" s="19">
        <v>10375</v>
      </c>
      <c r="C4" s="19">
        <v>10794</v>
      </c>
      <c r="D4" s="19">
        <v>8403</v>
      </c>
      <c r="E4" s="19">
        <v>10489</v>
      </c>
    </row>
    <row r="5" spans="1:5" x14ac:dyDescent="0.25">
      <c r="A5" s="18">
        <v>2008</v>
      </c>
      <c r="B5" s="19">
        <v>10378</v>
      </c>
      <c r="C5" s="19">
        <v>11015</v>
      </c>
      <c r="D5" s="19">
        <v>8305</v>
      </c>
      <c r="E5" s="19">
        <v>10452</v>
      </c>
    </row>
    <row r="6" spans="1:5" x14ac:dyDescent="0.25">
      <c r="A6" s="18">
        <v>2009</v>
      </c>
      <c r="B6" s="19">
        <v>10414</v>
      </c>
      <c r="C6" s="19">
        <v>10923</v>
      </c>
      <c r="D6" s="19">
        <v>8160</v>
      </c>
      <c r="E6" s="19">
        <v>10459</v>
      </c>
    </row>
    <row r="7" spans="1:5" x14ac:dyDescent="0.25">
      <c r="A7" s="18">
        <v>2010</v>
      </c>
      <c r="B7" s="19">
        <v>10415</v>
      </c>
      <c r="C7" s="19">
        <v>10984</v>
      </c>
      <c r="D7" s="19">
        <v>8185</v>
      </c>
      <c r="E7" s="19">
        <v>10452</v>
      </c>
    </row>
    <row r="8" spans="1:5" x14ac:dyDescent="0.25">
      <c r="A8" s="18">
        <v>2011</v>
      </c>
      <c r="B8" s="19">
        <v>10444</v>
      </c>
      <c r="C8" s="19">
        <v>10829</v>
      </c>
      <c r="D8" s="19">
        <v>8152</v>
      </c>
      <c r="E8" s="19">
        <v>10464</v>
      </c>
    </row>
    <row r="9" spans="1:5" x14ac:dyDescent="0.25">
      <c r="A9" s="18">
        <v>2012</v>
      </c>
      <c r="B9" s="19">
        <v>10498</v>
      </c>
      <c r="C9" s="19">
        <v>10991</v>
      </c>
      <c r="D9" s="19">
        <v>8039</v>
      </c>
      <c r="E9" s="19">
        <v>10479</v>
      </c>
    </row>
    <row r="10" spans="1:5" x14ac:dyDescent="0.25">
      <c r="A10" s="18">
        <v>2013</v>
      </c>
      <c r="B10" s="19">
        <v>10459</v>
      </c>
      <c r="C10" s="19">
        <v>10713</v>
      </c>
      <c r="D10" s="19">
        <v>7948</v>
      </c>
      <c r="E10" s="19">
        <v>10449</v>
      </c>
    </row>
    <row r="11" spans="1:5" x14ac:dyDescent="0.25">
      <c r="A11" s="18">
        <v>2014</v>
      </c>
      <c r="B11" s="19">
        <v>10428</v>
      </c>
      <c r="C11" s="19">
        <v>10814</v>
      </c>
      <c r="D11" s="19">
        <v>7907</v>
      </c>
      <c r="E11" s="19">
        <v>10459</v>
      </c>
    </row>
    <row r="12" spans="1:5" x14ac:dyDescent="0.25">
      <c r="A12" s="18">
        <v>2015</v>
      </c>
      <c r="B12" s="19">
        <v>10495</v>
      </c>
      <c r="C12" s="19">
        <v>10687</v>
      </c>
      <c r="D12" s="19">
        <v>7878</v>
      </c>
      <c r="E12" s="19">
        <v>10458</v>
      </c>
    </row>
    <row r="13" spans="1:5" x14ac:dyDescent="0.25">
      <c r="A13" s="18">
        <v>2016</v>
      </c>
      <c r="B13" s="19">
        <v>10493</v>
      </c>
      <c r="C13" s="19">
        <v>10811</v>
      </c>
      <c r="D13" s="19">
        <v>7870</v>
      </c>
      <c r="E13" s="19">
        <v>10459</v>
      </c>
    </row>
    <row r="14" spans="1:5" x14ac:dyDescent="0.25">
      <c r="A14" s="18">
        <v>2017</v>
      </c>
      <c r="B14" s="19">
        <v>10465</v>
      </c>
      <c r="C14" s="19">
        <v>10834</v>
      </c>
      <c r="D14" s="19">
        <v>7812</v>
      </c>
      <c r="E14" s="19">
        <v>10459</v>
      </c>
    </row>
    <row r="15" spans="1:5" ht="166.5" customHeight="1" x14ac:dyDescent="0.25">
      <c r="A15" s="22" t="s">
        <v>34</v>
      </c>
      <c r="B15" s="22"/>
      <c r="C15" s="22"/>
      <c r="D15" s="22"/>
      <c r="E15" s="22"/>
    </row>
  </sheetData>
  <mergeCells count="3">
    <mergeCell ref="A1:E1"/>
    <mergeCell ref="A2:E2"/>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D56" sqref="D56"/>
    </sheetView>
  </sheetViews>
  <sheetFormatPr defaultRowHeight="15" x14ac:dyDescent="0.25"/>
  <cols>
    <col min="1" max="1" width="25.7109375" style="5" bestFit="1" customWidth="1"/>
    <col min="2" max="5" width="20.5703125" style="5" bestFit="1" customWidth="1"/>
    <col min="6" max="16384" width="9.140625" style="5"/>
  </cols>
  <sheetData>
    <row r="1" spans="1:5" ht="39.950000000000003" customHeight="1" x14ac:dyDescent="0.25">
      <c r="A1" s="21" t="s">
        <v>91</v>
      </c>
      <c r="B1" s="21"/>
      <c r="C1" s="21"/>
      <c r="D1" s="21"/>
      <c r="E1" s="21"/>
    </row>
    <row r="2" spans="1:5" ht="20.100000000000001" customHeight="1" x14ac:dyDescent="0.25">
      <c r="A2" s="21" t="s">
        <v>5</v>
      </c>
      <c r="B2" s="21"/>
      <c r="C2" s="21"/>
      <c r="D2" s="21"/>
      <c r="E2" s="21"/>
    </row>
    <row r="3" spans="1:5" x14ac:dyDescent="0.25">
      <c r="A3" s="16" t="s">
        <v>6</v>
      </c>
      <c r="B3" s="17" t="s">
        <v>7</v>
      </c>
      <c r="C3" s="17" t="s">
        <v>33</v>
      </c>
      <c r="D3" s="17" t="s">
        <v>8</v>
      </c>
      <c r="E3" s="17" t="s">
        <v>9</v>
      </c>
    </row>
    <row r="4" spans="1:5" x14ac:dyDescent="0.25">
      <c r="A4" s="23">
        <v>2007</v>
      </c>
      <c r="B4" s="23"/>
      <c r="C4" s="23"/>
      <c r="D4" s="23"/>
      <c r="E4" s="23"/>
    </row>
    <row r="5" spans="1:5" x14ac:dyDescent="0.25">
      <c r="A5" s="20" t="s">
        <v>10</v>
      </c>
      <c r="B5" s="19">
        <v>10158</v>
      </c>
      <c r="C5" s="19">
        <v>10398</v>
      </c>
      <c r="D5" s="19">
        <v>10440</v>
      </c>
      <c r="E5" s="19">
        <v>10489</v>
      </c>
    </row>
    <row r="6" spans="1:5" x14ac:dyDescent="0.25">
      <c r="A6" s="20" t="s">
        <v>11</v>
      </c>
      <c r="B6" s="19" t="s">
        <v>12</v>
      </c>
      <c r="C6" s="19">
        <v>13217</v>
      </c>
      <c r="D6" s="19">
        <v>11632</v>
      </c>
      <c r="E6" s="19" t="s">
        <v>12</v>
      </c>
    </row>
    <row r="7" spans="1:5" x14ac:dyDescent="0.25">
      <c r="A7" s="20" t="s">
        <v>13</v>
      </c>
      <c r="B7" s="19" t="s">
        <v>12</v>
      </c>
      <c r="C7" s="19">
        <v>10447</v>
      </c>
      <c r="D7" s="19">
        <v>10175</v>
      </c>
      <c r="E7" s="19" t="s">
        <v>12</v>
      </c>
    </row>
    <row r="8" spans="1:5" x14ac:dyDescent="0.25">
      <c r="A8" s="20" t="s">
        <v>14</v>
      </c>
      <c r="B8" s="19" t="s">
        <v>15</v>
      </c>
      <c r="C8" s="19">
        <v>10970</v>
      </c>
      <c r="D8" s="19">
        <v>7577</v>
      </c>
      <c r="E8" s="19" t="s">
        <v>12</v>
      </c>
    </row>
    <row r="9" spans="1:5" x14ac:dyDescent="0.25">
      <c r="A9" s="23">
        <v>2008</v>
      </c>
      <c r="B9" s="23"/>
      <c r="C9" s="23"/>
      <c r="D9" s="23"/>
      <c r="E9" s="23"/>
    </row>
    <row r="10" spans="1:5" x14ac:dyDescent="0.25">
      <c r="A10" s="20" t="s">
        <v>10</v>
      </c>
      <c r="B10" s="19">
        <v>10138</v>
      </c>
      <c r="C10" s="19">
        <v>10356</v>
      </c>
      <c r="D10" s="19">
        <v>10377</v>
      </c>
      <c r="E10" s="19">
        <v>10452</v>
      </c>
    </row>
    <row r="11" spans="1:5" x14ac:dyDescent="0.25">
      <c r="A11" s="20" t="s">
        <v>11</v>
      </c>
      <c r="B11" s="19" t="s">
        <v>12</v>
      </c>
      <c r="C11" s="19">
        <v>13311</v>
      </c>
      <c r="D11" s="19">
        <v>11576</v>
      </c>
      <c r="E11" s="19" t="s">
        <v>12</v>
      </c>
    </row>
    <row r="12" spans="1:5" x14ac:dyDescent="0.25">
      <c r="A12" s="20" t="s">
        <v>13</v>
      </c>
      <c r="B12" s="19" t="s">
        <v>12</v>
      </c>
      <c r="C12" s="19">
        <v>10427</v>
      </c>
      <c r="D12" s="19">
        <v>9975</v>
      </c>
      <c r="E12" s="19" t="s">
        <v>12</v>
      </c>
    </row>
    <row r="13" spans="1:5" x14ac:dyDescent="0.25">
      <c r="A13" s="20" t="s">
        <v>14</v>
      </c>
      <c r="B13" s="19" t="s">
        <v>15</v>
      </c>
      <c r="C13" s="19">
        <v>10985</v>
      </c>
      <c r="D13" s="19">
        <v>7642</v>
      </c>
      <c r="E13" s="19" t="s">
        <v>12</v>
      </c>
    </row>
    <row r="14" spans="1:5" x14ac:dyDescent="0.25">
      <c r="A14" s="23">
        <v>2009</v>
      </c>
      <c r="B14" s="23"/>
      <c r="C14" s="23"/>
      <c r="D14" s="23"/>
      <c r="E14" s="23"/>
    </row>
    <row r="15" spans="1:5" x14ac:dyDescent="0.25">
      <c r="A15" s="20" t="s">
        <v>10</v>
      </c>
      <c r="B15" s="19">
        <v>10150</v>
      </c>
      <c r="C15" s="19">
        <v>10349</v>
      </c>
      <c r="D15" s="19">
        <v>10427</v>
      </c>
      <c r="E15" s="19">
        <v>10459</v>
      </c>
    </row>
    <row r="16" spans="1:5" x14ac:dyDescent="0.25">
      <c r="A16" s="20" t="s">
        <v>11</v>
      </c>
      <c r="B16" s="19" t="s">
        <v>12</v>
      </c>
      <c r="C16" s="19">
        <v>13326</v>
      </c>
      <c r="D16" s="19">
        <v>11560</v>
      </c>
      <c r="E16" s="19" t="s">
        <v>12</v>
      </c>
    </row>
    <row r="17" spans="1:5" x14ac:dyDescent="0.25">
      <c r="A17" s="20" t="s">
        <v>13</v>
      </c>
      <c r="B17" s="19" t="s">
        <v>12</v>
      </c>
      <c r="C17" s="19">
        <v>10428</v>
      </c>
      <c r="D17" s="19">
        <v>9958</v>
      </c>
      <c r="E17" s="19" t="s">
        <v>12</v>
      </c>
    </row>
    <row r="18" spans="1:5" x14ac:dyDescent="0.25">
      <c r="A18" s="20" t="s">
        <v>14</v>
      </c>
      <c r="B18" s="19" t="s">
        <v>15</v>
      </c>
      <c r="C18" s="19">
        <v>10715</v>
      </c>
      <c r="D18" s="19">
        <v>7605</v>
      </c>
      <c r="E18" s="19" t="s">
        <v>12</v>
      </c>
    </row>
    <row r="19" spans="1:5" x14ac:dyDescent="0.25">
      <c r="A19" s="23">
        <v>2010</v>
      </c>
      <c r="B19" s="23"/>
      <c r="C19" s="23"/>
      <c r="D19" s="23"/>
      <c r="E19" s="23"/>
    </row>
    <row r="20" spans="1:5" x14ac:dyDescent="0.25">
      <c r="A20" s="20" t="s">
        <v>10</v>
      </c>
      <c r="B20" s="19">
        <v>10142</v>
      </c>
      <c r="C20" s="19">
        <v>10249</v>
      </c>
      <c r="D20" s="19">
        <v>10416</v>
      </c>
      <c r="E20" s="19">
        <v>10452</v>
      </c>
    </row>
    <row r="21" spans="1:5" x14ac:dyDescent="0.25">
      <c r="A21" s="20" t="s">
        <v>11</v>
      </c>
      <c r="B21" s="19" t="s">
        <v>12</v>
      </c>
      <c r="C21" s="19">
        <v>13386</v>
      </c>
      <c r="D21" s="19">
        <v>11590</v>
      </c>
      <c r="E21" s="19" t="s">
        <v>12</v>
      </c>
    </row>
    <row r="22" spans="1:5" x14ac:dyDescent="0.25">
      <c r="A22" s="20" t="s">
        <v>13</v>
      </c>
      <c r="B22" s="19" t="s">
        <v>12</v>
      </c>
      <c r="C22" s="19">
        <v>10429</v>
      </c>
      <c r="D22" s="19">
        <v>9917</v>
      </c>
      <c r="E22" s="19" t="s">
        <v>12</v>
      </c>
    </row>
    <row r="23" spans="1:5" x14ac:dyDescent="0.25">
      <c r="A23" s="20" t="s">
        <v>14</v>
      </c>
      <c r="B23" s="19" t="s">
        <v>15</v>
      </c>
      <c r="C23" s="19">
        <v>10474</v>
      </c>
      <c r="D23" s="19">
        <v>7619</v>
      </c>
      <c r="E23" s="19" t="s">
        <v>12</v>
      </c>
    </row>
    <row r="24" spans="1:5" x14ac:dyDescent="0.25">
      <c r="A24" s="23">
        <v>2011</v>
      </c>
      <c r="B24" s="23"/>
      <c r="C24" s="23"/>
      <c r="D24" s="23"/>
      <c r="E24" s="23"/>
    </row>
    <row r="25" spans="1:5" x14ac:dyDescent="0.25">
      <c r="A25" s="20" t="s">
        <v>10</v>
      </c>
      <c r="B25" s="19">
        <v>10128</v>
      </c>
      <c r="C25" s="19">
        <v>10414</v>
      </c>
      <c r="D25" s="19">
        <v>10414</v>
      </c>
      <c r="E25" s="19">
        <v>10464</v>
      </c>
    </row>
    <row r="26" spans="1:5" x14ac:dyDescent="0.25">
      <c r="A26" s="20" t="s">
        <v>11</v>
      </c>
      <c r="B26" s="19" t="s">
        <v>12</v>
      </c>
      <c r="C26" s="19">
        <v>13637</v>
      </c>
      <c r="D26" s="19">
        <v>11569</v>
      </c>
      <c r="E26" s="19" t="s">
        <v>12</v>
      </c>
    </row>
    <row r="27" spans="1:5" x14ac:dyDescent="0.25">
      <c r="A27" s="20" t="s">
        <v>13</v>
      </c>
      <c r="B27" s="19" t="s">
        <v>12</v>
      </c>
      <c r="C27" s="19">
        <v>10428</v>
      </c>
      <c r="D27" s="19">
        <v>9923</v>
      </c>
      <c r="E27" s="19" t="s">
        <v>12</v>
      </c>
    </row>
    <row r="28" spans="1:5" x14ac:dyDescent="0.25">
      <c r="A28" s="20" t="s">
        <v>14</v>
      </c>
      <c r="B28" s="19" t="s">
        <v>15</v>
      </c>
      <c r="C28" s="19">
        <v>10650</v>
      </c>
      <c r="D28" s="19">
        <v>7603</v>
      </c>
      <c r="E28" s="19" t="s">
        <v>12</v>
      </c>
    </row>
    <row r="29" spans="1:5" x14ac:dyDescent="0.25">
      <c r="A29" s="23">
        <v>2012</v>
      </c>
      <c r="B29" s="23"/>
      <c r="C29" s="23"/>
      <c r="D29" s="23"/>
      <c r="E29" s="23"/>
    </row>
    <row r="30" spans="1:5" x14ac:dyDescent="0.25">
      <c r="A30" s="20" t="s">
        <v>10</v>
      </c>
      <c r="B30" s="19">
        <v>10107</v>
      </c>
      <c r="C30" s="19">
        <v>10359</v>
      </c>
      <c r="D30" s="19">
        <v>10385</v>
      </c>
      <c r="E30" s="19">
        <v>10479</v>
      </c>
    </row>
    <row r="31" spans="1:5" x14ac:dyDescent="0.25">
      <c r="A31" s="20" t="s">
        <v>11</v>
      </c>
      <c r="B31" s="19" t="s">
        <v>12</v>
      </c>
      <c r="C31" s="19">
        <v>13622</v>
      </c>
      <c r="D31" s="19">
        <v>11499</v>
      </c>
      <c r="E31" s="19" t="s">
        <v>12</v>
      </c>
    </row>
    <row r="32" spans="1:5" x14ac:dyDescent="0.25">
      <c r="A32" s="20" t="s">
        <v>13</v>
      </c>
      <c r="B32" s="19" t="s">
        <v>12</v>
      </c>
      <c r="C32" s="19">
        <v>10416</v>
      </c>
      <c r="D32" s="19">
        <v>9991</v>
      </c>
      <c r="E32" s="19" t="s">
        <v>12</v>
      </c>
    </row>
    <row r="33" spans="1:5" x14ac:dyDescent="0.25">
      <c r="A33" s="20" t="s">
        <v>14</v>
      </c>
      <c r="B33" s="19" t="s">
        <v>15</v>
      </c>
      <c r="C33" s="19">
        <v>10195</v>
      </c>
      <c r="D33" s="19">
        <v>7615</v>
      </c>
      <c r="E33" s="19" t="s">
        <v>12</v>
      </c>
    </row>
    <row r="34" spans="1:5" x14ac:dyDescent="0.25">
      <c r="A34" s="23">
        <v>2013</v>
      </c>
      <c r="B34" s="23"/>
      <c r="C34" s="23"/>
      <c r="D34" s="23"/>
      <c r="E34" s="23"/>
    </row>
    <row r="35" spans="1:5" x14ac:dyDescent="0.25">
      <c r="A35" s="20" t="s">
        <v>10</v>
      </c>
      <c r="B35" s="19">
        <v>10089</v>
      </c>
      <c r="C35" s="19">
        <v>10334</v>
      </c>
      <c r="D35" s="19">
        <v>10354</v>
      </c>
      <c r="E35" s="19">
        <v>10449</v>
      </c>
    </row>
    <row r="36" spans="1:5" x14ac:dyDescent="0.25">
      <c r="A36" s="20" t="s">
        <v>11</v>
      </c>
      <c r="B36" s="19" t="s">
        <v>12</v>
      </c>
      <c r="C36" s="19">
        <v>13555</v>
      </c>
      <c r="D36" s="19">
        <v>11371</v>
      </c>
      <c r="E36" s="19" t="s">
        <v>12</v>
      </c>
    </row>
    <row r="37" spans="1:5" x14ac:dyDescent="0.25">
      <c r="A37" s="20" t="s">
        <v>13</v>
      </c>
      <c r="B37" s="19" t="s">
        <v>12</v>
      </c>
      <c r="C37" s="19">
        <v>10401</v>
      </c>
      <c r="D37" s="19">
        <v>9573</v>
      </c>
      <c r="E37" s="19" t="s">
        <v>12</v>
      </c>
    </row>
    <row r="38" spans="1:5" x14ac:dyDescent="0.25">
      <c r="A38" s="20" t="s">
        <v>14</v>
      </c>
      <c r="B38" s="19" t="s">
        <v>15</v>
      </c>
      <c r="C38" s="19">
        <v>9937</v>
      </c>
      <c r="D38" s="19">
        <v>7667</v>
      </c>
      <c r="E38" s="19" t="s">
        <v>12</v>
      </c>
    </row>
    <row r="39" spans="1:5" x14ac:dyDescent="0.25">
      <c r="A39" s="23">
        <v>2014</v>
      </c>
      <c r="B39" s="23"/>
      <c r="C39" s="23"/>
      <c r="D39" s="23"/>
      <c r="E39" s="23"/>
    </row>
    <row r="40" spans="1:5" x14ac:dyDescent="0.25">
      <c r="A40" s="20" t="s">
        <v>10</v>
      </c>
      <c r="B40" s="19">
        <v>10080</v>
      </c>
      <c r="C40" s="19">
        <v>10156</v>
      </c>
      <c r="D40" s="19">
        <v>10408</v>
      </c>
      <c r="E40" s="19">
        <v>10459</v>
      </c>
    </row>
    <row r="41" spans="1:5" x14ac:dyDescent="0.25">
      <c r="A41" s="20" t="s">
        <v>11</v>
      </c>
      <c r="B41" s="19" t="s">
        <v>12</v>
      </c>
      <c r="C41" s="19">
        <v>13457</v>
      </c>
      <c r="D41" s="19">
        <v>11378</v>
      </c>
      <c r="E41" s="19" t="s">
        <v>12</v>
      </c>
    </row>
    <row r="42" spans="1:5" x14ac:dyDescent="0.25">
      <c r="A42" s="20" t="s">
        <v>13</v>
      </c>
      <c r="B42" s="19" t="s">
        <v>12</v>
      </c>
      <c r="C42" s="19">
        <v>10403</v>
      </c>
      <c r="D42" s="19">
        <v>9375</v>
      </c>
      <c r="E42" s="19" t="s">
        <v>12</v>
      </c>
    </row>
    <row r="43" spans="1:5" x14ac:dyDescent="0.25">
      <c r="A43" s="20" t="s">
        <v>14</v>
      </c>
      <c r="B43" s="19" t="s">
        <v>15</v>
      </c>
      <c r="C43" s="19">
        <v>9924</v>
      </c>
      <c r="D43" s="19">
        <v>7658</v>
      </c>
      <c r="E43" s="19" t="s">
        <v>12</v>
      </c>
    </row>
    <row r="44" spans="1:5" x14ac:dyDescent="0.25">
      <c r="A44" s="23">
        <v>2015</v>
      </c>
      <c r="B44" s="23"/>
      <c r="C44" s="23"/>
      <c r="D44" s="23"/>
      <c r="E44" s="23"/>
    </row>
    <row r="45" spans="1:5" x14ac:dyDescent="0.25">
      <c r="A45" s="20" t="s">
        <v>10</v>
      </c>
      <c r="B45" s="19">
        <v>10059</v>
      </c>
      <c r="C45" s="19">
        <v>10197</v>
      </c>
      <c r="D45" s="19">
        <v>10372</v>
      </c>
      <c r="E45" s="19">
        <v>10458</v>
      </c>
    </row>
    <row r="46" spans="1:5" x14ac:dyDescent="0.25">
      <c r="A46" s="20" t="s">
        <v>11</v>
      </c>
      <c r="B46" s="19" t="s">
        <v>12</v>
      </c>
      <c r="C46" s="19">
        <v>13550</v>
      </c>
      <c r="D46" s="19">
        <v>11302</v>
      </c>
      <c r="E46" s="19" t="s">
        <v>12</v>
      </c>
    </row>
    <row r="47" spans="1:5" x14ac:dyDescent="0.25">
      <c r="A47" s="20" t="s">
        <v>13</v>
      </c>
      <c r="B47" s="19" t="s">
        <v>12</v>
      </c>
      <c r="C47" s="19">
        <v>10379</v>
      </c>
      <c r="D47" s="19">
        <v>9322</v>
      </c>
      <c r="E47" s="19" t="s">
        <v>12</v>
      </c>
    </row>
    <row r="48" spans="1:5" x14ac:dyDescent="0.25">
      <c r="A48" s="20" t="s">
        <v>14</v>
      </c>
      <c r="B48" s="19" t="s">
        <v>15</v>
      </c>
      <c r="C48" s="19">
        <v>9676</v>
      </c>
      <c r="D48" s="19">
        <v>7655</v>
      </c>
      <c r="E48" s="19" t="s">
        <v>12</v>
      </c>
    </row>
    <row r="49" spans="1:5" x14ac:dyDescent="0.25">
      <c r="A49" s="23">
        <v>2016</v>
      </c>
      <c r="B49" s="23"/>
      <c r="C49" s="23"/>
      <c r="D49" s="23"/>
      <c r="E49" s="23"/>
    </row>
    <row r="50" spans="1:5" x14ac:dyDescent="0.25">
      <c r="A50" s="20" t="s">
        <v>10</v>
      </c>
      <c r="B50" s="19">
        <v>10045</v>
      </c>
      <c r="C50" s="19">
        <v>10189</v>
      </c>
      <c r="D50" s="19">
        <v>10382</v>
      </c>
      <c r="E50" s="19">
        <v>10459</v>
      </c>
    </row>
    <row r="51" spans="1:5" x14ac:dyDescent="0.25">
      <c r="A51" s="20" t="s">
        <v>11</v>
      </c>
      <c r="B51" s="19" t="s">
        <v>12</v>
      </c>
      <c r="C51" s="19">
        <v>13535</v>
      </c>
      <c r="D51" s="19">
        <v>11214</v>
      </c>
      <c r="E51" s="19" t="s">
        <v>12</v>
      </c>
    </row>
    <row r="52" spans="1:5" x14ac:dyDescent="0.25">
      <c r="A52" s="20" t="s">
        <v>13</v>
      </c>
      <c r="B52" s="19" t="s">
        <v>12</v>
      </c>
      <c r="C52" s="19">
        <v>10331</v>
      </c>
      <c r="D52" s="19">
        <v>9179</v>
      </c>
      <c r="E52" s="19" t="s">
        <v>12</v>
      </c>
    </row>
    <row r="53" spans="1:5" x14ac:dyDescent="0.25">
      <c r="A53" s="20" t="s">
        <v>14</v>
      </c>
      <c r="B53" s="19" t="s">
        <v>15</v>
      </c>
      <c r="C53" s="19">
        <v>9860</v>
      </c>
      <c r="D53" s="19">
        <v>7652</v>
      </c>
      <c r="E53" s="19" t="s">
        <v>12</v>
      </c>
    </row>
    <row r="54" spans="1:5" x14ac:dyDescent="0.25">
      <c r="A54" s="23">
        <v>2017</v>
      </c>
      <c r="B54" s="23"/>
      <c r="C54" s="23"/>
      <c r="D54" s="23"/>
      <c r="E54" s="23"/>
    </row>
    <row r="55" spans="1:5" x14ac:dyDescent="0.25">
      <c r="A55" s="20" t="s">
        <v>10</v>
      </c>
      <c r="B55" s="19">
        <v>10043</v>
      </c>
      <c r="C55" s="19">
        <v>10199</v>
      </c>
      <c r="D55" s="19">
        <v>10353</v>
      </c>
      <c r="E55" s="19">
        <v>10459</v>
      </c>
    </row>
    <row r="56" spans="1:5" x14ac:dyDescent="0.25">
      <c r="A56" s="20" t="s">
        <v>11</v>
      </c>
      <c r="B56" s="19" t="s">
        <v>12</v>
      </c>
      <c r="C56" s="19">
        <v>13491</v>
      </c>
      <c r="D56" s="19">
        <v>11176</v>
      </c>
      <c r="E56" s="19" t="s">
        <v>12</v>
      </c>
    </row>
    <row r="57" spans="1:5" x14ac:dyDescent="0.25">
      <c r="A57" s="20" t="s">
        <v>13</v>
      </c>
      <c r="B57" s="19" t="s">
        <v>12</v>
      </c>
      <c r="C57" s="19">
        <v>10301</v>
      </c>
      <c r="D57" s="19">
        <v>9120</v>
      </c>
      <c r="E57" s="19" t="s">
        <v>12</v>
      </c>
    </row>
    <row r="58" spans="1:5" x14ac:dyDescent="0.25">
      <c r="A58" s="20" t="s">
        <v>14</v>
      </c>
      <c r="B58" s="19" t="s">
        <v>15</v>
      </c>
      <c r="C58" s="19">
        <v>9811</v>
      </c>
      <c r="D58" s="19">
        <v>7649</v>
      </c>
      <c r="E58" s="19" t="s">
        <v>12</v>
      </c>
    </row>
    <row r="59" spans="1:5" ht="105" customHeight="1" x14ac:dyDescent="0.25">
      <c r="A59" s="22" t="s">
        <v>16</v>
      </c>
      <c r="B59" s="22"/>
      <c r="C59" s="22"/>
      <c r="D59" s="22"/>
      <c r="E59" s="22"/>
    </row>
  </sheetData>
  <mergeCells count="14">
    <mergeCell ref="A49:E49"/>
    <mergeCell ref="A54:E54"/>
    <mergeCell ref="A59:E59"/>
    <mergeCell ref="A24:E24"/>
    <mergeCell ref="A29:E29"/>
    <mergeCell ref="A34:E34"/>
    <mergeCell ref="A39:E39"/>
    <mergeCell ref="A44:E44"/>
    <mergeCell ref="A19:E19"/>
    <mergeCell ref="A1:E1"/>
    <mergeCell ref="A2:E2"/>
    <mergeCell ref="A4:E4"/>
    <mergeCell ref="A9:E9"/>
    <mergeCell ref="A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6"/>
  <sheetViews>
    <sheetView workbookViewId="0">
      <selection activeCell="K612" sqref="K612:K776"/>
    </sheetView>
  </sheetViews>
  <sheetFormatPr defaultRowHeight="15" x14ac:dyDescent="0.25"/>
  <cols>
    <col min="1" max="1" width="13.85546875" customWidth="1"/>
    <col min="2" max="2" width="17.5703125" customWidth="1"/>
    <col min="3" max="3" width="25.85546875" customWidth="1"/>
    <col min="5" max="5" width="21.85546875" customWidth="1"/>
    <col min="6" max="6" width="16.42578125" customWidth="1"/>
    <col min="7" max="7" width="18.140625" customWidth="1"/>
    <col min="8" max="8" width="13.7109375" customWidth="1"/>
    <col min="9" max="9" width="23.85546875" customWidth="1"/>
  </cols>
  <sheetData>
    <row r="1" spans="1:11" ht="51.75" x14ac:dyDescent="0.25">
      <c r="A1" s="6" t="s">
        <v>46</v>
      </c>
      <c r="B1" s="6" t="s">
        <v>47</v>
      </c>
      <c r="C1" s="6" t="s">
        <v>48</v>
      </c>
      <c r="D1" s="6" t="s">
        <v>49</v>
      </c>
      <c r="E1" s="6" t="s">
        <v>50</v>
      </c>
      <c r="F1" s="6" t="s">
        <v>51</v>
      </c>
      <c r="G1" s="10" t="s">
        <v>52</v>
      </c>
      <c r="H1" s="10" t="s">
        <v>53</v>
      </c>
      <c r="I1" s="10" t="s">
        <v>54</v>
      </c>
      <c r="J1" s="6" t="s">
        <v>55</v>
      </c>
      <c r="K1" s="11" t="s">
        <v>73</v>
      </c>
    </row>
    <row r="2" spans="1:11" x14ac:dyDescent="0.25">
      <c r="A2" s="18">
        <v>3</v>
      </c>
      <c r="B2" s="20" t="s">
        <v>56</v>
      </c>
      <c r="C2" s="20" t="s">
        <v>57</v>
      </c>
      <c r="D2" s="20" t="s">
        <v>58</v>
      </c>
      <c r="E2" s="20" t="s">
        <v>59</v>
      </c>
      <c r="F2" s="20" t="s">
        <v>60</v>
      </c>
      <c r="G2" s="19">
        <v>34013923</v>
      </c>
      <c r="H2" s="19">
        <v>34013923</v>
      </c>
      <c r="I2" s="19">
        <v>3353297</v>
      </c>
      <c r="J2" s="18">
        <v>2017</v>
      </c>
      <c r="K2">
        <f>IF(E2="LIG",1,0)</f>
        <v>0</v>
      </c>
    </row>
    <row r="3" spans="1:11" x14ac:dyDescent="0.25">
      <c r="A3" s="18">
        <v>7</v>
      </c>
      <c r="B3" s="20" t="s">
        <v>66</v>
      </c>
      <c r="C3" s="20" t="s">
        <v>57</v>
      </c>
      <c r="D3" s="20" t="s">
        <v>58</v>
      </c>
      <c r="E3" s="20" t="s">
        <v>59</v>
      </c>
      <c r="F3" s="20" t="s">
        <v>60</v>
      </c>
      <c r="G3" s="19">
        <v>0</v>
      </c>
      <c r="H3" s="19">
        <v>0</v>
      </c>
      <c r="I3" s="19">
        <v>0</v>
      </c>
      <c r="J3" s="18">
        <v>2017</v>
      </c>
      <c r="K3">
        <f t="shared" ref="K3:K66" si="0">IF(E3="LIG",1,0)</f>
        <v>0</v>
      </c>
    </row>
    <row r="4" spans="1:11" x14ac:dyDescent="0.25">
      <c r="A4" s="18">
        <v>8</v>
      </c>
      <c r="B4" s="20" t="s">
        <v>56</v>
      </c>
      <c r="C4" s="20" t="s">
        <v>57</v>
      </c>
      <c r="D4" s="20" t="s">
        <v>58</v>
      </c>
      <c r="E4" s="20" t="s">
        <v>59</v>
      </c>
      <c r="F4" s="20" t="s">
        <v>60</v>
      </c>
      <c r="G4" s="19">
        <v>44002263</v>
      </c>
      <c r="H4" s="19">
        <v>44002263</v>
      </c>
      <c r="I4" s="19">
        <v>4502791.4000000004</v>
      </c>
      <c r="J4" s="18">
        <v>2017</v>
      </c>
      <c r="K4">
        <f t="shared" si="0"/>
        <v>0</v>
      </c>
    </row>
    <row r="5" spans="1:11" x14ac:dyDescent="0.25">
      <c r="A5" s="18">
        <v>10</v>
      </c>
      <c r="B5" s="20" t="s">
        <v>56</v>
      </c>
      <c r="C5" s="20" t="s">
        <v>57</v>
      </c>
      <c r="D5" s="20" t="s">
        <v>58</v>
      </c>
      <c r="E5" s="20" t="s">
        <v>59</v>
      </c>
      <c r="F5" s="20" t="s">
        <v>60</v>
      </c>
      <c r="G5" s="19">
        <v>0</v>
      </c>
      <c r="H5" s="19">
        <v>0</v>
      </c>
      <c r="I5" s="19">
        <v>0</v>
      </c>
      <c r="J5" s="18">
        <v>2017</v>
      </c>
      <c r="K5">
        <f t="shared" si="0"/>
        <v>0</v>
      </c>
    </row>
    <row r="6" spans="1:11" x14ac:dyDescent="0.25">
      <c r="A6" s="18">
        <v>10</v>
      </c>
      <c r="B6" s="20" t="s">
        <v>56</v>
      </c>
      <c r="C6" s="20" t="s">
        <v>57</v>
      </c>
      <c r="D6" s="20" t="s">
        <v>58</v>
      </c>
      <c r="E6" s="20" t="s">
        <v>61</v>
      </c>
      <c r="F6" s="20" t="s">
        <v>60</v>
      </c>
      <c r="G6" s="19">
        <v>0</v>
      </c>
      <c r="H6" s="19">
        <v>0</v>
      </c>
      <c r="I6" s="19">
        <v>0</v>
      </c>
      <c r="J6" s="18">
        <v>2017</v>
      </c>
      <c r="K6">
        <f t="shared" si="0"/>
        <v>0</v>
      </c>
    </row>
    <row r="7" spans="1:11" x14ac:dyDescent="0.25">
      <c r="A7" s="18">
        <v>26</v>
      </c>
      <c r="B7" s="20" t="s">
        <v>56</v>
      </c>
      <c r="C7" s="20" t="s">
        <v>57</v>
      </c>
      <c r="D7" s="20" t="s">
        <v>58</v>
      </c>
      <c r="E7" s="20" t="s">
        <v>59</v>
      </c>
      <c r="F7" s="20" t="s">
        <v>60</v>
      </c>
      <c r="G7" s="19">
        <v>35956101</v>
      </c>
      <c r="H7" s="19">
        <v>35956101</v>
      </c>
      <c r="I7" s="19">
        <v>3452654.6</v>
      </c>
      <c r="J7" s="18">
        <v>2017</v>
      </c>
      <c r="K7">
        <f t="shared" si="0"/>
        <v>0</v>
      </c>
    </row>
    <row r="8" spans="1:11" x14ac:dyDescent="0.25">
      <c r="A8" s="18">
        <v>47</v>
      </c>
      <c r="B8" s="20" t="s">
        <v>56</v>
      </c>
      <c r="C8" s="20" t="s">
        <v>57</v>
      </c>
      <c r="D8" s="20" t="s">
        <v>92</v>
      </c>
      <c r="E8" s="20" t="s">
        <v>59</v>
      </c>
      <c r="F8" s="20" t="s">
        <v>60</v>
      </c>
      <c r="G8" s="19">
        <v>0</v>
      </c>
      <c r="H8" s="19">
        <v>0</v>
      </c>
      <c r="I8" s="19">
        <v>0</v>
      </c>
      <c r="J8" s="18">
        <v>2017</v>
      </c>
      <c r="K8">
        <f t="shared" si="0"/>
        <v>0</v>
      </c>
    </row>
    <row r="9" spans="1:11" x14ac:dyDescent="0.25">
      <c r="A9" s="18">
        <v>47</v>
      </c>
      <c r="B9" s="20" t="s">
        <v>56</v>
      </c>
      <c r="C9" s="20" t="s">
        <v>57</v>
      </c>
      <c r="D9" s="20" t="s">
        <v>92</v>
      </c>
      <c r="E9" s="20" t="s">
        <v>61</v>
      </c>
      <c r="F9" s="20" t="s">
        <v>60</v>
      </c>
      <c r="G9" s="19">
        <v>0</v>
      </c>
      <c r="H9" s="19">
        <v>0</v>
      </c>
      <c r="I9" s="19">
        <v>0</v>
      </c>
      <c r="J9" s="18">
        <v>2017</v>
      </c>
      <c r="K9">
        <f t="shared" si="0"/>
        <v>0</v>
      </c>
    </row>
    <row r="10" spans="1:11" x14ac:dyDescent="0.25">
      <c r="A10" s="18">
        <v>51</v>
      </c>
      <c r="B10" s="20" t="s">
        <v>56</v>
      </c>
      <c r="C10" s="20" t="s">
        <v>57</v>
      </c>
      <c r="D10" s="20" t="s">
        <v>58</v>
      </c>
      <c r="E10" s="20" t="s">
        <v>62</v>
      </c>
      <c r="F10" s="20" t="s">
        <v>60</v>
      </c>
      <c r="G10" s="19">
        <v>22861249</v>
      </c>
      <c r="H10" s="19">
        <v>22861249</v>
      </c>
      <c r="I10" s="19">
        <v>1965639.3</v>
      </c>
      <c r="J10" s="18">
        <v>2017</v>
      </c>
      <c r="K10">
        <f t="shared" si="0"/>
        <v>1</v>
      </c>
    </row>
    <row r="11" spans="1:11" x14ac:dyDescent="0.25">
      <c r="A11" s="18">
        <v>56</v>
      </c>
      <c r="B11" s="20" t="s">
        <v>56</v>
      </c>
      <c r="C11" s="20" t="s">
        <v>57</v>
      </c>
      <c r="D11" s="20" t="s">
        <v>58</v>
      </c>
      <c r="E11" s="20" t="s">
        <v>59</v>
      </c>
      <c r="F11" s="20" t="s">
        <v>60</v>
      </c>
      <c r="G11" s="19">
        <v>15144262</v>
      </c>
      <c r="H11" s="19">
        <v>15144262</v>
      </c>
      <c r="I11" s="19">
        <v>1310351.6000000001</v>
      </c>
      <c r="J11" s="18">
        <v>2017</v>
      </c>
      <c r="K11">
        <f t="shared" si="0"/>
        <v>0</v>
      </c>
    </row>
    <row r="12" spans="1:11" x14ac:dyDescent="0.25">
      <c r="A12" s="18">
        <v>59</v>
      </c>
      <c r="B12" s="20" t="s">
        <v>56</v>
      </c>
      <c r="C12" s="20" t="s">
        <v>57</v>
      </c>
      <c r="D12" s="20" t="s">
        <v>58</v>
      </c>
      <c r="E12" s="20" t="s">
        <v>61</v>
      </c>
      <c r="F12" s="20" t="s">
        <v>60</v>
      </c>
      <c r="G12" s="19">
        <v>3695381</v>
      </c>
      <c r="H12" s="19">
        <v>3695381</v>
      </c>
      <c r="I12" s="19">
        <v>322374.49</v>
      </c>
      <c r="J12" s="18">
        <v>2017</v>
      </c>
      <c r="K12">
        <f t="shared" si="0"/>
        <v>0</v>
      </c>
    </row>
    <row r="13" spans="1:11" x14ac:dyDescent="0.25">
      <c r="A13" s="18">
        <v>60</v>
      </c>
      <c r="B13" s="20" t="s">
        <v>56</v>
      </c>
      <c r="C13" s="20" t="s">
        <v>57</v>
      </c>
      <c r="D13" s="20" t="s">
        <v>58</v>
      </c>
      <c r="E13" s="20" t="s">
        <v>68</v>
      </c>
      <c r="F13" s="20" t="s">
        <v>60</v>
      </c>
      <c r="G13" s="19">
        <v>12677430</v>
      </c>
      <c r="H13" s="19">
        <v>12677430</v>
      </c>
      <c r="I13" s="19">
        <v>1091651</v>
      </c>
      <c r="J13" s="18">
        <v>2017</v>
      </c>
      <c r="K13">
        <f t="shared" si="0"/>
        <v>0</v>
      </c>
    </row>
    <row r="14" spans="1:11" x14ac:dyDescent="0.25">
      <c r="A14" s="18">
        <v>60</v>
      </c>
      <c r="B14" s="20" t="s">
        <v>56</v>
      </c>
      <c r="C14" s="20" t="s">
        <v>57</v>
      </c>
      <c r="D14" s="20" t="s">
        <v>58</v>
      </c>
      <c r="E14" s="20" t="s">
        <v>61</v>
      </c>
      <c r="F14" s="20" t="s">
        <v>60</v>
      </c>
      <c r="G14" s="19">
        <v>1412603</v>
      </c>
      <c r="H14" s="19">
        <v>1412603</v>
      </c>
      <c r="I14" s="19">
        <v>70967.271999999997</v>
      </c>
      <c r="J14" s="18">
        <v>2017</v>
      </c>
      <c r="K14">
        <f t="shared" si="0"/>
        <v>0</v>
      </c>
    </row>
    <row r="15" spans="1:11" x14ac:dyDescent="0.25">
      <c r="A15" s="18">
        <v>79</v>
      </c>
      <c r="B15" s="20" t="s">
        <v>66</v>
      </c>
      <c r="C15" s="20" t="s">
        <v>69</v>
      </c>
      <c r="D15" s="20" t="s">
        <v>58</v>
      </c>
      <c r="E15" s="20" t="s">
        <v>61</v>
      </c>
      <c r="F15" s="20" t="s">
        <v>60</v>
      </c>
      <c r="G15" s="19">
        <v>3259354</v>
      </c>
      <c r="H15" s="19">
        <v>2291454</v>
      </c>
      <c r="I15" s="19">
        <v>180906</v>
      </c>
      <c r="J15" s="18">
        <v>2017</v>
      </c>
      <c r="K15">
        <f t="shared" si="0"/>
        <v>0</v>
      </c>
    </row>
    <row r="16" spans="1:11" x14ac:dyDescent="0.25">
      <c r="A16" s="18">
        <v>87</v>
      </c>
      <c r="B16" s="20" t="s">
        <v>56</v>
      </c>
      <c r="C16" s="20" t="s">
        <v>57</v>
      </c>
      <c r="D16" s="20" t="s">
        <v>58</v>
      </c>
      <c r="E16" s="20" t="s">
        <v>61</v>
      </c>
      <c r="F16" s="20" t="s">
        <v>60</v>
      </c>
      <c r="G16" s="19">
        <v>11784130</v>
      </c>
      <c r="H16" s="19">
        <v>11784130</v>
      </c>
      <c r="I16" s="19">
        <v>1098605.1000000001</v>
      </c>
      <c r="J16" s="18">
        <v>2017</v>
      </c>
      <c r="K16">
        <f t="shared" si="0"/>
        <v>0</v>
      </c>
    </row>
    <row r="17" spans="1:11" x14ac:dyDescent="0.25">
      <c r="A17" s="18">
        <v>108</v>
      </c>
      <c r="B17" s="20" t="s">
        <v>56</v>
      </c>
      <c r="C17" s="20" t="s">
        <v>57</v>
      </c>
      <c r="D17" s="20" t="s">
        <v>58</v>
      </c>
      <c r="E17" s="20" t="s">
        <v>61</v>
      </c>
      <c r="F17" s="20" t="s">
        <v>60</v>
      </c>
      <c r="G17" s="19">
        <v>11066774</v>
      </c>
      <c r="H17" s="19">
        <v>11066774</v>
      </c>
      <c r="I17" s="19">
        <v>997511.67</v>
      </c>
      <c r="J17" s="18">
        <v>2017</v>
      </c>
      <c r="K17">
        <f t="shared" si="0"/>
        <v>0</v>
      </c>
    </row>
    <row r="18" spans="1:11" x14ac:dyDescent="0.25">
      <c r="A18" s="18">
        <v>113</v>
      </c>
      <c r="B18" s="20" t="s">
        <v>56</v>
      </c>
      <c r="C18" s="20" t="s">
        <v>57</v>
      </c>
      <c r="D18" s="20" t="s">
        <v>58</v>
      </c>
      <c r="E18" s="20" t="s">
        <v>59</v>
      </c>
      <c r="F18" s="20" t="s">
        <v>60</v>
      </c>
      <c r="G18" s="19">
        <v>0</v>
      </c>
      <c r="H18" s="19">
        <v>0</v>
      </c>
      <c r="I18" s="19">
        <v>0</v>
      </c>
      <c r="J18" s="18">
        <v>2017</v>
      </c>
      <c r="K18">
        <f t="shared" si="0"/>
        <v>0</v>
      </c>
    </row>
    <row r="19" spans="1:11" x14ac:dyDescent="0.25">
      <c r="A19" s="18">
        <v>113</v>
      </c>
      <c r="B19" s="20" t="s">
        <v>56</v>
      </c>
      <c r="C19" s="20" t="s">
        <v>57</v>
      </c>
      <c r="D19" s="20" t="s">
        <v>58</v>
      </c>
      <c r="E19" s="20" t="s">
        <v>61</v>
      </c>
      <c r="F19" s="20" t="s">
        <v>60</v>
      </c>
      <c r="G19" s="19">
        <v>39639499</v>
      </c>
      <c r="H19" s="19">
        <v>39639499</v>
      </c>
      <c r="I19" s="19">
        <v>3615641.9</v>
      </c>
      <c r="J19" s="18">
        <v>2017</v>
      </c>
      <c r="K19">
        <f t="shared" si="0"/>
        <v>0</v>
      </c>
    </row>
    <row r="20" spans="1:11" x14ac:dyDescent="0.25">
      <c r="A20" s="18">
        <v>126</v>
      </c>
      <c r="B20" s="20" t="s">
        <v>56</v>
      </c>
      <c r="C20" s="20" t="s">
        <v>57</v>
      </c>
      <c r="D20" s="20" t="s">
        <v>58</v>
      </c>
      <c r="E20" s="20" t="s">
        <v>59</v>
      </c>
      <c r="F20" s="20" t="s">
        <v>60</v>
      </c>
      <c r="G20" s="19">
        <v>0</v>
      </c>
      <c r="H20" s="19">
        <v>0</v>
      </c>
      <c r="I20" s="19">
        <v>0</v>
      </c>
      <c r="J20" s="18">
        <v>2017</v>
      </c>
      <c r="K20">
        <f t="shared" si="0"/>
        <v>0</v>
      </c>
    </row>
    <row r="21" spans="1:11" x14ac:dyDescent="0.25">
      <c r="A21" s="18">
        <v>126</v>
      </c>
      <c r="B21" s="20" t="s">
        <v>56</v>
      </c>
      <c r="C21" s="20" t="s">
        <v>57</v>
      </c>
      <c r="D21" s="20" t="s">
        <v>58</v>
      </c>
      <c r="E21" s="20" t="s">
        <v>61</v>
      </c>
      <c r="F21" s="20" t="s">
        <v>60</v>
      </c>
      <c r="G21" s="19">
        <v>0</v>
      </c>
      <c r="H21" s="19">
        <v>0</v>
      </c>
      <c r="I21" s="19">
        <v>0</v>
      </c>
      <c r="J21" s="18">
        <v>2017</v>
      </c>
      <c r="K21">
        <f t="shared" si="0"/>
        <v>0</v>
      </c>
    </row>
    <row r="22" spans="1:11" x14ac:dyDescent="0.25">
      <c r="A22" s="18">
        <v>127</v>
      </c>
      <c r="B22" s="20" t="s">
        <v>56</v>
      </c>
      <c r="C22" s="20" t="s">
        <v>57</v>
      </c>
      <c r="D22" s="20" t="s">
        <v>58</v>
      </c>
      <c r="E22" s="20" t="s">
        <v>61</v>
      </c>
      <c r="F22" s="20" t="s">
        <v>60</v>
      </c>
      <c r="G22" s="19">
        <v>18196090</v>
      </c>
      <c r="H22" s="19">
        <v>18196090</v>
      </c>
      <c r="I22" s="19">
        <v>1662535</v>
      </c>
      <c r="J22" s="18">
        <v>2017</v>
      </c>
      <c r="K22">
        <f t="shared" si="0"/>
        <v>0</v>
      </c>
    </row>
    <row r="23" spans="1:11" x14ac:dyDescent="0.25">
      <c r="A23" s="18">
        <v>130</v>
      </c>
      <c r="B23" s="20" t="s">
        <v>56</v>
      </c>
      <c r="C23" s="20" t="s">
        <v>57</v>
      </c>
      <c r="D23" s="20" t="s">
        <v>58</v>
      </c>
      <c r="E23" s="20" t="s">
        <v>59</v>
      </c>
      <c r="F23" s="20" t="s">
        <v>60</v>
      </c>
      <c r="G23" s="19">
        <v>324258</v>
      </c>
      <c r="H23" s="19">
        <v>324258</v>
      </c>
      <c r="I23" s="19">
        <v>32118.11</v>
      </c>
      <c r="J23" s="18">
        <v>2017</v>
      </c>
      <c r="K23">
        <f t="shared" si="0"/>
        <v>0</v>
      </c>
    </row>
    <row r="24" spans="1:11" x14ac:dyDescent="0.25">
      <c r="A24" s="18">
        <v>130</v>
      </c>
      <c r="B24" s="20" t="s">
        <v>56</v>
      </c>
      <c r="C24" s="20" t="s">
        <v>57</v>
      </c>
      <c r="D24" s="20" t="s">
        <v>58</v>
      </c>
      <c r="E24" s="20" t="s">
        <v>68</v>
      </c>
      <c r="F24" s="20" t="s">
        <v>60</v>
      </c>
      <c r="G24" s="19">
        <v>83803004</v>
      </c>
      <c r="H24" s="19">
        <v>83803004</v>
      </c>
      <c r="I24" s="19">
        <v>8327536</v>
      </c>
      <c r="J24" s="18">
        <v>2017</v>
      </c>
      <c r="K24">
        <f t="shared" si="0"/>
        <v>0</v>
      </c>
    </row>
    <row r="25" spans="1:11" x14ac:dyDescent="0.25">
      <c r="A25" s="18">
        <v>136</v>
      </c>
      <c r="B25" s="20" t="s">
        <v>56</v>
      </c>
      <c r="C25" s="20" t="s">
        <v>57</v>
      </c>
      <c r="D25" s="20" t="s">
        <v>58</v>
      </c>
      <c r="E25" s="20" t="s">
        <v>59</v>
      </c>
      <c r="F25" s="20" t="s">
        <v>60</v>
      </c>
      <c r="G25" s="19">
        <v>76230457</v>
      </c>
      <c r="H25" s="19">
        <v>76230457</v>
      </c>
      <c r="I25" s="19">
        <v>7674413</v>
      </c>
      <c r="J25" s="18">
        <v>2017</v>
      </c>
      <c r="K25">
        <f t="shared" si="0"/>
        <v>0</v>
      </c>
    </row>
    <row r="26" spans="1:11" x14ac:dyDescent="0.25">
      <c r="A26" s="18">
        <v>160</v>
      </c>
      <c r="B26" s="20" t="s">
        <v>56</v>
      </c>
      <c r="C26" s="20" t="s">
        <v>57</v>
      </c>
      <c r="D26" s="20" t="s">
        <v>58</v>
      </c>
      <c r="E26" s="20" t="s">
        <v>59</v>
      </c>
      <c r="F26" s="20" t="s">
        <v>60</v>
      </c>
      <c r="G26" s="19">
        <v>6421037</v>
      </c>
      <c r="H26" s="19">
        <v>6421037</v>
      </c>
      <c r="I26" s="19">
        <v>554230.27</v>
      </c>
      <c r="J26" s="18">
        <v>2017</v>
      </c>
      <c r="K26">
        <f t="shared" si="0"/>
        <v>0</v>
      </c>
    </row>
    <row r="27" spans="1:11" x14ac:dyDescent="0.25">
      <c r="A27" s="18">
        <v>160</v>
      </c>
      <c r="B27" s="20" t="s">
        <v>56</v>
      </c>
      <c r="C27" s="20" t="s">
        <v>57</v>
      </c>
      <c r="D27" s="20" t="s">
        <v>58</v>
      </c>
      <c r="E27" s="20" t="s">
        <v>61</v>
      </c>
      <c r="F27" s="20" t="s">
        <v>60</v>
      </c>
      <c r="G27" s="19">
        <v>11415587</v>
      </c>
      <c r="H27" s="19">
        <v>11415587</v>
      </c>
      <c r="I27" s="19">
        <v>984800.01</v>
      </c>
      <c r="J27" s="18">
        <v>2017</v>
      </c>
      <c r="K27">
        <f t="shared" si="0"/>
        <v>0</v>
      </c>
    </row>
    <row r="28" spans="1:11" x14ac:dyDescent="0.25">
      <c r="A28" s="18">
        <v>165</v>
      </c>
      <c r="B28" s="20" t="s">
        <v>56</v>
      </c>
      <c r="C28" s="20" t="s">
        <v>57</v>
      </c>
      <c r="D28" s="20" t="s">
        <v>93</v>
      </c>
      <c r="E28" s="20" t="s">
        <v>68</v>
      </c>
      <c r="F28" s="20" t="s">
        <v>60</v>
      </c>
      <c r="G28" s="19">
        <v>0</v>
      </c>
      <c r="H28" s="19">
        <v>0</v>
      </c>
      <c r="I28" s="19">
        <v>0</v>
      </c>
      <c r="J28" s="18">
        <v>2017</v>
      </c>
      <c r="K28">
        <f t="shared" si="0"/>
        <v>0</v>
      </c>
    </row>
    <row r="29" spans="1:11" x14ac:dyDescent="0.25">
      <c r="A29" s="18">
        <v>165</v>
      </c>
      <c r="B29" s="20" t="s">
        <v>56</v>
      </c>
      <c r="C29" s="20" t="s">
        <v>57</v>
      </c>
      <c r="D29" s="20" t="s">
        <v>58</v>
      </c>
      <c r="E29" s="20" t="s">
        <v>68</v>
      </c>
      <c r="F29" s="20" t="s">
        <v>60</v>
      </c>
      <c r="G29" s="19">
        <v>4469885</v>
      </c>
      <c r="H29" s="19">
        <v>4469885</v>
      </c>
      <c r="I29" s="19">
        <v>330941.13</v>
      </c>
      <c r="J29" s="18">
        <v>2017</v>
      </c>
      <c r="K29">
        <f t="shared" si="0"/>
        <v>0</v>
      </c>
    </row>
    <row r="30" spans="1:11" x14ac:dyDescent="0.25">
      <c r="A30" s="18">
        <v>165</v>
      </c>
      <c r="B30" s="20" t="s">
        <v>56</v>
      </c>
      <c r="C30" s="20" t="s">
        <v>57</v>
      </c>
      <c r="D30" s="20" t="s">
        <v>58</v>
      </c>
      <c r="E30" s="20" t="s">
        <v>61</v>
      </c>
      <c r="F30" s="20" t="s">
        <v>60</v>
      </c>
      <c r="G30" s="19">
        <v>2698733</v>
      </c>
      <c r="H30" s="19">
        <v>2698733</v>
      </c>
      <c r="I30" s="19">
        <v>160253.93</v>
      </c>
      <c r="J30" s="18">
        <v>2017</v>
      </c>
      <c r="K30">
        <f t="shared" si="0"/>
        <v>0</v>
      </c>
    </row>
    <row r="31" spans="1:11" x14ac:dyDescent="0.25">
      <c r="A31" s="18">
        <v>207</v>
      </c>
      <c r="B31" s="20" t="s">
        <v>56</v>
      </c>
      <c r="C31" s="20" t="s">
        <v>57</v>
      </c>
      <c r="D31" s="20" t="s">
        <v>58</v>
      </c>
      <c r="E31" s="20" t="s">
        <v>59</v>
      </c>
      <c r="F31" s="20" t="s">
        <v>60</v>
      </c>
      <c r="G31" s="19">
        <v>54568430</v>
      </c>
      <c r="H31" s="19">
        <v>54568430</v>
      </c>
      <c r="I31" s="19">
        <v>5070707.9000000004</v>
      </c>
      <c r="J31" s="18">
        <v>2017</v>
      </c>
      <c r="K31">
        <f t="shared" si="0"/>
        <v>0</v>
      </c>
    </row>
    <row r="32" spans="1:11" x14ac:dyDescent="0.25">
      <c r="A32" s="18">
        <v>298</v>
      </c>
      <c r="B32" s="20" t="s">
        <v>56</v>
      </c>
      <c r="C32" s="20" t="s">
        <v>64</v>
      </c>
      <c r="D32" s="20" t="s">
        <v>58</v>
      </c>
      <c r="E32" s="20" t="s">
        <v>62</v>
      </c>
      <c r="F32" s="20" t="s">
        <v>60</v>
      </c>
      <c r="G32" s="19">
        <v>14483473</v>
      </c>
      <c r="H32" s="19">
        <v>14483473</v>
      </c>
      <c r="I32" s="19">
        <v>1334298.8999999999</v>
      </c>
      <c r="J32" s="18">
        <v>2017</v>
      </c>
      <c r="K32">
        <f t="shared" si="0"/>
        <v>1</v>
      </c>
    </row>
    <row r="33" spans="1:11" x14ac:dyDescent="0.25">
      <c r="A33" s="18">
        <v>298</v>
      </c>
      <c r="B33" s="20" t="s">
        <v>56</v>
      </c>
      <c r="C33" s="20" t="s">
        <v>64</v>
      </c>
      <c r="D33" s="20" t="s">
        <v>58</v>
      </c>
      <c r="E33" s="20" t="s">
        <v>61</v>
      </c>
      <c r="F33" s="20" t="s">
        <v>60</v>
      </c>
      <c r="G33" s="19">
        <v>85266332</v>
      </c>
      <c r="H33" s="19">
        <v>85266332</v>
      </c>
      <c r="I33" s="19">
        <v>7791686.7999999998</v>
      </c>
      <c r="J33" s="18">
        <v>2017</v>
      </c>
      <c r="K33">
        <f t="shared" si="0"/>
        <v>0</v>
      </c>
    </row>
    <row r="34" spans="1:11" x14ac:dyDescent="0.25">
      <c r="A34" s="18">
        <v>384</v>
      </c>
      <c r="B34" s="20" t="s">
        <v>56</v>
      </c>
      <c r="C34" s="20" t="s">
        <v>64</v>
      </c>
      <c r="D34" s="20" t="s">
        <v>58</v>
      </c>
      <c r="E34" s="20" t="s">
        <v>61</v>
      </c>
      <c r="F34" s="20" t="s">
        <v>60</v>
      </c>
      <c r="G34" s="19">
        <v>0</v>
      </c>
      <c r="H34" s="19">
        <v>0</v>
      </c>
      <c r="I34" s="19">
        <v>0</v>
      </c>
      <c r="J34" s="18">
        <v>2017</v>
      </c>
      <c r="K34">
        <f t="shared" si="0"/>
        <v>0</v>
      </c>
    </row>
    <row r="35" spans="1:11" x14ac:dyDescent="0.25">
      <c r="A35" s="18">
        <v>469</v>
      </c>
      <c r="B35" s="20" t="s">
        <v>56</v>
      </c>
      <c r="C35" s="20" t="s">
        <v>57</v>
      </c>
      <c r="D35" s="20" t="s">
        <v>58</v>
      </c>
      <c r="E35" s="20" t="s">
        <v>59</v>
      </c>
      <c r="F35" s="20" t="s">
        <v>60</v>
      </c>
      <c r="G35" s="19">
        <v>12517566</v>
      </c>
      <c r="H35" s="19">
        <v>12517566</v>
      </c>
      <c r="I35" s="19">
        <v>1116793.5</v>
      </c>
      <c r="J35" s="18">
        <v>2017</v>
      </c>
      <c r="K35">
        <f t="shared" si="0"/>
        <v>0</v>
      </c>
    </row>
    <row r="36" spans="1:11" x14ac:dyDescent="0.25">
      <c r="A36" s="18">
        <v>470</v>
      </c>
      <c r="B36" s="20" t="s">
        <v>56</v>
      </c>
      <c r="C36" s="20" t="s">
        <v>57</v>
      </c>
      <c r="D36" s="20" t="s">
        <v>58</v>
      </c>
      <c r="E36" s="20" t="s">
        <v>61</v>
      </c>
      <c r="F36" s="20" t="s">
        <v>60</v>
      </c>
      <c r="G36" s="19">
        <v>97749811</v>
      </c>
      <c r="H36" s="19">
        <v>97749811</v>
      </c>
      <c r="I36" s="19">
        <v>9132509.0999999996</v>
      </c>
      <c r="J36" s="18">
        <v>2017</v>
      </c>
      <c r="K36">
        <f t="shared" si="0"/>
        <v>0</v>
      </c>
    </row>
    <row r="37" spans="1:11" x14ac:dyDescent="0.25">
      <c r="A37" s="18">
        <v>477</v>
      </c>
      <c r="B37" s="20" t="s">
        <v>56</v>
      </c>
      <c r="C37" s="20" t="s">
        <v>57</v>
      </c>
      <c r="D37" s="20" t="s">
        <v>92</v>
      </c>
      <c r="E37" s="20" t="s">
        <v>59</v>
      </c>
      <c r="F37" s="20" t="s">
        <v>60</v>
      </c>
      <c r="G37" s="19">
        <v>0</v>
      </c>
      <c r="H37" s="19">
        <v>0</v>
      </c>
      <c r="I37" s="19">
        <v>0</v>
      </c>
      <c r="J37" s="18">
        <v>2017</v>
      </c>
      <c r="K37">
        <f t="shared" si="0"/>
        <v>0</v>
      </c>
    </row>
    <row r="38" spans="1:11" x14ac:dyDescent="0.25">
      <c r="A38" s="18">
        <v>477</v>
      </c>
      <c r="B38" s="20" t="s">
        <v>56</v>
      </c>
      <c r="C38" s="20" t="s">
        <v>57</v>
      </c>
      <c r="D38" s="20" t="s">
        <v>58</v>
      </c>
      <c r="E38" s="20" t="s">
        <v>59</v>
      </c>
      <c r="F38" s="20" t="s">
        <v>60</v>
      </c>
      <c r="G38" s="19">
        <v>1991938</v>
      </c>
      <c r="H38" s="19">
        <v>1991938</v>
      </c>
      <c r="I38" s="19">
        <v>192184.95999999999</v>
      </c>
      <c r="J38" s="18">
        <v>2017</v>
      </c>
      <c r="K38">
        <f t="shared" si="0"/>
        <v>0</v>
      </c>
    </row>
    <row r="39" spans="1:11" x14ac:dyDescent="0.25">
      <c r="A39" s="18">
        <v>492</v>
      </c>
      <c r="B39" s="20" t="s">
        <v>56</v>
      </c>
      <c r="C39" s="20" t="s">
        <v>57</v>
      </c>
      <c r="D39" s="20" t="s">
        <v>58</v>
      </c>
      <c r="E39" s="20" t="s">
        <v>59</v>
      </c>
      <c r="F39" s="20" t="s">
        <v>60</v>
      </c>
      <c r="G39" s="19">
        <v>0</v>
      </c>
      <c r="H39" s="19">
        <v>0</v>
      </c>
      <c r="I39" s="19">
        <v>0</v>
      </c>
      <c r="J39" s="18">
        <v>2017</v>
      </c>
      <c r="K39">
        <f t="shared" si="0"/>
        <v>0</v>
      </c>
    </row>
    <row r="40" spans="1:11" x14ac:dyDescent="0.25">
      <c r="A40" s="18">
        <v>492</v>
      </c>
      <c r="B40" s="20" t="s">
        <v>56</v>
      </c>
      <c r="C40" s="20" t="s">
        <v>57</v>
      </c>
      <c r="D40" s="20" t="s">
        <v>58</v>
      </c>
      <c r="E40" s="20" t="s">
        <v>61</v>
      </c>
      <c r="F40" s="20" t="s">
        <v>60</v>
      </c>
      <c r="G40" s="19">
        <v>13092835</v>
      </c>
      <c r="H40" s="19">
        <v>13092835</v>
      </c>
      <c r="I40" s="19">
        <v>1135796.8</v>
      </c>
      <c r="J40" s="18">
        <v>2017</v>
      </c>
      <c r="K40">
        <f t="shared" si="0"/>
        <v>0</v>
      </c>
    </row>
    <row r="41" spans="1:11" x14ac:dyDescent="0.25">
      <c r="A41" s="18">
        <v>508</v>
      </c>
      <c r="B41" s="20" t="s">
        <v>56</v>
      </c>
      <c r="C41" s="20" t="s">
        <v>57</v>
      </c>
      <c r="D41" s="20" t="s">
        <v>58</v>
      </c>
      <c r="E41" s="20" t="s">
        <v>61</v>
      </c>
      <c r="F41" s="20" t="s">
        <v>60</v>
      </c>
      <c r="G41" s="19">
        <v>0</v>
      </c>
      <c r="H41" s="19">
        <v>0</v>
      </c>
      <c r="I41" s="19">
        <v>0</v>
      </c>
      <c r="J41" s="18">
        <v>2017</v>
      </c>
      <c r="K41">
        <f t="shared" si="0"/>
        <v>0</v>
      </c>
    </row>
    <row r="42" spans="1:11" x14ac:dyDescent="0.25">
      <c r="A42" s="18">
        <v>511</v>
      </c>
      <c r="B42" s="20" t="s">
        <v>56</v>
      </c>
      <c r="C42" s="20" t="s">
        <v>57</v>
      </c>
      <c r="D42" s="20" t="s">
        <v>94</v>
      </c>
      <c r="E42" s="20" t="s">
        <v>59</v>
      </c>
      <c r="F42" s="20" t="s">
        <v>60</v>
      </c>
      <c r="G42" s="19">
        <v>0</v>
      </c>
      <c r="H42" s="19">
        <v>0</v>
      </c>
      <c r="I42" s="19">
        <v>0</v>
      </c>
      <c r="J42" s="18">
        <v>2017</v>
      </c>
      <c r="K42">
        <f t="shared" si="0"/>
        <v>0</v>
      </c>
    </row>
    <row r="43" spans="1:11" x14ac:dyDescent="0.25">
      <c r="A43" s="18">
        <v>525</v>
      </c>
      <c r="B43" s="20" t="s">
        <v>56</v>
      </c>
      <c r="C43" s="20" t="s">
        <v>57</v>
      </c>
      <c r="D43" s="20" t="s">
        <v>58</v>
      </c>
      <c r="E43" s="20" t="s">
        <v>59</v>
      </c>
      <c r="F43" s="20" t="s">
        <v>60</v>
      </c>
      <c r="G43" s="19">
        <v>28494366</v>
      </c>
      <c r="H43" s="19">
        <v>28494366</v>
      </c>
      <c r="I43" s="19">
        <v>2595801.5</v>
      </c>
      <c r="J43" s="18">
        <v>2017</v>
      </c>
      <c r="K43">
        <f t="shared" si="0"/>
        <v>0</v>
      </c>
    </row>
    <row r="44" spans="1:11" x14ac:dyDescent="0.25">
      <c r="A44" s="18">
        <v>527</v>
      </c>
      <c r="B44" s="20" t="s">
        <v>56</v>
      </c>
      <c r="C44" s="20" t="s">
        <v>57</v>
      </c>
      <c r="D44" s="20" t="s">
        <v>58</v>
      </c>
      <c r="E44" s="20" t="s">
        <v>59</v>
      </c>
      <c r="F44" s="20" t="s">
        <v>60</v>
      </c>
      <c r="G44" s="19">
        <v>1099882</v>
      </c>
      <c r="H44" s="19">
        <v>1099882</v>
      </c>
      <c r="I44" s="19">
        <v>89566.375</v>
      </c>
      <c r="J44" s="18">
        <v>2017</v>
      </c>
      <c r="K44">
        <f t="shared" si="0"/>
        <v>0</v>
      </c>
    </row>
    <row r="45" spans="1:11" x14ac:dyDescent="0.25">
      <c r="A45" s="18">
        <v>564</v>
      </c>
      <c r="B45" s="20" t="s">
        <v>56</v>
      </c>
      <c r="C45" s="20" t="s">
        <v>57</v>
      </c>
      <c r="D45" s="20" t="s">
        <v>58</v>
      </c>
      <c r="E45" s="20" t="s">
        <v>59</v>
      </c>
      <c r="F45" s="20" t="s">
        <v>60</v>
      </c>
      <c r="G45" s="19">
        <v>47499137</v>
      </c>
      <c r="H45" s="19">
        <v>47499137</v>
      </c>
      <c r="I45" s="19">
        <v>4554590.9000000004</v>
      </c>
      <c r="J45" s="18">
        <v>2017</v>
      </c>
      <c r="K45">
        <f t="shared" si="0"/>
        <v>0</v>
      </c>
    </row>
    <row r="46" spans="1:11" x14ac:dyDescent="0.25">
      <c r="A46" s="18">
        <v>568</v>
      </c>
      <c r="B46" s="20" t="s">
        <v>56</v>
      </c>
      <c r="C46" s="20" t="s">
        <v>64</v>
      </c>
      <c r="D46" s="20" t="s">
        <v>58</v>
      </c>
      <c r="E46" s="20" t="s">
        <v>61</v>
      </c>
      <c r="F46" s="20" t="s">
        <v>60</v>
      </c>
      <c r="G46" s="19">
        <v>2506961</v>
      </c>
      <c r="H46" s="19">
        <v>2506961</v>
      </c>
      <c r="I46" s="19">
        <v>197508.74</v>
      </c>
      <c r="J46" s="18">
        <v>2017</v>
      </c>
      <c r="K46">
        <f t="shared" si="0"/>
        <v>0</v>
      </c>
    </row>
    <row r="47" spans="1:11" x14ac:dyDescent="0.25">
      <c r="A47" s="18">
        <v>594</v>
      </c>
      <c r="B47" s="20" t="s">
        <v>56</v>
      </c>
      <c r="C47" s="20" t="s">
        <v>64</v>
      </c>
      <c r="D47" s="20" t="s">
        <v>58</v>
      </c>
      <c r="E47" s="20" t="s">
        <v>59</v>
      </c>
      <c r="F47" s="20" t="s">
        <v>60</v>
      </c>
      <c r="G47" s="19">
        <v>4804387</v>
      </c>
      <c r="H47" s="19">
        <v>4804387</v>
      </c>
      <c r="I47" s="19">
        <v>358797.1</v>
      </c>
      <c r="J47" s="18">
        <v>2017</v>
      </c>
      <c r="K47">
        <f t="shared" si="0"/>
        <v>0</v>
      </c>
    </row>
    <row r="48" spans="1:11" x14ac:dyDescent="0.25">
      <c r="A48" s="18">
        <v>594</v>
      </c>
      <c r="B48" s="20" t="s">
        <v>56</v>
      </c>
      <c r="C48" s="20" t="s">
        <v>64</v>
      </c>
      <c r="D48" s="20" t="s">
        <v>58</v>
      </c>
      <c r="E48" s="20" t="s">
        <v>61</v>
      </c>
      <c r="F48" s="20" t="s">
        <v>60</v>
      </c>
      <c r="G48" s="19">
        <v>0</v>
      </c>
      <c r="H48" s="19">
        <v>0</v>
      </c>
      <c r="I48" s="19">
        <v>0</v>
      </c>
      <c r="J48" s="18">
        <v>2017</v>
      </c>
      <c r="K48">
        <f t="shared" si="0"/>
        <v>0</v>
      </c>
    </row>
    <row r="49" spans="1:11" x14ac:dyDescent="0.25">
      <c r="A49" s="18">
        <v>602</v>
      </c>
      <c r="B49" s="20" t="s">
        <v>56</v>
      </c>
      <c r="C49" s="20" t="s">
        <v>64</v>
      </c>
      <c r="D49" s="20" t="s">
        <v>58</v>
      </c>
      <c r="E49" s="20" t="s">
        <v>59</v>
      </c>
      <c r="F49" s="20" t="s">
        <v>60</v>
      </c>
      <c r="G49" s="19">
        <v>10894485</v>
      </c>
      <c r="H49" s="19">
        <v>10894485</v>
      </c>
      <c r="I49" s="19">
        <v>956225.82</v>
      </c>
      <c r="J49" s="18">
        <v>2017</v>
      </c>
      <c r="K49">
        <f t="shared" si="0"/>
        <v>0</v>
      </c>
    </row>
    <row r="50" spans="1:11" x14ac:dyDescent="0.25">
      <c r="A50" s="18">
        <v>602</v>
      </c>
      <c r="B50" s="20" t="s">
        <v>56</v>
      </c>
      <c r="C50" s="20" t="s">
        <v>64</v>
      </c>
      <c r="D50" s="20" t="s">
        <v>58</v>
      </c>
      <c r="E50" s="20" t="s">
        <v>68</v>
      </c>
      <c r="F50" s="20" t="s">
        <v>60</v>
      </c>
      <c r="G50" s="19">
        <v>32315965</v>
      </c>
      <c r="H50" s="19">
        <v>32315965</v>
      </c>
      <c r="I50" s="19">
        <v>2851732.3</v>
      </c>
      <c r="J50" s="18">
        <v>2017</v>
      </c>
      <c r="K50">
        <f t="shared" si="0"/>
        <v>0</v>
      </c>
    </row>
    <row r="51" spans="1:11" x14ac:dyDescent="0.25">
      <c r="A51" s="18">
        <v>628</v>
      </c>
      <c r="B51" s="20" t="s">
        <v>56</v>
      </c>
      <c r="C51" s="20" t="s">
        <v>57</v>
      </c>
      <c r="D51" s="20" t="s">
        <v>58</v>
      </c>
      <c r="E51" s="20" t="s">
        <v>59</v>
      </c>
      <c r="F51" s="20" t="s">
        <v>60</v>
      </c>
      <c r="G51" s="19">
        <v>90641743</v>
      </c>
      <c r="H51" s="19">
        <v>90641743</v>
      </c>
      <c r="I51" s="19">
        <v>8720564.0999999996</v>
      </c>
      <c r="J51" s="18">
        <v>2017</v>
      </c>
      <c r="K51">
        <f t="shared" si="0"/>
        <v>0</v>
      </c>
    </row>
    <row r="52" spans="1:11" x14ac:dyDescent="0.25">
      <c r="A52" s="18">
        <v>641</v>
      </c>
      <c r="B52" s="20" t="s">
        <v>56</v>
      </c>
      <c r="C52" s="20" t="s">
        <v>57</v>
      </c>
      <c r="D52" s="20" t="s">
        <v>58</v>
      </c>
      <c r="E52" s="20" t="s">
        <v>59</v>
      </c>
      <c r="F52" s="20" t="s">
        <v>60</v>
      </c>
      <c r="G52" s="19">
        <v>32558983</v>
      </c>
      <c r="H52" s="19">
        <v>32558983</v>
      </c>
      <c r="I52" s="19">
        <v>2969822.5</v>
      </c>
      <c r="J52" s="18">
        <v>2017</v>
      </c>
      <c r="K52">
        <f t="shared" si="0"/>
        <v>0</v>
      </c>
    </row>
    <row r="53" spans="1:11" x14ac:dyDescent="0.25">
      <c r="A53" s="18">
        <v>643</v>
      </c>
      <c r="B53" s="20" t="s">
        <v>56</v>
      </c>
      <c r="C53" s="20" t="s">
        <v>57</v>
      </c>
      <c r="D53" s="20" t="s">
        <v>93</v>
      </c>
      <c r="E53" s="20" t="s">
        <v>59</v>
      </c>
      <c r="F53" s="20" t="s">
        <v>60</v>
      </c>
      <c r="G53" s="19">
        <v>0</v>
      </c>
      <c r="H53" s="19">
        <v>0</v>
      </c>
      <c r="I53" s="19">
        <v>0</v>
      </c>
      <c r="J53" s="18">
        <v>2017</v>
      </c>
      <c r="K53">
        <f t="shared" si="0"/>
        <v>0</v>
      </c>
    </row>
    <row r="54" spans="1:11" x14ac:dyDescent="0.25">
      <c r="A54" s="18">
        <v>645</v>
      </c>
      <c r="B54" s="20" t="s">
        <v>56</v>
      </c>
      <c r="C54" s="20" t="s">
        <v>57</v>
      </c>
      <c r="D54" s="20" t="s">
        <v>58</v>
      </c>
      <c r="E54" s="20" t="s">
        <v>59</v>
      </c>
      <c r="F54" s="20" t="s">
        <v>60</v>
      </c>
      <c r="G54" s="19">
        <v>51737845</v>
      </c>
      <c r="H54" s="19">
        <v>51737845</v>
      </c>
      <c r="I54" s="19">
        <v>4713917.2</v>
      </c>
      <c r="J54" s="18">
        <v>2017</v>
      </c>
      <c r="K54">
        <f t="shared" si="0"/>
        <v>0</v>
      </c>
    </row>
    <row r="55" spans="1:11" x14ac:dyDescent="0.25">
      <c r="A55" s="18">
        <v>663</v>
      </c>
      <c r="B55" s="20" t="s">
        <v>56</v>
      </c>
      <c r="C55" s="20" t="s">
        <v>57</v>
      </c>
      <c r="D55" s="20" t="s">
        <v>58</v>
      </c>
      <c r="E55" s="20" t="s">
        <v>59</v>
      </c>
      <c r="F55" s="20" t="s">
        <v>60</v>
      </c>
      <c r="G55" s="19">
        <v>5052952</v>
      </c>
      <c r="H55" s="19">
        <v>5052952</v>
      </c>
      <c r="I55" s="19">
        <v>399137.29</v>
      </c>
      <c r="J55" s="18">
        <v>2017</v>
      </c>
      <c r="K55">
        <f t="shared" si="0"/>
        <v>0</v>
      </c>
    </row>
    <row r="56" spans="1:11" x14ac:dyDescent="0.25">
      <c r="A56" s="18">
        <v>667</v>
      </c>
      <c r="B56" s="20" t="s">
        <v>56</v>
      </c>
      <c r="C56" s="20" t="s">
        <v>57</v>
      </c>
      <c r="D56" s="20" t="s">
        <v>58</v>
      </c>
      <c r="E56" s="20" t="s">
        <v>59</v>
      </c>
      <c r="F56" s="20" t="s">
        <v>60</v>
      </c>
      <c r="G56" s="19">
        <v>5432529</v>
      </c>
      <c r="H56" s="19">
        <v>5432529</v>
      </c>
      <c r="I56" s="19">
        <v>525255.32999999996</v>
      </c>
      <c r="J56" s="18">
        <v>2017</v>
      </c>
      <c r="K56">
        <f t="shared" si="0"/>
        <v>0</v>
      </c>
    </row>
    <row r="57" spans="1:11" x14ac:dyDescent="0.25">
      <c r="A57" s="18">
        <v>676</v>
      </c>
      <c r="B57" s="20" t="s">
        <v>56</v>
      </c>
      <c r="C57" s="20" t="s">
        <v>57</v>
      </c>
      <c r="D57" s="20" t="s">
        <v>58</v>
      </c>
      <c r="E57" s="20" t="s">
        <v>59</v>
      </c>
      <c r="F57" s="20" t="s">
        <v>60</v>
      </c>
      <c r="G57" s="19">
        <v>15495382</v>
      </c>
      <c r="H57" s="19">
        <v>15495382</v>
      </c>
      <c r="I57" s="19">
        <v>1367991.4</v>
      </c>
      <c r="J57" s="18">
        <v>2017</v>
      </c>
      <c r="K57">
        <f t="shared" si="0"/>
        <v>0</v>
      </c>
    </row>
    <row r="58" spans="1:11" x14ac:dyDescent="0.25">
      <c r="A58" s="18">
        <v>703</v>
      </c>
      <c r="B58" s="20" t="s">
        <v>56</v>
      </c>
      <c r="C58" s="20" t="s">
        <v>57</v>
      </c>
      <c r="D58" s="20" t="s">
        <v>58</v>
      </c>
      <c r="E58" s="20" t="s">
        <v>59</v>
      </c>
      <c r="F58" s="20" t="s">
        <v>60</v>
      </c>
      <c r="G58" s="19">
        <v>138378977</v>
      </c>
      <c r="H58" s="19">
        <v>138378977</v>
      </c>
      <c r="I58" s="19">
        <v>13919159</v>
      </c>
      <c r="J58" s="18">
        <v>2017</v>
      </c>
      <c r="K58">
        <f t="shared" si="0"/>
        <v>0</v>
      </c>
    </row>
    <row r="59" spans="1:11" x14ac:dyDescent="0.25">
      <c r="A59" s="18">
        <v>708</v>
      </c>
      <c r="B59" s="20" t="s">
        <v>56</v>
      </c>
      <c r="C59" s="20" t="s">
        <v>57</v>
      </c>
      <c r="D59" s="20" t="s">
        <v>58</v>
      </c>
      <c r="E59" s="20" t="s">
        <v>59</v>
      </c>
      <c r="F59" s="20" t="s">
        <v>60</v>
      </c>
      <c r="G59" s="19">
        <v>6055136</v>
      </c>
      <c r="H59" s="19">
        <v>6055136</v>
      </c>
      <c r="I59" s="19">
        <v>485739.73</v>
      </c>
      <c r="J59" s="18">
        <v>2017</v>
      </c>
      <c r="K59">
        <f t="shared" si="0"/>
        <v>0</v>
      </c>
    </row>
    <row r="60" spans="1:11" x14ac:dyDescent="0.25">
      <c r="A60" s="18">
        <v>710</v>
      </c>
      <c r="B60" s="20" t="s">
        <v>56</v>
      </c>
      <c r="C60" s="20" t="s">
        <v>57</v>
      </c>
      <c r="D60" s="20" t="s">
        <v>93</v>
      </c>
      <c r="E60" s="20" t="s">
        <v>59</v>
      </c>
      <c r="F60" s="20" t="s">
        <v>60</v>
      </c>
      <c r="G60" s="19">
        <v>0</v>
      </c>
      <c r="H60" s="19">
        <v>0</v>
      </c>
      <c r="I60" s="19">
        <v>0</v>
      </c>
      <c r="J60" s="18">
        <v>2017</v>
      </c>
      <c r="K60">
        <f t="shared" si="0"/>
        <v>0</v>
      </c>
    </row>
    <row r="61" spans="1:11" x14ac:dyDescent="0.25">
      <c r="A61" s="18">
        <v>728</v>
      </c>
      <c r="B61" s="20" t="s">
        <v>56</v>
      </c>
      <c r="C61" s="20" t="s">
        <v>57</v>
      </c>
      <c r="D61" s="20" t="s">
        <v>58</v>
      </c>
      <c r="E61" s="20" t="s">
        <v>59</v>
      </c>
      <c r="F61" s="20" t="s">
        <v>60</v>
      </c>
      <c r="G61" s="19">
        <v>0</v>
      </c>
      <c r="H61" s="19">
        <v>0</v>
      </c>
      <c r="I61" s="19">
        <v>0</v>
      </c>
      <c r="J61" s="18">
        <v>2017</v>
      </c>
      <c r="K61">
        <f t="shared" si="0"/>
        <v>0</v>
      </c>
    </row>
    <row r="62" spans="1:11" x14ac:dyDescent="0.25">
      <c r="A62" s="18">
        <v>753</v>
      </c>
      <c r="B62" s="20" t="s">
        <v>56</v>
      </c>
      <c r="C62" s="20" t="s">
        <v>57</v>
      </c>
      <c r="D62" s="20" t="s">
        <v>58</v>
      </c>
      <c r="E62" s="20" t="s">
        <v>59</v>
      </c>
      <c r="F62" s="20" t="s">
        <v>60</v>
      </c>
      <c r="G62" s="19">
        <v>47704</v>
      </c>
      <c r="H62" s="19">
        <v>47704</v>
      </c>
      <c r="I62" s="19">
        <v>2016.0429999999999</v>
      </c>
      <c r="J62" s="18">
        <v>2017</v>
      </c>
      <c r="K62">
        <f t="shared" si="0"/>
        <v>0</v>
      </c>
    </row>
    <row r="63" spans="1:11" x14ac:dyDescent="0.25">
      <c r="A63" s="18">
        <v>856</v>
      </c>
      <c r="B63" s="20" t="s">
        <v>56</v>
      </c>
      <c r="C63" s="20" t="s">
        <v>64</v>
      </c>
      <c r="D63" s="20" t="s">
        <v>58</v>
      </c>
      <c r="E63" s="20" t="s">
        <v>59</v>
      </c>
      <c r="F63" s="20" t="s">
        <v>60</v>
      </c>
      <c r="G63" s="19">
        <v>0</v>
      </c>
      <c r="H63" s="19">
        <v>0</v>
      </c>
      <c r="I63" s="19">
        <v>0</v>
      </c>
      <c r="J63" s="18">
        <v>2017</v>
      </c>
      <c r="K63">
        <f t="shared" si="0"/>
        <v>0</v>
      </c>
    </row>
    <row r="64" spans="1:11" x14ac:dyDescent="0.25">
      <c r="A64" s="18">
        <v>856</v>
      </c>
      <c r="B64" s="20" t="s">
        <v>56</v>
      </c>
      <c r="C64" s="20" t="s">
        <v>64</v>
      </c>
      <c r="D64" s="20" t="s">
        <v>58</v>
      </c>
      <c r="E64" s="20" t="s">
        <v>61</v>
      </c>
      <c r="F64" s="20" t="s">
        <v>60</v>
      </c>
      <c r="G64" s="19">
        <v>31520607</v>
      </c>
      <c r="H64" s="19">
        <v>31520607</v>
      </c>
      <c r="I64" s="19">
        <v>3099152.5</v>
      </c>
      <c r="J64" s="18">
        <v>2017</v>
      </c>
      <c r="K64">
        <f t="shared" si="0"/>
        <v>0</v>
      </c>
    </row>
    <row r="65" spans="1:11" x14ac:dyDescent="0.25">
      <c r="A65" s="18">
        <v>861</v>
      </c>
      <c r="B65" s="20" t="s">
        <v>56</v>
      </c>
      <c r="C65" s="20" t="s">
        <v>64</v>
      </c>
      <c r="D65" s="20" t="s">
        <v>58</v>
      </c>
      <c r="E65" s="20" t="s">
        <v>59</v>
      </c>
      <c r="F65" s="20" t="s">
        <v>60</v>
      </c>
      <c r="G65" s="19">
        <v>0</v>
      </c>
      <c r="H65" s="19">
        <v>0</v>
      </c>
      <c r="I65" s="19">
        <v>0</v>
      </c>
      <c r="J65" s="18">
        <v>2017</v>
      </c>
      <c r="K65">
        <f t="shared" si="0"/>
        <v>0</v>
      </c>
    </row>
    <row r="66" spans="1:11" x14ac:dyDescent="0.25">
      <c r="A66" s="18">
        <v>861</v>
      </c>
      <c r="B66" s="20" t="s">
        <v>56</v>
      </c>
      <c r="C66" s="20" t="s">
        <v>64</v>
      </c>
      <c r="D66" s="20" t="s">
        <v>58</v>
      </c>
      <c r="E66" s="20" t="s">
        <v>68</v>
      </c>
      <c r="F66" s="20" t="s">
        <v>60</v>
      </c>
      <c r="G66" s="19">
        <v>63386832</v>
      </c>
      <c r="H66" s="19">
        <v>63386832</v>
      </c>
      <c r="I66" s="19">
        <v>5563567.2999999998</v>
      </c>
      <c r="J66" s="18">
        <v>2017</v>
      </c>
      <c r="K66">
        <f t="shared" si="0"/>
        <v>0</v>
      </c>
    </row>
    <row r="67" spans="1:11" x14ac:dyDescent="0.25">
      <c r="A67" s="18">
        <v>861</v>
      </c>
      <c r="B67" s="20" t="s">
        <v>56</v>
      </c>
      <c r="C67" s="20" t="s">
        <v>64</v>
      </c>
      <c r="D67" s="20" t="s">
        <v>58</v>
      </c>
      <c r="E67" s="20" t="s">
        <v>61</v>
      </c>
      <c r="F67" s="20" t="s">
        <v>60</v>
      </c>
      <c r="G67" s="19">
        <v>0</v>
      </c>
      <c r="H67" s="19">
        <v>0</v>
      </c>
      <c r="I67" s="19">
        <v>0</v>
      </c>
      <c r="J67" s="18">
        <v>2017</v>
      </c>
      <c r="K67">
        <f t="shared" ref="K67:K130" si="1">IF(E67="LIG",1,0)</f>
        <v>0</v>
      </c>
    </row>
    <row r="68" spans="1:11" x14ac:dyDescent="0.25">
      <c r="A68" s="18">
        <v>874</v>
      </c>
      <c r="B68" s="20" t="s">
        <v>56</v>
      </c>
      <c r="C68" s="20" t="s">
        <v>64</v>
      </c>
      <c r="D68" s="20" t="s">
        <v>58</v>
      </c>
      <c r="E68" s="20" t="s">
        <v>61</v>
      </c>
      <c r="F68" s="20" t="s">
        <v>60</v>
      </c>
      <c r="G68" s="19">
        <v>0</v>
      </c>
      <c r="H68" s="19">
        <v>0</v>
      </c>
      <c r="I68" s="19">
        <v>0</v>
      </c>
      <c r="J68" s="18">
        <v>2017</v>
      </c>
      <c r="K68">
        <f t="shared" si="1"/>
        <v>0</v>
      </c>
    </row>
    <row r="69" spans="1:11" x14ac:dyDescent="0.25">
      <c r="A69" s="18">
        <v>876</v>
      </c>
      <c r="B69" s="20" t="s">
        <v>56</v>
      </c>
      <c r="C69" s="20" t="s">
        <v>64</v>
      </c>
      <c r="D69" s="20" t="s">
        <v>58</v>
      </c>
      <c r="E69" s="20" t="s">
        <v>61</v>
      </c>
      <c r="F69" s="20" t="s">
        <v>60</v>
      </c>
      <c r="G69" s="19">
        <v>50418601</v>
      </c>
      <c r="H69" s="19">
        <v>50418601</v>
      </c>
      <c r="I69" s="19">
        <v>4666727.5999999996</v>
      </c>
      <c r="J69" s="18">
        <v>2017</v>
      </c>
      <c r="K69">
        <f t="shared" si="1"/>
        <v>0</v>
      </c>
    </row>
    <row r="70" spans="1:11" x14ac:dyDescent="0.25">
      <c r="A70" s="18">
        <v>879</v>
      </c>
      <c r="B70" s="20" t="s">
        <v>56</v>
      </c>
      <c r="C70" s="20" t="s">
        <v>64</v>
      </c>
      <c r="D70" s="20" t="s">
        <v>58</v>
      </c>
      <c r="E70" s="20" t="s">
        <v>59</v>
      </c>
      <c r="F70" s="20" t="s">
        <v>60</v>
      </c>
      <c r="G70" s="19">
        <v>0</v>
      </c>
      <c r="H70" s="19">
        <v>0</v>
      </c>
      <c r="I70" s="19">
        <v>0</v>
      </c>
      <c r="J70" s="18">
        <v>2017</v>
      </c>
      <c r="K70">
        <f t="shared" si="1"/>
        <v>0</v>
      </c>
    </row>
    <row r="71" spans="1:11" x14ac:dyDescent="0.25">
      <c r="A71" s="18">
        <v>879</v>
      </c>
      <c r="B71" s="20" t="s">
        <v>56</v>
      </c>
      <c r="C71" s="20" t="s">
        <v>64</v>
      </c>
      <c r="D71" s="20" t="s">
        <v>58</v>
      </c>
      <c r="E71" s="20" t="s">
        <v>61</v>
      </c>
      <c r="F71" s="20" t="s">
        <v>60</v>
      </c>
      <c r="G71" s="19">
        <v>58534001</v>
      </c>
      <c r="H71" s="19">
        <v>58534001</v>
      </c>
      <c r="I71" s="19">
        <v>4909674.0999999996</v>
      </c>
      <c r="J71" s="18">
        <v>2017</v>
      </c>
      <c r="K71">
        <f t="shared" si="1"/>
        <v>0</v>
      </c>
    </row>
    <row r="72" spans="1:11" x14ac:dyDescent="0.25">
      <c r="A72" s="18">
        <v>883</v>
      </c>
      <c r="B72" s="20" t="s">
        <v>56</v>
      </c>
      <c r="C72" s="20" t="s">
        <v>64</v>
      </c>
      <c r="D72" s="20" t="s">
        <v>58</v>
      </c>
      <c r="E72" s="20" t="s">
        <v>61</v>
      </c>
      <c r="F72" s="20" t="s">
        <v>60</v>
      </c>
      <c r="G72" s="19">
        <v>19813447</v>
      </c>
      <c r="H72" s="19">
        <v>19813447</v>
      </c>
      <c r="I72" s="19">
        <v>1816810.7</v>
      </c>
      <c r="J72" s="18">
        <v>2017</v>
      </c>
      <c r="K72">
        <f t="shared" si="1"/>
        <v>0</v>
      </c>
    </row>
    <row r="73" spans="1:11" x14ac:dyDescent="0.25">
      <c r="A73" s="18">
        <v>884</v>
      </c>
      <c r="B73" s="20" t="s">
        <v>56</v>
      </c>
      <c r="C73" s="20" t="s">
        <v>64</v>
      </c>
      <c r="D73" s="20" t="s">
        <v>58</v>
      </c>
      <c r="E73" s="20" t="s">
        <v>61</v>
      </c>
      <c r="F73" s="20" t="s">
        <v>60</v>
      </c>
      <c r="G73" s="19">
        <v>4244684</v>
      </c>
      <c r="H73" s="19">
        <v>4244684</v>
      </c>
      <c r="I73" s="19">
        <v>423824.8</v>
      </c>
      <c r="J73" s="18">
        <v>2017</v>
      </c>
      <c r="K73">
        <f t="shared" si="1"/>
        <v>0</v>
      </c>
    </row>
    <row r="74" spans="1:11" x14ac:dyDescent="0.25">
      <c r="A74" s="18">
        <v>886</v>
      </c>
      <c r="B74" s="20" t="s">
        <v>56</v>
      </c>
      <c r="C74" s="20" t="s">
        <v>64</v>
      </c>
      <c r="D74" s="20" t="s">
        <v>92</v>
      </c>
      <c r="E74" s="20" t="s">
        <v>61</v>
      </c>
      <c r="F74" s="20" t="s">
        <v>60</v>
      </c>
      <c r="G74" s="19">
        <v>0</v>
      </c>
      <c r="H74" s="19">
        <v>0</v>
      </c>
      <c r="I74" s="19">
        <v>0</v>
      </c>
      <c r="J74" s="18">
        <v>2017</v>
      </c>
      <c r="K74">
        <f t="shared" si="1"/>
        <v>0</v>
      </c>
    </row>
    <row r="75" spans="1:11" x14ac:dyDescent="0.25">
      <c r="A75" s="18">
        <v>887</v>
      </c>
      <c r="B75" s="20" t="s">
        <v>56</v>
      </c>
      <c r="C75" s="20" t="s">
        <v>64</v>
      </c>
      <c r="D75" s="20" t="s">
        <v>58</v>
      </c>
      <c r="E75" s="20" t="s">
        <v>65</v>
      </c>
      <c r="F75" s="20" t="s">
        <v>60</v>
      </c>
      <c r="G75" s="19">
        <v>0</v>
      </c>
      <c r="H75" s="19">
        <v>0</v>
      </c>
      <c r="I75" s="19">
        <v>0</v>
      </c>
      <c r="J75" s="18">
        <v>2017</v>
      </c>
      <c r="K75">
        <f t="shared" si="1"/>
        <v>0</v>
      </c>
    </row>
    <row r="76" spans="1:11" x14ac:dyDescent="0.25">
      <c r="A76" s="18">
        <v>887</v>
      </c>
      <c r="B76" s="20" t="s">
        <v>56</v>
      </c>
      <c r="C76" s="20" t="s">
        <v>64</v>
      </c>
      <c r="D76" s="20" t="s">
        <v>58</v>
      </c>
      <c r="E76" s="20" t="s">
        <v>68</v>
      </c>
      <c r="F76" s="20" t="s">
        <v>60</v>
      </c>
      <c r="G76" s="19">
        <v>42535721</v>
      </c>
      <c r="H76" s="19">
        <v>42535721</v>
      </c>
      <c r="I76" s="19">
        <v>3881027.4</v>
      </c>
      <c r="J76" s="18">
        <v>2017</v>
      </c>
      <c r="K76">
        <f t="shared" si="1"/>
        <v>0</v>
      </c>
    </row>
    <row r="77" spans="1:11" x14ac:dyDescent="0.25">
      <c r="A77" s="18">
        <v>887</v>
      </c>
      <c r="B77" s="20" t="s">
        <v>56</v>
      </c>
      <c r="C77" s="20" t="s">
        <v>64</v>
      </c>
      <c r="D77" s="20" t="s">
        <v>58</v>
      </c>
      <c r="E77" s="20" t="s">
        <v>61</v>
      </c>
      <c r="F77" s="20" t="s">
        <v>60</v>
      </c>
      <c r="G77" s="19">
        <v>0</v>
      </c>
      <c r="H77" s="19">
        <v>0</v>
      </c>
      <c r="I77" s="19">
        <v>0</v>
      </c>
      <c r="J77" s="18">
        <v>2017</v>
      </c>
      <c r="K77">
        <f t="shared" si="1"/>
        <v>0</v>
      </c>
    </row>
    <row r="78" spans="1:11" x14ac:dyDescent="0.25">
      <c r="A78" s="18">
        <v>889</v>
      </c>
      <c r="B78" s="20" t="s">
        <v>56</v>
      </c>
      <c r="C78" s="20" t="s">
        <v>64</v>
      </c>
      <c r="D78" s="20" t="s">
        <v>58</v>
      </c>
      <c r="E78" s="20" t="s">
        <v>68</v>
      </c>
      <c r="F78" s="20" t="s">
        <v>60</v>
      </c>
      <c r="G78" s="19">
        <v>80143873</v>
      </c>
      <c r="H78" s="19">
        <v>80143873</v>
      </c>
      <c r="I78" s="19">
        <v>7866932.7000000002</v>
      </c>
      <c r="J78" s="18">
        <v>2017</v>
      </c>
      <c r="K78">
        <f t="shared" si="1"/>
        <v>0</v>
      </c>
    </row>
    <row r="79" spans="1:11" x14ac:dyDescent="0.25">
      <c r="A79" s="18">
        <v>889</v>
      </c>
      <c r="B79" s="20" t="s">
        <v>56</v>
      </c>
      <c r="C79" s="20" t="s">
        <v>64</v>
      </c>
      <c r="D79" s="20" t="s">
        <v>58</v>
      </c>
      <c r="E79" s="20" t="s">
        <v>61</v>
      </c>
      <c r="F79" s="20" t="s">
        <v>60</v>
      </c>
      <c r="G79" s="19">
        <v>0</v>
      </c>
      <c r="H79" s="19">
        <v>0</v>
      </c>
      <c r="I79" s="19">
        <v>0</v>
      </c>
      <c r="J79" s="18">
        <v>2017</v>
      </c>
      <c r="K79">
        <f t="shared" si="1"/>
        <v>0</v>
      </c>
    </row>
    <row r="80" spans="1:11" x14ac:dyDescent="0.25">
      <c r="A80" s="18">
        <v>891</v>
      </c>
      <c r="B80" s="20" t="s">
        <v>56</v>
      </c>
      <c r="C80" s="20" t="s">
        <v>64</v>
      </c>
      <c r="D80" s="20" t="s">
        <v>58</v>
      </c>
      <c r="E80" s="20" t="s">
        <v>59</v>
      </c>
      <c r="F80" s="20" t="s">
        <v>60</v>
      </c>
      <c r="G80" s="19">
        <v>0</v>
      </c>
      <c r="H80" s="19">
        <v>0</v>
      </c>
      <c r="I80" s="19">
        <v>0</v>
      </c>
      <c r="J80" s="18">
        <v>2017</v>
      </c>
      <c r="K80">
        <f t="shared" si="1"/>
        <v>0</v>
      </c>
    </row>
    <row r="81" spans="1:11" x14ac:dyDescent="0.25">
      <c r="A81" s="18">
        <v>891</v>
      </c>
      <c r="B81" s="20" t="s">
        <v>56</v>
      </c>
      <c r="C81" s="20" t="s">
        <v>64</v>
      </c>
      <c r="D81" s="20" t="s">
        <v>58</v>
      </c>
      <c r="E81" s="20" t="s">
        <v>68</v>
      </c>
      <c r="F81" s="20" t="s">
        <v>60</v>
      </c>
      <c r="G81" s="19">
        <v>29575032</v>
      </c>
      <c r="H81" s="19">
        <v>29575032</v>
      </c>
      <c r="I81" s="19">
        <v>2520248.6</v>
      </c>
      <c r="J81" s="18">
        <v>2017</v>
      </c>
      <c r="K81">
        <f t="shared" si="1"/>
        <v>0</v>
      </c>
    </row>
    <row r="82" spans="1:11" x14ac:dyDescent="0.25">
      <c r="A82" s="18">
        <v>891</v>
      </c>
      <c r="B82" s="20" t="s">
        <v>56</v>
      </c>
      <c r="C82" s="20" t="s">
        <v>64</v>
      </c>
      <c r="D82" s="20" t="s">
        <v>58</v>
      </c>
      <c r="E82" s="20" t="s">
        <v>61</v>
      </c>
      <c r="F82" s="20" t="s">
        <v>60</v>
      </c>
      <c r="G82" s="19">
        <v>0</v>
      </c>
      <c r="H82" s="19">
        <v>0</v>
      </c>
      <c r="I82" s="19">
        <v>0</v>
      </c>
      <c r="J82" s="18">
        <v>2017</v>
      </c>
      <c r="K82">
        <f t="shared" si="1"/>
        <v>0</v>
      </c>
    </row>
    <row r="83" spans="1:11" x14ac:dyDescent="0.25">
      <c r="A83" s="18">
        <v>892</v>
      </c>
      <c r="B83" s="20" t="s">
        <v>56</v>
      </c>
      <c r="C83" s="20" t="s">
        <v>64</v>
      </c>
      <c r="D83" s="20" t="s">
        <v>58</v>
      </c>
      <c r="E83" s="20" t="s">
        <v>68</v>
      </c>
      <c r="F83" s="20" t="s">
        <v>60</v>
      </c>
      <c r="G83" s="19">
        <v>18558705</v>
      </c>
      <c r="H83" s="19">
        <v>18558705</v>
      </c>
      <c r="I83" s="19">
        <v>1659179.8</v>
      </c>
      <c r="J83" s="18">
        <v>2017</v>
      </c>
      <c r="K83">
        <f t="shared" si="1"/>
        <v>0</v>
      </c>
    </row>
    <row r="84" spans="1:11" x14ac:dyDescent="0.25">
      <c r="A84" s="18">
        <v>892</v>
      </c>
      <c r="B84" s="20" t="s">
        <v>56</v>
      </c>
      <c r="C84" s="20" t="s">
        <v>64</v>
      </c>
      <c r="D84" s="20" t="s">
        <v>58</v>
      </c>
      <c r="E84" s="20" t="s">
        <v>61</v>
      </c>
      <c r="F84" s="20" t="s">
        <v>60</v>
      </c>
      <c r="G84" s="19">
        <v>0</v>
      </c>
      <c r="H84" s="19">
        <v>0</v>
      </c>
      <c r="I84" s="19">
        <v>0</v>
      </c>
      <c r="J84" s="18">
        <v>2017</v>
      </c>
      <c r="K84">
        <f t="shared" si="1"/>
        <v>0</v>
      </c>
    </row>
    <row r="85" spans="1:11" x14ac:dyDescent="0.25">
      <c r="A85" s="18">
        <v>963</v>
      </c>
      <c r="B85" s="20" t="s">
        <v>56</v>
      </c>
      <c r="C85" s="20" t="s">
        <v>57</v>
      </c>
      <c r="D85" s="20" t="s">
        <v>58</v>
      </c>
      <c r="E85" s="20" t="s">
        <v>59</v>
      </c>
      <c r="F85" s="20" t="s">
        <v>60</v>
      </c>
      <c r="G85" s="19">
        <v>26946486</v>
      </c>
      <c r="H85" s="19">
        <v>26946486</v>
      </c>
      <c r="I85" s="19">
        <v>2374750.1</v>
      </c>
      <c r="J85" s="18">
        <v>2017</v>
      </c>
      <c r="K85">
        <f t="shared" si="1"/>
        <v>0</v>
      </c>
    </row>
    <row r="86" spans="1:11" x14ac:dyDescent="0.25">
      <c r="A86" s="18">
        <v>964</v>
      </c>
      <c r="B86" s="20" t="s">
        <v>56</v>
      </c>
      <c r="C86" s="20" t="s">
        <v>57</v>
      </c>
      <c r="D86" s="20" t="s">
        <v>94</v>
      </c>
      <c r="E86" s="20" t="s">
        <v>59</v>
      </c>
      <c r="F86" s="20" t="s">
        <v>60</v>
      </c>
      <c r="G86" s="19">
        <v>0</v>
      </c>
      <c r="H86" s="19">
        <v>0</v>
      </c>
      <c r="I86" s="19">
        <v>0</v>
      </c>
      <c r="J86" s="18">
        <v>2017</v>
      </c>
      <c r="K86">
        <f t="shared" si="1"/>
        <v>0</v>
      </c>
    </row>
    <row r="87" spans="1:11" x14ac:dyDescent="0.25">
      <c r="A87" s="18">
        <v>976</v>
      </c>
      <c r="B87" s="20" t="s">
        <v>56</v>
      </c>
      <c r="C87" s="20" t="s">
        <v>57</v>
      </c>
      <c r="D87" s="20" t="s">
        <v>58</v>
      </c>
      <c r="E87" s="20" t="s">
        <v>59</v>
      </c>
      <c r="F87" s="20" t="s">
        <v>60</v>
      </c>
      <c r="G87" s="19">
        <v>18671746</v>
      </c>
      <c r="H87" s="19">
        <v>18671746</v>
      </c>
      <c r="I87" s="19">
        <v>1627338</v>
      </c>
      <c r="J87" s="18">
        <v>2017</v>
      </c>
      <c r="K87">
        <f t="shared" si="1"/>
        <v>0</v>
      </c>
    </row>
    <row r="88" spans="1:11" x14ac:dyDescent="0.25">
      <c r="A88" s="18">
        <v>983</v>
      </c>
      <c r="B88" s="20" t="s">
        <v>56</v>
      </c>
      <c r="C88" s="20" t="s">
        <v>57</v>
      </c>
      <c r="D88" s="20" t="s">
        <v>58</v>
      </c>
      <c r="E88" s="20" t="s">
        <v>59</v>
      </c>
      <c r="F88" s="20" t="s">
        <v>60</v>
      </c>
      <c r="G88" s="19">
        <v>64774366</v>
      </c>
      <c r="H88" s="19">
        <v>64774366</v>
      </c>
      <c r="I88" s="19">
        <v>6030166.7999999998</v>
      </c>
      <c r="J88" s="18">
        <v>2017</v>
      </c>
      <c r="K88">
        <f t="shared" si="1"/>
        <v>0</v>
      </c>
    </row>
    <row r="89" spans="1:11" x14ac:dyDescent="0.25">
      <c r="A89" s="18">
        <v>983</v>
      </c>
      <c r="B89" s="20" t="s">
        <v>56</v>
      </c>
      <c r="C89" s="20" t="s">
        <v>57</v>
      </c>
      <c r="D89" s="20" t="s">
        <v>58</v>
      </c>
      <c r="E89" s="20" t="s">
        <v>61</v>
      </c>
      <c r="F89" s="20" t="s">
        <v>60</v>
      </c>
      <c r="G89" s="19">
        <v>0</v>
      </c>
      <c r="H89" s="19">
        <v>0</v>
      </c>
      <c r="I89" s="19">
        <v>0</v>
      </c>
      <c r="J89" s="18">
        <v>2017</v>
      </c>
      <c r="K89">
        <f t="shared" si="1"/>
        <v>0</v>
      </c>
    </row>
    <row r="90" spans="1:11" x14ac:dyDescent="0.25">
      <c r="A90" s="18">
        <v>990</v>
      </c>
      <c r="B90" s="20" t="s">
        <v>56</v>
      </c>
      <c r="C90" s="20" t="s">
        <v>57</v>
      </c>
      <c r="D90" s="20" t="s">
        <v>58</v>
      </c>
      <c r="E90" s="20" t="s">
        <v>59</v>
      </c>
      <c r="F90" s="20" t="s">
        <v>60</v>
      </c>
      <c r="G90" s="19">
        <v>0</v>
      </c>
      <c r="H90" s="19">
        <v>0</v>
      </c>
      <c r="I90" s="19">
        <v>0</v>
      </c>
      <c r="J90" s="18">
        <v>2017</v>
      </c>
      <c r="K90">
        <f t="shared" si="1"/>
        <v>0</v>
      </c>
    </row>
    <row r="91" spans="1:11" x14ac:dyDescent="0.25">
      <c r="A91" s="18">
        <v>992</v>
      </c>
      <c r="B91" s="20" t="s">
        <v>66</v>
      </c>
      <c r="C91" s="20" t="s">
        <v>69</v>
      </c>
      <c r="D91" s="20" t="s">
        <v>58</v>
      </c>
      <c r="E91" s="20" t="s">
        <v>59</v>
      </c>
      <c r="F91" s="20" t="s">
        <v>60</v>
      </c>
      <c r="G91" s="19">
        <v>0</v>
      </c>
      <c r="H91" s="19">
        <v>0</v>
      </c>
      <c r="I91" s="19">
        <v>0</v>
      </c>
      <c r="J91" s="18">
        <v>2017</v>
      </c>
      <c r="K91">
        <f t="shared" si="1"/>
        <v>0</v>
      </c>
    </row>
    <row r="92" spans="1:11" x14ac:dyDescent="0.25">
      <c r="A92" s="18">
        <v>994</v>
      </c>
      <c r="B92" s="20" t="s">
        <v>56</v>
      </c>
      <c r="C92" s="20" t="s">
        <v>57</v>
      </c>
      <c r="D92" s="20" t="s">
        <v>58</v>
      </c>
      <c r="E92" s="20" t="s">
        <v>59</v>
      </c>
      <c r="F92" s="20" t="s">
        <v>60</v>
      </c>
      <c r="G92" s="19">
        <v>100593089</v>
      </c>
      <c r="H92" s="19">
        <v>100593089</v>
      </c>
      <c r="I92" s="19">
        <v>9322338</v>
      </c>
      <c r="J92" s="18">
        <v>2017</v>
      </c>
      <c r="K92">
        <f t="shared" si="1"/>
        <v>0</v>
      </c>
    </row>
    <row r="93" spans="1:11" x14ac:dyDescent="0.25">
      <c r="A93" s="18">
        <v>995</v>
      </c>
      <c r="B93" s="20" t="s">
        <v>56</v>
      </c>
      <c r="C93" s="20" t="s">
        <v>57</v>
      </c>
      <c r="D93" s="20" t="s">
        <v>58</v>
      </c>
      <c r="E93" s="20" t="s">
        <v>59</v>
      </c>
      <c r="F93" s="20" t="s">
        <v>60</v>
      </c>
      <c r="G93" s="19">
        <v>17255996</v>
      </c>
      <c r="H93" s="19">
        <v>17255996</v>
      </c>
      <c r="I93" s="19">
        <v>1504204.8</v>
      </c>
      <c r="J93" s="18">
        <v>2017</v>
      </c>
      <c r="K93">
        <f t="shared" si="1"/>
        <v>0</v>
      </c>
    </row>
    <row r="94" spans="1:11" x14ac:dyDescent="0.25">
      <c r="A94" s="18">
        <v>997</v>
      </c>
      <c r="B94" s="20" t="s">
        <v>56</v>
      </c>
      <c r="C94" s="20" t="s">
        <v>57</v>
      </c>
      <c r="D94" s="20" t="s">
        <v>58</v>
      </c>
      <c r="E94" s="20" t="s">
        <v>59</v>
      </c>
      <c r="F94" s="20" t="s">
        <v>60</v>
      </c>
      <c r="G94" s="19">
        <v>3034637</v>
      </c>
      <c r="H94" s="19">
        <v>3034637</v>
      </c>
      <c r="I94" s="19">
        <v>278519.86</v>
      </c>
      <c r="J94" s="18">
        <v>2017</v>
      </c>
      <c r="K94">
        <f t="shared" si="1"/>
        <v>0</v>
      </c>
    </row>
    <row r="95" spans="1:11" x14ac:dyDescent="0.25">
      <c r="A95" s="18">
        <v>997</v>
      </c>
      <c r="B95" s="20" t="s">
        <v>56</v>
      </c>
      <c r="C95" s="20" t="s">
        <v>57</v>
      </c>
      <c r="D95" s="20" t="s">
        <v>58</v>
      </c>
      <c r="E95" s="20" t="s">
        <v>61</v>
      </c>
      <c r="F95" s="20" t="s">
        <v>60</v>
      </c>
      <c r="G95" s="19">
        <v>10824482</v>
      </c>
      <c r="H95" s="19">
        <v>10824482</v>
      </c>
      <c r="I95" s="19">
        <v>994073.08</v>
      </c>
      <c r="J95" s="18">
        <v>2017</v>
      </c>
      <c r="K95">
        <f t="shared" si="1"/>
        <v>0</v>
      </c>
    </row>
    <row r="96" spans="1:11" x14ac:dyDescent="0.25">
      <c r="A96" s="18">
        <v>1001</v>
      </c>
      <c r="B96" s="20" t="s">
        <v>56</v>
      </c>
      <c r="C96" s="20" t="s">
        <v>57</v>
      </c>
      <c r="D96" s="20" t="s">
        <v>58</v>
      </c>
      <c r="E96" s="20" t="s">
        <v>59</v>
      </c>
      <c r="F96" s="20" t="s">
        <v>60</v>
      </c>
      <c r="G96" s="19">
        <v>57357704</v>
      </c>
      <c r="H96" s="19">
        <v>57357704</v>
      </c>
      <c r="I96" s="19">
        <v>5729754.5999999996</v>
      </c>
      <c r="J96" s="18">
        <v>2017</v>
      </c>
      <c r="K96">
        <f t="shared" si="1"/>
        <v>0</v>
      </c>
    </row>
    <row r="97" spans="1:11" x14ac:dyDescent="0.25">
      <c r="A97" s="18">
        <v>1004</v>
      </c>
      <c r="B97" s="20" t="s">
        <v>56</v>
      </c>
      <c r="C97" s="20" t="s">
        <v>57</v>
      </c>
      <c r="D97" s="20" t="s">
        <v>95</v>
      </c>
      <c r="E97" s="20" t="s">
        <v>59</v>
      </c>
      <c r="F97" s="20" t="s">
        <v>60</v>
      </c>
      <c r="G97" s="19">
        <v>13870362</v>
      </c>
      <c r="H97" s="19">
        <v>13870362</v>
      </c>
      <c r="I97" s="19">
        <v>603705.80000000005</v>
      </c>
      <c r="J97" s="18">
        <v>2017</v>
      </c>
      <c r="K97">
        <f t="shared" si="1"/>
        <v>0</v>
      </c>
    </row>
    <row r="98" spans="1:11" x14ac:dyDescent="0.25">
      <c r="A98" s="18">
        <v>1004</v>
      </c>
      <c r="B98" s="20" t="s">
        <v>56</v>
      </c>
      <c r="C98" s="20" t="s">
        <v>57</v>
      </c>
      <c r="D98" s="20" t="s">
        <v>95</v>
      </c>
      <c r="E98" s="20" t="s">
        <v>96</v>
      </c>
      <c r="F98" s="20" t="s">
        <v>60</v>
      </c>
      <c r="G98" s="19">
        <v>0</v>
      </c>
      <c r="H98" s="19">
        <v>0</v>
      </c>
      <c r="I98" s="19">
        <v>1052190.6000000001</v>
      </c>
      <c r="J98" s="18">
        <v>2017</v>
      </c>
      <c r="K98">
        <f t="shared" si="1"/>
        <v>0</v>
      </c>
    </row>
    <row r="99" spans="1:11" x14ac:dyDescent="0.25">
      <c r="A99" s="18">
        <v>1004</v>
      </c>
      <c r="B99" s="20" t="s">
        <v>56</v>
      </c>
      <c r="C99" s="20" t="s">
        <v>57</v>
      </c>
      <c r="D99" s="20" t="s">
        <v>93</v>
      </c>
      <c r="E99" s="20" t="s">
        <v>59</v>
      </c>
      <c r="F99" s="20" t="s">
        <v>60</v>
      </c>
      <c r="G99" s="19">
        <v>0</v>
      </c>
      <c r="H99" s="19">
        <v>0</v>
      </c>
      <c r="I99" s="19">
        <v>0</v>
      </c>
      <c r="J99" s="18">
        <v>2017</v>
      </c>
      <c r="K99">
        <f t="shared" si="1"/>
        <v>0</v>
      </c>
    </row>
    <row r="100" spans="1:11" x14ac:dyDescent="0.25">
      <c r="A100" s="18">
        <v>1004</v>
      </c>
      <c r="B100" s="20" t="s">
        <v>56</v>
      </c>
      <c r="C100" s="20" t="s">
        <v>57</v>
      </c>
      <c r="D100" s="20" t="s">
        <v>93</v>
      </c>
      <c r="E100" s="20" t="s">
        <v>96</v>
      </c>
      <c r="F100" s="20" t="s">
        <v>60</v>
      </c>
      <c r="G100" s="19">
        <v>23977820</v>
      </c>
      <c r="H100" s="19">
        <v>23977820</v>
      </c>
      <c r="I100" s="19">
        <v>1599260.3</v>
      </c>
      <c r="J100" s="18">
        <v>2017</v>
      </c>
      <c r="K100">
        <f t="shared" si="1"/>
        <v>0</v>
      </c>
    </row>
    <row r="101" spans="1:11" x14ac:dyDescent="0.25">
      <c r="A101" s="18">
        <v>1008</v>
      </c>
      <c r="B101" s="20" t="s">
        <v>56</v>
      </c>
      <c r="C101" s="20" t="s">
        <v>57</v>
      </c>
      <c r="D101" s="20" t="s">
        <v>58</v>
      </c>
      <c r="E101" s="20" t="s">
        <v>59</v>
      </c>
      <c r="F101" s="20" t="s">
        <v>60</v>
      </c>
      <c r="G101" s="19">
        <v>2600472</v>
      </c>
      <c r="H101" s="19">
        <v>2600472</v>
      </c>
      <c r="I101" s="19">
        <v>188430.76</v>
      </c>
      <c r="J101" s="18">
        <v>2017</v>
      </c>
      <c r="K101">
        <f t="shared" si="1"/>
        <v>0</v>
      </c>
    </row>
    <row r="102" spans="1:11" x14ac:dyDescent="0.25">
      <c r="A102" s="18">
        <v>1012</v>
      </c>
      <c r="B102" s="20" t="s">
        <v>56</v>
      </c>
      <c r="C102" s="20" t="s">
        <v>57</v>
      </c>
      <c r="D102" s="20" t="s">
        <v>58</v>
      </c>
      <c r="E102" s="20" t="s">
        <v>59</v>
      </c>
      <c r="F102" s="20" t="s">
        <v>60</v>
      </c>
      <c r="G102" s="19">
        <v>19447614</v>
      </c>
      <c r="H102" s="19">
        <v>19447614</v>
      </c>
      <c r="I102" s="19">
        <v>1809081.4</v>
      </c>
      <c r="J102" s="18">
        <v>2017</v>
      </c>
      <c r="K102">
        <f t="shared" si="1"/>
        <v>0</v>
      </c>
    </row>
    <row r="103" spans="1:11" x14ac:dyDescent="0.25">
      <c r="A103" s="18">
        <v>1024</v>
      </c>
      <c r="B103" s="20" t="s">
        <v>56</v>
      </c>
      <c r="C103" s="20" t="s">
        <v>64</v>
      </c>
      <c r="D103" s="20" t="s">
        <v>58</v>
      </c>
      <c r="E103" s="20" t="s">
        <v>59</v>
      </c>
      <c r="F103" s="20" t="s">
        <v>60</v>
      </c>
      <c r="G103" s="19">
        <v>0</v>
      </c>
      <c r="H103" s="19">
        <v>0</v>
      </c>
      <c r="I103" s="19">
        <v>0</v>
      </c>
      <c r="J103" s="18">
        <v>2017</v>
      </c>
      <c r="K103">
        <f t="shared" si="1"/>
        <v>0</v>
      </c>
    </row>
    <row r="104" spans="1:11" x14ac:dyDescent="0.25">
      <c r="A104" s="18">
        <v>1037</v>
      </c>
      <c r="B104" s="20" t="s">
        <v>56</v>
      </c>
      <c r="C104" s="20" t="s">
        <v>57</v>
      </c>
      <c r="D104" s="20" t="s">
        <v>94</v>
      </c>
      <c r="E104" s="20" t="s">
        <v>59</v>
      </c>
      <c r="F104" s="20" t="s">
        <v>60</v>
      </c>
      <c r="G104" s="19">
        <v>0</v>
      </c>
      <c r="H104" s="19">
        <v>0</v>
      </c>
      <c r="I104" s="19">
        <v>0</v>
      </c>
      <c r="J104" s="18">
        <v>2017</v>
      </c>
      <c r="K104">
        <f t="shared" si="1"/>
        <v>0</v>
      </c>
    </row>
    <row r="105" spans="1:11" x14ac:dyDescent="0.25">
      <c r="A105" s="18">
        <v>1040</v>
      </c>
      <c r="B105" s="20" t="s">
        <v>56</v>
      </c>
      <c r="C105" s="20" t="s">
        <v>57</v>
      </c>
      <c r="D105" s="20" t="s">
        <v>58</v>
      </c>
      <c r="E105" s="20" t="s">
        <v>59</v>
      </c>
      <c r="F105" s="20" t="s">
        <v>60</v>
      </c>
      <c r="G105" s="19">
        <v>484829</v>
      </c>
      <c r="H105" s="19">
        <v>484829</v>
      </c>
      <c r="I105" s="19">
        <v>36176.326999999997</v>
      </c>
      <c r="J105" s="18">
        <v>2017</v>
      </c>
      <c r="K105">
        <f t="shared" si="1"/>
        <v>0</v>
      </c>
    </row>
    <row r="106" spans="1:11" x14ac:dyDescent="0.25">
      <c r="A106" s="18">
        <v>1046</v>
      </c>
      <c r="B106" s="20" t="s">
        <v>56</v>
      </c>
      <c r="C106" s="20" t="s">
        <v>57</v>
      </c>
      <c r="D106" s="20" t="s">
        <v>58</v>
      </c>
      <c r="E106" s="20" t="s">
        <v>59</v>
      </c>
      <c r="F106" s="20" t="s">
        <v>60</v>
      </c>
      <c r="G106" s="19">
        <v>0</v>
      </c>
      <c r="H106" s="19">
        <v>0</v>
      </c>
      <c r="I106" s="19">
        <v>0</v>
      </c>
      <c r="J106" s="18">
        <v>2017</v>
      </c>
      <c r="K106">
        <f t="shared" si="1"/>
        <v>0</v>
      </c>
    </row>
    <row r="107" spans="1:11" x14ac:dyDescent="0.25">
      <c r="A107" s="18">
        <v>1046</v>
      </c>
      <c r="B107" s="20" t="s">
        <v>56</v>
      </c>
      <c r="C107" s="20" t="s">
        <v>57</v>
      </c>
      <c r="D107" s="20" t="s">
        <v>58</v>
      </c>
      <c r="E107" s="20" t="s">
        <v>61</v>
      </c>
      <c r="F107" s="20" t="s">
        <v>60</v>
      </c>
      <c r="G107" s="19">
        <v>0</v>
      </c>
      <c r="H107" s="19">
        <v>0</v>
      </c>
      <c r="I107" s="19">
        <v>0</v>
      </c>
      <c r="J107" s="18">
        <v>2017</v>
      </c>
      <c r="K107">
        <f t="shared" si="1"/>
        <v>0</v>
      </c>
    </row>
    <row r="108" spans="1:11" x14ac:dyDescent="0.25">
      <c r="A108" s="18">
        <v>1047</v>
      </c>
      <c r="B108" s="20" t="s">
        <v>56</v>
      </c>
      <c r="C108" s="20" t="s">
        <v>57</v>
      </c>
      <c r="D108" s="20" t="s">
        <v>58</v>
      </c>
      <c r="E108" s="20" t="s">
        <v>59</v>
      </c>
      <c r="F108" s="20" t="s">
        <v>60</v>
      </c>
      <c r="G108" s="19">
        <v>0</v>
      </c>
      <c r="H108" s="19">
        <v>0</v>
      </c>
      <c r="I108" s="19">
        <v>0</v>
      </c>
      <c r="J108" s="18">
        <v>2017</v>
      </c>
      <c r="K108">
        <f t="shared" si="1"/>
        <v>0</v>
      </c>
    </row>
    <row r="109" spans="1:11" x14ac:dyDescent="0.25">
      <c r="A109" s="18">
        <v>1047</v>
      </c>
      <c r="B109" s="20" t="s">
        <v>56</v>
      </c>
      <c r="C109" s="20" t="s">
        <v>57</v>
      </c>
      <c r="D109" s="20" t="s">
        <v>58</v>
      </c>
      <c r="E109" s="20" t="s">
        <v>61</v>
      </c>
      <c r="F109" s="20" t="s">
        <v>60</v>
      </c>
      <c r="G109" s="19">
        <v>11760029</v>
      </c>
      <c r="H109" s="19">
        <v>11760029</v>
      </c>
      <c r="I109" s="19">
        <v>970534.84</v>
      </c>
      <c r="J109" s="18">
        <v>2017</v>
      </c>
      <c r="K109">
        <f t="shared" si="1"/>
        <v>0</v>
      </c>
    </row>
    <row r="110" spans="1:11" x14ac:dyDescent="0.25">
      <c r="A110" s="18">
        <v>1048</v>
      </c>
      <c r="B110" s="20" t="s">
        <v>56</v>
      </c>
      <c r="C110" s="20" t="s">
        <v>57</v>
      </c>
      <c r="D110" s="20" t="s">
        <v>58</v>
      </c>
      <c r="E110" s="20" t="s">
        <v>61</v>
      </c>
      <c r="F110" s="20" t="s">
        <v>60</v>
      </c>
      <c r="G110" s="19">
        <v>0</v>
      </c>
      <c r="H110" s="19">
        <v>0</v>
      </c>
      <c r="I110" s="19">
        <v>0</v>
      </c>
      <c r="J110" s="18">
        <v>2017</v>
      </c>
      <c r="K110">
        <f t="shared" si="1"/>
        <v>0</v>
      </c>
    </row>
    <row r="111" spans="1:11" x14ac:dyDescent="0.25">
      <c r="A111" s="18">
        <v>1073</v>
      </c>
      <c r="B111" s="20" t="s">
        <v>66</v>
      </c>
      <c r="C111" s="20" t="s">
        <v>57</v>
      </c>
      <c r="D111" s="20" t="s">
        <v>58</v>
      </c>
      <c r="E111" s="20" t="s">
        <v>61</v>
      </c>
      <c r="F111" s="20" t="s">
        <v>60</v>
      </c>
      <c r="G111" s="19">
        <v>4095197</v>
      </c>
      <c r="H111" s="19">
        <v>2228654</v>
      </c>
      <c r="I111" s="19">
        <v>315931.09000000003</v>
      </c>
      <c r="J111" s="18">
        <v>2017</v>
      </c>
      <c r="K111">
        <f t="shared" si="1"/>
        <v>0</v>
      </c>
    </row>
    <row r="112" spans="1:11" x14ac:dyDescent="0.25">
      <c r="A112" s="18">
        <v>1077</v>
      </c>
      <c r="B112" s="20" t="s">
        <v>56</v>
      </c>
      <c r="C112" s="20" t="s">
        <v>57</v>
      </c>
      <c r="D112" s="20" t="s">
        <v>58</v>
      </c>
      <c r="E112" s="20" t="s">
        <v>59</v>
      </c>
      <c r="F112" s="20" t="s">
        <v>60</v>
      </c>
      <c r="G112" s="19">
        <v>0</v>
      </c>
      <c r="H112" s="19">
        <v>0</v>
      </c>
      <c r="I112" s="19">
        <v>0</v>
      </c>
      <c r="J112" s="18">
        <v>2017</v>
      </c>
      <c r="K112">
        <f t="shared" si="1"/>
        <v>0</v>
      </c>
    </row>
    <row r="113" spans="1:11" x14ac:dyDescent="0.25">
      <c r="A113" s="18">
        <v>1077</v>
      </c>
      <c r="B113" s="20" t="s">
        <v>56</v>
      </c>
      <c r="C113" s="20" t="s">
        <v>57</v>
      </c>
      <c r="D113" s="20" t="s">
        <v>58</v>
      </c>
      <c r="E113" s="20" t="s">
        <v>61</v>
      </c>
      <c r="F113" s="20" t="s">
        <v>60</v>
      </c>
      <c r="G113" s="19">
        <v>0</v>
      </c>
      <c r="H113" s="19">
        <v>0</v>
      </c>
      <c r="I113" s="19">
        <v>0</v>
      </c>
      <c r="J113" s="18">
        <v>2017</v>
      </c>
      <c r="K113">
        <f t="shared" si="1"/>
        <v>0</v>
      </c>
    </row>
    <row r="114" spans="1:11" x14ac:dyDescent="0.25">
      <c r="A114" s="18">
        <v>1081</v>
      </c>
      <c r="B114" s="20" t="s">
        <v>56</v>
      </c>
      <c r="C114" s="20" t="s">
        <v>57</v>
      </c>
      <c r="D114" s="20" t="s">
        <v>58</v>
      </c>
      <c r="E114" s="20" t="s">
        <v>61</v>
      </c>
      <c r="F114" s="20" t="s">
        <v>60</v>
      </c>
      <c r="G114" s="19">
        <v>0</v>
      </c>
      <c r="H114" s="19">
        <v>0</v>
      </c>
      <c r="I114" s="19">
        <v>0</v>
      </c>
      <c r="J114" s="18">
        <v>2017</v>
      </c>
      <c r="K114">
        <f t="shared" si="1"/>
        <v>0</v>
      </c>
    </row>
    <row r="115" spans="1:11" x14ac:dyDescent="0.25">
      <c r="A115" s="18">
        <v>1082</v>
      </c>
      <c r="B115" s="20" t="s">
        <v>66</v>
      </c>
      <c r="C115" s="20" t="s">
        <v>57</v>
      </c>
      <c r="D115" s="20" t="s">
        <v>58</v>
      </c>
      <c r="E115" s="20" t="s">
        <v>68</v>
      </c>
      <c r="F115" s="20" t="s">
        <v>60</v>
      </c>
      <c r="G115" s="19">
        <v>70536939</v>
      </c>
      <c r="H115" s="19">
        <v>68077490</v>
      </c>
      <c r="I115" s="19">
        <v>6866854.7000000002</v>
      </c>
      <c r="J115" s="18">
        <v>2017</v>
      </c>
      <c r="K115">
        <f t="shared" si="1"/>
        <v>0</v>
      </c>
    </row>
    <row r="116" spans="1:11" x14ac:dyDescent="0.25">
      <c r="A116" s="18">
        <v>1082</v>
      </c>
      <c r="B116" s="20" t="s">
        <v>66</v>
      </c>
      <c r="C116" s="20" t="s">
        <v>57</v>
      </c>
      <c r="D116" s="20" t="s">
        <v>58</v>
      </c>
      <c r="E116" s="20" t="s">
        <v>61</v>
      </c>
      <c r="F116" s="20" t="s">
        <v>60</v>
      </c>
      <c r="G116" s="19">
        <v>17020534</v>
      </c>
      <c r="H116" s="19">
        <v>16577160</v>
      </c>
      <c r="I116" s="19">
        <v>1665709.6</v>
      </c>
      <c r="J116" s="18">
        <v>2017</v>
      </c>
      <c r="K116">
        <f t="shared" si="1"/>
        <v>0</v>
      </c>
    </row>
    <row r="117" spans="1:11" x14ac:dyDescent="0.25">
      <c r="A117" s="18">
        <v>1091</v>
      </c>
      <c r="B117" s="20" t="s">
        <v>56</v>
      </c>
      <c r="C117" s="20" t="s">
        <v>57</v>
      </c>
      <c r="D117" s="20" t="s">
        <v>58</v>
      </c>
      <c r="E117" s="20" t="s">
        <v>68</v>
      </c>
      <c r="F117" s="20" t="s">
        <v>60</v>
      </c>
      <c r="G117" s="19">
        <v>21697548</v>
      </c>
      <c r="H117" s="19">
        <v>21697548</v>
      </c>
      <c r="I117" s="19">
        <v>2089399</v>
      </c>
      <c r="J117" s="18">
        <v>2017</v>
      </c>
      <c r="K117">
        <f t="shared" si="1"/>
        <v>0</v>
      </c>
    </row>
    <row r="118" spans="1:11" x14ac:dyDescent="0.25">
      <c r="A118" s="18">
        <v>1091</v>
      </c>
      <c r="B118" s="20" t="s">
        <v>56</v>
      </c>
      <c r="C118" s="20" t="s">
        <v>57</v>
      </c>
      <c r="D118" s="20" t="s">
        <v>58</v>
      </c>
      <c r="E118" s="20" t="s">
        <v>61</v>
      </c>
      <c r="F118" s="20" t="s">
        <v>60</v>
      </c>
      <c r="G118" s="19">
        <v>541053</v>
      </c>
      <c r="H118" s="19">
        <v>541053</v>
      </c>
      <c r="I118" s="19">
        <v>52340.86</v>
      </c>
      <c r="J118" s="18">
        <v>2017</v>
      </c>
      <c r="K118">
        <f t="shared" si="1"/>
        <v>0</v>
      </c>
    </row>
    <row r="119" spans="1:11" x14ac:dyDescent="0.25">
      <c r="A119" s="18">
        <v>1104</v>
      </c>
      <c r="B119" s="20" t="s">
        <v>56</v>
      </c>
      <c r="C119" s="20" t="s">
        <v>57</v>
      </c>
      <c r="D119" s="20" t="s">
        <v>58</v>
      </c>
      <c r="E119" s="20" t="s">
        <v>61</v>
      </c>
      <c r="F119" s="20" t="s">
        <v>60</v>
      </c>
      <c r="G119" s="19">
        <v>11560603</v>
      </c>
      <c r="H119" s="19">
        <v>11560603</v>
      </c>
      <c r="I119" s="19">
        <v>1089632.8</v>
      </c>
      <c r="J119" s="18">
        <v>2017</v>
      </c>
      <c r="K119">
        <f t="shared" si="1"/>
        <v>0</v>
      </c>
    </row>
    <row r="120" spans="1:11" x14ac:dyDescent="0.25">
      <c r="A120" s="18">
        <v>1122</v>
      </c>
      <c r="B120" s="20" t="s">
        <v>56</v>
      </c>
      <c r="C120" s="20" t="s">
        <v>57</v>
      </c>
      <c r="D120" s="20" t="s">
        <v>58</v>
      </c>
      <c r="E120" s="20" t="s">
        <v>61</v>
      </c>
      <c r="F120" s="20" t="s">
        <v>60</v>
      </c>
      <c r="G120" s="19">
        <v>0</v>
      </c>
      <c r="H120" s="19">
        <v>0</v>
      </c>
      <c r="I120" s="19">
        <v>0</v>
      </c>
      <c r="J120" s="18">
        <v>2017</v>
      </c>
      <c r="K120">
        <f t="shared" si="1"/>
        <v>0</v>
      </c>
    </row>
    <row r="121" spans="1:11" x14ac:dyDescent="0.25">
      <c r="A121" s="18">
        <v>1131</v>
      </c>
      <c r="B121" s="20" t="s">
        <v>56</v>
      </c>
      <c r="C121" s="20" t="s">
        <v>57</v>
      </c>
      <c r="D121" s="20" t="s">
        <v>58</v>
      </c>
      <c r="E121" s="20" t="s">
        <v>59</v>
      </c>
      <c r="F121" s="20" t="s">
        <v>60</v>
      </c>
      <c r="G121" s="19">
        <v>14981</v>
      </c>
      <c r="H121" s="19">
        <v>14981</v>
      </c>
      <c r="I121" s="19">
        <v>688.77599999999995</v>
      </c>
      <c r="J121" s="18">
        <v>2017</v>
      </c>
      <c r="K121">
        <f t="shared" si="1"/>
        <v>0</v>
      </c>
    </row>
    <row r="122" spans="1:11" x14ac:dyDescent="0.25">
      <c r="A122" s="18">
        <v>1167</v>
      </c>
      <c r="B122" s="20" t="s">
        <v>66</v>
      </c>
      <c r="C122" s="20" t="s">
        <v>57</v>
      </c>
      <c r="D122" s="20" t="s">
        <v>58</v>
      </c>
      <c r="E122" s="20" t="s">
        <v>68</v>
      </c>
      <c r="F122" s="20" t="s">
        <v>60</v>
      </c>
      <c r="G122" s="19">
        <v>11167190</v>
      </c>
      <c r="H122" s="19">
        <v>4433729</v>
      </c>
      <c r="I122" s="19">
        <v>794617.62</v>
      </c>
      <c r="J122" s="18">
        <v>2017</v>
      </c>
      <c r="K122">
        <f t="shared" si="1"/>
        <v>0</v>
      </c>
    </row>
    <row r="123" spans="1:11" x14ac:dyDescent="0.25">
      <c r="A123" s="18">
        <v>1167</v>
      </c>
      <c r="B123" s="20" t="s">
        <v>66</v>
      </c>
      <c r="C123" s="20" t="s">
        <v>57</v>
      </c>
      <c r="D123" s="20" t="s">
        <v>58</v>
      </c>
      <c r="E123" s="20" t="s">
        <v>61</v>
      </c>
      <c r="F123" s="20" t="s">
        <v>60</v>
      </c>
      <c r="G123" s="19">
        <v>0</v>
      </c>
      <c r="H123" s="19">
        <v>0</v>
      </c>
      <c r="I123" s="19">
        <v>0</v>
      </c>
      <c r="J123" s="18">
        <v>2017</v>
      </c>
      <c r="K123">
        <f t="shared" si="1"/>
        <v>0</v>
      </c>
    </row>
    <row r="124" spans="1:11" x14ac:dyDescent="0.25">
      <c r="A124" s="18">
        <v>1217</v>
      </c>
      <c r="B124" s="20" t="s">
        <v>56</v>
      </c>
      <c r="C124" s="20" t="s">
        <v>57</v>
      </c>
      <c r="D124" s="20" t="s">
        <v>92</v>
      </c>
      <c r="E124" s="20" t="s">
        <v>59</v>
      </c>
      <c r="F124" s="20" t="s">
        <v>60</v>
      </c>
      <c r="G124" s="19">
        <v>0</v>
      </c>
      <c r="H124" s="19">
        <v>0</v>
      </c>
      <c r="I124" s="19">
        <v>0</v>
      </c>
      <c r="J124" s="18">
        <v>2017</v>
      </c>
      <c r="K124">
        <f t="shared" si="1"/>
        <v>0</v>
      </c>
    </row>
    <row r="125" spans="1:11" x14ac:dyDescent="0.25">
      <c r="A125" s="18">
        <v>1217</v>
      </c>
      <c r="B125" s="20" t="s">
        <v>56</v>
      </c>
      <c r="C125" s="20" t="s">
        <v>57</v>
      </c>
      <c r="D125" s="20" t="s">
        <v>92</v>
      </c>
      <c r="E125" s="20" t="s">
        <v>61</v>
      </c>
      <c r="F125" s="20" t="s">
        <v>60</v>
      </c>
      <c r="G125" s="19">
        <v>0</v>
      </c>
      <c r="H125" s="19">
        <v>0</v>
      </c>
      <c r="I125" s="19">
        <v>0</v>
      </c>
      <c r="J125" s="18">
        <v>2017</v>
      </c>
      <c r="K125">
        <f t="shared" si="1"/>
        <v>0</v>
      </c>
    </row>
    <row r="126" spans="1:11" x14ac:dyDescent="0.25">
      <c r="A126" s="18">
        <v>1217</v>
      </c>
      <c r="B126" s="20" t="s">
        <v>56</v>
      </c>
      <c r="C126" s="20" t="s">
        <v>57</v>
      </c>
      <c r="D126" s="20" t="s">
        <v>58</v>
      </c>
      <c r="E126" s="20" t="s">
        <v>59</v>
      </c>
      <c r="F126" s="20" t="s">
        <v>60</v>
      </c>
      <c r="G126" s="19">
        <v>0</v>
      </c>
      <c r="H126" s="19">
        <v>0</v>
      </c>
      <c r="I126" s="19">
        <v>0</v>
      </c>
      <c r="J126" s="18">
        <v>2017</v>
      </c>
      <c r="K126">
        <f t="shared" si="1"/>
        <v>0</v>
      </c>
    </row>
    <row r="127" spans="1:11" x14ac:dyDescent="0.25">
      <c r="A127" s="18">
        <v>1217</v>
      </c>
      <c r="B127" s="20" t="s">
        <v>56</v>
      </c>
      <c r="C127" s="20" t="s">
        <v>57</v>
      </c>
      <c r="D127" s="20" t="s">
        <v>58</v>
      </c>
      <c r="E127" s="20" t="s">
        <v>61</v>
      </c>
      <c r="F127" s="20" t="s">
        <v>60</v>
      </c>
      <c r="G127" s="19">
        <v>0</v>
      </c>
      <c r="H127" s="19">
        <v>0</v>
      </c>
      <c r="I127" s="19">
        <v>0</v>
      </c>
      <c r="J127" s="18">
        <v>2017</v>
      </c>
      <c r="K127">
        <f t="shared" si="1"/>
        <v>0</v>
      </c>
    </row>
    <row r="128" spans="1:11" x14ac:dyDescent="0.25">
      <c r="A128" s="18">
        <v>1241</v>
      </c>
      <c r="B128" s="20" t="s">
        <v>56</v>
      </c>
      <c r="C128" s="20" t="s">
        <v>57</v>
      </c>
      <c r="D128" s="20" t="s">
        <v>58</v>
      </c>
      <c r="E128" s="20" t="s">
        <v>59</v>
      </c>
      <c r="F128" s="20" t="s">
        <v>60</v>
      </c>
      <c r="G128" s="19">
        <v>2536515</v>
      </c>
      <c r="H128" s="19">
        <v>2536515</v>
      </c>
      <c r="I128" s="19">
        <v>240998.95</v>
      </c>
      <c r="J128" s="18">
        <v>2017</v>
      </c>
      <c r="K128">
        <f t="shared" si="1"/>
        <v>0</v>
      </c>
    </row>
    <row r="129" spans="1:11" x14ac:dyDescent="0.25">
      <c r="A129" s="18">
        <v>1241</v>
      </c>
      <c r="B129" s="20" t="s">
        <v>56</v>
      </c>
      <c r="C129" s="20" t="s">
        <v>57</v>
      </c>
      <c r="D129" s="20" t="s">
        <v>58</v>
      </c>
      <c r="E129" s="20" t="s">
        <v>61</v>
      </c>
      <c r="F129" s="20" t="s">
        <v>60</v>
      </c>
      <c r="G129" s="19">
        <v>40320729</v>
      </c>
      <c r="H129" s="19">
        <v>40320729</v>
      </c>
      <c r="I129" s="19">
        <v>3768439.1</v>
      </c>
      <c r="J129" s="18">
        <v>2017</v>
      </c>
      <c r="K129">
        <f t="shared" si="1"/>
        <v>0</v>
      </c>
    </row>
    <row r="130" spans="1:11" x14ac:dyDescent="0.25">
      <c r="A130" s="18">
        <v>1250</v>
      </c>
      <c r="B130" s="20" t="s">
        <v>56</v>
      </c>
      <c r="C130" s="20" t="s">
        <v>57</v>
      </c>
      <c r="D130" s="20" t="s">
        <v>58</v>
      </c>
      <c r="E130" s="20" t="s">
        <v>61</v>
      </c>
      <c r="F130" s="20" t="s">
        <v>60</v>
      </c>
      <c r="G130" s="19">
        <v>27718290</v>
      </c>
      <c r="H130" s="19">
        <v>27718290</v>
      </c>
      <c r="I130" s="19">
        <v>2464155.2999999998</v>
      </c>
      <c r="J130" s="18">
        <v>2017</v>
      </c>
      <c r="K130">
        <f t="shared" si="1"/>
        <v>0</v>
      </c>
    </row>
    <row r="131" spans="1:11" x14ac:dyDescent="0.25">
      <c r="A131" s="18">
        <v>1252</v>
      </c>
      <c r="B131" s="20" t="s">
        <v>56</v>
      </c>
      <c r="C131" s="20" t="s">
        <v>57</v>
      </c>
      <c r="D131" s="20" t="s">
        <v>58</v>
      </c>
      <c r="E131" s="20" t="s">
        <v>61</v>
      </c>
      <c r="F131" s="20" t="s">
        <v>60</v>
      </c>
      <c r="G131" s="19">
        <v>3314896</v>
      </c>
      <c r="H131" s="19">
        <v>3314896</v>
      </c>
      <c r="I131" s="19">
        <v>283912.94</v>
      </c>
      <c r="J131" s="18">
        <v>2017</v>
      </c>
      <c r="K131">
        <f t="shared" ref="K131:K194" si="2">IF(E131="LIG",1,0)</f>
        <v>0</v>
      </c>
    </row>
    <row r="132" spans="1:11" x14ac:dyDescent="0.25">
      <c r="A132" s="18">
        <v>1355</v>
      </c>
      <c r="B132" s="20" t="s">
        <v>56</v>
      </c>
      <c r="C132" s="20" t="s">
        <v>57</v>
      </c>
      <c r="D132" s="20" t="s">
        <v>58</v>
      </c>
      <c r="E132" s="20" t="s">
        <v>59</v>
      </c>
      <c r="F132" s="20" t="s">
        <v>60</v>
      </c>
      <c r="G132" s="19">
        <v>16566700</v>
      </c>
      <c r="H132" s="19">
        <v>16566700</v>
      </c>
      <c r="I132" s="19">
        <v>1412184.8</v>
      </c>
      <c r="J132" s="18">
        <v>2017</v>
      </c>
      <c r="K132">
        <f t="shared" si="2"/>
        <v>0</v>
      </c>
    </row>
    <row r="133" spans="1:11" x14ac:dyDescent="0.25">
      <c r="A133" s="18">
        <v>1356</v>
      </c>
      <c r="B133" s="20" t="s">
        <v>56</v>
      </c>
      <c r="C133" s="20" t="s">
        <v>57</v>
      </c>
      <c r="D133" s="20" t="s">
        <v>58</v>
      </c>
      <c r="E133" s="20" t="s">
        <v>59</v>
      </c>
      <c r="F133" s="20" t="s">
        <v>60</v>
      </c>
      <c r="G133" s="19">
        <v>21345805</v>
      </c>
      <c r="H133" s="19">
        <v>21345805</v>
      </c>
      <c r="I133" s="19">
        <v>2010952.2</v>
      </c>
      <c r="J133" s="18">
        <v>2017</v>
      </c>
      <c r="K133">
        <f t="shared" si="2"/>
        <v>0</v>
      </c>
    </row>
    <row r="134" spans="1:11" x14ac:dyDescent="0.25">
      <c r="A134" s="18">
        <v>1356</v>
      </c>
      <c r="B134" s="20" t="s">
        <v>56</v>
      </c>
      <c r="C134" s="20" t="s">
        <v>57</v>
      </c>
      <c r="D134" s="20" t="s">
        <v>58</v>
      </c>
      <c r="E134" s="20" t="s">
        <v>68</v>
      </c>
      <c r="F134" s="20" t="s">
        <v>60</v>
      </c>
      <c r="G134" s="19">
        <v>106489025</v>
      </c>
      <c r="H134" s="19">
        <v>106489025</v>
      </c>
      <c r="I134" s="19">
        <v>9737905</v>
      </c>
      <c r="J134" s="18">
        <v>2017</v>
      </c>
      <c r="K134">
        <f t="shared" si="2"/>
        <v>0</v>
      </c>
    </row>
    <row r="135" spans="1:11" x14ac:dyDescent="0.25">
      <c r="A135" s="18">
        <v>1356</v>
      </c>
      <c r="B135" s="20" t="s">
        <v>56</v>
      </c>
      <c r="C135" s="20" t="s">
        <v>57</v>
      </c>
      <c r="D135" s="20" t="s">
        <v>58</v>
      </c>
      <c r="E135" s="20" t="s">
        <v>61</v>
      </c>
      <c r="F135" s="20" t="s">
        <v>60</v>
      </c>
      <c r="G135" s="19">
        <v>0</v>
      </c>
      <c r="H135" s="19">
        <v>0</v>
      </c>
      <c r="I135" s="19">
        <v>0</v>
      </c>
      <c r="J135" s="18">
        <v>2017</v>
      </c>
      <c r="K135">
        <f t="shared" si="2"/>
        <v>0</v>
      </c>
    </row>
    <row r="136" spans="1:11" x14ac:dyDescent="0.25">
      <c r="A136" s="18">
        <v>1364</v>
      </c>
      <c r="B136" s="20" t="s">
        <v>56</v>
      </c>
      <c r="C136" s="20" t="s">
        <v>57</v>
      </c>
      <c r="D136" s="20" t="s">
        <v>58</v>
      </c>
      <c r="E136" s="20" t="s">
        <v>59</v>
      </c>
      <c r="F136" s="20" t="s">
        <v>60</v>
      </c>
      <c r="G136" s="19">
        <v>93454528</v>
      </c>
      <c r="H136" s="19">
        <v>93454528</v>
      </c>
      <c r="I136" s="19">
        <v>8829726.6999999993</v>
      </c>
      <c r="J136" s="18">
        <v>2017</v>
      </c>
      <c r="K136">
        <f t="shared" si="2"/>
        <v>0</v>
      </c>
    </row>
    <row r="137" spans="1:11" x14ac:dyDescent="0.25">
      <c r="A137" s="18">
        <v>1374</v>
      </c>
      <c r="B137" s="20" t="s">
        <v>56</v>
      </c>
      <c r="C137" s="20" t="s">
        <v>57</v>
      </c>
      <c r="D137" s="20" t="s">
        <v>58</v>
      </c>
      <c r="E137" s="20" t="s">
        <v>59</v>
      </c>
      <c r="F137" s="20" t="s">
        <v>60</v>
      </c>
      <c r="G137" s="19">
        <v>20762814</v>
      </c>
      <c r="H137" s="19">
        <v>20762814</v>
      </c>
      <c r="I137" s="19">
        <v>1772149.8</v>
      </c>
      <c r="J137" s="18">
        <v>2017</v>
      </c>
      <c r="K137">
        <f t="shared" si="2"/>
        <v>0</v>
      </c>
    </row>
    <row r="138" spans="1:11" x14ac:dyDescent="0.25">
      <c r="A138" s="18">
        <v>1378</v>
      </c>
      <c r="B138" s="20" t="s">
        <v>56</v>
      </c>
      <c r="C138" s="20" t="s">
        <v>57</v>
      </c>
      <c r="D138" s="20" t="s">
        <v>58</v>
      </c>
      <c r="E138" s="20" t="s">
        <v>59</v>
      </c>
      <c r="F138" s="20" t="s">
        <v>60</v>
      </c>
      <c r="G138" s="19">
        <v>0</v>
      </c>
      <c r="H138" s="19">
        <v>0</v>
      </c>
      <c r="I138" s="19">
        <v>0</v>
      </c>
      <c r="J138" s="18">
        <v>2017</v>
      </c>
      <c r="K138">
        <f t="shared" si="2"/>
        <v>0</v>
      </c>
    </row>
    <row r="139" spans="1:11" x14ac:dyDescent="0.25">
      <c r="A139" s="18">
        <v>1378</v>
      </c>
      <c r="B139" s="20" t="s">
        <v>56</v>
      </c>
      <c r="C139" s="20" t="s">
        <v>57</v>
      </c>
      <c r="D139" s="20" t="s">
        <v>58</v>
      </c>
      <c r="E139" s="20" t="s">
        <v>68</v>
      </c>
      <c r="F139" s="20" t="s">
        <v>60</v>
      </c>
      <c r="G139" s="19">
        <v>27936343</v>
      </c>
      <c r="H139" s="19">
        <v>27936343</v>
      </c>
      <c r="I139" s="19">
        <v>2584411</v>
      </c>
      <c r="J139" s="18">
        <v>2017</v>
      </c>
      <c r="K139">
        <f t="shared" si="2"/>
        <v>0</v>
      </c>
    </row>
    <row r="140" spans="1:11" x14ac:dyDescent="0.25">
      <c r="A140" s="18">
        <v>1378</v>
      </c>
      <c r="B140" s="20" t="s">
        <v>56</v>
      </c>
      <c r="C140" s="20" t="s">
        <v>57</v>
      </c>
      <c r="D140" s="20" t="s">
        <v>58</v>
      </c>
      <c r="E140" s="20" t="s">
        <v>61</v>
      </c>
      <c r="F140" s="20" t="s">
        <v>60</v>
      </c>
      <c r="G140" s="19">
        <v>0</v>
      </c>
      <c r="H140" s="19">
        <v>0</v>
      </c>
      <c r="I140" s="19">
        <v>0</v>
      </c>
      <c r="J140" s="18">
        <v>2017</v>
      </c>
      <c r="K140">
        <f t="shared" si="2"/>
        <v>0</v>
      </c>
    </row>
    <row r="141" spans="1:11" x14ac:dyDescent="0.25">
      <c r="A141" s="18">
        <v>1379</v>
      </c>
      <c r="B141" s="20" t="s">
        <v>56</v>
      </c>
      <c r="C141" s="20" t="s">
        <v>57</v>
      </c>
      <c r="D141" s="20" t="s">
        <v>58</v>
      </c>
      <c r="E141" s="20" t="s">
        <v>59</v>
      </c>
      <c r="F141" s="20" t="s">
        <v>60</v>
      </c>
      <c r="G141" s="19">
        <v>0</v>
      </c>
      <c r="H141" s="19">
        <v>0</v>
      </c>
      <c r="I141" s="19">
        <v>0</v>
      </c>
      <c r="J141" s="18">
        <v>2017</v>
      </c>
      <c r="K141">
        <f t="shared" si="2"/>
        <v>0</v>
      </c>
    </row>
    <row r="142" spans="1:11" x14ac:dyDescent="0.25">
      <c r="A142" s="18">
        <v>1379</v>
      </c>
      <c r="B142" s="20" t="s">
        <v>56</v>
      </c>
      <c r="C142" s="20" t="s">
        <v>57</v>
      </c>
      <c r="D142" s="20" t="s">
        <v>58</v>
      </c>
      <c r="E142" s="20" t="s">
        <v>61</v>
      </c>
      <c r="F142" s="20" t="s">
        <v>60</v>
      </c>
      <c r="G142" s="19">
        <v>71973908</v>
      </c>
      <c r="H142" s="19">
        <v>71973908</v>
      </c>
      <c r="I142" s="19">
        <v>6324869.7000000002</v>
      </c>
      <c r="J142" s="18">
        <v>2017</v>
      </c>
      <c r="K142">
        <f t="shared" si="2"/>
        <v>0</v>
      </c>
    </row>
    <row r="143" spans="1:11" x14ac:dyDescent="0.25">
      <c r="A143" s="18">
        <v>1382</v>
      </c>
      <c r="B143" s="20" t="s">
        <v>56</v>
      </c>
      <c r="C143" s="20" t="s">
        <v>57</v>
      </c>
      <c r="D143" s="20" t="s">
        <v>58</v>
      </c>
      <c r="E143" s="20" t="s">
        <v>59</v>
      </c>
      <c r="F143" s="20" t="s">
        <v>60</v>
      </c>
      <c r="G143" s="19">
        <v>12399450</v>
      </c>
      <c r="H143" s="19">
        <v>12399450</v>
      </c>
      <c r="I143" s="19">
        <v>1118613.7</v>
      </c>
      <c r="J143" s="18">
        <v>2017</v>
      </c>
      <c r="K143">
        <f t="shared" si="2"/>
        <v>0</v>
      </c>
    </row>
    <row r="144" spans="1:11" x14ac:dyDescent="0.25">
      <c r="A144" s="18">
        <v>1383</v>
      </c>
      <c r="B144" s="20" t="s">
        <v>56</v>
      </c>
      <c r="C144" s="20" t="s">
        <v>57</v>
      </c>
      <c r="D144" s="20" t="s">
        <v>58</v>
      </c>
      <c r="E144" s="20" t="s">
        <v>59</v>
      </c>
      <c r="F144" s="20" t="s">
        <v>60</v>
      </c>
      <c r="G144" s="19">
        <v>0</v>
      </c>
      <c r="H144" s="19">
        <v>0</v>
      </c>
      <c r="I144" s="19">
        <v>0</v>
      </c>
      <c r="J144" s="18">
        <v>2017</v>
      </c>
      <c r="K144">
        <f t="shared" si="2"/>
        <v>0</v>
      </c>
    </row>
    <row r="145" spans="1:11" x14ac:dyDescent="0.25">
      <c r="A145" s="18">
        <v>1384</v>
      </c>
      <c r="B145" s="20" t="s">
        <v>56</v>
      </c>
      <c r="C145" s="20" t="s">
        <v>57</v>
      </c>
      <c r="D145" s="20" t="s">
        <v>58</v>
      </c>
      <c r="E145" s="20" t="s">
        <v>59</v>
      </c>
      <c r="F145" s="20" t="s">
        <v>60</v>
      </c>
      <c r="G145" s="19">
        <v>4796976</v>
      </c>
      <c r="H145" s="19">
        <v>4796976</v>
      </c>
      <c r="I145" s="19">
        <v>445320.76</v>
      </c>
      <c r="J145" s="18">
        <v>2017</v>
      </c>
      <c r="K145">
        <f t="shared" si="2"/>
        <v>0</v>
      </c>
    </row>
    <row r="146" spans="1:11" x14ac:dyDescent="0.25">
      <c r="A146" s="18">
        <v>1393</v>
      </c>
      <c r="B146" s="20" t="s">
        <v>66</v>
      </c>
      <c r="C146" s="20" t="s">
        <v>57</v>
      </c>
      <c r="D146" s="20" t="s">
        <v>58</v>
      </c>
      <c r="E146" s="20" t="s">
        <v>61</v>
      </c>
      <c r="F146" s="20" t="s">
        <v>60</v>
      </c>
      <c r="G146" s="19">
        <v>32512201</v>
      </c>
      <c r="H146" s="19">
        <v>32491101</v>
      </c>
      <c r="I146" s="19">
        <v>2708614.6</v>
      </c>
      <c r="J146" s="18">
        <v>2017</v>
      </c>
      <c r="K146">
        <f t="shared" si="2"/>
        <v>0</v>
      </c>
    </row>
    <row r="147" spans="1:11" x14ac:dyDescent="0.25">
      <c r="A147" s="18">
        <v>1552</v>
      </c>
      <c r="B147" s="20" t="s">
        <v>56</v>
      </c>
      <c r="C147" s="20" t="s">
        <v>64</v>
      </c>
      <c r="D147" s="20" t="s">
        <v>58</v>
      </c>
      <c r="E147" s="20" t="s">
        <v>59</v>
      </c>
      <c r="F147" s="20" t="s">
        <v>60</v>
      </c>
      <c r="G147" s="19">
        <v>920214</v>
      </c>
      <c r="H147" s="19">
        <v>920214</v>
      </c>
      <c r="I147" s="19">
        <v>73003.691999999995</v>
      </c>
      <c r="J147" s="18">
        <v>2017</v>
      </c>
      <c r="K147">
        <f t="shared" si="2"/>
        <v>0</v>
      </c>
    </row>
    <row r="148" spans="1:11" x14ac:dyDescent="0.25">
      <c r="A148" s="18">
        <v>1552</v>
      </c>
      <c r="B148" s="20" t="s">
        <v>56</v>
      </c>
      <c r="C148" s="20" t="s">
        <v>64</v>
      </c>
      <c r="D148" s="20" t="s">
        <v>58</v>
      </c>
      <c r="E148" s="20" t="s">
        <v>61</v>
      </c>
      <c r="F148" s="20" t="s">
        <v>60</v>
      </c>
      <c r="G148" s="19">
        <v>1927623</v>
      </c>
      <c r="H148" s="19">
        <v>1927623</v>
      </c>
      <c r="I148" s="19">
        <v>154788.53</v>
      </c>
      <c r="J148" s="18">
        <v>2017</v>
      </c>
      <c r="K148">
        <f t="shared" si="2"/>
        <v>0</v>
      </c>
    </row>
    <row r="149" spans="1:11" x14ac:dyDescent="0.25">
      <c r="A149" s="18">
        <v>1554</v>
      </c>
      <c r="B149" s="20" t="s">
        <v>56</v>
      </c>
      <c r="C149" s="20" t="s">
        <v>64</v>
      </c>
      <c r="D149" s="20" t="s">
        <v>58</v>
      </c>
      <c r="E149" s="20" t="s">
        <v>59</v>
      </c>
      <c r="F149" s="20" t="s">
        <v>60</v>
      </c>
      <c r="G149" s="19">
        <v>490808</v>
      </c>
      <c r="H149" s="19">
        <v>490808</v>
      </c>
      <c r="I149" s="19">
        <v>37968.909</v>
      </c>
      <c r="J149" s="18">
        <v>2017</v>
      </c>
      <c r="K149">
        <f t="shared" si="2"/>
        <v>0</v>
      </c>
    </row>
    <row r="150" spans="1:11" x14ac:dyDescent="0.25">
      <c r="A150" s="18">
        <v>1554</v>
      </c>
      <c r="B150" s="20" t="s">
        <v>56</v>
      </c>
      <c r="C150" s="20" t="s">
        <v>64</v>
      </c>
      <c r="D150" s="20" t="s">
        <v>58</v>
      </c>
      <c r="E150" s="20" t="s">
        <v>68</v>
      </c>
      <c r="F150" s="20" t="s">
        <v>60</v>
      </c>
      <c r="G150" s="19">
        <v>1665146</v>
      </c>
      <c r="H150" s="19">
        <v>1665146</v>
      </c>
      <c r="I150" s="19">
        <v>125781.84</v>
      </c>
      <c r="J150" s="18">
        <v>2017</v>
      </c>
      <c r="K150">
        <f t="shared" si="2"/>
        <v>0</v>
      </c>
    </row>
    <row r="151" spans="1:11" x14ac:dyDescent="0.25">
      <c r="A151" s="18">
        <v>1571</v>
      </c>
      <c r="B151" s="20" t="s">
        <v>56</v>
      </c>
      <c r="C151" s="20" t="s">
        <v>64</v>
      </c>
      <c r="D151" s="20" t="s">
        <v>58</v>
      </c>
      <c r="E151" s="20" t="s">
        <v>59</v>
      </c>
      <c r="F151" s="20" t="s">
        <v>60</v>
      </c>
      <c r="G151" s="19">
        <v>5128822</v>
      </c>
      <c r="H151" s="19">
        <v>5128822</v>
      </c>
      <c r="I151" s="19">
        <v>409877.83</v>
      </c>
      <c r="J151" s="18">
        <v>2017</v>
      </c>
      <c r="K151">
        <f t="shared" si="2"/>
        <v>0</v>
      </c>
    </row>
    <row r="152" spans="1:11" x14ac:dyDescent="0.25">
      <c r="A152" s="18">
        <v>1572</v>
      </c>
      <c r="B152" s="20" t="s">
        <v>56</v>
      </c>
      <c r="C152" s="20" t="s">
        <v>64</v>
      </c>
      <c r="D152" s="20" t="s">
        <v>58</v>
      </c>
      <c r="E152" s="20" t="s">
        <v>59</v>
      </c>
      <c r="F152" s="20" t="s">
        <v>60</v>
      </c>
      <c r="G152" s="19">
        <v>2040655</v>
      </c>
      <c r="H152" s="19">
        <v>2040655</v>
      </c>
      <c r="I152" s="19">
        <v>150718.75</v>
      </c>
      <c r="J152" s="18">
        <v>2017</v>
      </c>
      <c r="K152">
        <f t="shared" si="2"/>
        <v>0</v>
      </c>
    </row>
    <row r="153" spans="1:11" x14ac:dyDescent="0.25">
      <c r="A153" s="18">
        <v>1573</v>
      </c>
      <c r="B153" s="20" t="s">
        <v>56</v>
      </c>
      <c r="C153" s="20" t="s">
        <v>64</v>
      </c>
      <c r="D153" s="20" t="s">
        <v>58</v>
      </c>
      <c r="E153" s="20" t="s">
        <v>59</v>
      </c>
      <c r="F153" s="20" t="s">
        <v>60</v>
      </c>
      <c r="G153" s="19">
        <v>26333225</v>
      </c>
      <c r="H153" s="19">
        <v>26333225</v>
      </c>
      <c r="I153" s="19">
        <v>2526005</v>
      </c>
      <c r="J153" s="18">
        <v>2017</v>
      </c>
      <c r="K153">
        <f t="shared" si="2"/>
        <v>0</v>
      </c>
    </row>
    <row r="154" spans="1:11" x14ac:dyDescent="0.25">
      <c r="A154" s="18">
        <v>1619</v>
      </c>
      <c r="B154" s="20" t="s">
        <v>56</v>
      </c>
      <c r="C154" s="20" t="s">
        <v>64</v>
      </c>
      <c r="D154" s="20" t="s">
        <v>58</v>
      </c>
      <c r="E154" s="20" t="s">
        <v>59</v>
      </c>
      <c r="F154" s="20" t="s">
        <v>60</v>
      </c>
      <c r="G154" s="19">
        <v>12304437</v>
      </c>
      <c r="H154" s="19">
        <v>12304437</v>
      </c>
      <c r="I154" s="19">
        <v>1136318</v>
      </c>
      <c r="J154" s="18">
        <v>2017</v>
      </c>
      <c r="K154">
        <f t="shared" si="2"/>
        <v>0</v>
      </c>
    </row>
    <row r="155" spans="1:11" x14ac:dyDescent="0.25">
      <c r="A155" s="18">
        <v>1642</v>
      </c>
      <c r="B155" s="20" t="s">
        <v>56</v>
      </c>
      <c r="C155" s="20" t="s">
        <v>64</v>
      </c>
      <c r="D155" s="20" t="s">
        <v>92</v>
      </c>
      <c r="E155" s="20" t="s">
        <v>59</v>
      </c>
      <c r="F155" s="20" t="s">
        <v>60</v>
      </c>
      <c r="G155" s="19">
        <v>0</v>
      </c>
      <c r="H155" s="19">
        <v>0</v>
      </c>
      <c r="I155" s="19">
        <v>0</v>
      </c>
      <c r="J155" s="18">
        <v>2017</v>
      </c>
      <c r="K155">
        <f t="shared" si="2"/>
        <v>0</v>
      </c>
    </row>
    <row r="156" spans="1:11" x14ac:dyDescent="0.25">
      <c r="A156" s="18">
        <v>1702</v>
      </c>
      <c r="B156" s="20" t="s">
        <v>56</v>
      </c>
      <c r="C156" s="20" t="s">
        <v>57</v>
      </c>
      <c r="D156" s="20" t="s">
        <v>58</v>
      </c>
      <c r="E156" s="20" t="s">
        <v>59</v>
      </c>
      <c r="F156" s="20" t="s">
        <v>60</v>
      </c>
      <c r="G156" s="19">
        <v>738351</v>
      </c>
      <c r="H156" s="19">
        <v>738351</v>
      </c>
      <c r="I156" s="19">
        <v>67594.551000000007</v>
      </c>
      <c r="J156" s="18">
        <v>2017</v>
      </c>
      <c r="K156">
        <f t="shared" si="2"/>
        <v>0</v>
      </c>
    </row>
    <row r="157" spans="1:11" x14ac:dyDescent="0.25">
      <c r="A157" s="18">
        <v>1702</v>
      </c>
      <c r="B157" s="20" t="s">
        <v>56</v>
      </c>
      <c r="C157" s="20" t="s">
        <v>57</v>
      </c>
      <c r="D157" s="20" t="s">
        <v>58</v>
      </c>
      <c r="E157" s="20" t="s">
        <v>61</v>
      </c>
      <c r="F157" s="20" t="s">
        <v>60</v>
      </c>
      <c r="G157" s="19">
        <v>26091457</v>
      </c>
      <c r="H157" s="19">
        <v>26091457</v>
      </c>
      <c r="I157" s="19">
        <v>2380915.5</v>
      </c>
      <c r="J157" s="18">
        <v>2017</v>
      </c>
      <c r="K157">
        <f t="shared" si="2"/>
        <v>0</v>
      </c>
    </row>
    <row r="158" spans="1:11" x14ac:dyDescent="0.25">
      <c r="A158" s="18">
        <v>1710</v>
      </c>
      <c r="B158" s="20" t="s">
        <v>56</v>
      </c>
      <c r="C158" s="20" t="s">
        <v>57</v>
      </c>
      <c r="D158" s="20" t="s">
        <v>58</v>
      </c>
      <c r="E158" s="20" t="s">
        <v>59</v>
      </c>
      <c r="F158" s="20" t="s">
        <v>60</v>
      </c>
      <c r="G158" s="19">
        <v>318129</v>
      </c>
      <c r="H158" s="19">
        <v>318129</v>
      </c>
      <c r="I158" s="19">
        <v>30862.84</v>
      </c>
      <c r="J158" s="18">
        <v>2017</v>
      </c>
      <c r="K158">
        <f t="shared" si="2"/>
        <v>0</v>
      </c>
    </row>
    <row r="159" spans="1:11" x14ac:dyDescent="0.25">
      <c r="A159" s="18">
        <v>1710</v>
      </c>
      <c r="B159" s="20" t="s">
        <v>56</v>
      </c>
      <c r="C159" s="20" t="s">
        <v>57</v>
      </c>
      <c r="D159" s="20" t="s">
        <v>58</v>
      </c>
      <c r="E159" s="20" t="s">
        <v>61</v>
      </c>
      <c r="F159" s="20" t="s">
        <v>60</v>
      </c>
      <c r="G159" s="19">
        <v>81438024</v>
      </c>
      <c r="H159" s="19">
        <v>81438024</v>
      </c>
      <c r="I159" s="19">
        <v>7965276.7999999998</v>
      </c>
      <c r="J159" s="18">
        <v>2017</v>
      </c>
      <c r="K159">
        <f t="shared" si="2"/>
        <v>0</v>
      </c>
    </row>
    <row r="160" spans="1:11" x14ac:dyDescent="0.25">
      <c r="A160" s="18">
        <v>1733</v>
      </c>
      <c r="B160" s="20" t="s">
        <v>56</v>
      </c>
      <c r="C160" s="20" t="s">
        <v>57</v>
      </c>
      <c r="D160" s="20" t="s">
        <v>58</v>
      </c>
      <c r="E160" s="20" t="s">
        <v>59</v>
      </c>
      <c r="F160" s="20" t="s">
        <v>60</v>
      </c>
      <c r="G160" s="19">
        <v>0</v>
      </c>
      <c r="H160" s="19">
        <v>0</v>
      </c>
      <c r="I160" s="19">
        <v>0</v>
      </c>
      <c r="J160" s="18">
        <v>2017</v>
      </c>
      <c r="K160">
        <f t="shared" si="2"/>
        <v>0</v>
      </c>
    </row>
    <row r="161" spans="1:11" x14ac:dyDescent="0.25">
      <c r="A161" s="18">
        <v>1733</v>
      </c>
      <c r="B161" s="20" t="s">
        <v>56</v>
      </c>
      <c r="C161" s="20" t="s">
        <v>57</v>
      </c>
      <c r="D161" s="20" t="s">
        <v>58</v>
      </c>
      <c r="E161" s="20" t="s">
        <v>68</v>
      </c>
      <c r="F161" s="20" t="s">
        <v>60</v>
      </c>
      <c r="G161" s="19">
        <v>150036352</v>
      </c>
      <c r="H161" s="19">
        <v>150036352</v>
      </c>
      <c r="I161" s="19">
        <v>14706592</v>
      </c>
      <c r="J161" s="18">
        <v>2017</v>
      </c>
      <c r="K161">
        <f t="shared" si="2"/>
        <v>0</v>
      </c>
    </row>
    <row r="162" spans="1:11" x14ac:dyDescent="0.25">
      <c r="A162" s="18">
        <v>1733</v>
      </c>
      <c r="B162" s="20" t="s">
        <v>56</v>
      </c>
      <c r="C162" s="20" t="s">
        <v>57</v>
      </c>
      <c r="D162" s="20" t="s">
        <v>58</v>
      </c>
      <c r="E162" s="20" t="s">
        <v>61</v>
      </c>
      <c r="F162" s="20" t="s">
        <v>60</v>
      </c>
      <c r="G162" s="19">
        <v>0</v>
      </c>
      <c r="H162" s="19">
        <v>0</v>
      </c>
      <c r="I162" s="19">
        <v>0</v>
      </c>
      <c r="J162" s="18">
        <v>2017</v>
      </c>
      <c r="K162">
        <f t="shared" si="2"/>
        <v>0</v>
      </c>
    </row>
    <row r="163" spans="1:11" x14ac:dyDescent="0.25">
      <c r="A163" s="18">
        <v>1740</v>
      </c>
      <c r="B163" s="20" t="s">
        <v>56</v>
      </c>
      <c r="C163" s="20" t="s">
        <v>57</v>
      </c>
      <c r="D163" s="20" t="s">
        <v>58</v>
      </c>
      <c r="E163" s="20" t="s">
        <v>59</v>
      </c>
      <c r="F163" s="20" t="s">
        <v>60</v>
      </c>
      <c r="G163" s="19">
        <v>261476</v>
      </c>
      <c r="H163" s="19">
        <v>261476</v>
      </c>
      <c r="I163" s="19">
        <v>22831.249</v>
      </c>
      <c r="J163" s="18">
        <v>2017</v>
      </c>
      <c r="K163">
        <f t="shared" si="2"/>
        <v>0</v>
      </c>
    </row>
    <row r="164" spans="1:11" x14ac:dyDescent="0.25">
      <c r="A164" s="18">
        <v>1740</v>
      </c>
      <c r="B164" s="20" t="s">
        <v>56</v>
      </c>
      <c r="C164" s="20" t="s">
        <v>57</v>
      </c>
      <c r="D164" s="20" t="s">
        <v>58</v>
      </c>
      <c r="E164" s="20" t="s">
        <v>61</v>
      </c>
      <c r="F164" s="20" t="s">
        <v>60</v>
      </c>
      <c r="G164" s="19">
        <v>7790063</v>
      </c>
      <c r="H164" s="19">
        <v>7790063</v>
      </c>
      <c r="I164" s="19">
        <v>678841.9</v>
      </c>
      <c r="J164" s="18">
        <v>2017</v>
      </c>
      <c r="K164">
        <f t="shared" si="2"/>
        <v>0</v>
      </c>
    </row>
    <row r="165" spans="1:11" x14ac:dyDescent="0.25">
      <c r="A165" s="18">
        <v>1743</v>
      </c>
      <c r="B165" s="20" t="s">
        <v>56</v>
      </c>
      <c r="C165" s="20" t="s">
        <v>57</v>
      </c>
      <c r="D165" s="20" t="s">
        <v>58</v>
      </c>
      <c r="E165" s="20" t="s">
        <v>59</v>
      </c>
      <c r="F165" s="20" t="s">
        <v>60</v>
      </c>
      <c r="G165" s="19">
        <v>2152344</v>
      </c>
      <c r="H165" s="19">
        <v>2152344</v>
      </c>
      <c r="I165" s="19">
        <v>191402.44</v>
      </c>
      <c r="J165" s="18">
        <v>2017</v>
      </c>
      <c r="K165">
        <f t="shared" si="2"/>
        <v>0</v>
      </c>
    </row>
    <row r="166" spans="1:11" x14ac:dyDescent="0.25">
      <c r="A166" s="18">
        <v>1743</v>
      </c>
      <c r="B166" s="20" t="s">
        <v>56</v>
      </c>
      <c r="C166" s="20" t="s">
        <v>57</v>
      </c>
      <c r="D166" s="20" t="s">
        <v>58</v>
      </c>
      <c r="E166" s="20" t="s">
        <v>68</v>
      </c>
      <c r="F166" s="20" t="s">
        <v>60</v>
      </c>
      <c r="G166" s="19">
        <v>37262436</v>
      </c>
      <c r="H166" s="19">
        <v>37262436</v>
      </c>
      <c r="I166" s="19">
        <v>3297828.8</v>
      </c>
      <c r="J166" s="18">
        <v>2017</v>
      </c>
      <c r="K166">
        <f t="shared" si="2"/>
        <v>0</v>
      </c>
    </row>
    <row r="167" spans="1:11" x14ac:dyDescent="0.25">
      <c r="A167" s="18">
        <v>1743</v>
      </c>
      <c r="B167" s="20" t="s">
        <v>56</v>
      </c>
      <c r="C167" s="20" t="s">
        <v>57</v>
      </c>
      <c r="D167" s="20" t="s">
        <v>58</v>
      </c>
      <c r="E167" s="20" t="s">
        <v>61</v>
      </c>
      <c r="F167" s="20" t="s">
        <v>60</v>
      </c>
      <c r="G167" s="19">
        <v>0</v>
      </c>
      <c r="H167" s="19">
        <v>0</v>
      </c>
      <c r="I167" s="19">
        <v>0</v>
      </c>
      <c r="J167" s="18">
        <v>2017</v>
      </c>
      <c r="K167">
        <f t="shared" si="2"/>
        <v>0</v>
      </c>
    </row>
    <row r="168" spans="1:11" x14ac:dyDescent="0.25">
      <c r="A168" s="18">
        <v>1745</v>
      </c>
      <c r="B168" s="20" t="s">
        <v>56</v>
      </c>
      <c r="C168" s="20" t="s">
        <v>57</v>
      </c>
      <c r="D168" s="20" t="s">
        <v>58</v>
      </c>
      <c r="E168" s="20" t="s">
        <v>59</v>
      </c>
      <c r="F168" s="20" t="s">
        <v>60</v>
      </c>
      <c r="G168" s="19">
        <v>1002765</v>
      </c>
      <c r="H168" s="19">
        <v>1002765</v>
      </c>
      <c r="I168" s="19">
        <v>90597.957999999999</v>
      </c>
      <c r="J168" s="18">
        <v>2017</v>
      </c>
      <c r="K168">
        <f t="shared" si="2"/>
        <v>0</v>
      </c>
    </row>
    <row r="169" spans="1:11" x14ac:dyDescent="0.25">
      <c r="A169" s="18">
        <v>1745</v>
      </c>
      <c r="B169" s="20" t="s">
        <v>56</v>
      </c>
      <c r="C169" s="20" t="s">
        <v>57</v>
      </c>
      <c r="D169" s="20" t="s">
        <v>58</v>
      </c>
      <c r="E169" s="20" t="s">
        <v>61</v>
      </c>
      <c r="F169" s="20" t="s">
        <v>60</v>
      </c>
      <c r="G169" s="19">
        <v>20340639</v>
      </c>
      <c r="H169" s="19">
        <v>20340639</v>
      </c>
      <c r="I169" s="19">
        <v>1825142.2</v>
      </c>
      <c r="J169" s="18">
        <v>2017</v>
      </c>
      <c r="K169">
        <f t="shared" si="2"/>
        <v>0</v>
      </c>
    </row>
    <row r="170" spans="1:11" x14ac:dyDescent="0.25">
      <c r="A170" s="18">
        <v>1769</v>
      </c>
      <c r="B170" s="20" t="s">
        <v>56</v>
      </c>
      <c r="C170" s="20" t="s">
        <v>57</v>
      </c>
      <c r="D170" s="20" t="s">
        <v>58</v>
      </c>
      <c r="E170" s="20" t="s">
        <v>59</v>
      </c>
      <c r="F170" s="20" t="s">
        <v>60</v>
      </c>
      <c r="G170" s="19">
        <v>0</v>
      </c>
      <c r="H170" s="19">
        <v>0</v>
      </c>
      <c r="I170" s="19">
        <v>0</v>
      </c>
      <c r="J170" s="18">
        <v>2017</v>
      </c>
      <c r="K170">
        <f t="shared" si="2"/>
        <v>0</v>
      </c>
    </row>
    <row r="171" spans="1:11" x14ac:dyDescent="0.25">
      <c r="A171" s="18">
        <v>1769</v>
      </c>
      <c r="B171" s="20" t="s">
        <v>56</v>
      </c>
      <c r="C171" s="20" t="s">
        <v>57</v>
      </c>
      <c r="D171" s="20" t="s">
        <v>58</v>
      </c>
      <c r="E171" s="20" t="s">
        <v>61</v>
      </c>
      <c r="F171" s="20" t="s">
        <v>60</v>
      </c>
      <c r="G171" s="19">
        <v>17967188</v>
      </c>
      <c r="H171" s="19">
        <v>17967188</v>
      </c>
      <c r="I171" s="19">
        <v>1517035.1</v>
      </c>
      <c r="J171" s="18">
        <v>2017</v>
      </c>
      <c r="K171">
        <f t="shared" si="2"/>
        <v>0</v>
      </c>
    </row>
    <row r="172" spans="1:11" x14ac:dyDescent="0.25">
      <c r="A172" s="18">
        <v>1825</v>
      </c>
      <c r="B172" s="20" t="s">
        <v>56</v>
      </c>
      <c r="C172" s="20" t="s">
        <v>57</v>
      </c>
      <c r="D172" s="20" t="s">
        <v>58</v>
      </c>
      <c r="E172" s="20" t="s">
        <v>59</v>
      </c>
      <c r="F172" s="20" t="s">
        <v>60</v>
      </c>
      <c r="G172" s="19">
        <v>3268634</v>
      </c>
      <c r="H172" s="19">
        <v>3268634</v>
      </c>
      <c r="I172" s="19">
        <v>273894.18</v>
      </c>
      <c r="J172" s="18">
        <v>2017</v>
      </c>
      <c r="K172">
        <f t="shared" si="2"/>
        <v>0</v>
      </c>
    </row>
    <row r="173" spans="1:11" x14ac:dyDescent="0.25">
      <c r="A173" s="18">
        <v>1830</v>
      </c>
      <c r="B173" s="20" t="s">
        <v>56</v>
      </c>
      <c r="C173" s="20" t="s">
        <v>57</v>
      </c>
      <c r="D173" s="20" t="s">
        <v>58</v>
      </c>
      <c r="E173" s="20" t="s">
        <v>59</v>
      </c>
      <c r="F173" s="20" t="s">
        <v>60</v>
      </c>
      <c r="G173" s="19">
        <v>0</v>
      </c>
      <c r="H173" s="19">
        <v>0</v>
      </c>
      <c r="I173" s="19">
        <v>-1506.298</v>
      </c>
      <c r="J173" s="18">
        <v>2017</v>
      </c>
      <c r="K173">
        <f t="shared" si="2"/>
        <v>0</v>
      </c>
    </row>
    <row r="174" spans="1:11" x14ac:dyDescent="0.25">
      <c r="A174" s="18">
        <v>1830</v>
      </c>
      <c r="B174" s="20" t="s">
        <v>56</v>
      </c>
      <c r="C174" s="20" t="s">
        <v>57</v>
      </c>
      <c r="D174" s="20" t="s">
        <v>58</v>
      </c>
      <c r="E174" s="20" t="s">
        <v>61</v>
      </c>
      <c r="F174" s="20" t="s">
        <v>60</v>
      </c>
      <c r="G174" s="19">
        <v>0</v>
      </c>
      <c r="H174" s="19">
        <v>0</v>
      </c>
      <c r="I174" s="19">
        <v>-642.77200000000005</v>
      </c>
      <c r="J174" s="18">
        <v>2017</v>
      </c>
      <c r="K174">
        <f t="shared" si="2"/>
        <v>0</v>
      </c>
    </row>
    <row r="175" spans="1:11" x14ac:dyDescent="0.25">
      <c r="A175" s="18">
        <v>1831</v>
      </c>
      <c r="B175" s="20" t="s">
        <v>56</v>
      </c>
      <c r="C175" s="20" t="s">
        <v>57</v>
      </c>
      <c r="D175" s="20" t="s">
        <v>58</v>
      </c>
      <c r="E175" s="20" t="s">
        <v>61</v>
      </c>
      <c r="F175" s="20" t="s">
        <v>60</v>
      </c>
      <c r="G175" s="19">
        <v>4679982</v>
      </c>
      <c r="H175" s="19">
        <v>4679982</v>
      </c>
      <c r="I175" s="19">
        <v>350802.86</v>
      </c>
      <c r="J175" s="18">
        <v>2017</v>
      </c>
      <c r="K175">
        <f t="shared" si="2"/>
        <v>0</v>
      </c>
    </row>
    <row r="176" spans="1:11" x14ac:dyDescent="0.25">
      <c r="A176" s="18">
        <v>1832</v>
      </c>
      <c r="B176" s="20" t="s">
        <v>56</v>
      </c>
      <c r="C176" s="20" t="s">
        <v>57</v>
      </c>
      <c r="D176" s="20" t="s">
        <v>58</v>
      </c>
      <c r="E176" s="20" t="s">
        <v>61</v>
      </c>
      <c r="F176" s="20" t="s">
        <v>60</v>
      </c>
      <c r="G176" s="19">
        <v>10902312</v>
      </c>
      <c r="H176" s="19">
        <v>10902312</v>
      </c>
      <c r="I176" s="19">
        <v>983667.34</v>
      </c>
      <c r="J176" s="18">
        <v>2017</v>
      </c>
      <c r="K176">
        <f t="shared" si="2"/>
        <v>0</v>
      </c>
    </row>
    <row r="177" spans="1:11" x14ac:dyDescent="0.25">
      <c r="A177" s="18">
        <v>1843</v>
      </c>
      <c r="B177" s="20" t="s">
        <v>56</v>
      </c>
      <c r="C177" s="20" t="s">
        <v>57</v>
      </c>
      <c r="D177" s="20" t="s">
        <v>58</v>
      </c>
      <c r="E177" s="20" t="s">
        <v>59</v>
      </c>
      <c r="F177" s="20" t="s">
        <v>60</v>
      </c>
      <c r="G177" s="19">
        <v>35909</v>
      </c>
      <c r="H177" s="19">
        <v>35909</v>
      </c>
      <c r="I177" s="19">
        <v>2792.498</v>
      </c>
      <c r="J177" s="18">
        <v>2017</v>
      </c>
      <c r="K177">
        <f t="shared" si="2"/>
        <v>0</v>
      </c>
    </row>
    <row r="178" spans="1:11" x14ac:dyDescent="0.25">
      <c r="A178" s="18">
        <v>1843</v>
      </c>
      <c r="B178" s="20" t="s">
        <v>56</v>
      </c>
      <c r="C178" s="20" t="s">
        <v>57</v>
      </c>
      <c r="D178" s="20" t="s">
        <v>58</v>
      </c>
      <c r="E178" s="20" t="s">
        <v>61</v>
      </c>
      <c r="F178" s="20" t="s">
        <v>60</v>
      </c>
      <c r="G178" s="19">
        <v>2729649</v>
      </c>
      <c r="H178" s="19">
        <v>2729649</v>
      </c>
      <c r="I178" s="19">
        <v>219963.75</v>
      </c>
      <c r="J178" s="18">
        <v>2017</v>
      </c>
      <c r="K178">
        <f t="shared" si="2"/>
        <v>0</v>
      </c>
    </row>
    <row r="179" spans="1:11" x14ac:dyDescent="0.25">
      <c r="A179" s="18">
        <v>1866</v>
      </c>
      <c r="B179" s="20" t="s">
        <v>56</v>
      </c>
      <c r="C179" s="20" t="s">
        <v>57</v>
      </c>
      <c r="D179" s="20" t="s">
        <v>58</v>
      </c>
      <c r="E179" s="20" t="s">
        <v>59</v>
      </c>
      <c r="F179" s="20" t="s">
        <v>60</v>
      </c>
      <c r="G179" s="19">
        <v>0</v>
      </c>
      <c r="H179" s="19">
        <v>0</v>
      </c>
      <c r="I179" s="19">
        <v>0</v>
      </c>
      <c r="J179" s="18">
        <v>2017</v>
      </c>
      <c r="K179">
        <f t="shared" si="2"/>
        <v>0</v>
      </c>
    </row>
    <row r="180" spans="1:11" x14ac:dyDescent="0.25">
      <c r="A180" s="18">
        <v>1891</v>
      </c>
      <c r="B180" s="20" t="s">
        <v>56</v>
      </c>
      <c r="C180" s="20" t="s">
        <v>57</v>
      </c>
      <c r="D180" s="20" t="s">
        <v>58</v>
      </c>
      <c r="E180" s="20" t="s">
        <v>61</v>
      </c>
      <c r="F180" s="20" t="s">
        <v>60</v>
      </c>
      <c r="G180" s="19">
        <v>0</v>
      </c>
      <c r="H180" s="19">
        <v>0</v>
      </c>
      <c r="I180" s="19">
        <v>0</v>
      </c>
      <c r="J180" s="18">
        <v>2017</v>
      </c>
      <c r="K180">
        <f t="shared" si="2"/>
        <v>0</v>
      </c>
    </row>
    <row r="181" spans="1:11" x14ac:dyDescent="0.25">
      <c r="A181" s="18">
        <v>1893</v>
      </c>
      <c r="B181" s="20" t="s">
        <v>56</v>
      </c>
      <c r="C181" s="20" t="s">
        <v>57</v>
      </c>
      <c r="D181" s="20" t="s">
        <v>58</v>
      </c>
      <c r="E181" s="20" t="s">
        <v>61</v>
      </c>
      <c r="F181" s="20" t="s">
        <v>60</v>
      </c>
      <c r="G181" s="19">
        <v>75717218</v>
      </c>
      <c r="H181" s="19">
        <v>75717218</v>
      </c>
      <c r="I181" s="19">
        <v>7066198.2999999998</v>
      </c>
      <c r="J181" s="18">
        <v>2017</v>
      </c>
      <c r="K181">
        <f t="shared" si="2"/>
        <v>0</v>
      </c>
    </row>
    <row r="182" spans="1:11" x14ac:dyDescent="0.25">
      <c r="A182" s="18">
        <v>1897</v>
      </c>
      <c r="B182" s="20" t="s">
        <v>66</v>
      </c>
      <c r="C182" s="20" t="s">
        <v>67</v>
      </c>
      <c r="D182" s="20" t="s">
        <v>58</v>
      </c>
      <c r="E182" s="20" t="s">
        <v>61</v>
      </c>
      <c r="F182" s="20" t="s">
        <v>60</v>
      </c>
      <c r="G182" s="19">
        <v>200314</v>
      </c>
      <c r="H182" s="19">
        <v>2196</v>
      </c>
      <c r="I182" s="19">
        <v>295.26499999999999</v>
      </c>
      <c r="J182" s="18">
        <v>2017</v>
      </c>
      <c r="K182">
        <f t="shared" si="2"/>
        <v>0</v>
      </c>
    </row>
    <row r="183" spans="1:11" x14ac:dyDescent="0.25">
      <c r="A183" s="18">
        <v>1915</v>
      </c>
      <c r="B183" s="20" t="s">
        <v>56</v>
      </c>
      <c r="C183" s="20" t="s">
        <v>57</v>
      </c>
      <c r="D183" s="20" t="s">
        <v>58</v>
      </c>
      <c r="E183" s="20" t="s">
        <v>61</v>
      </c>
      <c r="F183" s="20" t="s">
        <v>60</v>
      </c>
      <c r="G183" s="19">
        <v>28793070</v>
      </c>
      <c r="H183" s="19">
        <v>28793070</v>
      </c>
      <c r="I183" s="19">
        <v>2907924.1</v>
      </c>
      <c r="J183" s="18">
        <v>2017</v>
      </c>
      <c r="K183">
        <f t="shared" si="2"/>
        <v>0</v>
      </c>
    </row>
    <row r="184" spans="1:11" x14ac:dyDescent="0.25">
      <c r="A184" s="18">
        <v>1943</v>
      </c>
      <c r="B184" s="20" t="s">
        <v>56</v>
      </c>
      <c r="C184" s="20" t="s">
        <v>57</v>
      </c>
      <c r="D184" s="20" t="s">
        <v>58</v>
      </c>
      <c r="E184" s="20" t="s">
        <v>61</v>
      </c>
      <c r="F184" s="20" t="s">
        <v>60</v>
      </c>
      <c r="G184" s="19">
        <v>2848660</v>
      </c>
      <c r="H184" s="19">
        <v>2848660</v>
      </c>
      <c r="I184" s="19">
        <v>245982.55</v>
      </c>
      <c r="J184" s="18">
        <v>2017</v>
      </c>
      <c r="K184">
        <f t="shared" si="2"/>
        <v>0</v>
      </c>
    </row>
    <row r="185" spans="1:11" x14ac:dyDescent="0.25">
      <c r="A185" s="18">
        <v>1979</v>
      </c>
      <c r="B185" s="20" t="s">
        <v>66</v>
      </c>
      <c r="C185" s="20" t="s">
        <v>57</v>
      </c>
      <c r="D185" s="20" t="s">
        <v>58</v>
      </c>
      <c r="E185" s="20" t="s">
        <v>59</v>
      </c>
      <c r="F185" s="20" t="s">
        <v>60</v>
      </c>
      <c r="G185" s="19">
        <v>0</v>
      </c>
      <c r="H185" s="19">
        <v>0</v>
      </c>
      <c r="I185" s="19">
        <v>0</v>
      </c>
      <c r="J185" s="18">
        <v>2017</v>
      </c>
      <c r="K185">
        <f t="shared" si="2"/>
        <v>0</v>
      </c>
    </row>
    <row r="186" spans="1:11" x14ac:dyDescent="0.25">
      <c r="A186" s="18">
        <v>1979</v>
      </c>
      <c r="B186" s="20" t="s">
        <v>66</v>
      </c>
      <c r="C186" s="20" t="s">
        <v>57</v>
      </c>
      <c r="D186" s="20" t="s">
        <v>58</v>
      </c>
      <c r="E186" s="20" t="s">
        <v>62</v>
      </c>
      <c r="F186" s="20" t="s">
        <v>60</v>
      </c>
      <c r="G186" s="19">
        <v>0</v>
      </c>
      <c r="H186" s="19">
        <v>0</v>
      </c>
      <c r="I186" s="19">
        <v>0</v>
      </c>
      <c r="J186" s="18">
        <v>2017</v>
      </c>
      <c r="K186">
        <f t="shared" si="2"/>
        <v>1</v>
      </c>
    </row>
    <row r="187" spans="1:11" x14ac:dyDescent="0.25">
      <c r="A187" s="18">
        <v>1979</v>
      </c>
      <c r="B187" s="20" t="s">
        <v>66</v>
      </c>
      <c r="C187" s="20" t="s">
        <v>57</v>
      </c>
      <c r="D187" s="20" t="s">
        <v>58</v>
      </c>
      <c r="E187" s="20" t="s">
        <v>61</v>
      </c>
      <c r="F187" s="20" t="s">
        <v>60</v>
      </c>
      <c r="G187" s="19">
        <v>1437834</v>
      </c>
      <c r="H187" s="19">
        <v>580709</v>
      </c>
      <c r="I187" s="19">
        <v>69780.357000000004</v>
      </c>
      <c r="J187" s="18">
        <v>2017</v>
      </c>
      <c r="K187">
        <f t="shared" si="2"/>
        <v>0</v>
      </c>
    </row>
    <row r="188" spans="1:11" x14ac:dyDescent="0.25">
      <c r="A188" s="18">
        <v>2018</v>
      </c>
      <c r="B188" s="20" t="s">
        <v>56</v>
      </c>
      <c r="C188" s="20" t="s">
        <v>57</v>
      </c>
      <c r="D188" s="20" t="s">
        <v>58</v>
      </c>
      <c r="E188" s="20" t="s">
        <v>61</v>
      </c>
      <c r="F188" s="20" t="s">
        <v>60</v>
      </c>
      <c r="G188" s="19">
        <v>1075283</v>
      </c>
      <c r="H188" s="19">
        <v>1075283</v>
      </c>
      <c r="I188" s="19">
        <v>50901.464</v>
      </c>
      <c r="J188" s="18">
        <v>2017</v>
      </c>
      <c r="K188">
        <f t="shared" si="2"/>
        <v>0</v>
      </c>
    </row>
    <row r="189" spans="1:11" x14ac:dyDescent="0.25">
      <c r="A189" s="18">
        <v>2022</v>
      </c>
      <c r="B189" s="20" t="s">
        <v>66</v>
      </c>
      <c r="C189" s="20" t="s">
        <v>57</v>
      </c>
      <c r="D189" s="20" t="s">
        <v>58</v>
      </c>
      <c r="E189" s="20" t="s">
        <v>61</v>
      </c>
      <c r="F189" s="20" t="s">
        <v>60</v>
      </c>
      <c r="G189" s="19">
        <v>465022</v>
      </c>
      <c r="H189" s="19">
        <v>122242</v>
      </c>
      <c r="I189" s="19">
        <v>19744.381000000001</v>
      </c>
      <c r="J189" s="18">
        <v>2017</v>
      </c>
      <c r="K189">
        <f t="shared" si="2"/>
        <v>0</v>
      </c>
    </row>
    <row r="190" spans="1:11" x14ac:dyDescent="0.25">
      <c r="A190" s="18">
        <v>2047</v>
      </c>
      <c r="B190" s="20" t="s">
        <v>66</v>
      </c>
      <c r="C190" s="20" t="s">
        <v>57</v>
      </c>
      <c r="D190" s="20" t="s">
        <v>92</v>
      </c>
      <c r="E190" s="20" t="s">
        <v>59</v>
      </c>
      <c r="F190" s="20" t="s">
        <v>60</v>
      </c>
      <c r="G190" s="19">
        <v>0</v>
      </c>
      <c r="H190" s="19">
        <v>0</v>
      </c>
      <c r="I190" s="19">
        <v>0</v>
      </c>
      <c r="J190" s="18">
        <v>2017</v>
      </c>
      <c r="K190">
        <f t="shared" si="2"/>
        <v>0</v>
      </c>
    </row>
    <row r="191" spans="1:11" x14ac:dyDescent="0.25">
      <c r="A191" s="18">
        <v>2049</v>
      </c>
      <c r="B191" s="20" t="s">
        <v>56</v>
      </c>
      <c r="C191" s="20" t="s">
        <v>57</v>
      </c>
      <c r="D191" s="20" t="s">
        <v>92</v>
      </c>
      <c r="E191" s="20" t="s">
        <v>59</v>
      </c>
      <c r="F191" s="20" t="s">
        <v>60</v>
      </c>
      <c r="G191" s="19">
        <v>0</v>
      </c>
      <c r="H191" s="19">
        <v>0</v>
      </c>
      <c r="I191" s="19">
        <v>0</v>
      </c>
      <c r="J191" s="18">
        <v>2017</v>
      </c>
      <c r="K191">
        <f t="shared" si="2"/>
        <v>0</v>
      </c>
    </row>
    <row r="192" spans="1:11" x14ac:dyDescent="0.25">
      <c r="A192" s="18">
        <v>2049</v>
      </c>
      <c r="B192" s="20" t="s">
        <v>56</v>
      </c>
      <c r="C192" s="20" t="s">
        <v>57</v>
      </c>
      <c r="D192" s="20" t="s">
        <v>58</v>
      </c>
      <c r="E192" s="20" t="s">
        <v>59</v>
      </c>
      <c r="F192" s="20" t="s">
        <v>60</v>
      </c>
      <c r="G192" s="19">
        <v>0</v>
      </c>
      <c r="H192" s="19">
        <v>0</v>
      </c>
      <c r="I192" s="19">
        <v>0</v>
      </c>
      <c r="J192" s="18">
        <v>2017</v>
      </c>
      <c r="K192">
        <f t="shared" si="2"/>
        <v>0</v>
      </c>
    </row>
    <row r="193" spans="1:11" x14ac:dyDescent="0.25">
      <c r="A193" s="18">
        <v>2062</v>
      </c>
      <c r="B193" s="20" t="s">
        <v>56</v>
      </c>
      <c r="C193" s="20" t="s">
        <v>57</v>
      </c>
      <c r="D193" s="20" t="s">
        <v>58</v>
      </c>
      <c r="E193" s="20" t="s">
        <v>59</v>
      </c>
      <c r="F193" s="20" t="s">
        <v>60</v>
      </c>
      <c r="G193" s="19">
        <v>0</v>
      </c>
      <c r="H193" s="19">
        <v>0</v>
      </c>
      <c r="I193" s="19">
        <v>0</v>
      </c>
      <c r="J193" s="18">
        <v>2017</v>
      </c>
      <c r="K193">
        <f t="shared" si="2"/>
        <v>0</v>
      </c>
    </row>
    <row r="194" spans="1:11" x14ac:dyDescent="0.25">
      <c r="A194" s="18">
        <v>2076</v>
      </c>
      <c r="B194" s="20" t="s">
        <v>56</v>
      </c>
      <c r="C194" s="20" t="s">
        <v>57</v>
      </c>
      <c r="D194" s="20" t="s">
        <v>58</v>
      </c>
      <c r="E194" s="20" t="s">
        <v>59</v>
      </c>
      <c r="F194" s="20" t="s">
        <v>60</v>
      </c>
      <c r="G194" s="19">
        <v>960301</v>
      </c>
      <c r="H194" s="19">
        <v>960301</v>
      </c>
      <c r="I194" s="19">
        <v>91574.731</v>
      </c>
      <c r="J194" s="18">
        <v>2017</v>
      </c>
      <c r="K194">
        <f t="shared" si="2"/>
        <v>0</v>
      </c>
    </row>
    <row r="195" spans="1:11" x14ac:dyDescent="0.25">
      <c r="A195" s="18">
        <v>2076</v>
      </c>
      <c r="B195" s="20" t="s">
        <v>56</v>
      </c>
      <c r="C195" s="20" t="s">
        <v>57</v>
      </c>
      <c r="D195" s="20" t="s">
        <v>58</v>
      </c>
      <c r="E195" s="20" t="s">
        <v>61</v>
      </c>
      <c r="F195" s="20" t="s">
        <v>60</v>
      </c>
      <c r="G195" s="19">
        <v>9347025</v>
      </c>
      <c r="H195" s="19">
        <v>9347025</v>
      </c>
      <c r="I195" s="19">
        <v>890817.16</v>
      </c>
      <c r="J195" s="18">
        <v>2017</v>
      </c>
      <c r="K195">
        <f t="shared" ref="K195:K258" si="3">IF(E195="LIG",1,0)</f>
        <v>0</v>
      </c>
    </row>
    <row r="196" spans="1:11" x14ac:dyDescent="0.25">
      <c r="A196" s="18">
        <v>2079</v>
      </c>
      <c r="B196" s="20" t="s">
        <v>56</v>
      </c>
      <c r="C196" s="20" t="s">
        <v>57</v>
      </c>
      <c r="D196" s="20" t="s">
        <v>58</v>
      </c>
      <c r="E196" s="20" t="s">
        <v>61</v>
      </c>
      <c r="F196" s="20" t="s">
        <v>60</v>
      </c>
      <c r="G196" s="19">
        <v>32315080</v>
      </c>
      <c r="H196" s="19">
        <v>32315080</v>
      </c>
      <c r="I196" s="19">
        <v>3151549.4</v>
      </c>
      <c r="J196" s="18">
        <v>2017</v>
      </c>
      <c r="K196">
        <f t="shared" si="3"/>
        <v>0</v>
      </c>
    </row>
    <row r="197" spans="1:11" x14ac:dyDescent="0.25">
      <c r="A197" s="18">
        <v>2080</v>
      </c>
      <c r="B197" s="20" t="s">
        <v>56</v>
      </c>
      <c r="C197" s="20" t="s">
        <v>57</v>
      </c>
      <c r="D197" s="20" t="s">
        <v>58</v>
      </c>
      <c r="E197" s="20" t="s">
        <v>61</v>
      </c>
      <c r="F197" s="20" t="s">
        <v>60</v>
      </c>
      <c r="G197" s="19">
        <v>4455028</v>
      </c>
      <c r="H197" s="19">
        <v>4455028</v>
      </c>
      <c r="I197" s="19">
        <v>362612.43</v>
      </c>
      <c r="J197" s="18">
        <v>2017</v>
      </c>
      <c r="K197">
        <f t="shared" si="3"/>
        <v>0</v>
      </c>
    </row>
    <row r="198" spans="1:11" x14ac:dyDescent="0.25">
      <c r="A198" s="18">
        <v>2094</v>
      </c>
      <c r="B198" s="20" t="s">
        <v>56</v>
      </c>
      <c r="C198" s="20" t="s">
        <v>57</v>
      </c>
      <c r="D198" s="20" t="s">
        <v>58</v>
      </c>
      <c r="E198" s="20" t="s">
        <v>59</v>
      </c>
      <c r="F198" s="20" t="s">
        <v>60</v>
      </c>
      <c r="G198" s="19">
        <v>0</v>
      </c>
      <c r="H198" s="19">
        <v>0</v>
      </c>
      <c r="I198" s="19">
        <v>0</v>
      </c>
      <c r="J198" s="18">
        <v>2017</v>
      </c>
      <c r="K198">
        <f t="shared" si="3"/>
        <v>0</v>
      </c>
    </row>
    <row r="199" spans="1:11" x14ac:dyDescent="0.25">
      <c r="A199" s="18">
        <v>2094</v>
      </c>
      <c r="B199" s="20" t="s">
        <v>56</v>
      </c>
      <c r="C199" s="20" t="s">
        <v>57</v>
      </c>
      <c r="D199" s="20" t="s">
        <v>58</v>
      </c>
      <c r="E199" s="20" t="s">
        <v>61</v>
      </c>
      <c r="F199" s="20" t="s">
        <v>60</v>
      </c>
      <c r="G199" s="19">
        <v>15723213</v>
      </c>
      <c r="H199" s="19">
        <v>15723213</v>
      </c>
      <c r="I199" s="19">
        <v>1518928.6</v>
      </c>
      <c r="J199" s="18">
        <v>2017</v>
      </c>
      <c r="K199">
        <f t="shared" si="3"/>
        <v>0</v>
      </c>
    </row>
    <row r="200" spans="1:11" x14ac:dyDescent="0.25">
      <c r="A200" s="18">
        <v>2098</v>
      </c>
      <c r="B200" s="20" t="s">
        <v>66</v>
      </c>
      <c r="C200" s="20" t="s">
        <v>57</v>
      </c>
      <c r="D200" s="20" t="s">
        <v>58</v>
      </c>
      <c r="E200" s="20" t="s">
        <v>61</v>
      </c>
      <c r="F200" s="20" t="s">
        <v>60</v>
      </c>
      <c r="G200" s="19">
        <v>1748441</v>
      </c>
      <c r="H200" s="19">
        <v>20203</v>
      </c>
      <c r="I200" s="19">
        <v>-12086.27</v>
      </c>
      <c r="J200" s="18">
        <v>2017</v>
      </c>
      <c r="K200">
        <f t="shared" si="3"/>
        <v>0</v>
      </c>
    </row>
    <row r="201" spans="1:11" x14ac:dyDescent="0.25">
      <c r="A201" s="18">
        <v>2103</v>
      </c>
      <c r="B201" s="20" t="s">
        <v>56</v>
      </c>
      <c r="C201" s="20" t="s">
        <v>57</v>
      </c>
      <c r="D201" s="20" t="s">
        <v>58</v>
      </c>
      <c r="E201" s="20" t="s">
        <v>68</v>
      </c>
      <c r="F201" s="20" t="s">
        <v>60</v>
      </c>
      <c r="G201" s="19">
        <v>0</v>
      </c>
      <c r="H201" s="19">
        <v>0</v>
      </c>
      <c r="I201" s="19">
        <v>0</v>
      </c>
      <c r="J201" s="18">
        <v>2017</v>
      </c>
      <c r="K201">
        <f t="shared" si="3"/>
        <v>0</v>
      </c>
    </row>
    <row r="202" spans="1:11" x14ac:dyDescent="0.25">
      <c r="A202" s="18">
        <v>2103</v>
      </c>
      <c r="B202" s="20" t="s">
        <v>56</v>
      </c>
      <c r="C202" s="20" t="s">
        <v>57</v>
      </c>
      <c r="D202" s="20" t="s">
        <v>58</v>
      </c>
      <c r="E202" s="20" t="s">
        <v>61</v>
      </c>
      <c r="F202" s="20" t="s">
        <v>60</v>
      </c>
      <c r="G202" s="19">
        <v>167689915</v>
      </c>
      <c r="H202" s="19">
        <v>167689915</v>
      </c>
      <c r="I202" s="19">
        <v>16136816</v>
      </c>
      <c r="J202" s="18">
        <v>2017</v>
      </c>
      <c r="K202">
        <f t="shared" si="3"/>
        <v>0</v>
      </c>
    </row>
    <row r="203" spans="1:11" x14ac:dyDescent="0.25">
      <c r="A203" s="18">
        <v>2104</v>
      </c>
      <c r="B203" s="20" t="s">
        <v>56</v>
      </c>
      <c r="C203" s="20" t="s">
        <v>57</v>
      </c>
      <c r="D203" s="20" t="s">
        <v>58</v>
      </c>
      <c r="E203" s="20" t="s">
        <v>61</v>
      </c>
      <c r="F203" s="20" t="s">
        <v>60</v>
      </c>
      <c r="G203" s="19">
        <v>11133864</v>
      </c>
      <c r="H203" s="19">
        <v>11133864</v>
      </c>
      <c r="I203" s="19">
        <v>893738.28</v>
      </c>
      <c r="J203" s="18">
        <v>2017</v>
      </c>
      <c r="K203">
        <f t="shared" si="3"/>
        <v>0</v>
      </c>
    </row>
    <row r="204" spans="1:11" x14ac:dyDescent="0.25">
      <c r="A204" s="18">
        <v>2107</v>
      </c>
      <c r="B204" s="20" t="s">
        <v>56</v>
      </c>
      <c r="C204" s="20" t="s">
        <v>57</v>
      </c>
      <c r="D204" s="20" t="s">
        <v>58</v>
      </c>
      <c r="E204" s="20" t="s">
        <v>59</v>
      </c>
      <c r="F204" s="20" t="s">
        <v>60</v>
      </c>
      <c r="G204" s="19">
        <v>0</v>
      </c>
      <c r="H204" s="19">
        <v>0</v>
      </c>
      <c r="I204" s="19">
        <v>0</v>
      </c>
      <c r="J204" s="18">
        <v>2017</v>
      </c>
      <c r="K204">
        <f t="shared" si="3"/>
        <v>0</v>
      </c>
    </row>
    <row r="205" spans="1:11" x14ac:dyDescent="0.25">
      <c r="A205" s="18">
        <v>2107</v>
      </c>
      <c r="B205" s="20" t="s">
        <v>56</v>
      </c>
      <c r="C205" s="20" t="s">
        <v>57</v>
      </c>
      <c r="D205" s="20" t="s">
        <v>58</v>
      </c>
      <c r="E205" s="20" t="s">
        <v>68</v>
      </c>
      <c r="F205" s="20" t="s">
        <v>60</v>
      </c>
      <c r="G205" s="19">
        <v>55987446</v>
      </c>
      <c r="H205" s="19">
        <v>55987446</v>
      </c>
      <c r="I205" s="19">
        <v>4975981.2</v>
      </c>
      <c r="J205" s="18">
        <v>2017</v>
      </c>
      <c r="K205">
        <f t="shared" si="3"/>
        <v>0</v>
      </c>
    </row>
    <row r="206" spans="1:11" x14ac:dyDescent="0.25">
      <c r="A206" s="18">
        <v>2107</v>
      </c>
      <c r="B206" s="20" t="s">
        <v>56</v>
      </c>
      <c r="C206" s="20" t="s">
        <v>57</v>
      </c>
      <c r="D206" s="20" t="s">
        <v>58</v>
      </c>
      <c r="E206" s="20" t="s">
        <v>61</v>
      </c>
      <c r="F206" s="20" t="s">
        <v>60</v>
      </c>
      <c r="G206" s="19">
        <v>0</v>
      </c>
      <c r="H206" s="19">
        <v>0</v>
      </c>
      <c r="I206" s="19">
        <v>0</v>
      </c>
      <c r="J206" s="18">
        <v>2017</v>
      </c>
      <c r="K206">
        <f t="shared" si="3"/>
        <v>0</v>
      </c>
    </row>
    <row r="207" spans="1:11" x14ac:dyDescent="0.25">
      <c r="A207" s="18">
        <v>2123</v>
      </c>
      <c r="B207" s="20" t="s">
        <v>56</v>
      </c>
      <c r="C207" s="20" t="s">
        <v>57</v>
      </c>
      <c r="D207" s="20" t="s">
        <v>58</v>
      </c>
      <c r="E207" s="20" t="s">
        <v>59</v>
      </c>
      <c r="F207" s="20" t="s">
        <v>60</v>
      </c>
      <c r="G207" s="19">
        <v>0</v>
      </c>
      <c r="H207" s="19">
        <v>0</v>
      </c>
      <c r="I207" s="19">
        <v>0</v>
      </c>
      <c r="J207" s="18">
        <v>2017</v>
      </c>
      <c r="K207">
        <f t="shared" si="3"/>
        <v>0</v>
      </c>
    </row>
    <row r="208" spans="1:11" x14ac:dyDescent="0.25">
      <c r="A208" s="18">
        <v>2132</v>
      </c>
      <c r="B208" s="20" t="s">
        <v>56</v>
      </c>
      <c r="C208" s="20" t="s">
        <v>57</v>
      </c>
      <c r="D208" s="20" t="s">
        <v>58</v>
      </c>
      <c r="E208" s="20" t="s">
        <v>59</v>
      </c>
      <c r="F208" s="20" t="s">
        <v>60</v>
      </c>
      <c r="G208" s="19">
        <v>0</v>
      </c>
      <c r="H208" s="19">
        <v>0</v>
      </c>
      <c r="I208" s="19">
        <v>0</v>
      </c>
      <c r="J208" s="18">
        <v>2017</v>
      </c>
      <c r="K208">
        <f t="shared" si="3"/>
        <v>0</v>
      </c>
    </row>
    <row r="209" spans="1:11" x14ac:dyDescent="0.25">
      <c r="A209" s="18">
        <v>2144</v>
      </c>
      <c r="B209" s="20" t="s">
        <v>56</v>
      </c>
      <c r="C209" s="20" t="s">
        <v>57</v>
      </c>
      <c r="D209" s="20" t="s">
        <v>94</v>
      </c>
      <c r="E209" s="20" t="s">
        <v>59</v>
      </c>
      <c r="F209" s="20" t="s">
        <v>60</v>
      </c>
      <c r="G209" s="19">
        <v>0</v>
      </c>
      <c r="H209" s="19">
        <v>0</v>
      </c>
      <c r="I209" s="19">
        <v>0</v>
      </c>
      <c r="J209" s="18">
        <v>2017</v>
      </c>
      <c r="K209">
        <f t="shared" si="3"/>
        <v>0</v>
      </c>
    </row>
    <row r="210" spans="1:11" x14ac:dyDescent="0.25">
      <c r="A210" s="18">
        <v>2161</v>
      </c>
      <c r="B210" s="20" t="s">
        <v>56</v>
      </c>
      <c r="C210" s="20" t="s">
        <v>57</v>
      </c>
      <c r="D210" s="20" t="s">
        <v>58</v>
      </c>
      <c r="E210" s="20" t="s">
        <v>59</v>
      </c>
      <c r="F210" s="20" t="s">
        <v>60</v>
      </c>
      <c r="G210" s="19">
        <v>0</v>
      </c>
      <c r="H210" s="19">
        <v>0</v>
      </c>
      <c r="I210" s="19">
        <v>0</v>
      </c>
      <c r="J210" s="18">
        <v>2017</v>
      </c>
      <c r="K210">
        <f t="shared" si="3"/>
        <v>0</v>
      </c>
    </row>
    <row r="211" spans="1:11" x14ac:dyDescent="0.25">
      <c r="A211" s="18">
        <v>2161</v>
      </c>
      <c r="B211" s="20" t="s">
        <v>56</v>
      </c>
      <c r="C211" s="20" t="s">
        <v>57</v>
      </c>
      <c r="D211" s="20" t="s">
        <v>58</v>
      </c>
      <c r="E211" s="20" t="s">
        <v>61</v>
      </c>
      <c r="F211" s="20" t="s">
        <v>60</v>
      </c>
      <c r="G211" s="19">
        <v>0</v>
      </c>
      <c r="H211" s="19">
        <v>0</v>
      </c>
      <c r="I211" s="19">
        <v>0</v>
      </c>
      <c r="J211" s="18">
        <v>2017</v>
      </c>
      <c r="K211">
        <f t="shared" si="3"/>
        <v>0</v>
      </c>
    </row>
    <row r="212" spans="1:11" x14ac:dyDescent="0.25">
      <c r="A212" s="18">
        <v>2167</v>
      </c>
      <c r="B212" s="20" t="s">
        <v>56</v>
      </c>
      <c r="C212" s="20" t="s">
        <v>57</v>
      </c>
      <c r="D212" s="20" t="s">
        <v>58</v>
      </c>
      <c r="E212" s="20" t="s">
        <v>68</v>
      </c>
      <c r="F212" s="20" t="s">
        <v>60</v>
      </c>
      <c r="G212" s="19">
        <v>74298895</v>
      </c>
      <c r="H212" s="19">
        <v>74298895</v>
      </c>
      <c r="I212" s="19">
        <v>7595286.5999999996</v>
      </c>
      <c r="J212" s="18">
        <v>2017</v>
      </c>
      <c r="K212">
        <f t="shared" si="3"/>
        <v>0</v>
      </c>
    </row>
    <row r="213" spans="1:11" x14ac:dyDescent="0.25">
      <c r="A213" s="18">
        <v>2167</v>
      </c>
      <c r="B213" s="20" t="s">
        <v>56</v>
      </c>
      <c r="C213" s="20" t="s">
        <v>57</v>
      </c>
      <c r="D213" s="20" t="s">
        <v>58</v>
      </c>
      <c r="E213" s="20" t="s">
        <v>61</v>
      </c>
      <c r="F213" s="20" t="s">
        <v>60</v>
      </c>
      <c r="G213" s="19">
        <v>0</v>
      </c>
      <c r="H213" s="19">
        <v>0</v>
      </c>
      <c r="I213" s="19">
        <v>0</v>
      </c>
      <c r="J213" s="18">
        <v>2017</v>
      </c>
      <c r="K213">
        <f t="shared" si="3"/>
        <v>0</v>
      </c>
    </row>
    <row r="214" spans="1:11" x14ac:dyDescent="0.25">
      <c r="A214" s="18">
        <v>2168</v>
      </c>
      <c r="B214" s="20" t="s">
        <v>56</v>
      </c>
      <c r="C214" s="20" t="s">
        <v>57</v>
      </c>
      <c r="D214" s="20" t="s">
        <v>58</v>
      </c>
      <c r="E214" s="20" t="s">
        <v>68</v>
      </c>
      <c r="F214" s="20" t="s">
        <v>60</v>
      </c>
      <c r="G214" s="19">
        <v>81546061</v>
      </c>
      <c r="H214" s="19">
        <v>81546061</v>
      </c>
      <c r="I214" s="19">
        <v>8267074.2000000002</v>
      </c>
      <c r="J214" s="18">
        <v>2017</v>
      </c>
      <c r="K214">
        <f t="shared" si="3"/>
        <v>0</v>
      </c>
    </row>
    <row r="215" spans="1:11" x14ac:dyDescent="0.25">
      <c r="A215" s="18">
        <v>2168</v>
      </c>
      <c r="B215" s="20" t="s">
        <v>56</v>
      </c>
      <c r="C215" s="20" t="s">
        <v>57</v>
      </c>
      <c r="D215" s="20" t="s">
        <v>58</v>
      </c>
      <c r="E215" s="20" t="s">
        <v>61</v>
      </c>
      <c r="F215" s="20" t="s">
        <v>60</v>
      </c>
      <c r="G215" s="19">
        <v>0</v>
      </c>
      <c r="H215" s="19">
        <v>0</v>
      </c>
      <c r="I215" s="19">
        <v>0</v>
      </c>
      <c r="J215" s="18">
        <v>2017</v>
      </c>
      <c r="K215">
        <f t="shared" si="3"/>
        <v>0</v>
      </c>
    </row>
    <row r="216" spans="1:11" x14ac:dyDescent="0.25">
      <c r="A216" s="18">
        <v>2240</v>
      </c>
      <c r="B216" s="20" t="s">
        <v>56</v>
      </c>
      <c r="C216" s="20" t="s">
        <v>57</v>
      </c>
      <c r="D216" s="20" t="s">
        <v>58</v>
      </c>
      <c r="E216" s="20" t="s">
        <v>61</v>
      </c>
      <c r="F216" s="20" t="s">
        <v>60</v>
      </c>
      <c r="G216" s="19">
        <v>5373803</v>
      </c>
      <c r="H216" s="19">
        <v>5373803</v>
      </c>
      <c r="I216" s="19">
        <v>441438.48</v>
      </c>
      <c r="J216" s="18">
        <v>2017</v>
      </c>
      <c r="K216">
        <f t="shared" si="3"/>
        <v>0</v>
      </c>
    </row>
    <row r="217" spans="1:11" x14ac:dyDescent="0.25">
      <c r="A217" s="18">
        <v>2277</v>
      </c>
      <c r="B217" s="20" t="s">
        <v>56</v>
      </c>
      <c r="C217" s="20" t="s">
        <v>57</v>
      </c>
      <c r="D217" s="20" t="s">
        <v>58</v>
      </c>
      <c r="E217" s="20" t="s">
        <v>61</v>
      </c>
      <c r="F217" s="20" t="s">
        <v>60</v>
      </c>
      <c r="G217" s="19">
        <v>8174369</v>
      </c>
      <c r="H217" s="19">
        <v>8174369</v>
      </c>
      <c r="I217" s="19">
        <v>694969.11</v>
      </c>
      <c r="J217" s="18">
        <v>2017</v>
      </c>
      <c r="K217">
        <f t="shared" si="3"/>
        <v>0</v>
      </c>
    </row>
    <row r="218" spans="1:11" x14ac:dyDescent="0.25">
      <c r="A218" s="18">
        <v>2291</v>
      </c>
      <c r="B218" s="20" t="s">
        <v>56</v>
      </c>
      <c r="C218" s="20" t="s">
        <v>57</v>
      </c>
      <c r="D218" s="20" t="s">
        <v>58</v>
      </c>
      <c r="E218" s="20" t="s">
        <v>61</v>
      </c>
      <c r="F218" s="20" t="s">
        <v>60</v>
      </c>
      <c r="G218" s="19">
        <v>19509043</v>
      </c>
      <c r="H218" s="19">
        <v>19509043</v>
      </c>
      <c r="I218" s="19">
        <v>1863343.7</v>
      </c>
      <c r="J218" s="18">
        <v>2017</v>
      </c>
      <c r="K218">
        <f t="shared" si="3"/>
        <v>0</v>
      </c>
    </row>
    <row r="219" spans="1:11" x14ac:dyDescent="0.25">
      <c r="A219" s="18">
        <v>2324</v>
      </c>
      <c r="B219" s="20" t="s">
        <v>56</v>
      </c>
      <c r="C219" s="20" t="s">
        <v>57</v>
      </c>
      <c r="D219" s="20" t="s">
        <v>58</v>
      </c>
      <c r="E219" s="20" t="s">
        <v>59</v>
      </c>
      <c r="F219" s="20" t="s">
        <v>60</v>
      </c>
      <c r="G219" s="19">
        <v>3097205</v>
      </c>
      <c r="H219" s="19">
        <v>3097205</v>
      </c>
      <c r="I219" s="19">
        <v>253674.85</v>
      </c>
      <c r="J219" s="18">
        <v>2017</v>
      </c>
      <c r="K219">
        <f t="shared" si="3"/>
        <v>0</v>
      </c>
    </row>
    <row r="220" spans="1:11" x14ac:dyDescent="0.25">
      <c r="A220" s="18">
        <v>2324</v>
      </c>
      <c r="B220" s="20" t="s">
        <v>56</v>
      </c>
      <c r="C220" s="20" t="s">
        <v>57</v>
      </c>
      <c r="D220" s="20" t="s">
        <v>58</v>
      </c>
      <c r="E220" s="20" t="s">
        <v>61</v>
      </c>
      <c r="F220" s="20" t="s">
        <v>60</v>
      </c>
      <c r="G220" s="19">
        <v>0</v>
      </c>
      <c r="H220" s="19">
        <v>0</v>
      </c>
      <c r="I220" s="19">
        <v>0</v>
      </c>
      <c r="J220" s="18">
        <v>2017</v>
      </c>
      <c r="K220">
        <f t="shared" si="3"/>
        <v>0</v>
      </c>
    </row>
    <row r="221" spans="1:11" x14ac:dyDescent="0.25">
      <c r="A221" s="18">
        <v>2364</v>
      </c>
      <c r="B221" s="20" t="s">
        <v>56</v>
      </c>
      <c r="C221" s="20" t="s">
        <v>57</v>
      </c>
      <c r="D221" s="20" t="s">
        <v>58</v>
      </c>
      <c r="E221" s="20" t="s">
        <v>59</v>
      </c>
      <c r="F221" s="20" t="s">
        <v>60</v>
      </c>
      <c r="G221" s="19">
        <v>2808576</v>
      </c>
      <c r="H221" s="19">
        <v>2808576</v>
      </c>
      <c r="I221" s="19">
        <v>235777.15</v>
      </c>
      <c r="J221" s="18">
        <v>2017</v>
      </c>
      <c r="K221">
        <f t="shared" si="3"/>
        <v>0</v>
      </c>
    </row>
    <row r="222" spans="1:11" x14ac:dyDescent="0.25">
      <c r="A222" s="18">
        <v>2367</v>
      </c>
      <c r="B222" s="20" t="s">
        <v>56</v>
      </c>
      <c r="C222" s="20" t="s">
        <v>57</v>
      </c>
      <c r="D222" s="20" t="s">
        <v>58</v>
      </c>
      <c r="E222" s="20" t="s">
        <v>59</v>
      </c>
      <c r="F222" s="20" t="s">
        <v>60</v>
      </c>
      <c r="G222" s="19">
        <v>808532</v>
      </c>
      <c r="H222" s="19">
        <v>808532</v>
      </c>
      <c r="I222" s="19">
        <v>51503.921999999999</v>
      </c>
      <c r="J222" s="18">
        <v>2017</v>
      </c>
      <c r="K222">
        <f t="shared" si="3"/>
        <v>0</v>
      </c>
    </row>
    <row r="223" spans="1:11" x14ac:dyDescent="0.25">
      <c r="A223" s="18">
        <v>2378</v>
      </c>
      <c r="B223" s="20" t="s">
        <v>56</v>
      </c>
      <c r="C223" s="20" t="s">
        <v>64</v>
      </c>
      <c r="D223" s="20" t="s">
        <v>58</v>
      </c>
      <c r="E223" s="20" t="s">
        <v>59</v>
      </c>
      <c r="F223" s="20" t="s">
        <v>60</v>
      </c>
      <c r="G223" s="19">
        <v>238818</v>
      </c>
      <c r="H223" s="19">
        <v>238818</v>
      </c>
      <c r="I223" s="19">
        <v>21100.293000000001</v>
      </c>
      <c r="J223" s="18">
        <v>2017</v>
      </c>
      <c r="K223">
        <f t="shared" si="3"/>
        <v>0</v>
      </c>
    </row>
    <row r="224" spans="1:11" x14ac:dyDescent="0.25">
      <c r="A224" s="18">
        <v>2378</v>
      </c>
      <c r="B224" s="20" t="s">
        <v>56</v>
      </c>
      <c r="C224" s="20" t="s">
        <v>64</v>
      </c>
      <c r="D224" s="20" t="s">
        <v>58</v>
      </c>
      <c r="E224" s="20" t="s">
        <v>61</v>
      </c>
      <c r="F224" s="20" t="s">
        <v>60</v>
      </c>
      <c r="G224" s="19">
        <v>0</v>
      </c>
      <c r="H224" s="19">
        <v>0</v>
      </c>
      <c r="I224" s="19">
        <v>0</v>
      </c>
      <c r="J224" s="18">
        <v>2017</v>
      </c>
      <c r="K224">
        <f t="shared" si="3"/>
        <v>0</v>
      </c>
    </row>
    <row r="225" spans="1:11" x14ac:dyDescent="0.25">
      <c r="A225" s="18">
        <v>2403</v>
      </c>
      <c r="B225" s="20" t="s">
        <v>56</v>
      </c>
      <c r="C225" s="20" t="s">
        <v>64</v>
      </c>
      <c r="D225" s="20" t="s">
        <v>58</v>
      </c>
      <c r="E225" s="20" t="s">
        <v>59</v>
      </c>
      <c r="F225" s="20" t="s">
        <v>60</v>
      </c>
      <c r="G225" s="19">
        <v>0</v>
      </c>
      <c r="H225" s="19">
        <v>0</v>
      </c>
      <c r="I225" s="19">
        <v>-430.85700000000003</v>
      </c>
      <c r="J225" s="18">
        <v>2017</v>
      </c>
      <c r="K225">
        <f t="shared" si="3"/>
        <v>0</v>
      </c>
    </row>
    <row r="226" spans="1:11" x14ac:dyDescent="0.25">
      <c r="A226" s="18">
        <v>2408</v>
      </c>
      <c r="B226" s="20" t="s">
        <v>56</v>
      </c>
      <c r="C226" s="20" t="s">
        <v>64</v>
      </c>
      <c r="D226" s="20" t="s">
        <v>58</v>
      </c>
      <c r="E226" s="20" t="s">
        <v>59</v>
      </c>
      <c r="F226" s="20" t="s">
        <v>60</v>
      </c>
      <c r="G226" s="19">
        <v>0</v>
      </c>
      <c r="H226" s="19">
        <v>0</v>
      </c>
      <c r="I226" s="19">
        <v>-860.20399999999995</v>
      </c>
      <c r="J226" s="18">
        <v>2017</v>
      </c>
      <c r="K226">
        <f t="shared" si="3"/>
        <v>0</v>
      </c>
    </row>
    <row r="227" spans="1:11" x14ac:dyDescent="0.25">
      <c r="A227" s="18">
        <v>2434</v>
      </c>
      <c r="B227" s="20" t="s">
        <v>56</v>
      </c>
      <c r="C227" s="20" t="s">
        <v>57</v>
      </c>
      <c r="D227" s="20" t="s">
        <v>92</v>
      </c>
      <c r="E227" s="20" t="s">
        <v>59</v>
      </c>
      <c r="F227" s="20" t="s">
        <v>60</v>
      </c>
      <c r="G227" s="19">
        <v>0</v>
      </c>
      <c r="H227" s="19">
        <v>0</v>
      </c>
      <c r="I227" s="19">
        <v>0</v>
      </c>
      <c r="J227" s="18">
        <v>2017</v>
      </c>
      <c r="K227">
        <f t="shared" si="3"/>
        <v>0</v>
      </c>
    </row>
    <row r="228" spans="1:11" x14ac:dyDescent="0.25">
      <c r="A228" s="18">
        <v>2442</v>
      </c>
      <c r="B228" s="20" t="s">
        <v>56</v>
      </c>
      <c r="C228" s="20" t="s">
        <v>57</v>
      </c>
      <c r="D228" s="20" t="s">
        <v>58</v>
      </c>
      <c r="E228" s="20" t="s">
        <v>59</v>
      </c>
      <c r="F228" s="20" t="s">
        <v>60</v>
      </c>
      <c r="G228" s="19">
        <v>0</v>
      </c>
      <c r="H228" s="19">
        <v>0</v>
      </c>
      <c r="I228" s="19">
        <v>0</v>
      </c>
      <c r="J228" s="18">
        <v>2017</v>
      </c>
      <c r="K228">
        <f t="shared" si="3"/>
        <v>0</v>
      </c>
    </row>
    <row r="229" spans="1:11" x14ac:dyDescent="0.25">
      <c r="A229" s="18">
        <v>2442</v>
      </c>
      <c r="B229" s="20" t="s">
        <v>56</v>
      </c>
      <c r="C229" s="20" t="s">
        <v>57</v>
      </c>
      <c r="D229" s="20" t="s">
        <v>58</v>
      </c>
      <c r="E229" s="20" t="s">
        <v>61</v>
      </c>
      <c r="F229" s="20" t="s">
        <v>60</v>
      </c>
      <c r="G229" s="19">
        <v>65131299</v>
      </c>
      <c r="H229" s="19">
        <v>65131299</v>
      </c>
      <c r="I229" s="19">
        <v>6495135.4000000004</v>
      </c>
      <c r="J229" s="18">
        <v>2017</v>
      </c>
      <c r="K229">
        <f t="shared" si="3"/>
        <v>0</v>
      </c>
    </row>
    <row r="230" spans="1:11" x14ac:dyDescent="0.25">
      <c r="A230" s="18">
        <v>2450</v>
      </c>
      <c r="B230" s="20" t="s">
        <v>56</v>
      </c>
      <c r="C230" s="20" t="s">
        <v>57</v>
      </c>
      <c r="D230" s="20" t="s">
        <v>58</v>
      </c>
      <c r="E230" s="20" t="s">
        <v>59</v>
      </c>
      <c r="F230" s="20" t="s">
        <v>60</v>
      </c>
      <c r="G230" s="19">
        <v>0</v>
      </c>
      <c r="H230" s="19">
        <v>0</v>
      </c>
      <c r="I230" s="19">
        <v>0</v>
      </c>
      <c r="J230" s="18">
        <v>2017</v>
      </c>
      <c r="K230">
        <f t="shared" si="3"/>
        <v>0</v>
      </c>
    </row>
    <row r="231" spans="1:11" x14ac:dyDescent="0.25">
      <c r="A231" s="18">
        <v>2451</v>
      </c>
      <c r="B231" s="20" t="s">
        <v>56</v>
      </c>
      <c r="C231" s="20" t="s">
        <v>57</v>
      </c>
      <c r="D231" s="20" t="s">
        <v>58</v>
      </c>
      <c r="E231" s="20" t="s">
        <v>59</v>
      </c>
      <c r="F231" s="20" t="s">
        <v>60</v>
      </c>
      <c r="G231" s="19">
        <v>120421336</v>
      </c>
      <c r="H231" s="19">
        <v>120421336</v>
      </c>
      <c r="I231" s="19">
        <v>10820742</v>
      </c>
      <c r="J231" s="18">
        <v>2017</v>
      </c>
      <c r="K231">
        <f t="shared" si="3"/>
        <v>0</v>
      </c>
    </row>
    <row r="232" spans="1:11" x14ac:dyDescent="0.25">
      <c r="A232" s="18">
        <v>2527</v>
      </c>
      <c r="B232" s="20" t="s">
        <v>56</v>
      </c>
      <c r="C232" s="20" t="s">
        <v>64</v>
      </c>
      <c r="D232" s="20" t="s">
        <v>58</v>
      </c>
      <c r="E232" s="20" t="s">
        <v>59</v>
      </c>
      <c r="F232" s="20" t="s">
        <v>60</v>
      </c>
      <c r="G232" s="19">
        <v>0</v>
      </c>
      <c r="H232" s="19">
        <v>0</v>
      </c>
      <c r="I232" s="19">
        <v>0</v>
      </c>
      <c r="J232" s="18">
        <v>2017</v>
      </c>
      <c r="K232">
        <f t="shared" si="3"/>
        <v>0</v>
      </c>
    </row>
    <row r="233" spans="1:11" x14ac:dyDescent="0.25">
      <c r="A233" s="18">
        <v>2527</v>
      </c>
      <c r="B233" s="20" t="s">
        <v>56</v>
      </c>
      <c r="C233" s="20" t="s">
        <v>64</v>
      </c>
      <c r="D233" s="20" t="s">
        <v>58</v>
      </c>
      <c r="E233" s="20" t="s">
        <v>61</v>
      </c>
      <c r="F233" s="20" t="s">
        <v>60</v>
      </c>
      <c r="G233" s="19">
        <v>0</v>
      </c>
      <c r="H233" s="19">
        <v>0</v>
      </c>
      <c r="I233" s="19">
        <v>0</v>
      </c>
      <c r="J233" s="18">
        <v>2017</v>
      </c>
      <c r="K233">
        <f t="shared" si="3"/>
        <v>0</v>
      </c>
    </row>
    <row r="234" spans="1:11" x14ac:dyDescent="0.25">
      <c r="A234" s="18">
        <v>2535</v>
      </c>
      <c r="B234" s="20" t="s">
        <v>56</v>
      </c>
      <c r="C234" s="20" t="s">
        <v>64</v>
      </c>
      <c r="D234" s="20" t="s">
        <v>58</v>
      </c>
      <c r="E234" s="20" t="s">
        <v>59</v>
      </c>
      <c r="F234" s="20" t="s">
        <v>60</v>
      </c>
      <c r="G234" s="19">
        <v>2632719</v>
      </c>
      <c r="H234" s="19">
        <v>2632719</v>
      </c>
      <c r="I234" s="19">
        <v>220762.94</v>
      </c>
      <c r="J234" s="18">
        <v>2017</v>
      </c>
      <c r="K234">
        <f t="shared" si="3"/>
        <v>0</v>
      </c>
    </row>
    <row r="235" spans="1:11" x14ac:dyDescent="0.25">
      <c r="A235" s="18">
        <v>2682</v>
      </c>
      <c r="B235" s="20" t="s">
        <v>56</v>
      </c>
      <c r="C235" s="20" t="s">
        <v>57</v>
      </c>
      <c r="D235" s="20" t="s">
        <v>92</v>
      </c>
      <c r="E235" s="20" t="s">
        <v>59</v>
      </c>
      <c r="F235" s="20" t="s">
        <v>60</v>
      </c>
      <c r="G235" s="19">
        <v>0</v>
      </c>
      <c r="H235" s="19">
        <v>0</v>
      </c>
      <c r="I235" s="19">
        <v>0</v>
      </c>
      <c r="J235" s="18">
        <v>2017</v>
      </c>
      <c r="K235">
        <f t="shared" si="3"/>
        <v>0</v>
      </c>
    </row>
    <row r="236" spans="1:11" x14ac:dyDescent="0.25">
      <c r="A236" s="18">
        <v>2706</v>
      </c>
      <c r="B236" s="20" t="s">
        <v>56</v>
      </c>
      <c r="C236" s="20" t="s">
        <v>57</v>
      </c>
      <c r="D236" s="20" t="s">
        <v>58</v>
      </c>
      <c r="E236" s="20" t="s">
        <v>59</v>
      </c>
      <c r="F236" s="20" t="s">
        <v>60</v>
      </c>
      <c r="G236" s="19">
        <v>14449176</v>
      </c>
      <c r="H236" s="19">
        <v>14449176</v>
      </c>
      <c r="I236" s="19">
        <v>1216410.2</v>
      </c>
      <c r="J236" s="18">
        <v>2017</v>
      </c>
      <c r="K236">
        <f t="shared" si="3"/>
        <v>0</v>
      </c>
    </row>
    <row r="237" spans="1:11" x14ac:dyDescent="0.25">
      <c r="A237" s="18">
        <v>2712</v>
      </c>
      <c r="B237" s="20" t="s">
        <v>56</v>
      </c>
      <c r="C237" s="20" t="s">
        <v>57</v>
      </c>
      <c r="D237" s="20" t="s">
        <v>58</v>
      </c>
      <c r="E237" s="20" t="s">
        <v>59</v>
      </c>
      <c r="F237" s="20" t="s">
        <v>60</v>
      </c>
      <c r="G237" s="19">
        <v>62908870</v>
      </c>
      <c r="H237" s="19">
        <v>62908870</v>
      </c>
      <c r="I237" s="19">
        <v>5962418.5</v>
      </c>
      <c r="J237" s="18">
        <v>2017</v>
      </c>
      <c r="K237">
        <f t="shared" si="3"/>
        <v>0</v>
      </c>
    </row>
    <row r="238" spans="1:11" x14ac:dyDescent="0.25">
      <c r="A238" s="18">
        <v>2713</v>
      </c>
      <c r="B238" s="20" t="s">
        <v>56</v>
      </c>
      <c r="C238" s="20" t="s">
        <v>57</v>
      </c>
      <c r="D238" s="20" t="s">
        <v>92</v>
      </c>
      <c r="E238" s="20" t="s">
        <v>59</v>
      </c>
      <c r="F238" s="20" t="s">
        <v>60</v>
      </c>
      <c r="G238" s="19">
        <v>0</v>
      </c>
      <c r="H238" s="19">
        <v>0</v>
      </c>
      <c r="I238" s="19">
        <v>0</v>
      </c>
      <c r="J238" s="18">
        <v>2017</v>
      </c>
      <c r="K238">
        <f t="shared" si="3"/>
        <v>0</v>
      </c>
    </row>
    <row r="239" spans="1:11" x14ac:dyDescent="0.25">
      <c r="A239" s="18">
        <v>2716</v>
      </c>
      <c r="B239" s="20" t="s">
        <v>56</v>
      </c>
      <c r="C239" s="20" t="s">
        <v>57</v>
      </c>
      <c r="D239" s="20" t="s">
        <v>92</v>
      </c>
      <c r="E239" s="20" t="s">
        <v>59</v>
      </c>
      <c r="F239" s="20" t="s">
        <v>60</v>
      </c>
      <c r="G239" s="19">
        <v>0</v>
      </c>
      <c r="H239" s="19">
        <v>0</v>
      </c>
      <c r="I239" s="19">
        <v>0</v>
      </c>
      <c r="J239" s="18">
        <v>2017</v>
      </c>
      <c r="K239">
        <f t="shared" si="3"/>
        <v>0</v>
      </c>
    </row>
    <row r="240" spans="1:11" x14ac:dyDescent="0.25">
      <c r="A240" s="18">
        <v>2718</v>
      </c>
      <c r="B240" s="20" t="s">
        <v>56</v>
      </c>
      <c r="C240" s="20" t="s">
        <v>57</v>
      </c>
      <c r="D240" s="20" t="s">
        <v>58</v>
      </c>
      <c r="E240" s="20" t="s">
        <v>59</v>
      </c>
      <c r="F240" s="20" t="s">
        <v>60</v>
      </c>
      <c r="G240" s="19">
        <v>10835896</v>
      </c>
      <c r="H240" s="19">
        <v>10835896</v>
      </c>
      <c r="I240" s="19">
        <v>983515.9</v>
      </c>
      <c r="J240" s="18">
        <v>2017</v>
      </c>
      <c r="K240">
        <f t="shared" si="3"/>
        <v>0</v>
      </c>
    </row>
    <row r="241" spans="1:11" x14ac:dyDescent="0.25">
      <c r="A241" s="18">
        <v>2721</v>
      </c>
      <c r="B241" s="20" t="s">
        <v>56</v>
      </c>
      <c r="C241" s="20" t="s">
        <v>57</v>
      </c>
      <c r="D241" s="20" t="s">
        <v>58</v>
      </c>
      <c r="E241" s="20" t="s">
        <v>59</v>
      </c>
      <c r="F241" s="20" t="s">
        <v>60</v>
      </c>
      <c r="G241" s="19">
        <v>52427007</v>
      </c>
      <c r="H241" s="19">
        <v>52427007</v>
      </c>
      <c r="I241" s="19">
        <v>5789770.5999999996</v>
      </c>
      <c r="J241" s="18">
        <v>2017</v>
      </c>
      <c r="K241">
        <f t="shared" si="3"/>
        <v>0</v>
      </c>
    </row>
    <row r="242" spans="1:11" x14ac:dyDescent="0.25">
      <c r="A242" s="18">
        <v>2727</v>
      </c>
      <c r="B242" s="20" t="s">
        <v>56</v>
      </c>
      <c r="C242" s="20" t="s">
        <v>57</v>
      </c>
      <c r="D242" s="20" t="s">
        <v>58</v>
      </c>
      <c r="E242" s="20" t="s">
        <v>59</v>
      </c>
      <c r="F242" s="20" t="s">
        <v>60</v>
      </c>
      <c r="G242" s="19">
        <v>87397831</v>
      </c>
      <c r="H242" s="19">
        <v>87397831</v>
      </c>
      <c r="I242" s="19">
        <v>9205072.4000000004</v>
      </c>
      <c r="J242" s="18">
        <v>2017</v>
      </c>
      <c r="K242">
        <f t="shared" si="3"/>
        <v>0</v>
      </c>
    </row>
    <row r="243" spans="1:11" x14ac:dyDescent="0.25">
      <c r="A243" s="18">
        <v>2790</v>
      </c>
      <c r="B243" s="20" t="s">
        <v>56</v>
      </c>
      <c r="C243" s="20" t="s">
        <v>57</v>
      </c>
      <c r="D243" s="20" t="s">
        <v>58</v>
      </c>
      <c r="E243" s="20" t="s">
        <v>62</v>
      </c>
      <c r="F243" s="20" t="s">
        <v>60</v>
      </c>
      <c r="G243" s="19">
        <v>6050770</v>
      </c>
      <c r="H243" s="19">
        <v>6050770</v>
      </c>
      <c r="I243" s="19">
        <v>448275.32</v>
      </c>
      <c r="J243" s="18">
        <v>2017</v>
      </c>
      <c r="K243">
        <f t="shared" si="3"/>
        <v>1</v>
      </c>
    </row>
    <row r="244" spans="1:11" x14ac:dyDescent="0.25">
      <c r="A244" s="18">
        <v>2790</v>
      </c>
      <c r="B244" s="20" t="s">
        <v>56</v>
      </c>
      <c r="C244" s="20" t="s">
        <v>57</v>
      </c>
      <c r="D244" s="20" t="s">
        <v>58</v>
      </c>
      <c r="E244" s="20" t="s">
        <v>61</v>
      </c>
      <c r="F244" s="20" t="s">
        <v>60</v>
      </c>
      <c r="G244" s="19">
        <v>0</v>
      </c>
      <c r="H244" s="19">
        <v>0</v>
      </c>
      <c r="I244" s="19">
        <v>0</v>
      </c>
      <c r="J244" s="18">
        <v>2017</v>
      </c>
      <c r="K244">
        <f t="shared" si="3"/>
        <v>0</v>
      </c>
    </row>
    <row r="245" spans="1:11" x14ac:dyDescent="0.25">
      <c r="A245" s="18">
        <v>2817</v>
      </c>
      <c r="B245" s="20" t="s">
        <v>56</v>
      </c>
      <c r="C245" s="20" t="s">
        <v>57</v>
      </c>
      <c r="D245" s="20" t="s">
        <v>58</v>
      </c>
      <c r="E245" s="20" t="s">
        <v>62</v>
      </c>
      <c r="F245" s="20" t="s">
        <v>60</v>
      </c>
      <c r="G245" s="19">
        <v>12965352</v>
      </c>
      <c r="H245" s="19">
        <v>12965352</v>
      </c>
      <c r="I245" s="19">
        <v>1100339.2</v>
      </c>
      <c r="J245" s="18">
        <v>2017</v>
      </c>
      <c r="K245">
        <f t="shared" si="3"/>
        <v>1</v>
      </c>
    </row>
    <row r="246" spans="1:11" x14ac:dyDescent="0.25">
      <c r="A246" s="18">
        <v>2817</v>
      </c>
      <c r="B246" s="20" t="s">
        <v>56</v>
      </c>
      <c r="C246" s="20" t="s">
        <v>57</v>
      </c>
      <c r="D246" s="20" t="s">
        <v>58</v>
      </c>
      <c r="E246" s="20" t="s">
        <v>68</v>
      </c>
      <c r="F246" s="20" t="s">
        <v>60</v>
      </c>
      <c r="G246" s="19">
        <v>30829981</v>
      </c>
      <c r="H246" s="19">
        <v>30829981</v>
      </c>
      <c r="I246" s="19">
        <v>2604365.2000000002</v>
      </c>
      <c r="J246" s="18">
        <v>2017</v>
      </c>
      <c r="K246">
        <f t="shared" si="3"/>
        <v>0</v>
      </c>
    </row>
    <row r="247" spans="1:11" x14ac:dyDescent="0.25">
      <c r="A247" s="18">
        <v>2817</v>
      </c>
      <c r="B247" s="20" t="s">
        <v>56</v>
      </c>
      <c r="C247" s="20" t="s">
        <v>57</v>
      </c>
      <c r="D247" s="20" t="s">
        <v>58</v>
      </c>
      <c r="E247" s="20" t="s">
        <v>61</v>
      </c>
      <c r="F247" s="20" t="s">
        <v>60</v>
      </c>
      <c r="G247" s="19">
        <v>149664</v>
      </c>
      <c r="H247" s="19">
        <v>149664</v>
      </c>
      <c r="I247" s="19">
        <v>12687.534</v>
      </c>
      <c r="J247" s="18">
        <v>2017</v>
      </c>
      <c r="K247">
        <f t="shared" si="3"/>
        <v>0</v>
      </c>
    </row>
    <row r="248" spans="1:11" x14ac:dyDescent="0.25">
      <c r="A248" s="18">
        <v>2823</v>
      </c>
      <c r="B248" s="20" t="s">
        <v>56</v>
      </c>
      <c r="C248" s="20" t="s">
        <v>57</v>
      </c>
      <c r="D248" s="20" t="s">
        <v>58</v>
      </c>
      <c r="E248" s="20" t="s">
        <v>62</v>
      </c>
      <c r="F248" s="20" t="s">
        <v>60</v>
      </c>
      <c r="G248" s="19">
        <v>0</v>
      </c>
      <c r="H248" s="19">
        <v>0</v>
      </c>
      <c r="I248" s="19">
        <v>0</v>
      </c>
      <c r="J248" s="18">
        <v>2017</v>
      </c>
      <c r="K248">
        <f t="shared" si="3"/>
        <v>1</v>
      </c>
    </row>
    <row r="249" spans="1:11" x14ac:dyDescent="0.25">
      <c r="A249" s="18">
        <v>2823</v>
      </c>
      <c r="B249" s="20" t="s">
        <v>56</v>
      </c>
      <c r="C249" s="20" t="s">
        <v>57</v>
      </c>
      <c r="D249" s="20" t="s">
        <v>58</v>
      </c>
      <c r="E249" s="20" t="s">
        <v>68</v>
      </c>
      <c r="F249" s="20" t="s">
        <v>60</v>
      </c>
      <c r="G249" s="19">
        <v>61257795</v>
      </c>
      <c r="H249" s="19">
        <v>61257795</v>
      </c>
      <c r="I249" s="19">
        <v>5323318</v>
      </c>
      <c r="J249" s="18">
        <v>2017</v>
      </c>
      <c r="K249">
        <f t="shared" si="3"/>
        <v>0</v>
      </c>
    </row>
    <row r="250" spans="1:11" x14ac:dyDescent="0.25">
      <c r="A250" s="18">
        <v>2824</v>
      </c>
      <c r="B250" s="20" t="s">
        <v>56</v>
      </c>
      <c r="C250" s="20" t="s">
        <v>57</v>
      </c>
      <c r="D250" s="20" t="s">
        <v>58</v>
      </c>
      <c r="E250" s="20" t="s">
        <v>61</v>
      </c>
      <c r="F250" s="20" t="s">
        <v>60</v>
      </c>
      <c r="G250" s="19">
        <v>1913228</v>
      </c>
      <c r="H250" s="19">
        <v>1913228</v>
      </c>
      <c r="I250" s="19">
        <v>174017.36</v>
      </c>
      <c r="J250" s="18">
        <v>2017</v>
      </c>
      <c r="K250">
        <f t="shared" si="3"/>
        <v>0</v>
      </c>
    </row>
    <row r="251" spans="1:11" x14ac:dyDescent="0.25">
      <c r="A251" s="18">
        <v>2828</v>
      </c>
      <c r="B251" s="20" t="s">
        <v>56</v>
      </c>
      <c r="C251" s="20" t="s">
        <v>64</v>
      </c>
      <c r="D251" s="20" t="s">
        <v>58</v>
      </c>
      <c r="E251" s="20" t="s">
        <v>59</v>
      </c>
      <c r="F251" s="20" t="s">
        <v>60</v>
      </c>
      <c r="G251" s="19">
        <v>104735264</v>
      </c>
      <c r="H251" s="19">
        <v>104735264</v>
      </c>
      <c r="I251" s="19">
        <v>10467928</v>
      </c>
      <c r="J251" s="18">
        <v>2017</v>
      </c>
      <c r="K251">
        <f t="shared" si="3"/>
        <v>0</v>
      </c>
    </row>
    <row r="252" spans="1:11" x14ac:dyDescent="0.25">
      <c r="A252" s="18">
        <v>2828</v>
      </c>
      <c r="B252" s="20" t="s">
        <v>56</v>
      </c>
      <c r="C252" s="20" t="s">
        <v>64</v>
      </c>
      <c r="D252" s="20" t="s">
        <v>58</v>
      </c>
      <c r="E252" s="20" t="s">
        <v>61</v>
      </c>
      <c r="F252" s="20" t="s">
        <v>60</v>
      </c>
      <c r="G252" s="19">
        <v>0</v>
      </c>
      <c r="H252" s="19">
        <v>0</v>
      </c>
      <c r="I252" s="19">
        <v>0</v>
      </c>
      <c r="J252" s="18">
        <v>2017</v>
      </c>
      <c r="K252">
        <f t="shared" si="3"/>
        <v>0</v>
      </c>
    </row>
    <row r="253" spans="1:11" x14ac:dyDescent="0.25">
      <c r="A253" s="18">
        <v>2830</v>
      </c>
      <c r="B253" s="20" t="s">
        <v>56</v>
      </c>
      <c r="C253" s="20" t="s">
        <v>57</v>
      </c>
      <c r="D253" s="20" t="s">
        <v>58</v>
      </c>
      <c r="E253" s="20" t="s">
        <v>59</v>
      </c>
      <c r="F253" s="20" t="s">
        <v>60</v>
      </c>
      <c r="G253" s="19">
        <v>0</v>
      </c>
      <c r="H253" s="19">
        <v>0</v>
      </c>
      <c r="I253" s="19">
        <v>0</v>
      </c>
      <c r="J253" s="18">
        <v>2017</v>
      </c>
      <c r="K253">
        <f t="shared" si="3"/>
        <v>0</v>
      </c>
    </row>
    <row r="254" spans="1:11" x14ac:dyDescent="0.25">
      <c r="A254" s="18">
        <v>2832</v>
      </c>
      <c r="B254" s="20" t="s">
        <v>56</v>
      </c>
      <c r="C254" s="20" t="s">
        <v>64</v>
      </c>
      <c r="D254" s="20" t="s">
        <v>58</v>
      </c>
      <c r="E254" s="20" t="s">
        <v>59</v>
      </c>
      <c r="F254" s="20" t="s">
        <v>60</v>
      </c>
      <c r="G254" s="19">
        <v>69236068</v>
      </c>
      <c r="H254" s="19">
        <v>69236068</v>
      </c>
      <c r="I254" s="19">
        <v>6720033.4000000004</v>
      </c>
      <c r="J254" s="18">
        <v>2017</v>
      </c>
      <c r="K254">
        <f t="shared" si="3"/>
        <v>0</v>
      </c>
    </row>
    <row r="255" spans="1:11" x14ac:dyDescent="0.25">
      <c r="A255" s="18">
        <v>2836</v>
      </c>
      <c r="B255" s="20" t="s">
        <v>56</v>
      </c>
      <c r="C255" s="20" t="s">
        <v>64</v>
      </c>
      <c r="D255" s="20" t="s">
        <v>58</v>
      </c>
      <c r="E255" s="20" t="s">
        <v>59</v>
      </c>
      <c r="F255" s="20" t="s">
        <v>60</v>
      </c>
      <c r="G255" s="19">
        <v>5659380</v>
      </c>
      <c r="H255" s="19">
        <v>5659380</v>
      </c>
      <c r="I255" s="19">
        <v>528384.85</v>
      </c>
      <c r="J255" s="18">
        <v>2017</v>
      </c>
      <c r="K255">
        <f t="shared" si="3"/>
        <v>0</v>
      </c>
    </row>
    <row r="256" spans="1:11" x14ac:dyDescent="0.25">
      <c r="A256" s="18">
        <v>2836</v>
      </c>
      <c r="B256" s="20" t="s">
        <v>56</v>
      </c>
      <c r="C256" s="20" t="s">
        <v>64</v>
      </c>
      <c r="D256" s="20" t="s">
        <v>58</v>
      </c>
      <c r="E256" s="20" t="s">
        <v>61</v>
      </c>
      <c r="F256" s="20" t="s">
        <v>60</v>
      </c>
      <c r="G256" s="19">
        <v>0</v>
      </c>
      <c r="H256" s="19">
        <v>0</v>
      </c>
      <c r="I256" s="19">
        <v>0</v>
      </c>
      <c r="J256" s="18">
        <v>2017</v>
      </c>
      <c r="K256">
        <f t="shared" si="3"/>
        <v>0</v>
      </c>
    </row>
    <row r="257" spans="1:11" x14ac:dyDescent="0.25">
      <c r="A257" s="18">
        <v>2837</v>
      </c>
      <c r="B257" s="20" t="s">
        <v>56</v>
      </c>
      <c r="C257" s="20" t="s">
        <v>64</v>
      </c>
      <c r="D257" s="20" t="s">
        <v>92</v>
      </c>
      <c r="E257" s="20" t="s">
        <v>59</v>
      </c>
      <c r="F257" s="20" t="s">
        <v>60</v>
      </c>
      <c r="G257" s="19">
        <v>0</v>
      </c>
      <c r="H257" s="19">
        <v>0</v>
      </c>
      <c r="I257" s="19">
        <v>0</v>
      </c>
      <c r="J257" s="18">
        <v>2017</v>
      </c>
      <c r="K257">
        <f t="shared" si="3"/>
        <v>0</v>
      </c>
    </row>
    <row r="258" spans="1:11" x14ac:dyDescent="0.25">
      <c r="A258" s="18">
        <v>2837</v>
      </c>
      <c r="B258" s="20" t="s">
        <v>56</v>
      </c>
      <c r="C258" s="20" t="s">
        <v>64</v>
      </c>
      <c r="D258" s="20" t="s">
        <v>92</v>
      </c>
      <c r="E258" s="20" t="s">
        <v>61</v>
      </c>
      <c r="F258" s="20" t="s">
        <v>60</v>
      </c>
      <c r="G258" s="19">
        <v>0</v>
      </c>
      <c r="H258" s="19">
        <v>0</v>
      </c>
      <c r="I258" s="19">
        <v>0</v>
      </c>
      <c r="J258" s="18">
        <v>2017</v>
      </c>
      <c r="K258">
        <f t="shared" si="3"/>
        <v>0</v>
      </c>
    </row>
    <row r="259" spans="1:11" x14ac:dyDescent="0.25">
      <c r="A259" s="18">
        <v>2840</v>
      </c>
      <c r="B259" s="20" t="s">
        <v>56</v>
      </c>
      <c r="C259" s="20" t="s">
        <v>64</v>
      </c>
      <c r="D259" s="20" t="s">
        <v>58</v>
      </c>
      <c r="E259" s="20" t="s">
        <v>59</v>
      </c>
      <c r="F259" s="20" t="s">
        <v>60</v>
      </c>
      <c r="G259" s="19">
        <v>42090955</v>
      </c>
      <c r="H259" s="19">
        <v>42090955</v>
      </c>
      <c r="I259" s="19">
        <v>3840165.5</v>
      </c>
      <c r="J259" s="18">
        <v>2017</v>
      </c>
      <c r="K259">
        <f t="shared" ref="K259:K322" si="4">IF(E259="LIG",1,0)</f>
        <v>0</v>
      </c>
    </row>
    <row r="260" spans="1:11" x14ac:dyDescent="0.25">
      <c r="A260" s="18">
        <v>2848</v>
      </c>
      <c r="B260" s="20" t="s">
        <v>56</v>
      </c>
      <c r="C260" s="20" t="s">
        <v>57</v>
      </c>
      <c r="D260" s="20" t="s">
        <v>92</v>
      </c>
      <c r="E260" s="20" t="s">
        <v>59</v>
      </c>
      <c r="F260" s="20" t="s">
        <v>60</v>
      </c>
      <c r="G260" s="19">
        <v>0</v>
      </c>
      <c r="H260" s="19">
        <v>0</v>
      </c>
      <c r="I260" s="19">
        <v>0</v>
      </c>
      <c r="J260" s="18">
        <v>2017</v>
      </c>
      <c r="K260">
        <f t="shared" si="4"/>
        <v>0</v>
      </c>
    </row>
    <row r="261" spans="1:11" x14ac:dyDescent="0.25">
      <c r="A261" s="18">
        <v>2850</v>
      </c>
      <c r="B261" s="20" t="s">
        <v>56</v>
      </c>
      <c r="C261" s="20" t="s">
        <v>57</v>
      </c>
      <c r="D261" s="20" t="s">
        <v>58</v>
      </c>
      <c r="E261" s="20" t="s">
        <v>59</v>
      </c>
      <c r="F261" s="20" t="s">
        <v>60</v>
      </c>
      <c r="G261" s="19">
        <v>71499939</v>
      </c>
      <c r="H261" s="19">
        <v>71499939</v>
      </c>
      <c r="I261" s="19">
        <v>6870123.7000000002</v>
      </c>
      <c r="J261" s="18">
        <v>2017</v>
      </c>
      <c r="K261">
        <f t="shared" si="4"/>
        <v>0</v>
      </c>
    </row>
    <row r="262" spans="1:11" x14ac:dyDescent="0.25">
      <c r="A262" s="18">
        <v>2861</v>
      </c>
      <c r="B262" s="20" t="s">
        <v>56</v>
      </c>
      <c r="C262" s="20" t="s">
        <v>64</v>
      </c>
      <c r="D262" s="20" t="s">
        <v>92</v>
      </c>
      <c r="E262" s="20" t="s">
        <v>59</v>
      </c>
      <c r="F262" s="20" t="s">
        <v>60</v>
      </c>
      <c r="G262" s="19">
        <v>0</v>
      </c>
      <c r="H262" s="19">
        <v>0</v>
      </c>
      <c r="I262" s="19">
        <v>0</v>
      </c>
      <c r="J262" s="18">
        <v>2017</v>
      </c>
      <c r="K262">
        <f t="shared" si="4"/>
        <v>0</v>
      </c>
    </row>
    <row r="263" spans="1:11" x14ac:dyDescent="0.25">
      <c r="A263" s="18">
        <v>2866</v>
      </c>
      <c r="B263" s="20" t="s">
        <v>56</v>
      </c>
      <c r="C263" s="20" t="s">
        <v>64</v>
      </c>
      <c r="D263" s="20" t="s">
        <v>58</v>
      </c>
      <c r="E263" s="20" t="s">
        <v>59</v>
      </c>
      <c r="F263" s="20" t="s">
        <v>60</v>
      </c>
      <c r="G263" s="19">
        <v>63912065</v>
      </c>
      <c r="H263" s="19">
        <v>63912065</v>
      </c>
      <c r="I263" s="19">
        <v>5718873</v>
      </c>
      <c r="J263" s="18">
        <v>2017</v>
      </c>
      <c r="K263">
        <f t="shared" si="4"/>
        <v>0</v>
      </c>
    </row>
    <row r="264" spans="1:11" x14ac:dyDescent="0.25">
      <c r="A264" s="18">
        <v>2866</v>
      </c>
      <c r="B264" s="20" t="s">
        <v>56</v>
      </c>
      <c r="C264" s="20" t="s">
        <v>64</v>
      </c>
      <c r="D264" s="20" t="s">
        <v>58</v>
      </c>
      <c r="E264" s="20" t="s">
        <v>61</v>
      </c>
      <c r="F264" s="20" t="s">
        <v>60</v>
      </c>
      <c r="G264" s="19">
        <v>5309756</v>
      </c>
      <c r="H264" s="19">
        <v>5309756</v>
      </c>
      <c r="I264" s="19">
        <v>475026.97</v>
      </c>
      <c r="J264" s="18">
        <v>2017</v>
      </c>
      <c r="K264">
        <f t="shared" si="4"/>
        <v>0</v>
      </c>
    </row>
    <row r="265" spans="1:11" x14ac:dyDescent="0.25">
      <c r="A265" s="18">
        <v>2876</v>
      </c>
      <c r="B265" s="20" t="s">
        <v>56</v>
      </c>
      <c r="C265" s="20" t="s">
        <v>57</v>
      </c>
      <c r="D265" s="20" t="s">
        <v>58</v>
      </c>
      <c r="E265" s="20" t="s">
        <v>59</v>
      </c>
      <c r="F265" s="20" t="s">
        <v>60</v>
      </c>
      <c r="G265" s="19">
        <v>61890658</v>
      </c>
      <c r="H265" s="19">
        <v>61890658</v>
      </c>
      <c r="I265" s="19">
        <v>5891913.5</v>
      </c>
      <c r="J265" s="18">
        <v>2017</v>
      </c>
      <c r="K265">
        <f t="shared" si="4"/>
        <v>0</v>
      </c>
    </row>
    <row r="266" spans="1:11" x14ac:dyDescent="0.25">
      <c r="A266" s="18">
        <v>2876</v>
      </c>
      <c r="B266" s="20" t="s">
        <v>56</v>
      </c>
      <c r="C266" s="20" t="s">
        <v>57</v>
      </c>
      <c r="D266" s="20" t="s">
        <v>58</v>
      </c>
      <c r="E266" s="20" t="s">
        <v>61</v>
      </c>
      <c r="F266" s="20" t="s">
        <v>60</v>
      </c>
      <c r="G266" s="19">
        <v>0</v>
      </c>
      <c r="H266" s="19">
        <v>0</v>
      </c>
      <c r="I266" s="19">
        <v>0</v>
      </c>
      <c r="J266" s="18">
        <v>2017</v>
      </c>
      <c r="K266">
        <f t="shared" si="4"/>
        <v>0</v>
      </c>
    </row>
    <row r="267" spans="1:11" x14ac:dyDescent="0.25">
      <c r="A267" s="18">
        <v>2878</v>
      </c>
      <c r="B267" s="20" t="s">
        <v>56</v>
      </c>
      <c r="C267" s="20" t="s">
        <v>64</v>
      </c>
      <c r="D267" s="20" t="s">
        <v>58</v>
      </c>
      <c r="E267" s="20" t="s">
        <v>61</v>
      </c>
      <c r="F267" s="20" t="s">
        <v>60</v>
      </c>
      <c r="G267" s="19">
        <v>0</v>
      </c>
      <c r="H267" s="19">
        <v>0</v>
      </c>
      <c r="I267" s="19">
        <v>0</v>
      </c>
      <c r="J267" s="18">
        <v>2017</v>
      </c>
      <c r="K267">
        <f t="shared" si="4"/>
        <v>0</v>
      </c>
    </row>
    <row r="268" spans="1:11" x14ac:dyDescent="0.25">
      <c r="A268" s="18">
        <v>2914</v>
      </c>
      <c r="B268" s="20" t="s">
        <v>56</v>
      </c>
      <c r="C268" s="20" t="s">
        <v>57</v>
      </c>
      <c r="D268" s="20" t="s">
        <v>58</v>
      </c>
      <c r="E268" s="20" t="s">
        <v>59</v>
      </c>
      <c r="F268" s="20" t="s">
        <v>60</v>
      </c>
      <c r="G268" s="19">
        <v>856155</v>
      </c>
      <c r="H268" s="19">
        <v>856155</v>
      </c>
      <c r="I268" s="19">
        <v>51562.76</v>
      </c>
      <c r="J268" s="18">
        <v>2017</v>
      </c>
      <c r="K268">
        <f t="shared" si="4"/>
        <v>0</v>
      </c>
    </row>
    <row r="269" spans="1:11" x14ac:dyDescent="0.25">
      <c r="A269" s="18">
        <v>2917</v>
      </c>
      <c r="B269" s="20" t="s">
        <v>56</v>
      </c>
      <c r="C269" s="20" t="s">
        <v>57</v>
      </c>
      <c r="D269" s="20" t="s">
        <v>58</v>
      </c>
      <c r="E269" s="20" t="s">
        <v>59</v>
      </c>
      <c r="F269" s="20" t="s">
        <v>60</v>
      </c>
      <c r="G269" s="19">
        <v>0</v>
      </c>
      <c r="H269" s="19">
        <v>0</v>
      </c>
      <c r="I269" s="19">
        <v>-1493.5</v>
      </c>
      <c r="J269" s="18">
        <v>2017</v>
      </c>
      <c r="K269">
        <f t="shared" si="4"/>
        <v>0</v>
      </c>
    </row>
    <row r="270" spans="1:11" x14ac:dyDescent="0.25">
      <c r="A270" s="18">
        <v>2935</v>
      </c>
      <c r="B270" s="20" t="s">
        <v>56</v>
      </c>
      <c r="C270" s="20" t="s">
        <v>57</v>
      </c>
      <c r="D270" s="20" t="s">
        <v>58</v>
      </c>
      <c r="E270" s="20" t="s">
        <v>59</v>
      </c>
      <c r="F270" s="20" t="s">
        <v>60</v>
      </c>
      <c r="G270" s="19">
        <v>472901</v>
      </c>
      <c r="H270" s="19">
        <v>472901</v>
      </c>
      <c r="I270" s="19">
        <v>32531.1</v>
      </c>
      <c r="J270" s="18">
        <v>2017</v>
      </c>
      <c r="K270">
        <f t="shared" si="4"/>
        <v>0</v>
      </c>
    </row>
    <row r="271" spans="1:11" x14ac:dyDescent="0.25">
      <c r="A271" s="18">
        <v>2936</v>
      </c>
      <c r="B271" s="20" t="s">
        <v>56</v>
      </c>
      <c r="C271" s="20" t="s">
        <v>57</v>
      </c>
      <c r="D271" s="20" t="s">
        <v>58</v>
      </c>
      <c r="E271" s="20" t="s">
        <v>59</v>
      </c>
      <c r="F271" s="20" t="s">
        <v>60</v>
      </c>
      <c r="G271" s="19">
        <v>50475</v>
      </c>
      <c r="H271" s="19">
        <v>50475</v>
      </c>
      <c r="I271" s="19">
        <v>3090.6750000000002</v>
      </c>
      <c r="J271" s="18">
        <v>2017</v>
      </c>
      <c r="K271">
        <f t="shared" si="4"/>
        <v>0</v>
      </c>
    </row>
    <row r="272" spans="1:11" x14ac:dyDescent="0.25">
      <c r="A272" s="18">
        <v>2937</v>
      </c>
      <c r="B272" s="20" t="s">
        <v>56</v>
      </c>
      <c r="C272" s="20" t="s">
        <v>57</v>
      </c>
      <c r="D272" s="20" t="s">
        <v>92</v>
      </c>
      <c r="E272" s="20" t="s">
        <v>59</v>
      </c>
      <c r="F272" s="20" t="s">
        <v>60</v>
      </c>
      <c r="G272" s="19">
        <v>0</v>
      </c>
      <c r="H272" s="19">
        <v>0</v>
      </c>
      <c r="I272" s="19">
        <v>0</v>
      </c>
      <c r="J272" s="18">
        <v>2017</v>
      </c>
      <c r="K272">
        <f t="shared" si="4"/>
        <v>0</v>
      </c>
    </row>
    <row r="273" spans="1:11" x14ac:dyDescent="0.25">
      <c r="A273" s="18">
        <v>2942</v>
      </c>
      <c r="B273" s="20" t="s">
        <v>56</v>
      </c>
      <c r="C273" s="20" t="s">
        <v>57</v>
      </c>
      <c r="D273" s="20" t="s">
        <v>92</v>
      </c>
      <c r="E273" s="20" t="s">
        <v>59</v>
      </c>
      <c r="F273" s="20" t="s">
        <v>60</v>
      </c>
      <c r="G273" s="19">
        <v>0</v>
      </c>
      <c r="H273" s="19">
        <v>0</v>
      </c>
      <c r="I273" s="19">
        <v>0</v>
      </c>
      <c r="J273" s="18">
        <v>2017</v>
      </c>
      <c r="K273">
        <f t="shared" si="4"/>
        <v>0</v>
      </c>
    </row>
    <row r="274" spans="1:11" x14ac:dyDescent="0.25">
      <c r="A274" s="18">
        <v>2943</v>
      </c>
      <c r="B274" s="20" t="s">
        <v>56</v>
      </c>
      <c r="C274" s="20" t="s">
        <v>57</v>
      </c>
      <c r="D274" s="20" t="s">
        <v>94</v>
      </c>
      <c r="E274" s="20" t="s">
        <v>59</v>
      </c>
      <c r="F274" s="20" t="s">
        <v>60</v>
      </c>
      <c r="G274" s="19">
        <v>0</v>
      </c>
      <c r="H274" s="19">
        <v>0</v>
      </c>
      <c r="I274" s="19">
        <v>0</v>
      </c>
      <c r="J274" s="18">
        <v>2017</v>
      </c>
      <c r="K274">
        <f t="shared" si="4"/>
        <v>0</v>
      </c>
    </row>
    <row r="275" spans="1:11" x14ac:dyDescent="0.25">
      <c r="A275" s="18">
        <v>2952</v>
      </c>
      <c r="B275" s="20" t="s">
        <v>56</v>
      </c>
      <c r="C275" s="20" t="s">
        <v>57</v>
      </c>
      <c r="D275" s="20" t="s">
        <v>58</v>
      </c>
      <c r="E275" s="20" t="s">
        <v>61</v>
      </c>
      <c r="F275" s="20" t="s">
        <v>60</v>
      </c>
      <c r="G275" s="19">
        <v>72391382</v>
      </c>
      <c r="H275" s="19">
        <v>72391382</v>
      </c>
      <c r="I275" s="19">
        <v>6466633.9000000004</v>
      </c>
      <c r="J275" s="18">
        <v>2017</v>
      </c>
      <c r="K275">
        <f t="shared" si="4"/>
        <v>0</v>
      </c>
    </row>
    <row r="276" spans="1:11" x14ac:dyDescent="0.25">
      <c r="A276" s="18">
        <v>2963</v>
      </c>
      <c r="B276" s="20" t="s">
        <v>56</v>
      </c>
      <c r="C276" s="20" t="s">
        <v>57</v>
      </c>
      <c r="D276" s="20" t="s">
        <v>93</v>
      </c>
      <c r="E276" s="20" t="s">
        <v>59</v>
      </c>
      <c r="F276" s="20" t="s">
        <v>60</v>
      </c>
      <c r="G276" s="19">
        <v>0</v>
      </c>
      <c r="H276" s="19">
        <v>0</v>
      </c>
      <c r="I276" s="19">
        <v>0</v>
      </c>
      <c r="J276" s="18">
        <v>2017</v>
      </c>
      <c r="K276">
        <f t="shared" si="4"/>
        <v>0</v>
      </c>
    </row>
    <row r="277" spans="1:11" x14ac:dyDescent="0.25">
      <c r="A277" s="18">
        <v>2963</v>
      </c>
      <c r="B277" s="20" t="s">
        <v>56</v>
      </c>
      <c r="C277" s="20" t="s">
        <v>57</v>
      </c>
      <c r="D277" s="20" t="s">
        <v>58</v>
      </c>
      <c r="E277" s="20" t="s">
        <v>59</v>
      </c>
      <c r="F277" s="20" t="s">
        <v>60</v>
      </c>
      <c r="G277" s="19">
        <v>0</v>
      </c>
      <c r="H277" s="19">
        <v>0</v>
      </c>
      <c r="I277" s="19">
        <v>0</v>
      </c>
      <c r="J277" s="18">
        <v>2017</v>
      </c>
      <c r="K277">
        <f t="shared" si="4"/>
        <v>0</v>
      </c>
    </row>
    <row r="278" spans="1:11" x14ac:dyDescent="0.25">
      <c r="A278" s="18">
        <v>2963</v>
      </c>
      <c r="B278" s="20" t="s">
        <v>56</v>
      </c>
      <c r="C278" s="20" t="s">
        <v>57</v>
      </c>
      <c r="D278" s="20" t="s">
        <v>58</v>
      </c>
      <c r="E278" s="20" t="s">
        <v>61</v>
      </c>
      <c r="F278" s="20" t="s">
        <v>60</v>
      </c>
      <c r="G278" s="19">
        <v>23868112</v>
      </c>
      <c r="H278" s="19">
        <v>23868112</v>
      </c>
      <c r="I278" s="19">
        <v>2294368.7000000002</v>
      </c>
      <c r="J278" s="18">
        <v>2017</v>
      </c>
      <c r="K278">
        <f t="shared" si="4"/>
        <v>0</v>
      </c>
    </row>
    <row r="279" spans="1:11" x14ac:dyDescent="0.25">
      <c r="A279" s="18">
        <v>3113</v>
      </c>
      <c r="B279" s="20" t="s">
        <v>56</v>
      </c>
      <c r="C279" s="20" t="s">
        <v>64</v>
      </c>
      <c r="D279" s="20" t="s">
        <v>92</v>
      </c>
      <c r="E279" s="20" t="s">
        <v>59</v>
      </c>
      <c r="F279" s="20" t="s">
        <v>60</v>
      </c>
      <c r="G279" s="19">
        <v>0</v>
      </c>
      <c r="H279" s="19">
        <v>0</v>
      </c>
      <c r="I279" s="19">
        <v>0</v>
      </c>
      <c r="J279" s="18">
        <v>2017</v>
      </c>
      <c r="K279">
        <f t="shared" si="4"/>
        <v>0</v>
      </c>
    </row>
    <row r="280" spans="1:11" x14ac:dyDescent="0.25">
      <c r="A280" s="18">
        <v>3115</v>
      </c>
      <c r="B280" s="20" t="s">
        <v>56</v>
      </c>
      <c r="C280" s="20" t="s">
        <v>64</v>
      </c>
      <c r="D280" s="20" t="s">
        <v>92</v>
      </c>
      <c r="E280" s="20" t="s">
        <v>59</v>
      </c>
      <c r="F280" s="20" t="s">
        <v>60</v>
      </c>
      <c r="G280" s="19">
        <v>0</v>
      </c>
      <c r="H280" s="19">
        <v>0</v>
      </c>
      <c r="I280" s="19">
        <v>0</v>
      </c>
      <c r="J280" s="18">
        <v>2017</v>
      </c>
      <c r="K280">
        <f t="shared" si="4"/>
        <v>0</v>
      </c>
    </row>
    <row r="281" spans="1:11" x14ac:dyDescent="0.25">
      <c r="A281" s="18">
        <v>3118</v>
      </c>
      <c r="B281" s="20" t="s">
        <v>56</v>
      </c>
      <c r="C281" s="20" t="s">
        <v>64</v>
      </c>
      <c r="D281" s="20" t="s">
        <v>58</v>
      </c>
      <c r="E281" s="20" t="s">
        <v>59</v>
      </c>
      <c r="F281" s="20" t="s">
        <v>60</v>
      </c>
      <c r="G281" s="19">
        <v>88625210</v>
      </c>
      <c r="H281" s="19">
        <v>88625210</v>
      </c>
      <c r="I281" s="19">
        <v>9132282.4000000004</v>
      </c>
      <c r="J281" s="18">
        <v>2017</v>
      </c>
      <c r="K281">
        <f t="shared" si="4"/>
        <v>0</v>
      </c>
    </row>
    <row r="282" spans="1:11" x14ac:dyDescent="0.25">
      <c r="A282" s="18">
        <v>3118</v>
      </c>
      <c r="B282" s="20" t="s">
        <v>56</v>
      </c>
      <c r="C282" s="20" t="s">
        <v>64</v>
      </c>
      <c r="D282" s="20" t="s">
        <v>58</v>
      </c>
      <c r="E282" s="20" t="s">
        <v>68</v>
      </c>
      <c r="F282" s="20" t="s">
        <v>60</v>
      </c>
      <c r="G282" s="19">
        <v>20293064</v>
      </c>
      <c r="H282" s="19">
        <v>20293064</v>
      </c>
      <c r="I282" s="19">
        <v>2106590.7000000002</v>
      </c>
      <c r="J282" s="18">
        <v>2017</v>
      </c>
      <c r="K282">
        <f t="shared" si="4"/>
        <v>0</v>
      </c>
    </row>
    <row r="283" spans="1:11" x14ac:dyDescent="0.25">
      <c r="A283" s="18">
        <v>3118</v>
      </c>
      <c r="B283" s="20" t="s">
        <v>56</v>
      </c>
      <c r="C283" s="20" t="s">
        <v>64</v>
      </c>
      <c r="D283" s="20" t="s">
        <v>58</v>
      </c>
      <c r="E283" s="20" t="s">
        <v>63</v>
      </c>
      <c r="F283" s="20" t="s">
        <v>60</v>
      </c>
      <c r="G283" s="19">
        <v>0</v>
      </c>
      <c r="H283" s="19">
        <v>0</v>
      </c>
      <c r="I283" s="19">
        <v>0</v>
      </c>
      <c r="J283" s="18">
        <v>2017</v>
      </c>
      <c r="K283">
        <f t="shared" si="4"/>
        <v>0</v>
      </c>
    </row>
    <row r="284" spans="1:11" x14ac:dyDescent="0.25">
      <c r="A284" s="18">
        <v>3122</v>
      </c>
      <c r="B284" s="20" t="s">
        <v>56</v>
      </c>
      <c r="C284" s="20" t="s">
        <v>64</v>
      </c>
      <c r="D284" s="20" t="s">
        <v>58</v>
      </c>
      <c r="E284" s="20" t="s">
        <v>59</v>
      </c>
      <c r="F284" s="20" t="s">
        <v>60</v>
      </c>
      <c r="G284" s="19">
        <v>53640342</v>
      </c>
      <c r="H284" s="19">
        <v>53640342</v>
      </c>
      <c r="I284" s="19">
        <v>5090986.4000000004</v>
      </c>
      <c r="J284" s="18">
        <v>2017</v>
      </c>
      <c r="K284">
        <f t="shared" si="4"/>
        <v>0</v>
      </c>
    </row>
    <row r="285" spans="1:11" x14ac:dyDescent="0.25">
      <c r="A285" s="18">
        <v>3130</v>
      </c>
      <c r="B285" s="20" t="s">
        <v>56</v>
      </c>
      <c r="C285" s="20" t="s">
        <v>64</v>
      </c>
      <c r="D285" s="20" t="s">
        <v>58</v>
      </c>
      <c r="E285" s="20" t="s">
        <v>59</v>
      </c>
      <c r="F285" s="20" t="s">
        <v>60</v>
      </c>
      <c r="G285" s="19">
        <v>0</v>
      </c>
      <c r="H285" s="19">
        <v>0</v>
      </c>
      <c r="I285" s="19">
        <v>0</v>
      </c>
      <c r="J285" s="18">
        <v>2017</v>
      </c>
      <c r="K285">
        <f t="shared" si="4"/>
        <v>0</v>
      </c>
    </row>
    <row r="286" spans="1:11" x14ac:dyDescent="0.25">
      <c r="A286" s="18">
        <v>3131</v>
      </c>
      <c r="B286" s="20" t="s">
        <v>56</v>
      </c>
      <c r="C286" s="20" t="s">
        <v>64</v>
      </c>
      <c r="D286" s="20" t="s">
        <v>58</v>
      </c>
      <c r="E286" s="20" t="s">
        <v>59</v>
      </c>
      <c r="F286" s="20" t="s">
        <v>60</v>
      </c>
      <c r="G286" s="19">
        <v>0</v>
      </c>
      <c r="H286" s="19">
        <v>0</v>
      </c>
      <c r="I286" s="19">
        <v>0</v>
      </c>
      <c r="J286" s="18">
        <v>2017</v>
      </c>
      <c r="K286">
        <f t="shared" si="4"/>
        <v>0</v>
      </c>
    </row>
    <row r="287" spans="1:11" x14ac:dyDescent="0.25">
      <c r="A287" s="18">
        <v>3136</v>
      </c>
      <c r="B287" s="20" t="s">
        <v>56</v>
      </c>
      <c r="C287" s="20" t="s">
        <v>64</v>
      </c>
      <c r="D287" s="20" t="s">
        <v>58</v>
      </c>
      <c r="E287" s="20" t="s">
        <v>59</v>
      </c>
      <c r="F287" s="20" t="s">
        <v>60</v>
      </c>
      <c r="G287" s="19">
        <v>96219919</v>
      </c>
      <c r="H287" s="19">
        <v>96219919</v>
      </c>
      <c r="I287" s="19">
        <v>9864848.9000000004</v>
      </c>
      <c r="J287" s="18">
        <v>2017</v>
      </c>
      <c r="K287">
        <f t="shared" si="4"/>
        <v>0</v>
      </c>
    </row>
    <row r="288" spans="1:11" x14ac:dyDescent="0.25">
      <c r="A288" s="18">
        <v>3136</v>
      </c>
      <c r="B288" s="20" t="s">
        <v>56</v>
      </c>
      <c r="C288" s="20" t="s">
        <v>64</v>
      </c>
      <c r="D288" s="20" t="s">
        <v>58</v>
      </c>
      <c r="E288" s="20" t="s">
        <v>68</v>
      </c>
      <c r="F288" s="20" t="s">
        <v>60</v>
      </c>
      <c r="G288" s="19">
        <v>18864876</v>
      </c>
      <c r="H288" s="19">
        <v>18864876</v>
      </c>
      <c r="I288" s="19">
        <v>1951046.5</v>
      </c>
      <c r="J288" s="18">
        <v>2017</v>
      </c>
      <c r="K288">
        <f t="shared" si="4"/>
        <v>0</v>
      </c>
    </row>
    <row r="289" spans="1:11" x14ac:dyDescent="0.25">
      <c r="A289" s="18">
        <v>3136</v>
      </c>
      <c r="B289" s="20" t="s">
        <v>56</v>
      </c>
      <c r="C289" s="20" t="s">
        <v>64</v>
      </c>
      <c r="D289" s="20" t="s">
        <v>58</v>
      </c>
      <c r="E289" s="20" t="s">
        <v>63</v>
      </c>
      <c r="F289" s="20" t="s">
        <v>60</v>
      </c>
      <c r="G289" s="19">
        <v>0</v>
      </c>
      <c r="H289" s="19">
        <v>0</v>
      </c>
      <c r="I289" s="19">
        <v>0</v>
      </c>
      <c r="J289" s="18">
        <v>2017</v>
      </c>
      <c r="K289">
        <f t="shared" si="4"/>
        <v>0</v>
      </c>
    </row>
    <row r="290" spans="1:11" x14ac:dyDescent="0.25">
      <c r="A290" s="18">
        <v>3138</v>
      </c>
      <c r="B290" s="20" t="s">
        <v>56</v>
      </c>
      <c r="C290" s="20" t="s">
        <v>64</v>
      </c>
      <c r="D290" s="20" t="s">
        <v>58</v>
      </c>
      <c r="E290" s="20" t="s">
        <v>61</v>
      </c>
      <c r="F290" s="20" t="s">
        <v>60</v>
      </c>
      <c r="G290" s="19">
        <v>0</v>
      </c>
      <c r="H290" s="19">
        <v>0</v>
      </c>
      <c r="I290" s="19">
        <v>0</v>
      </c>
      <c r="J290" s="18">
        <v>2017</v>
      </c>
      <c r="K290">
        <f t="shared" si="4"/>
        <v>0</v>
      </c>
    </row>
    <row r="291" spans="1:11" x14ac:dyDescent="0.25">
      <c r="A291" s="18">
        <v>3140</v>
      </c>
      <c r="B291" s="20" t="s">
        <v>56</v>
      </c>
      <c r="C291" s="20" t="s">
        <v>64</v>
      </c>
      <c r="D291" s="20" t="s">
        <v>58</v>
      </c>
      <c r="E291" s="20" t="s">
        <v>59</v>
      </c>
      <c r="F291" s="20" t="s">
        <v>60</v>
      </c>
      <c r="G291" s="19">
        <v>4974441</v>
      </c>
      <c r="H291" s="19">
        <v>4974441</v>
      </c>
      <c r="I291" s="19">
        <v>443930.04</v>
      </c>
      <c r="J291" s="18">
        <v>2017</v>
      </c>
      <c r="K291">
        <f t="shared" si="4"/>
        <v>0</v>
      </c>
    </row>
    <row r="292" spans="1:11" x14ac:dyDescent="0.25">
      <c r="A292" s="18">
        <v>3140</v>
      </c>
      <c r="B292" s="20" t="s">
        <v>56</v>
      </c>
      <c r="C292" s="20" t="s">
        <v>64</v>
      </c>
      <c r="D292" s="20" t="s">
        <v>58</v>
      </c>
      <c r="E292" s="20" t="s">
        <v>68</v>
      </c>
      <c r="F292" s="20" t="s">
        <v>60</v>
      </c>
      <c r="G292" s="19">
        <v>3570563</v>
      </c>
      <c r="H292" s="19">
        <v>3570563</v>
      </c>
      <c r="I292" s="19">
        <v>302890.82</v>
      </c>
      <c r="J292" s="18">
        <v>2017</v>
      </c>
      <c r="K292">
        <f t="shared" si="4"/>
        <v>0</v>
      </c>
    </row>
    <row r="293" spans="1:11" x14ac:dyDescent="0.25">
      <c r="A293" s="18">
        <v>3148</v>
      </c>
      <c r="B293" s="20" t="s">
        <v>56</v>
      </c>
      <c r="C293" s="20" t="s">
        <v>64</v>
      </c>
      <c r="D293" s="20" t="s">
        <v>58</v>
      </c>
      <c r="E293" s="20" t="s">
        <v>59</v>
      </c>
      <c r="F293" s="20" t="s">
        <v>60</v>
      </c>
      <c r="G293" s="19">
        <v>0</v>
      </c>
      <c r="H293" s="19">
        <v>0</v>
      </c>
      <c r="I293" s="19">
        <v>0</v>
      </c>
      <c r="J293" s="18">
        <v>2017</v>
      </c>
      <c r="K293">
        <f t="shared" si="4"/>
        <v>0</v>
      </c>
    </row>
    <row r="294" spans="1:11" x14ac:dyDescent="0.25">
      <c r="A294" s="18">
        <v>3149</v>
      </c>
      <c r="B294" s="20" t="s">
        <v>56</v>
      </c>
      <c r="C294" s="20" t="s">
        <v>64</v>
      </c>
      <c r="D294" s="20" t="s">
        <v>58</v>
      </c>
      <c r="E294" s="20" t="s">
        <v>59</v>
      </c>
      <c r="F294" s="20" t="s">
        <v>60</v>
      </c>
      <c r="G294" s="19">
        <v>11890734</v>
      </c>
      <c r="H294" s="19">
        <v>11890734</v>
      </c>
      <c r="I294" s="19">
        <v>1087296.6000000001</v>
      </c>
      <c r="J294" s="18">
        <v>2017</v>
      </c>
      <c r="K294">
        <f t="shared" si="4"/>
        <v>0</v>
      </c>
    </row>
    <row r="295" spans="1:11" x14ac:dyDescent="0.25">
      <c r="A295" s="18">
        <v>3149</v>
      </c>
      <c r="B295" s="20" t="s">
        <v>56</v>
      </c>
      <c r="C295" s="20" t="s">
        <v>64</v>
      </c>
      <c r="D295" s="20" t="s">
        <v>58</v>
      </c>
      <c r="E295" s="20" t="s">
        <v>68</v>
      </c>
      <c r="F295" s="20" t="s">
        <v>60</v>
      </c>
      <c r="G295" s="19">
        <v>18738463</v>
      </c>
      <c r="H295" s="19">
        <v>18738463</v>
      </c>
      <c r="I295" s="19">
        <v>1647301.5</v>
      </c>
      <c r="J295" s="18">
        <v>2017</v>
      </c>
      <c r="K295">
        <f t="shared" si="4"/>
        <v>0</v>
      </c>
    </row>
    <row r="296" spans="1:11" x14ac:dyDescent="0.25">
      <c r="A296" s="18">
        <v>3152</v>
      </c>
      <c r="B296" s="20" t="s">
        <v>56</v>
      </c>
      <c r="C296" s="20" t="s">
        <v>64</v>
      </c>
      <c r="D296" s="20" t="s">
        <v>92</v>
      </c>
      <c r="E296" s="20" t="s">
        <v>59</v>
      </c>
      <c r="F296" s="20" t="s">
        <v>60</v>
      </c>
      <c r="G296" s="19">
        <v>0</v>
      </c>
      <c r="H296" s="19">
        <v>0</v>
      </c>
      <c r="I296" s="19">
        <v>0</v>
      </c>
      <c r="J296" s="18">
        <v>2017</v>
      </c>
      <c r="K296">
        <f t="shared" si="4"/>
        <v>0</v>
      </c>
    </row>
    <row r="297" spans="1:11" x14ac:dyDescent="0.25">
      <c r="A297" s="18">
        <v>3176</v>
      </c>
      <c r="B297" s="20" t="s">
        <v>56</v>
      </c>
      <c r="C297" s="20" t="s">
        <v>64</v>
      </c>
      <c r="D297" s="20" t="s">
        <v>93</v>
      </c>
      <c r="E297" s="20" t="s">
        <v>59</v>
      </c>
      <c r="F297" s="20" t="s">
        <v>60</v>
      </c>
      <c r="G297" s="19">
        <v>0</v>
      </c>
      <c r="H297" s="19">
        <v>0</v>
      </c>
      <c r="I297" s="19">
        <v>0</v>
      </c>
      <c r="J297" s="18">
        <v>2017</v>
      </c>
      <c r="K297">
        <f t="shared" si="4"/>
        <v>0</v>
      </c>
    </row>
    <row r="298" spans="1:11" x14ac:dyDescent="0.25">
      <c r="A298" s="18">
        <v>3251</v>
      </c>
      <c r="B298" s="20" t="s">
        <v>56</v>
      </c>
      <c r="C298" s="20" t="s">
        <v>57</v>
      </c>
      <c r="D298" s="20" t="s">
        <v>58</v>
      </c>
      <c r="E298" s="20" t="s">
        <v>59</v>
      </c>
      <c r="F298" s="20" t="s">
        <v>60</v>
      </c>
      <c r="G298" s="19">
        <v>0</v>
      </c>
      <c r="H298" s="19">
        <v>0</v>
      </c>
      <c r="I298" s="19">
        <v>0</v>
      </c>
      <c r="J298" s="18">
        <v>2017</v>
      </c>
      <c r="K298">
        <f t="shared" si="4"/>
        <v>0</v>
      </c>
    </row>
    <row r="299" spans="1:11" x14ac:dyDescent="0.25">
      <c r="A299" s="18">
        <v>3287</v>
      </c>
      <c r="B299" s="20" t="s">
        <v>56</v>
      </c>
      <c r="C299" s="20" t="s">
        <v>57</v>
      </c>
      <c r="D299" s="20" t="s">
        <v>58</v>
      </c>
      <c r="E299" s="20" t="s">
        <v>59</v>
      </c>
      <c r="F299" s="20" t="s">
        <v>60</v>
      </c>
      <c r="G299" s="19">
        <v>0</v>
      </c>
      <c r="H299" s="19">
        <v>0</v>
      </c>
      <c r="I299" s="19">
        <v>0</v>
      </c>
      <c r="J299" s="18">
        <v>2017</v>
      </c>
      <c r="K299">
        <f t="shared" si="4"/>
        <v>0</v>
      </c>
    </row>
    <row r="300" spans="1:11" x14ac:dyDescent="0.25">
      <c r="A300" s="18">
        <v>3297</v>
      </c>
      <c r="B300" s="20" t="s">
        <v>56</v>
      </c>
      <c r="C300" s="20" t="s">
        <v>57</v>
      </c>
      <c r="D300" s="20" t="s">
        <v>58</v>
      </c>
      <c r="E300" s="20" t="s">
        <v>59</v>
      </c>
      <c r="F300" s="20" t="s">
        <v>60</v>
      </c>
      <c r="G300" s="19">
        <v>36627110</v>
      </c>
      <c r="H300" s="19">
        <v>36627110</v>
      </c>
      <c r="I300" s="19">
        <v>3552767.1</v>
      </c>
      <c r="J300" s="18">
        <v>2017</v>
      </c>
      <c r="K300">
        <f t="shared" si="4"/>
        <v>0</v>
      </c>
    </row>
    <row r="301" spans="1:11" x14ac:dyDescent="0.25">
      <c r="A301" s="18">
        <v>3298</v>
      </c>
      <c r="B301" s="20" t="s">
        <v>56</v>
      </c>
      <c r="C301" s="20" t="s">
        <v>57</v>
      </c>
      <c r="D301" s="20" t="s">
        <v>58</v>
      </c>
      <c r="E301" s="20" t="s">
        <v>59</v>
      </c>
      <c r="F301" s="20" t="s">
        <v>60</v>
      </c>
      <c r="G301" s="19">
        <v>0</v>
      </c>
      <c r="H301" s="19">
        <v>0</v>
      </c>
      <c r="I301" s="19">
        <v>0</v>
      </c>
      <c r="J301" s="18">
        <v>2017</v>
      </c>
      <c r="K301">
        <f t="shared" si="4"/>
        <v>0</v>
      </c>
    </row>
    <row r="302" spans="1:11" x14ac:dyDescent="0.25">
      <c r="A302" s="18">
        <v>3298</v>
      </c>
      <c r="B302" s="20" t="s">
        <v>56</v>
      </c>
      <c r="C302" s="20" t="s">
        <v>57</v>
      </c>
      <c r="D302" s="20" t="s">
        <v>58</v>
      </c>
      <c r="E302" s="20" t="s">
        <v>68</v>
      </c>
      <c r="F302" s="20" t="s">
        <v>60</v>
      </c>
      <c r="G302" s="19">
        <v>25621312</v>
      </c>
      <c r="H302" s="19">
        <v>25621312</v>
      </c>
      <c r="I302" s="19">
        <v>2600935.7999999998</v>
      </c>
      <c r="J302" s="18">
        <v>2017</v>
      </c>
      <c r="K302">
        <f t="shared" si="4"/>
        <v>0</v>
      </c>
    </row>
    <row r="303" spans="1:11" x14ac:dyDescent="0.25">
      <c r="A303" s="18">
        <v>3319</v>
      </c>
      <c r="B303" s="20" t="s">
        <v>56</v>
      </c>
      <c r="C303" s="20" t="s">
        <v>57</v>
      </c>
      <c r="D303" s="20" t="s">
        <v>58</v>
      </c>
      <c r="E303" s="20" t="s">
        <v>59</v>
      </c>
      <c r="F303" s="20" t="s">
        <v>60</v>
      </c>
      <c r="G303" s="19">
        <v>0</v>
      </c>
      <c r="H303" s="19">
        <v>0</v>
      </c>
      <c r="I303" s="19">
        <v>0</v>
      </c>
      <c r="J303" s="18">
        <v>2017</v>
      </c>
      <c r="K303">
        <f t="shared" si="4"/>
        <v>0</v>
      </c>
    </row>
    <row r="304" spans="1:11" x14ac:dyDescent="0.25">
      <c r="A304" s="18">
        <v>3325</v>
      </c>
      <c r="B304" s="20" t="s">
        <v>56</v>
      </c>
      <c r="C304" s="20" t="s">
        <v>57</v>
      </c>
      <c r="D304" s="20" t="s">
        <v>92</v>
      </c>
      <c r="E304" s="20" t="s">
        <v>61</v>
      </c>
      <c r="F304" s="20" t="s">
        <v>60</v>
      </c>
      <c r="G304" s="19">
        <v>0</v>
      </c>
      <c r="H304" s="19">
        <v>0</v>
      </c>
      <c r="I304" s="19">
        <v>0</v>
      </c>
      <c r="J304" s="18">
        <v>2017</v>
      </c>
      <c r="K304">
        <f t="shared" si="4"/>
        <v>0</v>
      </c>
    </row>
    <row r="305" spans="1:11" x14ac:dyDescent="0.25">
      <c r="A305" s="18">
        <v>3393</v>
      </c>
      <c r="B305" s="20" t="s">
        <v>56</v>
      </c>
      <c r="C305" s="20" t="s">
        <v>57</v>
      </c>
      <c r="D305" s="20" t="s">
        <v>58</v>
      </c>
      <c r="E305" s="20" t="s">
        <v>59</v>
      </c>
      <c r="F305" s="20" t="s">
        <v>60</v>
      </c>
      <c r="G305" s="19">
        <v>0</v>
      </c>
      <c r="H305" s="19">
        <v>0</v>
      </c>
      <c r="I305" s="19">
        <v>0</v>
      </c>
      <c r="J305" s="18">
        <v>2017</v>
      </c>
      <c r="K305">
        <f t="shared" si="4"/>
        <v>0</v>
      </c>
    </row>
    <row r="306" spans="1:11" x14ac:dyDescent="0.25">
      <c r="A306" s="18">
        <v>3393</v>
      </c>
      <c r="B306" s="20" t="s">
        <v>56</v>
      </c>
      <c r="C306" s="20" t="s">
        <v>57</v>
      </c>
      <c r="D306" s="20" t="s">
        <v>58</v>
      </c>
      <c r="E306" s="20" t="s">
        <v>68</v>
      </c>
      <c r="F306" s="20" t="s">
        <v>60</v>
      </c>
      <c r="G306" s="19">
        <v>0</v>
      </c>
      <c r="H306" s="19">
        <v>0</v>
      </c>
      <c r="I306" s="19">
        <v>0</v>
      </c>
      <c r="J306" s="18">
        <v>2017</v>
      </c>
      <c r="K306">
        <f t="shared" si="4"/>
        <v>0</v>
      </c>
    </row>
    <row r="307" spans="1:11" x14ac:dyDescent="0.25">
      <c r="A307" s="18">
        <v>3393</v>
      </c>
      <c r="B307" s="20" t="s">
        <v>56</v>
      </c>
      <c r="C307" s="20" t="s">
        <v>57</v>
      </c>
      <c r="D307" s="20" t="s">
        <v>58</v>
      </c>
      <c r="E307" s="20" t="s">
        <v>61</v>
      </c>
      <c r="F307" s="20" t="s">
        <v>60</v>
      </c>
      <c r="G307" s="19">
        <v>34731705</v>
      </c>
      <c r="H307" s="19">
        <v>34731705</v>
      </c>
      <c r="I307" s="19">
        <v>3275922</v>
      </c>
      <c r="J307" s="18">
        <v>2017</v>
      </c>
      <c r="K307">
        <f t="shared" si="4"/>
        <v>0</v>
      </c>
    </row>
    <row r="308" spans="1:11" x14ac:dyDescent="0.25">
      <c r="A308" s="18">
        <v>3396</v>
      </c>
      <c r="B308" s="20" t="s">
        <v>56</v>
      </c>
      <c r="C308" s="20" t="s">
        <v>57</v>
      </c>
      <c r="D308" s="20" t="s">
        <v>58</v>
      </c>
      <c r="E308" s="20" t="s">
        <v>59</v>
      </c>
      <c r="F308" s="20" t="s">
        <v>60</v>
      </c>
      <c r="G308" s="19">
        <v>27884575</v>
      </c>
      <c r="H308" s="19">
        <v>27884575</v>
      </c>
      <c r="I308" s="19">
        <v>2894822.6</v>
      </c>
      <c r="J308" s="18">
        <v>2017</v>
      </c>
      <c r="K308">
        <f t="shared" si="4"/>
        <v>0</v>
      </c>
    </row>
    <row r="309" spans="1:11" x14ac:dyDescent="0.25">
      <c r="A309" s="18">
        <v>3399</v>
      </c>
      <c r="B309" s="20" t="s">
        <v>56</v>
      </c>
      <c r="C309" s="20" t="s">
        <v>57</v>
      </c>
      <c r="D309" s="20" t="s">
        <v>58</v>
      </c>
      <c r="E309" s="20" t="s">
        <v>59</v>
      </c>
      <c r="F309" s="20" t="s">
        <v>60</v>
      </c>
      <c r="G309" s="19">
        <v>0</v>
      </c>
      <c r="H309" s="19">
        <v>0</v>
      </c>
      <c r="I309" s="19">
        <v>-3141.576</v>
      </c>
      <c r="J309" s="18">
        <v>2017</v>
      </c>
      <c r="K309">
        <f t="shared" si="4"/>
        <v>0</v>
      </c>
    </row>
    <row r="310" spans="1:11" x14ac:dyDescent="0.25">
      <c r="A310" s="18">
        <v>3399</v>
      </c>
      <c r="B310" s="20" t="s">
        <v>56</v>
      </c>
      <c r="C310" s="20" t="s">
        <v>57</v>
      </c>
      <c r="D310" s="20" t="s">
        <v>58</v>
      </c>
      <c r="E310" s="20" t="s">
        <v>68</v>
      </c>
      <c r="F310" s="20" t="s">
        <v>60</v>
      </c>
      <c r="G310" s="19">
        <v>90970269</v>
      </c>
      <c r="H310" s="19">
        <v>90970269</v>
      </c>
      <c r="I310" s="19">
        <v>8735268.8000000007</v>
      </c>
      <c r="J310" s="18">
        <v>2017</v>
      </c>
      <c r="K310">
        <f t="shared" si="4"/>
        <v>0</v>
      </c>
    </row>
    <row r="311" spans="1:11" x14ac:dyDescent="0.25">
      <c r="A311" s="18">
        <v>3403</v>
      </c>
      <c r="B311" s="20" t="s">
        <v>56</v>
      </c>
      <c r="C311" s="20" t="s">
        <v>57</v>
      </c>
      <c r="D311" s="20" t="s">
        <v>58</v>
      </c>
      <c r="E311" s="20" t="s">
        <v>59</v>
      </c>
      <c r="F311" s="20" t="s">
        <v>60</v>
      </c>
      <c r="G311" s="19">
        <v>0</v>
      </c>
      <c r="H311" s="19">
        <v>0</v>
      </c>
      <c r="I311" s="19">
        <v>0</v>
      </c>
      <c r="J311" s="18">
        <v>2017</v>
      </c>
      <c r="K311">
        <f t="shared" si="4"/>
        <v>0</v>
      </c>
    </row>
    <row r="312" spans="1:11" x14ac:dyDescent="0.25">
      <c r="A312" s="18">
        <v>3403</v>
      </c>
      <c r="B312" s="20" t="s">
        <v>56</v>
      </c>
      <c r="C312" s="20" t="s">
        <v>57</v>
      </c>
      <c r="D312" s="20" t="s">
        <v>58</v>
      </c>
      <c r="E312" s="20" t="s">
        <v>61</v>
      </c>
      <c r="F312" s="20" t="s">
        <v>60</v>
      </c>
      <c r="G312" s="19">
        <v>55041749</v>
      </c>
      <c r="H312" s="19">
        <v>55041749</v>
      </c>
      <c r="I312" s="19">
        <v>5135474.7</v>
      </c>
      <c r="J312" s="18">
        <v>2017</v>
      </c>
      <c r="K312">
        <f t="shared" si="4"/>
        <v>0</v>
      </c>
    </row>
    <row r="313" spans="1:11" x14ac:dyDescent="0.25">
      <c r="A313" s="18">
        <v>3406</v>
      </c>
      <c r="B313" s="20" t="s">
        <v>56</v>
      </c>
      <c r="C313" s="20" t="s">
        <v>57</v>
      </c>
      <c r="D313" s="20" t="s">
        <v>58</v>
      </c>
      <c r="E313" s="20" t="s">
        <v>59</v>
      </c>
      <c r="F313" s="20" t="s">
        <v>60</v>
      </c>
      <c r="G313" s="19">
        <v>0</v>
      </c>
      <c r="H313" s="19">
        <v>0</v>
      </c>
      <c r="I313" s="19">
        <v>0</v>
      </c>
      <c r="J313" s="18">
        <v>2017</v>
      </c>
      <c r="K313">
        <f t="shared" si="4"/>
        <v>0</v>
      </c>
    </row>
    <row r="314" spans="1:11" x14ac:dyDescent="0.25">
      <c r="A314" s="18">
        <v>3406</v>
      </c>
      <c r="B314" s="20" t="s">
        <v>66</v>
      </c>
      <c r="C314" s="20" t="s">
        <v>57</v>
      </c>
      <c r="D314" s="20" t="s">
        <v>58</v>
      </c>
      <c r="E314" s="20" t="s">
        <v>59</v>
      </c>
      <c r="F314" s="20" t="s">
        <v>60</v>
      </c>
      <c r="G314" s="19">
        <v>10582683</v>
      </c>
      <c r="H314" s="19">
        <v>6984135</v>
      </c>
      <c r="I314" s="19">
        <v>570587.68000000005</v>
      </c>
      <c r="J314" s="18">
        <v>2017</v>
      </c>
      <c r="K314">
        <f t="shared" si="4"/>
        <v>0</v>
      </c>
    </row>
    <row r="315" spans="1:11" x14ac:dyDescent="0.25">
      <c r="A315" s="18">
        <v>3406</v>
      </c>
      <c r="B315" s="20" t="s">
        <v>56</v>
      </c>
      <c r="C315" s="20" t="s">
        <v>57</v>
      </c>
      <c r="D315" s="20" t="s">
        <v>58</v>
      </c>
      <c r="E315" s="20" t="s">
        <v>61</v>
      </c>
      <c r="F315" s="20" t="s">
        <v>60</v>
      </c>
      <c r="G315" s="19">
        <v>1811687</v>
      </c>
      <c r="H315" s="19">
        <v>1811687</v>
      </c>
      <c r="I315" s="19">
        <v>93284.254000000001</v>
      </c>
      <c r="J315" s="18">
        <v>2017</v>
      </c>
      <c r="K315">
        <f t="shared" si="4"/>
        <v>0</v>
      </c>
    </row>
    <row r="316" spans="1:11" x14ac:dyDescent="0.25">
      <c r="A316" s="18">
        <v>3406</v>
      </c>
      <c r="B316" s="20" t="s">
        <v>66</v>
      </c>
      <c r="C316" s="20" t="s">
        <v>57</v>
      </c>
      <c r="D316" s="20" t="s">
        <v>58</v>
      </c>
      <c r="E316" s="20" t="s">
        <v>61</v>
      </c>
      <c r="F316" s="20" t="s">
        <v>60</v>
      </c>
      <c r="G316" s="19">
        <v>10745911</v>
      </c>
      <c r="H316" s="19">
        <v>6750212</v>
      </c>
      <c r="I316" s="19">
        <v>552206.80000000005</v>
      </c>
      <c r="J316" s="18">
        <v>2017</v>
      </c>
      <c r="K316">
        <f t="shared" si="4"/>
        <v>0</v>
      </c>
    </row>
    <row r="317" spans="1:11" x14ac:dyDescent="0.25">
      <c r="A317" s="18">
        <v>3407</v>
      </c>
      <c r="B317" s="20" t="s">
        <v>56</v>
      </c>
      <c r="C317" s="20" t="s">
        <v>57</v>
      </c>
      <c r="D317" s="20" t="s">
        <v>58</v>
      </c>
      <c r="E317" s="20" t="s">
        <v>59</v>
      </c>
      <c r="F317" s="20" t="s">
        <v>60</v>
      </c>
      <c r="G317" s="19">
        <v>25666047</v>
      </c>
      <c r="H317" s="19">
        <v>25666047</v>
      </c>
      <c r="I317" s="19">
        <v>2297708.7999999998</v>
      </c>
      <c r="J317" s="18">
        <v>2017</v>
      </c>
      <c r="K317">
        <f t="shared" si="4"/>
        <v>0</v>
      </c>
    </row>
    <row r="318" spans="1:11" x14ac:dyDescent="0.25">
      <c r="A318" s="18">
        <v>3407</v>
      </c>
      <c r="B318" s="20" t="s">
        <v>56</v>
      </c>
      <c r="C318" s="20" t="s">
        <v>57</v>
      </c>
      <c r="D318" s="20" t="s">
        <v>58</v>
      </c>
      <c r="E318" s="20" t="s">
        <v>61</v>
      </c>
      <c r="F318" s="20" t="s">
        <v>60</v>
      </c>
      <c r="G318" s="19">
        <v>26013405</v>
      </c>
      <c r="H318" s="19">
        <v>26013405</v>
      </c>
      <c r="I318" s="19">
        <v>2328906.5</v>
      </c>
      <c r="J318" s="18">
        <v>2017</v>
      </c>
      <c r="K318">
        <f t="shared" si="4"/>
        <v>0</v>
      </c>
    </row>
    <row r="319" spans="1:11" x14ac:dyDescent="0.25">
      <c r="A319" s="18">
        <v>3470</v>
      </c>
      <c r="B319" s="20" t="s">
        <v>56</v>
      </c>
      <c r="C319" s="20" t="s">
        <v>64</v>
      </c>
      <c r="D319" s="20" t="s">
        <v>58</v>
      </c>
      <c r="E319" s="20" t="s">
        <v>61</v>
      </c>
      <c r="F319" s="20" t="s">
        <v>60</v>
      </c>
      <c r="G319" s="19">
        <v>157492517</v>
      </c>
      <c r="H319" s="19">
        <v>157492517</v>
      </c>
      <c r="I319" s="19">
        <v>15177465</v>
      </c>
      <c r="J319" s="18">
        <v>2017</v>
      </c>
      <c r="K319">
        <f t="shared" si="4"/>
        <v>0</v>
      </c>
    </row>
    <row r="320" spans="1:11" x14ac:dyDescent="0.25">
      <c r="A320" s="18">
        <v>3497</v>
      </c>
      <c r="B320" s="20" t="s">
        <v>56</v>
      </c>
      <c r="C320" s="20" t="s">
        <v>64</v>
      </c>
      <c r="D320" s="20" t="s">
        <v>58</v>
      </c>
      <c r="E320" s="20" t="s">
        <v>62</v>
      </c>
      <c r="F320" s="20" t="s">
        <v>60</v>
      </c>
      <c r="G320" s="19">
        <v>17320582</v>
      </c>
      <c r="H320" s="19">
        <v>17320582</v>
      </c>
      <c r="I320" s="19">
        <v>1537427</v>
      </c>
      <c r="J320" s="18">
        <v>2017</v>
      </c>
      <c r="K320">
        <f t="shared" si="4"/>
        <v>1</v>
      </c>
    </row>
    <row r="321" spans="1:11" x14ac:dyDescent="0.25">
      <c r="A321" s="18">
        <v>3497</v>
      </c>
      <c r="B321" s="20" t="s">
        <v>56</v>
      </c>
      <c r="C321" s="20" t="s">
        <v>64</v>
      </c>
      <c r="D321" s="20" t="s">
        <v>58</v>
      </c>
      <c r="E321" s="20" t="s">
        <v>61</v>
      </c>
      <c r="F321" s="20" t="s">
        <v>60</v>
      </c>
      <c r="G321" s="19">
        <v>71098794</v>
      </c>
      <c r="H321" s="19">
        <v>71098794</v>
      </c>
      <c r="I321" s="19">
        <v>6286447.9000000004</v>
      </c>
      <c r="J321" s="18">
        <v>2017</v>
      </c>
      <c r="K321">
        <f t="shared" si="4"/>
        <v>0</v>
      </c>
    </row>
    <row r="322" spans="1:11" x14ac:dyDescent="0.25">
      <c r="A322" s="18">
        <v>3775</v>
      </c>
      <c r="B322" s="20" t="s">
        <v>56</v>
      </c>
      <c r="C322" s="20" t="s">
        <v>57</v>
      </c>
      <c r="D322" s="20" t="s">
        <v>58</v>
      </c>
      <c r="E322" s="20" t="s">
        <v>59</v>
      </c>
      <c r="F322" s="20" t="s">
        <v>60</v>
      </c>
      <c r="G322" s="19">
        <v>0</v>
      </c>
      <c r="H322" s="19">
        <v>0</v>
      </c>
      <c r="I322" s="19">
        <v>0</v>
      </c>
      <c r="J322" s="18">
        <v>2017</v>
      </c>
      <c r="K322">
        <f t="shared" si="4"/>
        <v>0</v>
      </c>
    </row>
    <row r="323" spans="1:11" x14ac:dyDescent="0.25">
      <c r="A323" s="18">
        <v>3797</v>
      </c>
      <c r="B323" s="20" t="s">
        <v>56</v>
      </c>
      <c r="C323" s="20" t="s">
        <v>57</v>
      </c>
      <c r="D323" s="20" t="s">
        <v>58</v>
      </c>
      <c r="E323" s="20" t="s">
        <v>59</v>
      </c>
      <c r="F323" s="20" t="s">
        <v>60</v>
      </c>
      <c r="G323" s="19">
        <v>35007049</v>
      </c>
      <c r="H323" s="19">
        <v>35007049</v>
      </c>
      <c r="I323" s="19">
        <v>3360222.8</v>
      </c>
      <c r="J323" s="18">
        <v>2017</v>
      </c>
      <c r="K323">
        <f t="shared" ref="K323:K386" si="5">IF(E323="LIG",1,0)</f>
        <v>0</v>
      </c>
    </row>
    <row r="324" spans="1:11" x14ac:dyDescent="0.25">
      <c r="A324" s="18">
        <v>3803</v>
      </c>
      <c r="B324" s="20" t="s">
        <v>56</v>
      </c>
      <c r="C324" s="20" t="s">
        <v>57</v>
      </c>
      <c r="D324" s="20" t="s">
        <v>92</v>
      </c>
      <c r="E324" s="20" t="s">
        <v>59</v>
      </c>
      <c r="F324" s="20" t="s">
        <v>60</v>
      </c>
      <c r="G324" s="19">
        <v>0</v>
      </c>
      <c r="H324" s="19">
        <v>0</v>
      </c>
      <c r="I324" s="19">
        <v>0</v>
      </c>
      <c r="J324" s="18">
        <v>2017</v>
      </c>
      <c r="K324">
        <f t="shared" si="5"/>
        <v>0</v>
      </c>
    </row>
    <row r="325" spans="1:11" x14ac:dyDescent="0.25">
      <c r="A325" s="18">
        <v>3809</v>
      </c>
      <c r="B325" s="20" t="s">
        <v>56</v>
      </c>
      <c r="C325" s="20" t="s">
        <v>57</v>
      </c>
      <c r="D325" s="20" t="s">
        <v>58</v>
      </c>
      <c r="E325" s="20" t="s">
        <v>59</v>
      </c>
      <c r="F325" s="20" t="s">
        <v>60</v>
      </c>
      <c r="G325" s="19">
        <v>375872</v>
      </c>
      <c r="H325" s="19">
        <v>375872</v>
      </c>
      <c r="I325" s="19">
        <v>31809.666000000001</v>
      </c>
      <c r="J325" s="18">
        <v>2017</v>
      </c>
      <c r="K325">
        <f t="shared" si="5"/>
        <v>0</v>
      </c>
    </row>
    <row r="326" spans="1:11" x14ac:dyDescent="0.25">
      <c r="A326" s="18">
        <v>3845</v>
      </c>
      <c r="B326" s="20" t="s">
        <v>56</v>
      </c>
      <c r="C326" s="20" t="s">
        <v>64</v>
      </c>
      <c r="D326" s="20" t="s">
        <v>58</v>
      </c>
      <c r="E326" s="20" t="s">
        <v>68</v>
      </c>
      <c r="F326" s="20" t="s">
        <v>60</v>
      </c>
      <c r="G326" s="19">
        <v>59402918</v>
      </c>
      <c r="H326" s="19">
        <v>59402918</v>
      </c>
      <c r="I326" s="19">
        <v>5379272.4000000004</v>
      </c>
      <c r="J326" s="18">
        <v>2017</v>
      </c>
      <c r="K326">
        <f t="shared" si="5"/>
        <v>0</v>
      </c>
    </row>
    <row r="327" spans="1:11" x14ac:dyDescent="0.25">
      <c r="A327" s="18">
        <v>3845</v>
      </c>
      <c r="B327" s="20" t="s">
        <v>56</v>
      </c>
      <c r="C327" s="20" t="s">
        <v>64</v>
      </c>
      <c r="D327" s="20" t="s">
        <v>58</v>
      </c>
      <c r="E327" s="20" t="s">
        <v>61</v>
      </c>
      <c r="F327" s="20" t="s">
        <v>60</v>
      </c>
      <c r="G327" s="19">
        <v>0</v>
      </c>
      <c r="H327" s="19">
        <v>0</v>
      </c>
      <c r="I327" s="19">
        <v>0</v>
      </c>
      <c r="J327" s="18">
        <v>2017</v>
      </c>
      <c r="K327">
        <f t="shared" si="5"/>
        <v>0</v>
      </c>
    </row>
    <row r="328" spans="1:11" x14ac:dyDescent="0.25">
      <c r="A328" s="18">
        <v>3935</v>
      </c>
      <c r="B328" s="20" t="s">
        <v>56</v>
      </c>
      <c r="C328" s="20" t="s">
        <v>57</v>
      </c>
      <c r="D328" s="20" t="s">
        <v>58</v>
      </c>
      <c r="E328" s="20" t="s">
        <v>59</v>
      </c>
      <c r="F328" s="20" t="s">
        <v>60</v>
      </c>
      <c r="G328" s="19">
        <v>136282257</v>
      </c>
      <c r="H328" s="19">
        <v>136282257</v>
      </c>
      <c r="I328" s="19">
        <v>13859312</v>
      </c>
      <c r="J328" s="18">
        <v>2017</v>
      </c>
      <c r="K328">
        <f t="shared" si="5"/>
        <v>0</v>
      </c>
    </row>
    <row r="329" spans="1:11" x14ac:dyDescent="0.25">
      <c r="A329" s="18">
        <v>3936</v>
      </c>
      <c r="B329" s="20" t="s">
        <v>56</v>
      </c>
      <c r="C329" s="20" t="s">
        <v>57</v>
      </c>
      <c r="D329" s="20" t="s">
        <v>58</v>
      </c>
      <c r="E329" s="20" t="s">
        <v>59</v>
      </c>
      <c r="F329" s="20" t="s">
        <v>60</v>
      </c>
      <c r="G329" s="19">
        <v>0</v>
      </c>
      <c r="H329" s="19">
        <v>0</v>
      </c>
      <c r="I329" s="19">
        <v>0</v>
      </c>
      <c r="J329" s="18">
        <v>2017</v>
      </c>
      <c r="K329">
        <f t="shared" si="5"/>
        <v>0</v>
      </c>
    </row>
    <row r="330" spans="1:11" x14ac:dyDescent="0.25">
      <c r="A330" s="18">
        <v>3943</v>
      </c>
      <c r="B330" s="20" t="s">
        <v>56</v>
      </c>
      <c r="C330" s="20" t="s">
        <v>57</v>
      </c>
      <c r="D330" s="20" t="s">
        <v>58</v>
      </c>
      <c r="E330" s="20" t="s">
        <v>59</v>
      </c>
      <c r="F330" s="20" t="s">
        <v>60</v>
      </c>
      <c r="G330" s="19">
        <v>63425198</v>
      </c>
      <c r="H330" s="19">
        <v>63425198</v>
      </c>
      <c r="I330" s="19">
        <v>6245963.2000000002</v>
      </c>
      <c r="J330" s="18">
        <v>2017</v>
      </c>
      <c r="K330">
        <f t="shared" si="5"/>
        <v>0</v>
      </c>
    </row>
    <row r="331" spans="1:11" x14ac:dyDescent="0.25">
      <c r="A331" s="18">
        <v>3943</v>
      </c>
      <c r="B331" s="20" t="s">
        <v>56</v>
      </c>
      <c r="C331" s="20" t="s">
        <v>57</v>
      </c>
      <c r="D331" s="20" t="s">
        <v>58</v>
      </c>
      <c r="E331" s="20" t="s">
        <v>61</v>
      </c>
      <c r="F331" s="20" t="s">
        <v>60</v>
      </c>
      <c r="G331" s="19">
        <v>0</v>
      </c>
      <c r="H331" s="19">
        <v>0</v>
      </c>
      <c r="I331" s="19">
        <v>0</v>
      </c>
      <c r="J331" s="18">
        <v>2017</v>
      </c>
      <c r="K331">
        <f t="shared" si="5"/>
        <v>0</v>
      </c>
    </row>
    <row r="332" spans="1:11" x14ac:dyDescent="0.25">
      <c r="A332" s="18">
        <v>3944</v>
      </c>
      <c r="B332" s="20" t="s">
        <v>56</v>
      </c>
      <c r="C332" s="20" t="s">
        <v>57</v>
      </c>
      <c r="D332" s="20" t="s">
        <v>58</v>
      </c>
      <c r="E332" s="20" t="s">
        <v>59</v>
      </c>
      <c r="F332" s="20" t="s">
        <v>60</v>
      </c>
      <c r="G332" s="19">
        <v>2465897</v>
      </c>
      <c r="H332" s="19">
        <v>2465897</v>
      </c>
      <c r="I332" s="19">
        <v>231144.42</v>
      </c>
      <c r="J332" s="18">
        <v>2017</v>
      </c>
      <c r="K332">
        <f t="shared" si="5"/>
        <v>0</v>
      </c>
    </row>
    <row r="333" spans="1:11" x14ac:dyDescent="0.25">
      <c r="A333" s="18">
        <v>3944</v>
      </c>
      <c r="B333" s="20" t="s">
        <v>56</v>
      </c>
      <c r="C333" s="20" t="s">
        <v>57</v>
      </c>
      <c r="D333" s="20" t="s">
        <v>58</v>
      </c>
      <c r="E333" s="20" t="s">
        <v>68</v>
      </c>
      <c r="F333" s="20" t="s">
        <v>60</v>
      </c>
      <c r="G333" s="19">
        <v>128582886</v>
      </c>
      <c r="H333" s="19">
        <v>128582886</v>
      </c>
      <c r="I333" s="19">
        <v>12790129</v>
      </c>
      <c r="J333" s="18">
        <v>2017</v>
      </c>
      <c r="K333">
        <f t="shared" si="5"/>
        <v>0</v>
      </c>
    </row>
    <row r="334" spans="1:11" x14ac:dyDescent="0.25">
      <c r="A334" s="18">
        <v>3948</v>
      </c>
      <c r="B334" s="20" t="s">
        <v>56</v>
      </c>
      <c r="C334" s="20" t="s">
        <v>57</v>
      </c>
      <c r="D334" s="20" t="s">
        <v>58</v>
      </c>
      <c r="E334" s="20" t="s">
        <v>59</v>
      </c>
      <c r="F334" s="20" t="s">
        <v>60</v>
      </c>
      <c r="G334" s="19">
        <v>76413080</v>
      </c>
      <c r="H334" s="19">
        <v>76413080</v>
      </c>
      <c r="I334" s="19">
        <v>7665749.7000000002</v>
      </c>
      <c r="J334" s="18">
        <v>2017</v>
      </c>
      <c r="K334">
        <f t="shared" si="5"/>
        <v>0</v>
      </c>
    </row>
    <row r="335" spans="1:11" x14ac:dyDescent="0.25">
      <c r="A335" s="18">
        <v>3954</v>
      </c>
      <c r="B335" s="20" t="s">
        <v>56</v>
      </c>
      <c r="C335" s="20" t="s">
        <v>57</v>
      </c>
      <c r="D335" s="20" t="s">
        <v>58</v>
      </c>
      <c r="E335" s="20" t="s">
        <v>59</v>
      </c>
      <c r="F335" s="20" t="s">
        <v>60</v>
      </c>
      <c r="G335" s="19">
        <v>71512937</v>
      </c>
      <c r="H335" s="19">
        <v>71512937</v>
      </c>
      <c r="I335" s="19">
        <v>6978336.5999999996</v>
      </c>
      <c r="J335" s="18">
        <v>2017</v>
      </c>
      <c r="K335">
        <f t="shared" si="5"/>
        <v>0</v>
      </c>
    </row>
    <row r="336" spans="1:11" x14ac:dyDescent="0.25">
      <c r="A336" s="18">
        <v>3982</v>
      </c>
      <c r="B336" s="20" t="s">
        <v>56</v>
      </c>
      <c r="C336" s="20" t="s">
        <v>57</v>
      </c>
      <c r="D336" s="20" t="s">
        <v>58</v>
      </c>
      <c r="E336" s="20" t="s">
        <v>59</v>
      </c>
      <c r="F336" s="20" t="s">
        <v>60</v>
      </c>
      <c r="G336" s="19">
        <v>0</v>
      </c>
      <c r="H336" s="19">
        <v>0</v>
      </c>
      <c r="I336" s="19">
        <v>0</v>
      </c>
      <c r="J336" s="18">
        <v>2017</v>
      </c>
      <c r="K336">
        <f t="shared" si="5"/>
        <v>0</v>
      </c>
    </row>
    <row r="337" spans="1:11" x14ac:dyDescent="0.25">
      <c r="A337" s="18">
        <v>3982</v>
      </c>
      <c r="B337" s="20" t="s">
        <v>56</v>
      </c>
      <c r="C337" s="20" t="s">
        <v>57</v>
      </c>
      <c r="D337" s="20" t="s">
        <v>58</v>
      </c>
      <c r="E337" s="20" t="s">
        <v>61</v>
      </c>
      <c r="F337" s="20" t="s">
        <v>60</v>
      </c>
      <c r="G337" s="19">
        <v>7224</v>
      </c>
      <c r="H337" s="19">
        <v>7224</v>
      </c>
      <c r="I337" s="19">
        <v>447.55200000000002</v>
      </c>
      <c r="J337" s="18">
        <v>2017</v>
      </c>
      <c r="K337">
        <f t="shared" si="5"/>
        <v>0</v>
      </c>
    </row>
    <row r="338" spans="1:11" x14ac:dyDescent="0.25">
      <c r="A338" s="18">
        <v>3992</v>
      </c>
      <c r="B338" s="20" t="s">
        <v>56</v>
      </c>
      <c r="C338" s="20" t="s">
        <v>57</v>
      </c>
      <c r="D338" s="20" t="s">
        <v>58</v>
      </c>
      <c r="E338" s="20" t="s">
        <v>59</v>
      </c>
      <c r="F338" s="20" t="s">
        <v>60</v>
      </c>
      <c r="G338" s="19">
        <v>0</v>
      </c>
      <c r="H338" s="19">
        <v>0</v>
      </c>
      <c r="I338" s="19">
        <v>0</v>
      </c>
      <c r="J338" s="18">
        <v>2017</v>
      </c>
      <c r="K338">
        <f t="shared" si="5"/>
        <v>0</v>
      </c>
    </row>
    <row r="339" spans="1:11" x14ac:dyDescent="0.25">
      <c r="A339" s="18">
        <v>4041</v>
      </c>
      <c r="B339" s="20" t="s">
        <v>56</v>
      </c>
      <c r="C339" s="20" t="s">
        <v>57</v>
      </c>
      <c r="D339" s="20" t="s">
        <v>58</v>
      </c>
      <c r="E339" s="20" t="s">
        <v>59</v>
      </c>
      <c r="F339" s="20" t="s">
        <v>60</v>
      </c>
      <c r="G339" s="19">
        <v>0</v>
      </c>
      <c r="H339" s="19">
        <v>0</v>
      </c>
      <c r="I339" s="19">
        <v>0</v>
      </c>
      <c r="J339" s="18">
        <v>2017</v>
      </c>
      <c r="K339">
        <f t="shared" si="5"/>
        <v>0</v>
      </c>
    </row>
    <row r="340" spans="1:11" x14ac:dyDescent="0.25">
      <c r="A340" s="18">
        <v>4041</v>
      </c>
      <c r="B340" s="20" t="s">
        <v>56</v>
      </c>
      <c r="C340" s="20" t="s">
        <v>57</v>
      </c>
      <c r="D340" s="20" t="s">
        <v>58</v>
      </c>
      <c r="E340" s="20" t="s">
        <v>68</v>
      </c>
      <c r="F340" s="20" t="s">
        <v>60</v>
      </c>
      <c r="G340" s="19">
        <v>49830371</v>
      </c>
      <c r="H340" s="19">
        <v>49830371</v>
      </c>
      <c r="I340" s="19">
        <v>4695338.2</v>
      </c>
      <c r="J340" s="18">
        <v>2017</v>
      </c>
      <c r="K340">
        <f t="shared" si="5"/>
        <v>0</v>
      </c>
    </row>
    <row r="341" spans="1:11" x14ac:dyDescent="0.25">
      <c r="A341" s="18">
        <v>4041</v>
      </c>
      <c r="B341" s="20" t="s">
        <v>56</v>
      </c>
      <c r="C341" s="20" t="s">
        <v>57</v>
      </c>
      <c r="D341" s="20" t="s">
        <v>58</v>
      </c>
      <c r="E341" s="20" t="s">
        <v>61</v>
      </c>
      <c r="F341" s="20" t="s">
        <v>60</v>
      </c>
      <c r="G341" s="19">
        <v>0</v>
      </c>
      <c r="H341" s="19">
        <v>0</v>
      </c>
      <c r="I341" s="19">
        <v>0</v>
      </c>
      <c r="J341" s="18">
        <v>2017</v>
      </c>
      <c r="K341">
        <f t="shared" si="5"/>
        <v>0</v>
      </c>
    </row>
    <row r="342" spans="1:11" x14ac:dyDescent="0.25">
      <c r="A342" s="18">
        <v>4042</v>
      </c>
      <c r="B342" s="20" t="s">
        <v>66</v>
      </c>
      <c r="C342" s="20" t="s">
        <v>57</v>
      </c>
      <c r="D342" s="20" t="s">
        <v>58</v>
      </c>
      <c r="E342" s="20" t="s">
        <v>59</v>
      </c>
      <c r="F342" s="20" t="s">
        <v>60</v>
      </c>
      <c r="G342" s="19">
        <v>0</v>
      </c>
      <c r="H342" s="19">
        <v>0</v>
      </c>
      <c r="I342" s="19">
        <v>0</v>
      </c>
      <c r="J342" s="18">
        <v>2017</v>
      </c>
      <c r="K342">
        <f t="shared" si="5"/>
        <v>0</v>
      </c>
    </row>
    <row r="343" spans="1:11" x14ac:dyDescent="0.25">
      <c r="A343" s="18">
        <v>4050</v>
      </c>
      <c r="B343" s="20" t="s">
        <v>56</v>
      </c>
      <c r="C343" s="20" t="s">
        <v>57</v>
      </c>
      <c r="D343" s="20" t="s">
        <v>58</v>
      </c>
      <c r="E343" s="20" t="s">
        <v>61</v>
      </c>
      <c r="F343" s="20" t="s">
        <v>60</v>
      </c>
      <c r="G343" s="19">
        <v>39424011</v>
      </c>
      <c r="H343" s="19">
        <v>39424011</v>
      </c>
      <c r="I343" s="19">
        <v>3782017.6</v>
      </c>
      <c r="J343" s="18">
        <v>2017</v>
      </c>
      <c r="K343">
        <f t="shared" si="5"/>
        <v>0</v>
      </c>
    </row>
    <row r="344" spans="1:11" x14ac:dyDescent="0.25">
      <c r="A344" s="18">
        <v>4072</v>
      </c>
      <c r="B344" s="20" t="s">
        <v>56</v>
      </c>
      <c r="C344" s="20" t="s">
        <v>57</v>
      </c>
      <c r="D344" s="20" t="s">
        <v>58</v>
      </c>
      <c r="E344" s="20" t="s">
        <v>61</v>
      </c>
      <c r="F344" s="20" t="s">
        <v>60</v>
      </c>
      <c r="G344" s="19">
        <v>5535976</v>
      </c>
      <c r="H344" s="19">
        <v>5535976</v>
      </c>
      <c r="I344" s="19">
        <v>498108.1</v>
      </c>
      <c r="J344" s="18">
        <v>2017</v>
      </c>
      <c r="K344">
        <f t="shared" si="5"/>
        <v>0</v>
      </c>
    </row>
    <row r="345" spans="1:11" x14ac:dyDescent="0.25">
      <c r="A345" s="18">
        <v>4078</v>
      </c>
      <c r="B345" s="20" t="s">
        <v>56</v>
      </c>
      <c r="C345" s="20" t="s">
        <v>57</v>
      </c>
      <c r="D345" s="20" t="s">
        <v>58</v>
      </c>
      <c r="E345" s="20" t="s">
        <v>68</v>
      </c>
      <c r="F345" s="20" t="s">
        <v>60</v>
      </c>
      <c r="G345" s="19">
        <v>40776910</v>
      </c>
      <c r="H345" s="19">
        <v>40776910</v>
      </c>
      <c r="I345" s="19">
        <v>4253639.0999999996</v>
      </c>
      <c r="J345" s="18">
        <v>2017</v>
      </c>
      <c r="K345">
        <f t="shared" si="5"/>
        <v>0</v>
      </c>
    </row>
    <row r="346" spans="1:11" x14ac:dyDescent="0.25">
      <c r="A346" s="18">
        <v>4078</v>
      </c>
      <c r="B346" s="20" t="s">
        <v>56</v>
      </c>
      <c r="C346" s="20" t="s">
        <v>57</v>
      </c>
      <c r="D346" s="20" t="s">
        <v>58</v>
      </c>
      <c r="E346" s="20" t="s">
        <v>61</v>
      </c>
      <c r="F346" s="20" t="s">
        <v>60</v>
      </c>
      <c r="G346" s="19">
        <v>0</v>
      </c>
      <c r="H346" s="19">
        <v>0</v>
      </c>
      <c r="I346" s="19">
        <v>0</v>
      </c>
      <c r="J346" s="18">
        <v>2017</v>
      </c>
      <c r="K346">
        <f t="shared" si="5"/>
        <v>0</v>
      </c>
    </row>
    <row r="347" spans="1:11" x14ac:dyDescent="0.25">
      <c r="A347" s="18">
        <v>4125</v>
      </c>
      <c r="B347" s="20" t="s">
        <v>66</v>
      </c>
      <c r="C347" s="20" t="s">
        <v>57</v>
      </c>
      <c r="D347" s="20" t="s">
        <v>58</v>
      </c>
      <c r="E347" s="20" t="s">
        <v>59</v>
      </c>
      <c r="F347" s="20" t="s">
        <v>60</v>
      </c>
      <c r="G347" s="19">
        <v>293980</v>
      </c>
      <c r="H347" s="19">
        <v>241753</v>
      </c>
      <c r="I347" s="19">
        <v>20410.474999999999</v>
      </c>
      <c r="J347" s="18">
        <v>2017</v>
      </c>
      <c r="K347">
        <f t="shared" si="5"/>
        <v>0</v>
      </c>
    </row>
    <row r="348" spans="1:11" x14ac:dyDescent="0.25">
      <c r="A348" s="18">
        <v>4125</v>
      </c>
      <c r="B348" s="20" t="s">
        <v>66</v>
      </c>
      <c r="C348" s="20" t="s">
        <v>57</v>
      </c>
      <c r="D348" s="20" t="s">
        <v>58</v>
      </c>
      <c r="E348" s="20" t="s">
        <v>61</v>
      </c>
      <c r="F348" s="20" t="s">
        <v>60</v>
      </c>
      <c r="G348" s="19">
        <v>0</v>
      </c>
      <c r="H348" s="19">
        <v>0</v>
      </c>
      <c r="I348" s="19">
        <v>0</v>
      </c>
      <c r="J348" s="18">
        <v>2017</v>
      </c>
      <c r="K348">
        <f t="shared" si="5"/>
        <v>0</v>
      </c>
    </row>
    <row r="349" spans="1:11" x14ac:dyDescent="0.25">
      <c r="A349" s="18">
        <v>4143</v>
      </c>
      <c r="B349" s="20" t="s">
        <v>56</v>
      </c>
      <c r="C349" s="20" t="s">
        <v>57</v>
      </c>
      <c r="D349" s="20" t="s">
        <v>58</v>
      </c>
      <c r="E349" s="20" t="s">
        <v>59</v>
      </c>
      <c r="F349" s="20" t="s">
        <v>60</v>
      </c>
      <c r="G349" s="19">
        <v>0</v>
      </c>
      <c r="H349" s="19">
        <v>0</v>
      </c>
      <c r="I349" s="19">
        <v>0</v>
      </c>
      <c r="J349" s="18">
        <v>2017</v>
      </c>
      <c r="K349">
        <f t="shared" si="5"/>
        <v>0</v>
      </c>
    </row>
    <row r="350" spans="1:11" x14ac:dyDescent="0.25">
      <c r="A350" s="18">
        <v>4143</v>
      </c>
      <c r="B350" s="20" t="s">
        <v>56</v>
      </c>
      <c r="C350" s="20" t="s">
        <v>57</v>
      </c>
      <c r="D350" s="20" t="s">
        <v>58</v>
      </c>
      <c r="E350" s="20" t="s">
        <v>61</v>
      </c>
      <c r="F350" s="20" t="s">
        <v>60</v>
      </c>
      <c r="G350" s="19">
        <v>15763052</v>
      </c>
      <c r="H350" s="19">
        <v>15763052</v>
      </c>
      <c r="I350" s="19">
        <v>1492969.8</v>
      </c>
      <c r="J350" s="18">
        <v>2017</v>
      </c>
      <c r="K350">
        <f t="shared" si="5"/>
        <v>0</v>
      </c>
    </row>
    <row r="351" spans="1:11" x14ac:dyDescent="0.25">
      <c r="A351" s="18">
        <v>4158</v>
      </c>
      <c r="B351" s="20" t="s">
        <v>56</v>
      </c>
      <c r="C351" s="20" t="s">
        <v>57</v>
      </c>
      <c r="D351" s="20" t="s">
        <v>58</v>
      </c>
      <c r="E351" s="20" t="s">
        <v>61</v>
      </c>
      <c r="F351" s="20" t="s">
        <v>60</v>
      </c>
      <c r="G351" s="19">
        <v>50194575</v>
      </c>
      <c r="H351" s="19">
        <v>50194575</v>
      </c>
      <c r="I351" s="19">
        <v>4510810.5</v>
      </c>
      <c r="J351" s="18">
        <v>2017</v>
      </c>
      <c r="K351">
        <f t="shared" si="5"/>
        <v>0</v>
      </c>
    </row>
    <row r="352" spans="1:11" x14ac:dyDescent="0.25">
      <c r="A352" s="18">
        <v>4162</v>
      </c>
      <c r="B352" s="20" t="s">
        <v>56</v>
      </c>
      <c r="C352" s="20" t="s">
        <v>57</v>
      </c>
      <c r="D352" s="20" t="s">
        <v>58</v>
      </c>
      <c r="E352" s="20" t="s">
        <v>61</v>
      </c>
      <c r="F352" s="20" t="s">
        <v>60</v>
      </c>
      <c r="G352" s="19">
        <v>52329789</v>
      </c>
      <c r="H352" s="19">
        <v>52329789</v>
      </c>
      <c r="I352" s="19">
        <v>4733354.3</v>
      </c>
      <c r="J352" s="18">
        <v>2017</v>
      </c>
      <c r="K352">
        <f t="shared" si="5"/>
        <v>0</v>
      </c>
    </row>
    <row r="353" spans="1:11" x14ac:dyDescent="0.25">
      <c r="A353" s="18">
        <v>4271</v>
      </c>
      <c r="B353" s="20" t="s">
        <v>56</v>
      </c>
      <c r="C353" s="20" t="s">
        <v>57</v>
      </c>
      <c r="D353" s="20" t="s">
        <v>58</v>
      </c>
      <c r="E353" s="20" t="s">
        <v>61</v>
      </c>
      <c r="F353" s="20" t="s">
        <v>60</v>
      </c>
      <c r="G353" s="19">
        <v>17099447</v>
      </c>
      <c r="H353" s="19">
        <v>17099447</v>
      </c>
      <c r="I353" s="19">
        <v>1529926.9</v>
      </c>
      <c r="J353" s="18">
        <v>2017</v>
      </c>
      <c r="K353">
        <f t="shared" si="5"/>
        <v>0</v>
      </c>
    </row>
    <row r="354" spans="1:11" x14ac:dyDescent="0.25">
      <c r="A354" s="18">
        <v>4941</v>
      </c>
      <c r="B354" s="20" t="s">
        <v>56</v>
      </c>
      <c r="C354" s="20" t="s">
        <v>57</v>
      </c>
      <c r="D354" s="20" t="s">
        <v>58</v>
      </c>
      <c r="E354" s="20" t="s">
        <v>59</v>
      </c>
      <c r="F354" s="20" t="s">
        <v>60</v>
      </c>
      <c r="G354" s="19">
        <v>142414838</v>
      </c>
      <c r="H354" s="19">
        <v>142414838</v>
      </c>
      <c r="I354" s="19">
        <v>13760993</v>
      </c>
      <c r="J354" s="18">
        <v>2017</v>
      </c>
      <c r="K354">
        <f t="shared" si="5"/>
        <v>0</v>
      </c>
    </row>
    <row r="355" spans="1:11" x14ac:dyDescent="0.25">
      <c r="A355" s="18">
        <v>6002</v>
      </c>
      <c r="B355" s="20" t="s">
        <v>56</v>
      </c>
      <c r="C355" s="20" t="s">
        <v>57</v>
      </c>
      <c r="D355" s="20" t="s">
        <v>58</v>
      </c>
      <c r="E355" s="20" t="s">
        <v>61</v>
      </c>
      <c r="F355" s="20" t="s">
        <v>60</v>
      </c>
      <c r="G355" s="19">
        <v>186948928</v>
      </c>
      <c r="H355" s="19">
        <v>186948928</v>
      </c>
      <c r="I355" s="19">
        <v>18792036</v>
      </c>
      <c r="J355" s="18">
        <v>2017</v>
      </c>
      <c r="K355">
        <f t="shared" si="5"/>
        <v>0</v>
      </c>
    </row>
    <row r="356" spans="1:11" x14ac:dyDescent="0.25">
      <c r="A356" s="18">
        <v>6004</v>
      </c>
      <c r="B356" s="20" t="s">
        <v>56</v>
      </c>
      <c r="C356" s="20" t="s">
        <v>64</v>
      </c>
      <c r="D356" s="20" t="s">
        <v>58</v>
      </c>
      <c r="E356" s="20" t="s">
        <v>59</v>
      </c>
      <c r="F356" s="20" t="s">
        <v>60</v>
      </c>
      <c r="G356" s="19">
        <v>0</v>
      </c>
      <c r="H356" s="19">
        <v>0</v>
      </c>
      <c r="I356" s="19">
        <v>0</v>
      </c>
      <c r="J356" s="18">
        <v>2017</v>
      </c>
      <c r="K356">
        <f t="shared" si="5"/>
        <v>0</v>
      </c>
    </row>
    <row r="357" spans="1:11" x14ac:dyDescent="0.25">
      <c r="A357" s="18">
        <v>6004</v>
      </c>
      <c r="B357" s="20" t="s">
        <v>56</v>
      </c>
      <c r="C357" s="20" t="s">
        <v>64</v>
      </c>
      <c r="D357" s="20" t="s">
        <v>58</v>
      </c>
      <c r="E357" s="20" t="s">
        <v>68</v>
      </c>
      <c r="F357" s="20" t="s">
        <v>60</v>
      </c>
      <c r="G357" s="19">
        <v>80336822</v>
      </c>
      <c r="H357" s="19">
        <v>80336822</v>
      </c>
      <c r="I357" s="19">
        <v>7789072.0999999996</v>
      </c>
      <c r="J357" s="18">
        <v>2017</v>
      </c>
      <c r="K357">
        <f t="shared" si="5"/>
        <v>0</v>
      </c>
    </row>
    <row r="358" spans="1:11" x14ac:dyDescent="0.25">
      <c r="A358" s="18">
        <v>6009</v>
      </c>
      <c r="B358" s="20" t="s">
        <v>56</v>
      </c>
      <c r="C358" s="20" t="s">
        <v>57</v>
      </c>
      <c r="D358" s="20" t="s">
        <v>58</v>
      </c>
      <c r="E358" s="20" t="s">
        <v>61</v>
      </c>
      <c r="F358" s="20" t="s">
        <v>60</v>
      </c>
      <c r="G358" s="19">
        <v>79857213</v>
      </c>
      <c r="H358" s="19">
        <v>79857213</v>
      </c>
      <c r="I358" s="19">
        <v>8000287.2999999998</v>
      </c>
      <c r="J358" s="18">
        <v>2017</v>
      </c>
      <c r="K358">
        <f t="shared" si="5"/>
        <v>0</v>
      </c>
    </row>
    <row r="359" spans="1:11" x14ac:dyDescent="0.25">
      <c r="A359" s="18">
        <v>6016</v>
      </c>
      <c r="B359" s="20" t="s">
        <v>56</v>
      </c>
      <c r="C359" s="20" t="s">
        <v>64</v>
      </c>
      <c r="D359" s="20" t="s">
        <v>58</v>
      </c>
      <c r="E359" s="20" t="s">
        <v>59</v>
      </c>
      <c r="F359" s="20" t="s">
        <v>60</v>
      </c>
      <c r="G359" s="19">
        <v>0</v>
      </c>
      <c r="H359" s="19">
        <v>0</v>
      </c>
      <c r="I359" s="19">
        <v>0</v>
      </c>
      <c r="J359" s="18">
        <v>2017</v>
      </c>
      <c r="K359">
        <f t="shared" si="5"/>
        <v>0</v>
      </c>
    </row>
    <row r="360" spans="1:11" x14ac:dyDescent="0.25">
      <c r="A360" s="18">
        <v>6016</v>
      </c>
      <c r="B360" s="20" t="s">
        <v>56</v>
      </c>
      <c r="C360" s="20" t="s">
        <v>64</v>
      </c>
      <c r="D360" s="20" t="s">
        <v>58</v>
      </c>
      <c r="E360" s="20" t="s">
        <v>68</v>
      </c>
      <c r="F360" s="20" t="s">
        <v>60</v>
      </c>
      <c r="G360" s="19">
        <v>21659721</v>
      </c>
      <c r="H360" s="19">
        <v>21659721</v>
      </c>
      <c r="I360" s="19">
        <v>1936183.6</v>
      </c>
      <c r="J360" s="18">
        <v>2017</v>
      </c>
      <c r="K360">
        <f t="shared" si="5"/>
        <v>0</v>
      </c>
    </row>
    <row r="361" spans="1:11" x14ac:dyDescent="0.25">
      <c r="A361" s="18">
        <v>6016</v>
      </c>
      <c r="B361" s="20" t="s">
        <v>56</v>
      </c>
      <c r="C361" s="20" t="s">
        <v>64</v>
      </c>
      <c r="D361" s="20" t="s">
        <v>58</v>
      </c>
      <c r="E361" s="20" t="s">
        <v>61</v>
      </c>
      <c r="F361" s="20" t="s">
        <v>60</v>
      </c>
      <c r="G361" s="19">
        <v>0</v>
      </c>
      <c r="H361" s="19">
        <v>0</v>
      </c>
      <c r="I361" s="19">
        <v>0</v>
      </c>
      <c r="J361" s="18">
        <v>2017</v>
      </c>
      <c r="K361">
        <f t="shared" si="5"/>
        <v>0</v>
      </c>
    </row>
    <row r="362" spans="1:11" x14ac:dyDescent="0.25">
      <c r="A362" s="18">
        <v>6017</v>
      </c>
      <c r="B362" s="20" t="s">
        <v>56</v>
      </c>
      <c r="C362" s="20" t="s">
        <v>64</v>
      </c>
      <c r="D362" s="20" t="s">
        <v>58</v>
      </c>
      <c r="E362" s="20" t="s">
        <v>59</v>
      </c>
      <c r="F362" s="20" t="s">
        <v>60</v>
      </c>
      <c r="G362" s="19">
        <v>0</v>
      </c>
      <c r="H362" s="19">
        <v>0</v>
      </c>
      <c r="I362" s="19">
        <v>0</v>
      </c>
      <c r="J362" s="18">
        <v>2017</v>
      </c>
      <c r="K362">
        <f t="shared" si="5"/>
        <v>0</v>
      </c>
    </row>
    <row r="363" spans="1:11" x14ac:dyDescent="0.25">
      <c r="A363" s="18">
        <v>6017</v>
      </c>
      <c r="B363" s="20" t="s">
        <v>56</v>
      </c>
      <c r="C363" s="20" t="s">
        <v>64</v>
      </c>
      <c r="D363" s="20" t="s">
        <v>58</v>
      </c>
      <c r="E363" s="20" t="s">
        <v>68</v>
      </c>
      <c r="F363" s="20" t="s">
        <v>60</v>
      </c>
      <c r="G363" s="19">
        <v>34374914</v>
      </c>
      <c r="H363" s="19">
        <v>34374914</v>
      </c>
      <c r="I363" s="19">
        <v>3277368.1</v>
      </c>
      <c r="J363" s="18">
        <v>2017</v>
      </c>
      <c r="K363">
        <f t="shared" si="5"/>
        <v>0</v>
      </c>
    </row>
    <row r="364" spans="1:11" x14ac:dyDescent="0.25">
      <c r="A364" s="18">
        <v>6017</v>
      </c>
      <c r="B364" s="20" t="s">
        <v>56</v>
      </c>
      <c r="C364" s="20" t="s">
        <v>64</v>
      </c>
      <c r="D364" s="20" t="s">
        <v>58</v>
      </c>
      <c r="E364" s="20" t="s">
        <v>61</v>
      </c>
      <c r="F364" s="20" t="s">
        <v>60</v>
      </c>
      <c r="G364" s="19">
        <v>0</v>
      </c>
      <c r="H364" s="19">
        <v>0</v>
      </c>
      <c r="I364" s="19">
        <v>0</v>
      </c>
      <c r="J364" s="18">
        <v>2017</v>
      </c>
      <c r="K364">
        <f t="shared" si="5"/>
        <v>0</v>
      </c>
    </row>
    <row r="365" spans="1:11" x14ac:dyDescent="0.25">
      <c r="A365" s="18">
        <v>6018</v>
      </c>
      <c r="B365" s="20" t="s">
        <v>56</v>
      </c>
      <c r="C365" s="20" t="s">
        <v>57</v>
      </c>
      <c r="D365" s="20" t="s">
        <v>58</v>
      </c>
      <c r="E365" s="20" t="s">
        <v>59</v>
      </c>
      <c r="F365" s="20" t="s">
        <v>60</v>
      </c>
      <c r="G365" s="19">
        <v>46512726</v>
      </c>
      <c r="H365" s="19">
        <v>46512726</v>
      </c>
      <c r="I365" s="19">
        <v>4257618.5999999996</v>
      </c>
      <c r="J365" s="18">
        <v>2017</v>
      </c>
      <c r="K365">
        <f t="shared" si="5"/>
        <v>0</v>
      </c>
    </row>
    <row r="366" spans="1:11" x14ac:dyDescent="0.25">
      <c r="A366" s="18">
        <v>6019</v>
      </c>
      <c r="B366" s="20" t="s">
        <v>56</v>
      </c>
      <c r="C366" s="20" t="s">
        <v>64</v>
      </c>
      <c r="D366" s="20" t="s">
        <v>58</v>
      </c>
      <c r="E366" s="20" t="s">
        <v>59</v>
      </c>
      <c r="F366" s="20" t="s">
        <v>60</v>
      </c>
      <c r="G366" s="19">
        <v>79989720</v>
      </c>
      <c r="H366" s="19">
        <v>79989720</v>
      </c>
      <c r="I366" s="19">
        <v>8119075</v>
      </c>
      <c r="J366" s="18">
        <v>2017</v>
      </c>
      <c r="K366">
        <f t="shared" si="5"/>
        <v>0</v>
      </c>
    </row>
    <row r="367" spans="1:11" x14ac:dyDescent="0.25">
      <c r="A367" s="18">
        <v>6021</v>
      </c>
      <c r="B367" s="20" t="s">
        <v>56</v>
      </c>
      <c r="C367" s="20" t="s">
        <v>57</v>
      </c>
      <c r="D367" s="20" t="s">
        <v>58</v>
      </c>
      <c r="E367" s="20" t="s">
        <v>61</v>
      </c>
      <c r="F367" s="20" t="s">
        <v>60</v>
      </c>
      <c r="G367" s="19">
        <v>80500576</v>
      </c>
      <c r="H367" s="19">
        <v>80500576</v>
      </c>
      <c r="I367" s="19">
        <v>7922354.5999999996</v>
      </c>
      <c r="J367" s="18">
        <v>2017</v>
      </c>
      <c r="K367">
        <f t="shared" si="5"/>
        <v>0</v>
      </c>
    </row>
    <row r="368" spans="1:11" x14ac:dyDescent="0.25">
      <c r="A368" s="18">
        <v>6030</v>
      </c>
      <c r="B368" s="20" t="s">
        <v>66</v>
      </c>
      <c r="C368" s="20" t="s">
        <v>57</v>
      </c>
      <c r="D368" s="20" t="s">
        <v>58</v>
      </c>
      <c r="E368" s="20" t="s">
        <v>62</v>
      </c>
      <c r="F368" s="20" t="s">
        <v>60</v>
      </c>
      <c r="G368" s="19">
        <v>84374848</v>
      </c>
      <c r="H368" s="19">
        <v>78805428</v>
      </c>
      <c r="I368" s="19">
        <v>7942594.7999999998</v>
      </c>
      <c r="J368" s="18">
        <v>2017</v>
      </c>
      <c r="K368">
        <f t="shared" si="5"/>
        <v>1</v>
      </c>
    </row>
    <row r="369" spans="1:11" x14ac:dyDescent="0.25">
      <c r="A369" s="18">
        <v>6031</v>
      </c>
      <c r="B369" s="20" t="s">
        <v>56</v>
      </c>
      <c r="C369" s="20" t="s">
        <v>57</v>
      </c>
      <c r="D369" s="20" t="s">
        <v>58</v>
      </c>
      <c r="E369" s="20" t="s">
        <v>59</v>
      </c>
      <c r="F369" s="20" t="s">
        <v>60</v>
      </c>
      <c r="G369" s="19">
        <v>41994968</v>
      </c>
      <c r="H369" s="19">
        <v>41994968</v>
      </c>
      <c r="I369" s="19">
        <v>4008157.3</v>
      </c>
      <c r="J369" s="18">
        <v>2017</v>
      </c>
      <c r="K369">
        <f t="shared" si="5"/>
        <v>0</v>
      </c>
    </row>
    <row r="370" spans="1:11" x14ac:dyDescent="0.25">
      <c r="A370" s="18">
        <v>6034</v>
      </c>
      <c r="B370" s="20" t="s">
        <v>56</v>
      </c>
      <c r="C370" s="20" t="s">
        <v>57</v>
      </c>
      <c r="D370" s="20" t="s">
        <v>58</v>
      </c>
      <c r="E370" s="20" t="s">
        <v>68</v>
      </c>
      <c r="F370" s="20" t="s">
        <v>60</v>
      </c>
      <c r="G370" s="19">
        <v>73079289</v>
      </c>
      <c r="H370" s="19">
        <v>73079289</v>
      </c>
      <c r="I370" s="19">
        <v>6926938.7999999998</v>
      </c>
      <c r="J370" s="18">
        <v>2017</v>
      </c>
      <c r="K370">
        <f t="shared" si="5"/>
        <v>0</v>
      </c>
    </row>
    <row r="371" spans="1:11" x14ac:dyDescent="0.25">
      <c r="A371" s="18">
        <v>6034</v>
      </c>
      <c r="B371" s="20" t="s">
        <v>56</v>
      </c>
      <c r="C371" s="20" t="s">
        <v>57</v>
      </c>
      <c r="D371" s="20" t="s">
        <v>58</v>
      </c>
      <c r="E371" s="20" t="s">
        <v>61</v>
      </c>
      <c r="F371" s="20" t="s">
        <v>60</v>
      </c>
      <c r="G371" s="19">
        <v>0</v>
      </c>
      <c r="H371" s="19">
        <v>0</v>
      </c>
      <c r="I371" s="19">
        <v>0</v>
      </c>
      <c r="J371" s="18">
        <v>2017</v>
      </c>
      <c r="K371">
        <f t="shared" si="5"/>
        <v>0</v>
      </c>
    </row>
    <row r="372" spans="1:11" x14ac:dyDescent="0.25">
      <c r="A372" s="18">
        <v>6041</v>
      </c>
      <c r="B372" s="20" t="s">
        <v>66</v>
      </c>
      <c r="C372" s="20" t="s">
        <v>57</v>
      </c>
      <c r="D372" s="20" t="s">
        <v>58</v>
      </c>
      <c r="E372" s="20" t="s">
        <v>59</v>
      </c>
      <c r="F372" s="20" t="s">
        <v>60</v>
      </c>
      <c r="G372" s="19">
        <v>69840567</v>
      </c>
      <c r="H372" s="19">
        <v>65596812</v>
      </c>
      <c r="I372" s="19">
        <v>6515023.5</v>
      </c>
      <c r="J372" s="18">
        <v>2017</v>
      </c>
      <c r="K372">
        <f t="shared" si="5"/>
        <v>0</v>
      </c>
    </row>
    <row r="373" spans="1:11" x14ac:dyDescent="0.25">
      <c r="A373" s="18">
        <v>6052</v>
      </c>
      <c r="B373" s="20" t="s">
        <v>56</v>
      </c>
      <c r="C373" s="20" t="s">
        <v>57</v>
      </c>
      <c r="D373" s="20" t="s">
        <v>58</v>
      </c>
      <c r="E373" s="20" t="s">
        <v>59</v>
      </c>
      <c r="F373" s="20" t="s">
        <v>60</v>
      </c>
      <c r="G373" s="19">
        <v>37980578</v>
      </c>
      <c r="H373" s="19">
        <v>37980578</v>
      </c>
      <c r="I373" s="19">
        <v>3719772</v>
      </c>
      <c r="J373" s="18">
        <v>2017</v>
      </c>
      <c r="K373">
        <f t="shared" si="5"/>
        <v>0</v>
      </c>
    </row>
    <row r="374" spans="1:11" x14ac:dyDescent="0.25">
      <c r="A374" s="18">
        <v>6055</v>
      </c>
      <c r="B374" s="20" t="s">
        <v>56</v>
      </c>
      <c r="C374" s="20" t="s">
        <v>64</v>
      </c>
      <c r="D374" s="20" t="s">
        <v>58</v>
      </c>
      <c r="E374" s="20" t="s">
        <v>61</v>
      </c>
      <c r="F374" s="20" t="s">
        <v>60</v>
      </c>
      <c r="G374" s="19">
        <v>55937381</v>
      </c>
      <c r="H374" s="19">
        <v>55937381</v>
      </c>
      <c r="I374" s="19">
        <v>5075459.3</v>
      </c>
      <c r="J374" s="18">
        <v>2017</v>
      </c>
      <c r="K374">
        <f t="shared" si="5"/>
        <v>0</v>
      </c>
    </row>
    <row r="375" spans="1:11" x14ac:dyDescent="0.25">
      <c r="A375" s="18">
        <v>6061</v>
      </c>
      <c r="B375" s="20" t="s">
        <v>56</v>
      </c>
      <c r="C375" s="20" t="s">
        <v>57</v>
      </c>
      <c r="D375" s="20" t="s">
        <v>58</v>
      </c>
      <c r="E375" s="20" t="s">
        <v>59</v>
      </c>
      <c r="F375" s="20" t="s">
        <v>60</v>
      </c>
      <c r="G375" s="19">
        <v>1077344</v>
      </c>
      <c r="H375" s="19">
        <v>1077344</v>
      </c>
      <c r="I375" s="19">
        <v>92856.379000000001</v>
      </c>
      <c r="J375" s="18">
        <v>2017</v>
      </c>
      <c r="K375">
        <f t="shared" si="5"/>
        <v>0</v>
      </c>
    </row>
    <row r="376" spans="1:11" x14ac:dyDescent="0.25">
      <c r="A376" s="18">
        <v>6064</v>
      </c>
      <c r="B376" s="20" t="s">
        <v>56</v>
      </c>
      <c r="C376" s="20" t="s">
        <v>57</v>
      </c>
      <c r="D376" s="20" t="s">
        <v>58</v>
      </c>
      <c r="E376" s="20" t="s">
        <v>61</v>
      </c>
      <c r="F376" s="20" t="s">
        <v>60</v>
      </c>
      <c r="G376" s="19">
        <v>10700266</v>
      </c>
      <c r="H376" s="19">
        <v>10700266</v>
      </c>
      <c r="I376" s="19">
        <v>947412.46</v>
      </c>
      <c r="J376" s="18">
        <v>2017</v>
      </c>
      <c r="K376">
        <f t="shared" si="5"/>
        <v>0</v>
      </c>
    </row>
    <row r="377" spans="1:11" x14ac:dyDescent="0.25">
      <c r="A377" s="18">
        <v>6065</v>
      </c>
      <c r="B377" s="20" t="s">
        <v>56</v>
      </c>
      <c r="C377" s="20" t="s">
        <v>57</v>
      </c>
      <c r="D377" s="20" t="s">
        <v>58</v>
      </c>
      <c r="E377" s="20" t="s">
        <v>61</v>
      </c>
      <c r="F377" s="20" t="s">
        <v>60</v>
      </c>
      <c r="G377" s="19">
        <v>102447360</v>
      </c>
      <c r="H377" s="19">
        <v>102447360</v>
      </c>
      <c r="I377" s="19">
        <v>10862943</v>
      </c>
      <c r="J377" s="18">
        <v>2017</v>
      </c>
      <c r="K377">
        <f t="shared" si="5"/>
        <v>0</v>
      </c>
    </row>
    <row r="378" spans="1:11" x14ac:dyDescent="0.25">
      <c r="A378" s="18">
        <v>6068</v>
      </c>
      <c r="B378" s="20" t="s">
        <v>56</v>
      </c>
      <c r="C378" s="20" t="s">
        <v>57</v>
      </c>
      <c r="D378" s="20" t="s">
        <v>58</v>
      </c>
      <c r="E378" s="20" t="s">
        <v>61</v>
      </c>
      <c r="F378" s="20" t="s">
        <v>60</v>
      </c>
      <c r="G378" s="19">
        <v>118653936</v>
      </c>
      <c r="H378" s="19">
        <v>118653936</v>
      </c>
      <c r="I378" s="19">
        <v>10687341</v>
      </c>
      <c r="J378" s="18">
        <v>2017</v>
      </c>
      <c r="K378">
        <f t="shared" si="5"/>
        <v>0</v>
      </c>
    </row>
    <row r="379" spans="1:11" x14ac:dyDescent="0.25">
      <c r="A379" s="18">
        <v>6071</v>
      </c>
      <c r="B379" s="20" t="s">
        <v>56</v>
      </c>
      <c r="C379" s="20" t="s">
        <v>57</v>
      </c>
      <c r="D379" s="20" t="s">
        <v>58</v>
      </c>
      <c r="E379" s="20" t="s">
        <v>59</v>
      </c>
      <c r="F379" s="20" t="s">
        <v>60</v>
      </c>
      <c r="G379" s="19">
        <v>63252603</v>
      </c>
      <c r="H379" s="19">
        <v>63252603</v>
      </c>
      <c r="I379" s="19">
        <v>6439183.4000000004</v>
      </c>
      <c r="J379" s="18">
        <v>2017</v>
      </c>
      <c r="K379">
        <f t="shared" si="5"/>
        <v>0</v>
      </c>
    </row>
    <row r="380" spans="1:11" x14ac:dyDescent="0.25">
      <c r="A380" s="18">
        <v>6071</v>
      </c>
      <c r="B380" s="20" t="s">
        <v>56</v>
      </c>
      <c r="C380" s="20" t="s">
        <v>57</v>
      </c>
      <c r="D380" s="20" t="s">
        <v>58</v>
      </c>
      <c r="E380" s="20" t="s">
        <v>61</v>
      </c>
      <c r="F380" s="20" t="s">
        <v>60</v>
      </c>
      <c r="G380" s="19">
        <v>11393260</v>
      </c>
      <c r="H380" s="19">
        <v>11393260</v>
      </c>
      <c r="I380" s="19">
        <v>1172402.8999999999</v>
      </c>
      <c r="J380" s="18">
        <v>2017</v>
      </c>
      <c r="K380">
        <f t="shared" si="5"/>
        <v>0</v>
      </c>
    </row>
    <row r="381" spans="1:11" x14ac:dyDescent="0.25">
      <c r="A381" s="18">
        <v>6073</v>
      </c>
      <c r="B381" s="20" t="s">
        <v>56</v>
      </c>
      <c r="C381" s="20" t="s">
        <v>57</v>
      </c>
      <c r="D381" s="20" t="s">
        <v>58</v>
      </c>
      <c r="E381" s="20" t="s">
        <v>59</v>
      </c>
      <c r="F381" s="20" t="s">
        <v>60</v>
      </c>
      <c r="G381" s="19">
        <v>11156921</v>
      </c>
      <c r="H381" s="19">
        <v>11156921</v>
      </c>
      <c r="I381" s="19">
        <v>966816.88</v>
      </c>
      <c r="J381" s="18">
        <v>2017</v>
      </c>
      <c r="K381">
        <f t="shared" si="5"/>
        <v>0</v>
      </c>
    </row>
    <row r="382" spans="1:11" x14ac:dyDescent="0.25">
      <c r="A382" s="18">
        <v>6073</v>
      </c>
      <c r="B382" s="20" t="s">
        <v>56</v>
      </c>
      <c r="C382" s="20" t="s">
        <v>57</v>
      </c>
      <c r="D382" s="20" t="s">
        <v>58</v>
      </c>
      <c r="E382" s="20" t="s">
        <v>61</v>
      </c>
      <c r="F382" s="20" t="s">
        <v>60</v>
      </c>
      <c r="G382" s="19">
        <v>15846163</v>
      </c>
      <c r="H382" s="19">
        <v>15846163</v>
      </c>
      <c r="I382" s="19">
        <v>1337416.5</v>
      </c>
      <c r="J382" s="18">
        <v>2017</v>
      </c>
      <c r="K382">
        <f t="shared" si="5"/>
        <v>0</v>
      </c>
    </row>
    <row r="383" spans="1:11" x14ac:dyDescent="0.25">
      <c r="A383" s="18">
        <v>6076</v>
      </c>
      <c r="B383" s="20" t="s">
        <v>56</v>
      </c>
      <c r="C383" s="20" t="s">
        <v>64</v>
      </c>
      <c r="D383" s="20" t="s">
        <v>58</v>
      </c>
      <c r="E383" s="20" t="s">
        <v>61</v>
      </c>
      <c r="F383" s="20" t="s">
        <v>60</v>
      </c>
      <c r="G383" s="19">
        <v>144362822</v>
      </c>
      <c r="H383" s="19">
        <v>144362822</v>
      </c>
      <c r="I383" s="19">
        <v>13325932</v>
      </c>
      <c r="J383" s="18">
        <v>2017</v>
      </c>
      <c r="K383">
        <f t="shared" si="5"/>
        <v>0</v>
      </c>
    </row>
    <row r="384" spans="1:11" x14ac:dyDescent="0.25">
      <c r="A384" s="18">
        <v>6077</v>
      </c>
      <c r="B384" s="20" t="s">
        <v>56</v>
      </c>
      <c r="C384" s="20" t="s">
        <v>57</v>
      </c>
      <c r="D384" s="20" t="s">
        <v>58</v>
      </c>
      <c r="E384" s="20" t="s">
        <v>61</v>
      </c>
      <c r="F384" s="20" t="s">
        <v>60</v>
      </c>
      <c r="G384" s="19">
        <v>76437370</v>
      </c>
      <c r="H384" s="19">
        <v>76437370</v>
      </c>
      <c r="I384" s="19">
        <v>7648666.4000000004</v>
      </c>
      <c r="J384" s="18">
        <v>2017</v>
      </c>
      <c r="K384">
        <f t="shared" si="5"/>
        <v>0</v>
      </c>
    </row>
    <row r="385" spans="1:11" x14ac:dyDescent="0.25">
      <c r="A385" s="18">
        <v>6082</v>
      </c>
      <c r="B385" s="20" t="s">
        <v>56</v>
      </c>
      <c r="C385" s="20" t="s">
        <v>64</v>
      </c>
      <c r="D385" s="20" t="s">
        <v>58</v>
      </c>
      <c r="E385" s="20" t="s">
        <v>59</v>
      </c>
      <c r="F385" s="20" t="s">
        <v>60</v>
      </c>
      <c r="G385" s="19">
        <v>3637743</v>
      </c>
      <c r="H385" s="19">
        <v>3637743</v>
      </c>
      <c r="I385" s="19">
        <v>340772.13</v>
      </c>
      <c r="J385" s="18">
        <v>2017</v>
      </c>
      <c r="K385">
        <f t="shared" si="5"/>
        <v>0</v>
      </c>
    </row>
    <row r="386" spans="1:11" x14ac:dyDescent="0.25">
      <c r="A386" s="18">
        <v>6082</v>
      </c>
      <c r="B386" s="20" t="s">
        <v>56</v>
      </c>
      <c r="C386" s="20" t="s">
        <v>64</v>
      </c>
      <c r="D386" s="20" t="s">
        <v>58</v>
      </c>
      <c r="E386" s="20" t="s">
        <v>61</v>
      </c>
      <c r="F386" s="20" t="s">
        <v>60</v>
      </c>
      <c r="G386" s="19">
        <v>0</v>
      </c>
      <c r="H386" s="19">
        <v>0</v>
      </c>
      <c r="I386" s="19">
        <v>0</v>
      </c>
      <c r="J386" s="18">
        <v>2017</v>
      </c>
      <c r="K386">
        <f t="shared" si="5"/>
        <v>0</v>
      </c>
    </row>
    <row r="387" spans="1:11" x14ac:dyDescent="0.25">
      <c r="A387" s="18">
        <v>6085</v>
      </c>
      <c r="B387" s="20" t="s">
        <v>56</v>
      </c>
      <c r="C387" s="20" t="s">
        <v>57</v>
      </c>
      <c r="D387" s="20" t="s">
        <v>58</v>
      </c>
      <c r="E387" s="20" t="s">
        <v>59</v>
      </c>
      <c r="F387" s="20" t="s">
        <v>60</v>
      </c>
      <c r="G387" s="19">
        <v>41631213</v>
      </c>
      <c r="H387" s="19">
        <v>41631213</v>
      </c>
      <c r="I387" s="19">
        <v>3609849.2</v>
      </c>
      <c r="J387" s="18">
        <v>2017</v>
      </c>
      <c r="K387">
        <f t="shared" ref="K387:K450" si="6">IF(E387="LIG",1,0)</f>
        <v>0</v>
      </c>
    </row>
    <row r="388" spans="1:11" x14ac:dyDescent="0.25">
      <c r="A388" s="18">
        <v>6085</v>
      </c>
      <c r="B388" s="20" t="s">
        <v>56</v>
      </c>
      <c r="C388" s="20" t="s">
        <v>57</v>
      </c>
      <c r="D388" s="20" t="s">
        <v>58</v>
      </c>
      <c r="E388" s="20" t="s">
        <v>61</v>
      </c>
      <c r="F388" s="20" t="s">
        <v>60</v>
      </c>
      <c r="G388" s="19">
        <v>15068542</v>
      </c>
      <c r="H388" s="19">
        <v>15068542</v>
      </c>
      <c r="I388" s="19">
        <v>1306790</v>
      </c>
      <c r="J388" s="18">
        <v>2017</v>
      </c>
      <c r="K388">
        <f t="shared" si="6"/>
        <v>0</v>
      </c>
    </row>
    <row r="389" spans="1:11" x14ac:dyDescent="0.25">
      <c r="A389" s="18">
        <v>6089</v>
      </c>
      <c r="B389" s="20" t="s">
        <v>56</v>
      </c>
      <c r="C389" s="20" t="s">
        <v>57</v>
      </c>
      <c r="D389" s="20" t="s">
        <v>58</v>
      </c>
      <c r="E389" s="20" t="s">
        <v>62</v>
      </c>
      <c r="F389" s="20" t="s">
        <v>60</v>
      </c>
      <c r="G389" s="19">
        <v>2921758</v>
      </c>
      <c r="H389" s="19">
        <v>2921758</v>
      </c>
      <c r="I389" s="19">
        <v>222977.68</v>
      </c>
      <c r="J389" s="18">
        <v>2017</v>
      </c>
      <c r="K389">
        <f t="shared" si="6"/>
        <v>1</v>
      </c>
    </row>
    <row r="390" spans="1:11" x14ac:dyDescent="0.25">
      <c r="A390" s="18">
        <v>6089</v>
      </c>
      <c r="B390" s="20" t="s">
        <v>56</v>
      </c>
      <c r="C390" s="20" t="s">
        <v>57</v>
      </c>
      <c r="D390" s="20" t="s">
        <v>58</v>
      </c>
      <c r="E390" s="20" t="s">
        <v>61</v>
      </c>
      <c r="F390" s="20" t="s">
        <v>60</v>
      </c>
      <c r="G390" s="19">
        <v>28899</v>
      </c>
      <c r="H390" s="19">
        <v>28899</v>
      </c>
      <c r="I390" s="19">
        <v>2177.1109999999999</v>
      </c>
      <c r="J390" s="18">
        <v>2017</v>
      </c>
      <c r="K390">
        <f t="shared" si="6"/>
        <v>0</v>
      </c>
    </row>
    <row r="391" spans="1:11" x14ac:dyDescent="0.25">
      <c r="A391" s="18">
        <v>6090</v>
      </c>
      <c r="B391" s="20" t="s">
        <v>66</v>
      </c>
      <c r="C391" s="20" t="s">
        <v>57</v>
      </c>
      <c r="D391" s="20" t="s">
        <v>58</v>
      </c>
      <c r="E391" s="20" t="s">
        <v>61</v>
      </c>
      <c r="F391" s="20" t="s">
        <v>60</v>
      </c>
      <c r="G391" s="19">
        <v>124256818</v>
      </c>
      <c r="H391" s="19">
        <v>119169790</v>
      </c>
      <c r="I391" s="19">
        <v>11872950</v>
      </c>
      <c r="J391" s="18">
        <v>2017</v>
      </c>
      <c r="K391">
        <f t="shared" si="6"/>
        <v>0</v>
      </c>
    </row>
    <row r="392" spans="1:11" x14ac:dyDescent="0.25">
      <c r="A392" s="18">
        <v>6094</v>
      </c>
      <c r="B392" s="20" t="s">
        <v>56</v>
      </c>
      <c r="C392" s="20" t="s">
        <v>64</v>
      </c>
      <c r="D392" s="20" t="s">
        <v>58</v>
      </c>
      <c r="E392" s="20" t="s">
        <v>59</v>
      </c>
      <c r="F392" s="20" t="s">
        <v>60</v>
      </c>
      <c r="G392" s="19">
        <v>0</v>
      </c>
      <c r="H392" s="19">
        <v>0</v>
      </c>
      <c r="I392" s="19">
        <v>0</v>
      </c>
      <c r="J392" s="18">
        <v>2017</v>
      </c>
      <c r="K392">
        <f t="shared" si="6"/>
        <v>0</v>
      </c>
    </row>
    <row r="393" spans="1:11" x14ac:dyDescent="0.25">
      <c r="A393" s="18">
        <v>6094</v>
      </c>
      <c r="B393" s="20" t="s">
        <v>56</v>
      </c>
      <c r="C393" s="20" t="s">
        <v>64</v>
      </c>
      <c r="D393" s="20" t="s">
        <v>58</v>
      </c>
      <c r="E393" s="20" t="s">
        <v>68</v>
      </c>
      <c r="F393" s="20" t="s">
        <v>60</v>
      </c>
      <c r="G393" s="19">
        <v>83331451</v>
      </c>
      <c r="H393" s="19">
        <v>83331451</v>
      </c>
      <c r="I393" s="19">
        <v>7615015.9000000004</v>
      </c>
      <c r="J393" s="18">
        <v>2017</v>
      </c>
      <c r="K393">
        <f t="shared" si="6"/>
        <v>0</v>
      </c>
    </row>
    <row r="394" spans="1:11" x14ac:dyDescent="0.25">
      <c r="A394" s="18">
        <v>6094</v>
      </c>
      <c r="B394" s="20" t="s">
        <v>56</v>
      </c>
      <c r="C394" s="20" t="s">
        <v>64</v>
      </c>
      <c r="D394" s="20" t="s">
        <v>58</v>
      </c>
      <c r="E394" s="20" t="s">
        <v>61</v>
      </c>
      <c r="F394" s="20" t="s">
        <v>60</v>
      </c>
      <c r="G394" s="19">
        <v>0</v>
      </c>
      <c r="H394" s="19">
        <v>0</v>
      </c>
      <c r="I394" s="19">
        <v>0</v>
      </c>
      <c r="J394" s="18">
        <v>2017</v>
      </c>
      <c r="K394">
        <f t="shared" si="6"/>
        <v>0</v>
      </c>
    </row>
    <row r="395" spans="1:11" x14ac:dyDescent="0.25">
      <c r="A395" s="18">
        <v>6095</v>
      </c>
      <c r="B395" s="20" t="s">
        <v>56</v>
      </c>
      <c r="C395" s="20" t="s">
        <v>57</v>
      </c>
      <c r="D395" s="20" t="s">
        <v>58</v>
      </c>
      <c r="E395" s="20" t="s">
        <v>61</v>
      </c>
      <c r="F395" s="20" t="s">
        <v>60</v>
      </c>
      <c r="G395" s="19">
        <v>37464525</v>
      </c>
      <c r="H395" s="19">
        <v>37464525</v>
      </c>
      <c r="I395" s="19">
        <v>3572026.3</v>
      </c>
      <c r="J395" s="18">
        <v>2017</v>
      </c>
      <c r="K395">
        <f t="shared" si="6"/>
        <v>0</v>
      </c>
    </row>
    <row r="396" spans="1:11" x14ac:dyDescent="0.25">
      <c r="A396" s="18">
        <v>6096</v>
      </c>
      <c r="B396" s="20" t="s">
        <v>56</v>
      </c>
      <c r="C396" s="20" t="s">
        <v>57</v>
      </c>
      <c r="D396" s="20" t="s">
        <v>58</v>
      </c>
      <c r="E396" s="20" t="s">
        <v>61</v>
      </c>
      <c r="F396" s="20" t="s">
        <v>60</v>
      </c>
      <c r="G396" s="19">
        <v>85507372</v>
      </c>
      <c r="H396" s="19">
        <v>85507372</v>
      </c>
      <c r="I396" s="19">
        <v>8679742.8000000007</v>
      </c>
      <c r="J396" s="18">
        <v>2017</v>
      </c>
      <c r="K396">
        <f t="shared" si="6"/>
        <v>0</v>
      </c>
    </row>
    <row r="397" spans="1:11" x14ac:dyDescent="0.25">
      <c r="A397" s="18">
        <v>6098</v>
      </c>
      <c r="B397" s="20" t="s">
        <v>66</v>
      </c>
      <c r="C397" s="20" t="s">
        <v>57</v>
      </c>
      <c r="D397" s="20" t="s">
        <v>58</v>
      </c>
      <c r="E397" s="20" t="s">
        <v>61</v>
      </c>
      <c r="F397" s="20" t="s">
        <v>60</v>
      </c>
      <c r="G397" s="19">
        <v>22369115</v>
      </c>
      <c r="H397" s="19">
        <v>21277583</v>
      </c>
      <c r="I397" s="19">
        <v>2062462.5</v>
      </c>
      <c r="J397" s="18">
        <v>2017</v>
      </c>
      <c r="K397">
        <f t="shared" si="6"/>
        <v>0</v>
      </c>
    </row>
    <row r="398" spans="1:11" x14ac:dyDescent="0.25">
      <c r="A398" s="18">
        <v>6101</v>
      </c>
      <c r="B398" s="20" t="s">
        <v>56</v>
      </c>
      <c r="C398" s="20" t="s">
        <v>57</v>
      </c>
      <c r="D398" s="20" t="s">
        <v>58</v>
      </c>
      <c r="E398" s="20" t="s">
        <v>61</v>
      </c>
      <c r="F398" s="20" t="s">
        <v>60</v>
      </c>
      <c r="G398" s="19">
        <v>31400376</v>
      </c>
      <c r="H398" s="19">
        <v>31400376</v>
      </c>
      <c r="I398" s="19">
        <v>2563521.5</v>
      </c>
      <c r="J398" s="18">
        <v>2017</v>
      </c>
      <c r="K398">
        <f t="shared" si="6"/>
        <v>0</v>
      </c>
    </row>
    <row r="399" spans="1:11" x14ac:dyDescent="0.25">
      <c r="A399" s="18">
        <v>6106</v>
      </c>
      <c r="B399" s="20" t="s">
        <v>56</v>
      </c>
      <c r="C399" s="20" t="s">
        <v>57</v>
      </c>
      <c r="D399" s="20" t="s">
        <v>58</v>
      </c>
      <c r="E399" s="20" t="s">
        <v>61</v>
      </c>
      <c r="F399" s="20" t="s">
        <v>60</v>
      </c>
      <c r="G399" s="19">
        <v>17770246</v>
      </c>
      <c r="H399" s="19">
        <v>17770246</v>
      </c>
      <c r="I399" s="19">
        <v>1728104.7</v>
      </c>
      <c r="J399" s="18">
        <v>2017</v>
      </c>
      <c r="K399">
        <f t="shared" si="6"/>
        <v>0</v>
      </c>
    </row>
    <row r="400" spans="1:11" x14ac:dyDescent="0.25">
      <c r="A400" s="18">
        <v>6113</v>
      </c>
      <c r="B400" s="20" t="s">
        <v>56</v>
      </c>
      <c r="C400" s="20" t="s">
        <v>57</v>
      </c>
      <c r="D400" s="20" t="s">
        <v>58</v>
      </c>
      <c r="E400" s="20" t="s">
        <v>59</v>
      </c>
      <c r="F400" s="20" t="s">
        <v>60</v>
      </c>
      <c r="G400" s="19">
        <v>185353671</v>
      </c>
      <c r="H400" s="19">
        <v>185353671</v>
      </c>
      <c r="I400" s="19">
        <v>17964899</v>
      </c>
      <c r="J400" s="18">
        <v>2017</v>
      </c>
      <c r="K400">
        <f t="shared" si="6"/>
        <v>0</v>
      </c>
    </row>
    <row r="401" spans="1:11" x14ac:dyDescent="0.25">
      <c r="A401" s="18">
        <v>6124</v>
      </c>
      <c r="B401" s="20" t="s">
        <v>56</v>
      </c>
      <c r="C401" s="20" t="s">
        <v>57</v>
      </c>
      <c r="D401" s="20" t="s">
        <v>92</v>
      </c>
      <c r="E401" s="20" t="s">
        <v>59</v>
      </c>
      <c r="F401" s="20" t="s">
        <v>60</v>
      </c>
      <c r="G401" s="19">
        <v>0</v>
      </c>
      <c r="H401" s="19">
        <v>0</v>
      </c>
      <c r="I401" s="19">
        <v>0</v>
      </c>
      <c r="J401" s="18">
        <v>2017</v>
      </c>
      <c r="K401">
        <f t="shared" si="6"/>
        <v>0</v>
      </c>
    </row>
    <row r="402" spans="1:11" x14ac:dyDescent="0.25">
      <c r="A402" s="18">
        <v>6124</v>
      </c>
      <c r="B402" s="20" t="s">
        <v>56</v>
      </c>
      <c r="C402" s="20" t="s">
        <v>57</v>
      </c>
      <c r="D402" s="20" t="s">
        <v>58</v>
      </c>
      <c r="E402" s="20" t="s">
        <v>59</v>
      </c>
      <c r="F402" s="20" t="s">
        <v>60</v>
      </c>
      <c r="G402" s="19">
        <v>0</v>
      </c>
      <c r="H402" s="19">
        <v>0</v>
      </c>
      <c r="I402" s="19">
        <v>0</v>
      </c>
      <c r="J402" s="18">
        <v>2017</v>
      </c>
      <c r="K402">
        <f t="shared" si="6"/>
        <v>0</v>
      </c>
    </row>
    <row r="403" spans="1:11" x14ac:dyDescent="0.25">
      <c r="A403" s="18">
        <v>6124</v>
      </c>
      <c r="B403" s="20" t="s">
        <v>56</v>
      </c>
      <c r="C403" s="20" t="s">
        <v>57</v>
      </c>
      <c r="D403" s="20" t="s">
        <v>58</v>
      </c>
      <c r="E403" s="20" t="s">
        <v>61</v>
      </c>
      <c r="F403" s="20" t="s">
        <v>60</v>
      </c>
      <c r="G403" s="19">
        <v>395195</v>
      </c>
      <c r="H403" s="19">
        <v>395195</v>
      </c>
      <c r="I403" s="19">
        <v>21699.331999999999</v>
      </c>
      <c r="J403" s="18">
        <v>2017</v>
      </c>
      <c r="K403">
        <f t="shared" si="6"/>
        <v>0</v>
      </c>
    </row>
    <row r="404" spans="1:11" x14ac:dyDescent="0.25">
      <c r="A404" s="18">
        <v>6136</v>
      </c>
      <c r="B404" s="20" t="s">
        <v>56</v>
      </c>
      <c r="C404" s="20" t="s">
        <v>57</v>
      </c>
      <c r="D404" s="20" t="s">
        <v>58</v>
      </c>
      <c r="E404" s="20" t="s">
        <v>61</v>
      </c>
      <c r="F404" s="20" t="s">
        <v>60</v>
      </c>
      <c r="G404" s="19">
        <v>16762023</v>
      </c>
      <c r="H404" s="19">
        <v>16762023</v>
      </c>
      <c r="I404" s="19">
        <v>1588735.6</v>
      </c>
      <c r="J404" s="18">
        <v>2017</v>
      </c>
      <c r="K404">
        <f t="shared" si="6"/>
        <v>0</v>
      </c>
    </row>
    <row r="405" spans="1:11" x14ac:dyDescent="0.25">
      <c r="A405" s="18">
        <v>6137</v>
      </c>
      <c r="B405" s="20" t="s">
        <v>56</v>
      </c>
      <c r="C405" s="20" t="s">
        <v>57</v>
      </c>
      <c r="D405" s="20" t="s">
        <v>58</v>
      </c>
      <c r="E405" s="20" t="s">
        <v>59</v>
      </c>
      <c r="F405" s="20" t="s">
        <v>60</v>
      </c>
      <c r="G405" s="19">
        <v>21466846</v>
      </c>
      <c r="H405" s="19">
        <v>21466846</v>
      </c>
      <c r="I405" s="19">
        <v>1902393.1</v>
      </c>
      <c r="J405" s="18">
        <v>2017</v>
      </c>
      <c r="K405">
        <f t="shared" si="6"/>
        <v>0</v>
      </c>
    </row>
    <row r="406" spans="1:11" x14ac:dyDescent="0.25">
      <c r="A406" s="18">
        <v>6138</v>
      </c>
      <c r="B406" s="20" t="s">
        <v>56</v>
      </c>
      <c r="C406" s="20" t="s">
        <v>57</v>
      </c>
      <c r="D406" s="20" t="s">
        <v>58</v>
      </c>
      <c r="E406" s="20" t="s">
        <v>61</v>
      </c>
      <c r="F406" s="20" t="s">
        <v>60</v>
      </c>
      <c r="G406" s="19">
        <v>29438228</v>
      </c>
      <c r="H406" s="19">
        <v>29438228</v>
      </c>
      <c r="I406" s="19">
        <v>2727344.7</v>
      </c>
      <c r="J406" s="18">
        <v>2017</v>
      </c>
      <c r="K406">
        <f t="shared" si="6"/>
        <v>0</v>
      </c>
    </row>
    <row r="407" spans="1:11" x14ac:dyDescent="0.25">
      <c r="A407" s="18">
        <v>6139</v>
      </c>
      <c r="B407" s="20" t="s">
        <v>56</v>
      </c>
      <c r="C407" s="20" t="s">
        <v>57</v>
      </c>
      <c r="D407" s="20" t="s">
        <v>58</v>
      </c>
      <c r="E407" s="20" t="s">
        <v>61</v>
      </c>
      <c r="F407" s="20" t="s">
        <v>60</v>
      </c>
      <c r="G407" s="19">
        <v>60319976</v>
      </c>
      <c r="H407" s="19">
        <v>60319976</v>
      </c>
      <c r="I407" s="19">
        <v>5571595.0999999996</v>
      </c>
      <c r="J407" s="18">
        <v>2017</v>
      </c>
      <c r="K407">
        <f t="shared" si="6"/>
        <v>0</v>
      </c>
    </row>
    <row r="408" spans="1:11" x14ac:dyDescent="0.25">
      <c r="A408" s="18">
        <v>6146</v>
      </c>
      <c r="B408" s="20" t="s">
        <v>56</v>
      </c>
      <c r="C408" s="20" t="s">
        <v>64</v>
      </c>
      <c r="D408" s="20" t="s">
        <v>58</v>
      </c>
      <c r="E408" s="20" t="s">
        <v>62</v>
      </c>
      <c r="F408" s="20" t="s">
        <v>60</v>
      </c>
      <c r="G408" s="19">
        <v>76778578</v>
      </c>
      <c r="H408" s="19">
        <v>76778578</v>
      </c>
      <c r="I408" s="19">
        <v>6739293.7000000002</v>
      </c>
      <c r="J408" s="18">
        <v>2017</v>
      </c>
      <c r="K408">
        <f t="shared" si="6"/>
        <v>1</v>
      </c>
    </row>
    <row r="409" spans="1:11" x14ac:dyDescent="0.25">
      <c r="A409" s="18">
        <v>6146</v>
      </c>
      <c r="B409" s="20" t="s">
        <v>56</v>
      </c>
      <c r="C409" s="20" t="s">
        <v>64</v>
      </c>
      <c r="D409" s="20" t="s">
        <v>58</v>
      </c>
      <c r="E409" s="20" t="s">
        <v>61</v>
      </c>
      <c r="F409" s="20" t="s">
        <v>60</v>
      </c>
      <c r="G409" s="19">
        <v>66516402</v>
      </c>
      <c r="H409" s="19">
        <v>66516402</v>
      </c>
      <c r="I409" s="19">
        <v>5848788.5</v>
      </c>
      <c r="J409" s="18">
        <v>2017</v>
      </c>
      <c r="K409">
        <f t="shared" si="6"/>
        <v>0</v>
      </c>
    </row>
    <row r="410" spans="1:11" x14ac:dyDescent="0.25">
      <c r="A410" s="18">
        <v>6147</v>
      </c>
      <c r="B410" s="20" t="s">
        <v>56</v>
      </c>
      <c r="C410" s="20" t="s">
        <v>64</v>
      </c>
      <c r="D410" s="20" t="s">
        <v>58</v>
      </c>
      <c r="E410" s="20" t="s">
        <v>62</v>
      </c>
      <c r="F410" s="20" t="s">
        <v>60</v>
      </c>
      <c r="G410" s="19">
        <v>0</v>
      </c>
      <c r="H410" s="19">
        <v>0</v>
      </c>
      <c r="I410" s="19">
        <v>0</v>
      </c>
      <c r="J410" s="18">
        <v>2017</v>
      </c>
      <c r="K410">
        <f t="shared" si="6"/>
        <v>1</v>
      </c>
    </row>
    <row r="411" spans="1:11" x14ac:dyDescent="0.25">
      <c r="A411" s="18">
        <v>6147</v>
      </c>
      <c r="B411" s="20" t="s">
        <v>56</v>
      </c>
      <c r="C411" s="20" t="s">
        <v>64</v>
      </c>
      <c r="D411" s="20" t="s">
        <v>58</v>
      </c>
      <c r="E411" s="20" t="s">
        <v>61</v>
      </c>
      <c r="F411" s="20" t="s">
        <v>60</v>
      </c>
      <c r="G411" s="19">
        <v>102939346</v>
      </c>
      <c r="H411" s="19">
        <v>102939346</v>
      </c>
      <c r="I411" s="19">
        <v>9021823.8000000007</v>
      </c>
      <c r="J411" s="18">
        <v>2017</v>
      </c>
      <c r="K411">
        <f t="shared" si="6"/>
        <v>0</v>
      </c>
    </row>
    <row r="412" spans="1:11" x14ac:dyDescent="0.25">
      <c r="A412" s="18">
        <v>6155</v>
      </c>
      <c r="B412" s="20" t="s">
        <v>56</v>
      </c>
      <c r="C412" s="20" t="s">
        <v>57</v>
      </c>
      <c r="D412" s="20" t="s">
        <v>58</v>
      </c>
      <c r="E412" s="20" t="s">
        <v>68</v>
      </c>
      <c r="F412" s="20" t="s">
        <v>60</v>
      </c>
      <c r="G412" s="19">
        <v>89926615</v>
      </c>
      <c r="H412" s="19">
        <v>89926615</v>
      </c>
      <c r="I412" s="19">
        <v>8810165.9000000004</v>
      </c>
      <c r="J412" s="18">
        <v>2017</v>
      </c>
      <c r="K412">
        <f t="shared" si="6"/>
        <v>0</v>
      </c>
    </row>
    <row r="413" spans="1:11" x14ac:dyDescent="0.25">
      <c r="A413" s="18">
        <v>6155</v>
      </c>
      <c r="B413" s="20" t="s">
        <v>56</v>
      </c>
      <c r="C413" s="20" t="s">
        <v>57</v>
      </c>
      <c r="D413" s="20" t="s">
        <v>58</v>
      </c>
      <c r="E413" s="20" t="s">
        <v>61</v>
      </c>
      <c r="F413" s="20" t="s">
        <v>60</v>
      </c>
      <c r="G413" s="19">
        <v>0</v>
      </c>
      <c r="H413" s="19">
        <v>0</v>
      </c>
      <c r="I413" s="19">
        <v>0</v>
      </c>
      <c r="J413" s="18">
        <v>2017</v>
      </c>
      <c r="K413">
        <f t="shared" si="6"/>
        <v>0</v>
      </c>
    </row>
    <row r="414" spans="1:11" x14ac:dyDescent="0.25">
      <c r="A414" s="18">
        <v>6165</v>
      </c>
      <c r="B414" s="20" t="s">
        <v>56</v>
      </c>
      <c r="C414" s="20" t="s">
        <v>57</v>
      </c>
      <c r="D414" s="20" t="s">
        <v>58</v>
      </c>
      <c r="E414" s="20" t="s">
        <v>59</v>
      </c>
      <c r="F414" s="20" t="s">
        <v>60</v>
      </c>
      <c r="G414" s="19">
        <v>87575807</v>
      </c>
      <c r="H414" s="19">
        <v>87575807</v>
      </c>
      <c r="I414" s="19">
        <v>8573986.3000000007</v>
      </c>
      <c r="J414" s="18">
        <v>2017</v>
      </c>
      <c r="K414">
        <f t="shared" si="6"/>
        <v>0</v>
      </c>
    </row>
    <row r="415" spans="1:11" x14ac:dyDescent="0.25">
      <c r="A415" s="18">
        <v>6166</v>
      </c>
      <c r="B415" s="20" t="s">
        <v>56</v>
      </c>
      <c r="C415" s="20" t="s">
        <v>57</v>
      </c>
      <c r="D415" s="20" t="s">
        <v>58</v>
      </c>
      <c r="E415" s="20" t="s">
        <v>59</v>
      </c>
      <c r="F415" s="20" t="s">
        <v>60</v>
      </c>
      <c r="G415" s="19">
        <v>13792988</v>
      </c>
      <c r="H415" s="19">
        <v>13792988</v>
      </c>
      <c r="I415" s="19">
        <v>1386084</v>
      </c>
      <c r="J415" s="18">
        <v>2017</v>
      </c>
      <c r="K415">
        <f t="shared" si="6"/>
        <v>0</v>
      </c>
    </row>
    <row r="416" spans="1:11" x14ac:dyDescent="0.25">
      <c r="A416" s="18">
        <v>6166</v>
      </c>
      <c r="B416" s="20" t="s">
        <v>56</v>
      </c>
      <c r="C416" s="20" t="s">
        <v>57</v>
      </c>
      <c r="D416" s="20" t="s">
        <v>58</v>
      </c>
      <c r="E416" s="20" t="s">
        <v>61</v>
      </c>
      <c r="F416" s="20" t="s">
        <v>60</v>
      </c>
      <c r="G416" s="19">
        <v>94608660</v>
      </c>
      <c r="H416" s="19">
        <v>94608660</v>
      </c>
      <c r="I416" s="19">
        <v>9510423.6999999993</v>
      </c>
      <c r="J416" s="18">
        <v>2017</v>
      </c>
      <c r="K416">
        <f t="shared" si="6"/>
        <v>0</v>
      </c>
    </row>
    <row r="417" spans="1:11" x14ac:dyDescent="0.25">
      <c r="A417" s="18">
        <v>6170</v>
      </c>
      <c r="B417" s="20" t="s">
        <v>56</v>
      </c>
      <c r="C417" s="20" t="s">
        <v>57</v>
      </c>
      <c r="D417" s="20" t="s">
        <v>58</v>
      </c>
      <c r="E417" s="20" t="s">
        <v>68</v>
      </c>
      <c r="F417" s="20" t="s">
        <v>60</v>
      </c>
      <c r="G417" s="19">
        <v>60174127</v>
      </c>
      <c r="H417" s="19">
        <v>60174127</v>
      </c>
      <c r="I417" s="19">
        <v>5289998.5999999996</v>
      </c>
      <c r="J417" s="18">
        <v>2017</v>
      </c>
      <c r="K417">
        <f t="shared" si="6"/>
        <v>0</v>
      </c>
    </row>
    <row r="418" spans="1:11" x14ac:dyDescent="0.25">
      <c r="A418" s="18">
        <v>6170</v>
      </c>
      <c r="B418" s="20" t="s">
        <v>56</v>
      </c>
      <c r="C418" s="20" t="s">
        <v>57</v>
      </c>
      <c r="D418" s="20" t="s">
        <v>58</v>
      </c>
      <c r="E418" s="20" t="s">
        <v>61</v>
      </c>
      <c r="F418" s="20" t="s">
        <v>60</v>
      </c>
      <c r="G418" s="19">
        <v>0</v>
      </c>
      <c r="H418" s="19">
        <v>0</v>
      </c>
      <c r="I418" s="19">
        <v>0</v>
      </c>
      <c r="J418" s="18">
        <v>2017</v>
      </c>
      <c r="K418">
        <f t="shared" si="6"/>
        <v>0</v>
      </c>
    </row>
    <row r="419" spans="1:11" x14ac:dyDescent="0.25">
      <c r="A419" s="18">
        <v>6177</v>
      </c>
      <c r="B419" s="20" t="s">
        <v>56</v>
      </c>
      <c r="C419" s="20" t="s">
        <v>57</v>
      </c>
      <c r="D419" s="20" t="s">
        <v>58</v>
      </c>
      <c r="E419" s="20" t="s">
        <v>68</v>
      </c>
      <c r="F419" s="20" t="s">
        <v>60</v>
      </c>
      <c r="G419" s="19">
        <v>41454335</v>
      </c>
      <c r="H419" s="19">
        <v>41454335</v>
      </c>
      <c r="I419" s="19">
        <v>3889908.2</v>
      </c>
      <c r="J419" s="18">
        <v>2017</v>
      </c>
      <c r="K419">
        <f t="shared" si="6"/>
        <v>0</v>
      </c>
    </row>
    <row r="420" spans="1:11" x14ac:dyDescent="0.25">
      <c r="A420" s="18">
        <v>6177</v>
      </c>
      <c r="B420" s="20" t="s">
        <v>56</v>
      </c>
      <c r="C420" s="20" t="s">
        <v>57</v>
      </c>
      <c r="D420" s="20" t="s">
        <v>58</v>
      </c>
      <c r="E420" s="20" t="s">
        <v>61</v>
      </c>
      <c r="F420" s="20" t="s">
        <v>60</v>
      </c>
      <c r="G420" s="19">
        <v>0</v>
      </c>
      <c r="H420" s="19">
        <v>0</v>
      </c>
      <c r="I420" s="19">
        <v>0</v>
      </c>
      <c r="J420" s="18">
        <v>2017</v>
      </c>
      <c r="K420">
        <f t="shared" si="6"/>
        <v>0</v>
      </c>
    </row>
    <row r="421" spans="1:11" x14ac:dyDescent="0.25">
      <c r="A421" s="18">
        <v>6178</v>
      </c>
      <c r="B421" s="20" t="s">
        <v>56</v>
      </c>
      <c r="C421" s="20" t="s">
        <v>64</v>
      </c>
      <c r="D421" s="20" t="s">
        <v>58</v>
      </c>
      <c r="E421" s="20" t="s">
        <v>61</v>
      </c>
      <c r="F421" s="20" t="s">
        <v>60</v>
      </c>
      <c r="G421" s="19">
        <v>39376476</v>
      </c>
      <c r="H421" s="19">
        <v>39376476</v>
      </c>
      <c r="I421" s="19">
        <v>3898987.5</v>
      </c>
      <c r="J421" s="18">
        <v>2017</v>
      </c>
      <c r="K421">
        <f t="shared" si="6"/>
        <v>0</v>
      </c>
    </row>
    <row r="422" spans="1:11" x14ac:dyDescent="0.25">
      <c r="A422" s="18">
        <v>6179</v>
      </c>
      <c r="B422" s="20" t="s">
        <v>56</v>
      </c>
      <c r="C422" s="20" t="s">
        <v>57</v>
      </c>
      <c r="D422" s="20" t="s">
        <v>58</v>
      </c>
      <c r="E422" s="20" t="s">
        <v>61</v>
      </c>
      <c r="F422" s="20" t="s">
        <v>60</v>
      </c>
      <c r="G422" s="19">
        <v>120214833</v>
      </c>
      <c r="H422" s="19">
        <v>120214833</v>
      </c>
      <c r="I422" s="19">
        <v>11407809</v>
      </c>
      <c r="J422" s="18">
        <v>2017</v>
      </c>
      <c r="K422">
        <f t="shared" si="6"/>
        <v>0</v>
      </c>
    </row>
    <row r="423" spans="1:11" x14ac:dyDescent="0.25">
      <c r="A423" s="18">
        <v>6180</v>
      </c>
      <c r="B423" s="20" t="s">
        <v>56</v>
      </c>
      <c r="C423" s="20" t="s">
        <v>64</v>
      </c>
      <c r="D423" s="20" t="s">
        <v>58</v>
      </c>
      <c r="E423" s="20" t="s">
        <v>62</v>
      </c>
      <c r="F423" s="20" t="s">
        <v>60</v>
      </c>
      <c r="G423" s="19">
        <v>138902063</v>
      </c>
      <c r="H423" s="19">
        <v>138902063</v>
      </c>
      <c r="I423" s="19">
        <v>13430768</v>
      </c>
      <c r="J423" s="18">
        <v>2017</v>
      </c>
      <c r="K423">
        <f t="shared" si="6"/>
        <v>1</v>
      </c>
    </row>
    <row r="424" spans="1:11" x14ac:dyDescent="0.25">
      <c r="A424" s="18">
        <v>6180</v>
      </c>
      <c r="B424" s="20" t="s">
        <v>56</v>
      </c>
      <c r="C424" s="20" t="s">
        <v>64</v>
      </c>
      <c r="D424" s="20" t="s">
        <v>58</v>
      </c>
      <c r="E424" s="20" t="s">
        <v>68</v>
      </c>
      <c r="F424" s="20" t="s">
        <v>60</v>
      </c>
      <c r="G424" s="19">
        <v>305170</v>
      </c>
      <c r="H424" s="19">
        <v>305170</v>
      </c>
      <c r="I424" s="19">
        <v>30369.618999999999</v>
      </c>
      <c r="J424" s="18">
        <v>2017</v>
      </c>
      <c r="K424">
        <f t="shared" si="6"/>
        <v>0</v>
      </c>
    </row>
    <row r="425" spans="1:11" x14ac:dyDescent="0.25">
      <c r="A425" s="18">
        <v>6181</v>
      </c>
      <c r="B425" s="20" t="s">
        <v>56</v>
      </c>
      <c r="C425" s="20" t="s">
        <v>57</v>
      </c>
      <c r="D425" s="20" t="s">
        <v>58</v>
      </c>
      <c r="E425" s="20" t="s">
        <v>61</v>
      </c>
      <c r="F425" s="20" t="s">
        <v>60</v>
      </c>
      <c r="G425" s="19">
        <v>38981687</v>
      </c>
      <c r="H425" s="19">
        <v>38981687</v>
      </c>
      <c r="I425" s="19">
        <v>3564390.6</v>
      </c>
      <c r="J425" s="18">
        <v>2017</v>
      </c>
      <c r="K425">
        <f t="shared" si="6"/>
        <v>0</v>
      </c>
    </row>
    <row r="426" spans="1:11" x14ac:dyDescent="0.25">
      <c r="A426" s="18">
        <v>6183</v>
      </c>
      <c r="B426" s="20" t="s">
        <v>56</v>
      </c>
      <c r="C426" s="20" t="s">
        <v>57</v>
      </c>
      <c r="D426" s="20" t="s">
        <v>58</v>
      </c>
      <c r="E426" s="20" t="s">
        <v>62</v>
      </c>
      <c r="F426" s="20" t="s">
        <v>60</v>
      </c>
      <c r="G426" s="19">
        <v>31621700</v>
      </c>
      <c r="H426" s="19">
        <v>31621700</v>
      </c>
      <c r="I426" s="19">
        <v>2553779.6</v>
      </c>
      <c r="J426" s="18">
        <v>2017</v>
      </c>
      <c r="K426">
        <f t="shared" si="6"/>
        <v>1</v>
      </c>
    </row>
    <row r="427" spans="1:11" x14ac:dyDescent="0.25">
      <c r="A427" s="18">
        <v>6190</v>
      </c>
      <c r="B427" s="20" t="s">
        <v>56</v>
      </c>
      <c r="C427" s="20" t="s">
        <v>57</v>
      </c>
      <c r="D427" s="20" t="s">
        <v>58</v>
      </c>
      <c r="E427" s="20" t="s">
        <v>59</v>
      </c>
      <c r="F427" s="20" t="s">
        <v>60</v>
      </c>
      <c r="G427" s="19">
        <v>6846744</v>
      </c>
      <c r="H427" s="19">
        <v>6846744</v>
      </c>
      <c r="I427" s="19">
        <v>648875.66</v>
      </c>
      <c r="J427" s="18">
        <v>2017</v>
      </c>
      <c r="K427">
        <f t="shared" si="6"/>
        <v>0</v>
      </c>
    </row>
    <row r="428" spans="1:11" x14ac:dyDescent="0.25">
      <c r="A428" s="18">
        <v>6190</v>
      </c>
      <c r="B428" s="20" t="s">
        <v>56</v>
      </c>
      <c r="C428" s="20" t="s">
        <v>57</v>
      </c>
      <c r="D428" s="20" t="s">
        <v>58</v>
      </c>
      <c r="E428" s="20" t="s">
        <v>62</v>
      </c>
      <c r="F428" s="20" t="s">
        <v>60</v>
      </c>
      <c r="G428" s="19">
        <v>0</v>
      </c>
      <c r="H428" s="19">
        <v>0</v>
      </c>
      <c r="I428" s="19">
        <v>0</v>
      </c>
      <c r="J428" s="18">
        <v>2017</v>
      </c>
      <c r="K428">
        <f t="shared" si="6"/>
        <v>1</v>
      </c>
    </row>
    <row r="429" spans="1:11" x14ac:dyDescent="0.25">
      <c r="A429" s="18">
        <v>6190</v>
      </c>
      <c r="B429" s="20" t="s">
        <v>56</v>
      </c>
      <c r="C429" s="20" t="s">
        <v>57</v>
      </c>
      <c r="D429" s="20" t="s">
        <v>58</v>
      </c>
      <c r="E429" s="20" t="s">
        <v>61</v>
      </c>
      <c r="F429" s="20" t="s">
        <v>60</v>
      </c>
      <c r="G429" s="19">
        <v>20329723</v>
      </c>
      <c r="H429" s="19">
        <v>20329723</v>
      </c>
      <c r="I429" s="19">
        <v>1917336.4</v>
      </c>
      <c r="J429" s="18">
        <v>2017</v>
      </c>
      <c r="K429">
        <f t="shared" si="6"/>
        <v>0</v>
      </c>
    </row>
    <row r="430" spans="1:11" x14ac:dyDescent="0.25">
      <c r="A430" s="18">
        <v>6193</v>
      </c>
      <c r="B430" s="20" t="s">
        <v>56</v>
      </c>
      <c r="C430" s="20" t="s">
        <v>57</v>
      </c>
      <c r="D430" s="20" t="s">
        <v>58</v>
      </c>
      <c r="E430" s="20" t="s">
        <v>61</v>
      </c>
      <c r="F430" s="20" t="s">
        <v>60</v>
      </c>
      <c r="G430" s="19">
        <v>48944694</v>
      </c>
      <c r="H430" s="19">
        <v>48944694</v>
      </c>
      <c r="I430" s="19">
        <v>4594569.7</v>
      </c>
      <c r="J430" s="18">
        <v>2017</v>
      </c>
      <c r="K430">
        <f t="shared" si="6"/>
        <v>0</v>
      </c>
    </row>
    <row r="431" spans="1:11" x14ac:dyDescent="0.25">
      <c r="A431" s="18">
        <v>6194</v>
      </c>
      <c r="B431" s="20" t="s">
        <v>56</v>
      </c>
      <c r="C431" s="20" t="s">
        <v>57</v>
      </c>
      <c r="D431" s="20" t="s">
        <v>58</v>
      </c>
      <c r="E431" s="20" t="s">
        <v>61</v>
      </c>
      <c r="F431" s="20" t="s">
        <v>60</v>
      </c>
      <c r="G431" s="19">
        <v>52941786</v>
      </c>
      <c r="H431" s="19">
        <v>52941786</v>
      </c>
      <c r="I431" s="19">
        <v>5154916.3</v>
      </c>
      <c r="J431" s="18">
        <v>2017</v>
      </c>
      <c r="K431">
        <f t="shared" si="6"/>
        <v>0</v>
      </c>
    </row>
    <row r="432" spans="1:11" x14ac:dyDescent="0.25">
      <c r="A432" s="18">
        <v>6195</v>
      </c>
      <c r="B432" s="20" t="s">
        <v>56</v>
      </c>
      <c r="C432" s="20" t="s">
        <v>57</v>
      </c>
      <c r="D432" s="20" t="s">
        <v>58</v>
      </c>
      <c r="E432" s="20" t="s">
        <v>59</v>
      </c>
      <c r="F432" s="20" t="s">
        <v>60</v>
      </c>
      <c r="G432" s="19">
        <v>0</v>
      </c>
      <c r="H432" s="19">
        <v>0</v>
      </c>
      <c r="I432" s="19">
        <v>0</v>
      </c>
      <c r="J432" s="18">
        <v>2017</v>
      </c>
      <c r="K432">
        <f t="shared" si="6"/>
        <v>0</v>
      </c>
    </row>
    <row r="433" spans="1:11" x14ac:dyDescent="0.25">
      <c r="A433" s="18">
        <v>6195</v>
      </c>
      <c r="B433" s="20" t="s">
        <v>56</v>
      </c>
      <c r="C433" s="20" t="s">
        <v>57</v>
      </c>
      <c r="D433" s="20" t="s">
        <v>58</v>
      </c>
      <c r="E433" s="20" t="s">
        <v>61</v>
      </c>
      <c r="F433" s="20" t="s">
        <v>60</v>
      </c>
      <c r="G433" s="19">
        <v>19366904</v>
      </c>
      <c r="H433" s="19">
        <v>19366904</v>
      </c>
      <c r="I433" s="19">
        <v>1893676.3</v>
      </c>
      <c r="J433" s="18">
        <v>2017</v>
      </c>
      <c r="K433">
        <f t="shared" si="6"/>
        <v>0</v>
      </c>
    </row>
    <row r="434" spans="1:11" x14ac:dyDescent="0.25">
      <c r="A434" s="18">
        <v>6204</v>
      </c>
      <c r="B434" s="20" t="s">
        <v>56</v>
      </c>
      <c r="C434" s="20" t="s">
        <v>57</v>
      </c>
      <c r="D434" s="20" t="s">
        <v>58</v>
      </c>
      <c r="E434" s="20" t="s">
        <v>61</v>
      </c>
      <c r="F434" s="20" t="s">
        <v>60</v>
      </c>
      <c r="G434" s="19">
        <v>103770198</v>
      </c>
      <c r="H434" s="19">
        <v>103770198</v>
      </c>
      <c r="I434" s="19">
        <v>10230865</v>
      </c>
      <c r="J434" s="18">
        <v>2017</v>
      </c>
      <c r="K434">
        <f t="shared" si="6"/>
        <v>0</v>
      </c>
    </row>
    <row r="435" spans="1:11" x14ac:dyDescent="0.25">
      <c r="A435" s="18">
        <v>6213</v>
      </c>
      <c r="B435" s="20" t="s">
        <v>56</v>
      </c>
      <c r="C435" s="20" t="s">
        <v>57</v>
      </c>
      <c r="D435" s="20" t="s">
        <v>58</v>
      </c>
      <c r="E435" s="20" t="s">
        <v>59</v>
      </c>
      <c r="F435" s="20" t="s">
        <v>60</v>
      </c>
      <c r="G435" s="19">
        <v>51074390</v>
      </c>
      <c r="H435" s="19">
        <v>51074390</v>
      </c>
      <c r="I435" s="19">
        <v>4902599.3</v>
      </c>
      <c r="J435" s="18">
        <v>2017</v>
      </c>
      <c r="K435">
        <f t="shared" si="6"/>
        <v>0</v>
      </c>
    </row>
    <row r="436" spans="1:11" x14ac:dyDescent="0.25">
      <c r="A436" s="18">
        <v>6238</v>
      </c>
      <c r="B436" s="20" t="s">
        <v>56</v>
      </c>
      <c r="C436" s="20" t="s">
        <v>57</v>
      </c>
      <c r="D436" s="20" t="s">
        <v>92</v>
      </c>
      <c r="E436" s="20" t="s">
        <v>59</v>
      </c>
      <c r="F436" s="20" t="s">
        <v>60</v>
      </c>
      <c r="G436" s="19">
        <v>0</v>
      </c>
      <c r="H436" s="19">
        <v>0</v>
      </c>
      <c r="I436" s="19">
        <v>0</v>
      </c>
      <c r="J436" s="18">
        <v>2017</v>
      </c>
      <c r="K436">
        <f t="shared" si="6"/>
        <v>0</v>
      </c>
    </row>
    <row r="437" spans="1:11" x14ac:dyDescent="0.25">
      <c r="A437" s="18">
        <v>6248</v>
      </c>
      <c r="B437" s="20" t="s">
        <v>56</v>
      </c>
      <c r="C437" s="20" t="s">
        <v>57</v>
      </c>
      <c r="D437" s="20" t="s">
        <v>58</v>
      </c>
      <c r="E437" s="20" t="s">
        <v>61</v>
      </c>
      <c r="F437" s="20" t="s">
        <v>60</v>
      </c>
      <c r="G437" s="19">
        <v>37955106</v>
      </c>
      <c r="H437" s="19">
        <v>37955106</v>
      </c>
      <c r="I437" s="19">
        <v>3509575.3</v>
      </c>
      <c r="J437" s="18">
        <v>2017</v>
      </c>
      <c r="K437">
        <f t="shared" si="6"/>
        <v>0</v>
      </c>
    </row>
    <row r="438" spans="1:11" x14ac:dyDescent="0.25">
      <c r="A438" s="18">
        <v>6249</v>
      </c>
      <c r="B438" s="20" t="s">
        <v>56</v>
      </c>
      <c r="C438" s="20" t="s">
        <v>57</v>
      </c>
      <c r="D438" s="20" t="s">
        <v>58</v>
      </c>
      <c r="E438" s="20" t="s">
        <v>59</v>
      </c>
      <c r="F438" s="20" t="s">
        <v>60</v>
      </c>
      <c r="G438" s="19">
        <v>139848</v>
      </c>
      <c r="H438" s="19">
        <v>139848</v>
      </c>
      <c r="I438" s="19">
        <v>7328.7179999999998</v>
      </c>
      <c r="J438" s="18">
        <v>2017</v>
      </c>
      <c r="K438">
        <f t="shared" si="6"/>
        <v>0</v>
      </c>
    </row>
    <row r="439" spans="1:11" x14ac:dyDescent="0.25">
      <c r="A439" s="18">
        <v>6249</v>
      </c>
      <c r="B439" s="20" t="s">
        <v>56</v>
      </c>
      <c r="C439" s="20" t="s">
        <v>57</v>
      </c>
      <c r="D439" s="20" t="s">
        <v>58</v>
      </c>
      <c r="E439" s="20" t="s">
        <v>68</v>
      </c>
      <c r="F439" s="20" t="s">
        <v>60</v>
      </c>
      <c r="G439" s="19">
        <v>13475570</v>
      </c>
      <c r="H439" s="19">
        <v>13475570</v>
      </c>
      <c r="I439" s="19">
        <v>1191168.3999999999</v>
      </c>
      <c r="J439" s="18">
        <v>2017</v>
      </c>
      <c r="K439">
        <f t="shared" si="6"/>
        <v>0</v>
      </c>
    </row>
    <row r="440" spans="1:11" x14ac:dyDescent="0.25">
      <c r="A440" s="18">
        <v>6250</v>
      </c>
      <c r="B440" s="20" t="s">
        <v>56</v>
      </c>
      <c r="C440" s="20" t="s">
        <v>57</v>
      </c>
      <c r="D440" s="20" t="s">
        <v>58</v>
      </c>
      <c r="E440" s="20" t="s">
        <v>59</v>
      </c>
      <c r="F440" s="20" t="s">
        <v>60</v>
      </c>
      <c r="G440" s="19">
        <v>16180421</v>
      </c>
      <c r="H440" s="19">
        <v>16180421</v>
      </c>
      <c r="I440" s="19">
        <v>1406884.1</v>
      </c>
      <c r="J440" s="18">
        <v>2017</v>
      </c>
      <c r="K440">
        <f t="shared" si="6"/>
        <v>0</v>
      </c>
    </row>
    <row r="441" spans="1:11" x14ac:dyDescent="0.25">
      <c r="A441" s="18">
        <v>6254</v>
      </c>
      <c r="B441" s="20" t="s">
        <v>56</v>
      </c>
      <c r="C441" s="20" t="s">
        <v>57</v>
      </c>
      <c r="D441" s="20" t="s">
        <v>58</v>
      </c>
      <c r="E441" s="20" t="s">
        <v>61</v>
      </c>
      <c r="F441" s="20" t="s">
        <v>60</v>
      </c>
      <c r="G441" s="19">
        <v>41147920</v>
      </c>
      <c r="H441" s="19">
        <v>41147920</v>
      </c>
      <c r="I441" s="19">
        <v>4013348.4</v>
      </c>
      <c r="J441" s="18">
        <v>2017</v>
      </c>
      <c r="K441">
        <f t="shared" si="6"/>
        <v>0</v>
      </c>
    </row>
    <row r="442" spans="1:11" x14ac:dyDescent="0.25">
      <c r="A442" s="18">
        <v>6257</v>
      </c>
      <c r="B442" s="20" t="s">
        <v>56</v>
      </c>
      <c r="C442" s="20" t="s">
        <v>57</v>
      </c>
      <c r="D442" s="20" t="s">
        <v>58</v>
      </c>
      <c r="E442" s="20" t="s">
        <v>59</v>
      </c>
      <c r="F442" s="20" t="s">
        <v>60</v>
      </c>
      <c r="G442" s="19">
        <v>0</v>
      </c>
      <c r="H442" s="19">
        <v>0</v>
      </c>
      <c r="I442" s="19">
        <v>0</v>
      </c>
      <c r="J442" s="18">
        <v>2017</v>
      </c>
      <c r="K442">
        <f t="shared" si="6"/>
        <v>0</v>
      </c>
    </row>
    <row r="443" spans="1:11" x14ac:dyDescent="0.25">
      <c r="A443" s="18">
        <v>6257</v>
      </c>
      <c r="B443" s="20" t="s">
        <v>56</v>
      </c>
      <c r="C443" s="20" t="s">
        <v>57</v>
      </c>
      <c r="D443" s="20" t="s">
        <v>58</v>
      </c>
      <c r="E443" s="20" t="s">
        <v>61</v>
      </c>
      <c r="F443" s="20" t="s">
        <v>60</v>
      </c>
      <c r="G443" s="19">
        <v>153049300</v>
      </c>
      <c r="H443" s="19">
        <v>153049300</v>
      </c>
      <c r="I443" s="19">
        <v>14163103</v>
      </c>
      <c r="J443" s="18">
        <v>2017</v>
      </c>
      <c r="K443">
        <f t="shared" si="6"/>
        <v>0</v>
      </c>
    </row>
    <row r="444" spans="1:11" x14ac:dyDescent="0.25">
      <c r="A444" s="18">
        <v>6264</v>
      </c>
      <c r="B444" s="20" t="s">
        <v>56</v>
      </c>
      <c r="C444" s="20" t="s">
        <v>57</v>
      </c>
      <c r="D444" s="20" t="s">
        <v>58</v>
      </c>
      <c r="E444" s="20" t="s">
        <v>59</v>
      </c>
      <c r="F444" s="20" t="s">
        <v>60</v>
      </c>
      <c r="G444" s="19">
        <v>69678824</v>
      </c>
      <c r="H444" s="19">
        <v>69678824</v>
      </c>
      <c r="I444" s="19">
        <v>7122179.7000000002</v>
      </c>
      <c r="J444" s="18">
        <v>2017</v>
      </c>
      <c r="K444">
        <f t="shared" si="6"/>
        <v>0</v>
      </c>
    </row>
    <row r="445" spans="1:11" x14ac:dyDescent="0.25">
      <c r="A445" s="18">
        <v>6264</v>
      </c>
      <c r="B445" s="20" t="s">
        <v>56</v>
      </c>
      <c r="C445" s="20" t="s">
        <v>57</v>
      </c>
      <c r="D445" s="20" t="s">
        <v>58</v>
      </c>
      <c r="E445" s="20" t="s">
        <v>61</v>
      </c>
      <c r="F445" s="20" t="s">
        <v>60</v>
      </c>
      <c r="G445" s="19">
        <v>0</v>
      </c>
      <c r="H445" s="19">
        <v>0</v>
      </c>
      <c r="I445" s="19">
        <v>0</v>
      </c>
      <c r="J445" s="18">
        <v>2017</v>
      </c>
      <c r="K445">
        <f t="shared" si="6"/>
        <v>0</v>
      </c>
    </row>
    <row r="446" spans="1:11" x14ac:dyDescent="0.25">
      <c r="A446" s="18">
        <v>6288</v>
      </c>
      <c r="B446" s="20" t="s">
        <v>56</v>
      </c>
      <c r="C446" s="20" t="s">
        <v>57</v>
      </c>
      <c r="D446" s="20" t="s">
        <v>58</v>
      </c>
      <c r="E446" s="20" t="s">
        <v>62</v>
      </c>
      <c r="F446" s="20" t="s">
        <v>60</v>
      </c>
      <c r="G446" s="19">
        <v>1452857</v>
      </c>
      <c r="H446" s="19">
        <v>1452857</v>
      </c>
      <c r="I446" s="19">
        <v>97710.15</v>
      </c>
      <c r="J446" s="18">
        <v>2017</v>
      </c>
      <c r="K446">
        <f t="shared" si="6"/>
        <v>1</v>
      </c>
    </row>
    <row r="447" spans="1:11" x14ac:dyDescent="0.25">
      <c r="A447" s="18">
        <v>6469</v>
      </c>
      <c r="B447" s="20" t="s">
        <v>56</v>
      </c>
      <c r="C447" s="20" t="s">
        <v>57</v>
      </c>
      <c r="D447" s="20" t="s">
        <v>58</v>
      </c>
      <c r="E447" s="20" t="s">
        <v>62</v>
      </c>
      <c r="F447" s="20" t="s">
        <v>60</v>
      </c>
      <c r="G447" s="19">
        <v>70910177</v>
      </c>
      <c r="H447" s="19">
        <v>70910177</v>
      </c>
      <c r="I447" s="19">
        <v>6262924.0999999996</v>
      </c>
      <c r="J447" s="18">
        <v>2017</v>
      </c>
      <c r="K447">
        <f t="shared" si="6"/>
        <v>1</v>
      </c>
    </row>
    <row r="448" spans="1:11" x14ac:dyDescent="0.25">
      <c r="A448" s="18">
        <v>6481</v>
      </c>
      <c r="B448" s="20" t="s">
        <v>56</v>
      </c>
      <c r="C448" s="20" t="s">
        <v>57</v>
      </c>
      <c r="D448" s="20" t="s">
        <v>58</v>
      </c>
      <c r="E448" s="20" t="s">
        <v>59</v>
      </c>
      <c r="F448" s="20" t="s">
        <v>60</v>
      </c>
      <c r="G448" s="19">
        <v>67340413</v>
      </c>
      <c r="H448" s="19">
        <v>67340413</v>
      </c>
      <c r="I448" s="19">
        <v>6916400.7000000002</v>
      </c>
      <c r="J448" s="18">
        <v>2017</v>
      </c>
      <c r="K448">
        <f t="shared" si="6"/>
        <v>0</v>
      </c>
    </row>
    <row r="449" spans="1:11" x14ac:dyDescent="0.25">
      <c r="A449" s="18">
        <v>6481</v>
      </c>
      <c r="B449" s="20" t="s">
        <v>56</v>
      </c>
      <c r="C449" s="20" t="s">
        <v>57</v>
      </c>
      <c r="D449" s="20" t="s">
        <v>58</v>
      </c>
      <c r="E449" s="20" t="s">
        <v>61</v>
      </c>
      <c r="F449" s="20" t="s">
        <v>60</v>
      </c>
      <c r="G449" s="19">
        <v>14369457</v>
      </c>
      <c r="H449" s="19">
        <v>14369457</v>
      </c>
      <c r="I449" s="19">
        <v>1477340.4</v>
      </c>
      <c r="J449" s="18">
        <v>2017</v>
      </c>
      <c r="K449">
        <f t="shared" si="6"/>
        <v>0</v>
      </c>
    </row>
    <row r="450" spans="1:11" x14ac:dyDescent="0.25">
      <c r="A450" s="18">
        <v>6639</v>
      </c>
      <c r="B450" s="20" t="s">
        <v>56</v>
      </c>
      <c r="C450" s="20" t="s">
        <v>57</v>
      </c>
      <c r="D450" s="20" t="s">
        <v>58</v>
      </c>
      <c r="E450" s="20" t="s">
        <v>59</v>
      </c>
      <c r="F450" s="20" t="s">
        <v>60</v>
      </c>
      <c r="G450" s="19">
        <v>23411055</v>
      </c>
      <c r="H450" s="19">
        <v>23411055</v>
      </c>
      <c r="I450" s="19">
        <v>2100630.4</v>
      </c>
      <c r="J450" s="18">
        <v>2017</v>
      </c>
      <c r="K450">
        <f t="shared" si="6"/>
        <v>0</v>
      </c>
    </row>
    <row r="451" spans="1:11" x14ac:dyDescent="0.25">
      <c r="A451" s="18">
        <v>6641</v>
      </c>
      <c r="B451" s="20" t="s">
        <v>56</v>
      </c>
      <c r="C451" s="20" t="s">
        <v>57</v>
      </c>
      <c r="D451" s="20" t="s">
        <v>58</v>
      </c>
      <c r="E451" s="20" t="s">
        <v>61</v>
      </c>
      <c r="F451" s="20" t="s">
        <v>60</v>
      </c>
      <c r="G451" s="19">
        <v>79399454</v>
      </c>
      <c r="H451" s="19">
        <v>79399454</v>
      </c>
      <c r="I451" s="19">
        <v>7605305.7999999998</v>
      </c>
      <c r="J451" s="18">
        <v>2017</v>
      </c>
      <c r="K451">
        <f t="shared" ref="K451:K514" si="7">IF(E451="LIG",1,0)</f>
        <v>0</v>
      </c>
    </row>
    <row r="452" spans="1:11" x14ac:dyDescent="0.25">
      <c r="A452" s="18">
        <v>6648</v>
      </c>
      <c r="B452" s="20" t="s">
        <v>56</v>
      </c>
      <c r="C452" s="20" t="s">
        <v>64</v>
      </c>
      <c r="D452" s="20" t="s">
        <v>58</v>
      </c>
      <c r="E452" s="20" t="s">
        <v>62</v>
      </c>
      <c r="F452" s="20" t="s">
        <v>60</v>
      </c>
      <c r="G452" s="19">
        <v>45263964</v>
      </c>
      <c r="H452" s="19">
        <v>45263964</v>
      </c>
      <c r="I452" s="19">
        <v>4035557.7</v>
      </c>
      <c r="J452" s="18">
        <v>2017</v>
      </c>
      <c r="K452">
        <f t="shared" si="7"/>
        <v>1</v>
      </c>
    </row>
    <row r="453" spans="1:11" x14ac:dyDescent="0.25">
      <c r="A453" s="18">
        <v>6664</v>
      </c>
      <c r="B453" s="20" t="s">
        <v>56</v>
      </c>
      <c r="C453" s="20" t="s">
        <v>57</v>
      </c>
      <c r="D453" s="20" t="s">
        <v>58</v>
      </c>
      <c r="E453" s="20" t="s">
        <v>68</v>
      </c>
      <c r="F453" s="20" t="s">
        <v>60</v>
      </c>
      <c r="G453" s="19">
        <v>36663893</v>
      </c>
      <c r="H453" s="19">
        <v>36663893</v>
      </c>
      <c r="I453" s="19">
        <v>3348497.3</v>
      </c>
      <c r="J453" s="18">
        <v>2017</v>
      </c>
      <c r="K453">
        <f t="shared" si="7"/>
        <v>0</v>
      </c>
    </row>
    <row r="454" spans="1:11" x14ac:dyDescent="0.25">
      <c r="A454" s="18">
        <v>6664</v>
      </c>
      <c r="B454" s="20" t="s">
        <v>56</v>
      </c>
      <c r="C454" s="20" t="s">
        <v>57</v>
      </c>
      <c r="D454" s="20" t="s">
        <v>58</v>
      </c>
      <c r="E454" s="20" t="s">
        <v>61</v>
      </c>
      <c r="F454" s="20" t="s">
        <v>60</v>
      </c>
      <c r="G454" s="19">
        <v>1688211</v>
      </c>
      <c r="H454" s="19">
        <v>1688211</v>
      </c>
      <c r="I454" s="19">
        <v>153614.85</v>
      </c>
      <c r="J454" s="18">
        <v>2017</v>
      </c>
      <c r="K454">
        <f t="shared" si="7"/>
        <v>0</v>
      </c>
    </row>
    <row r="455" spans="1:11" x14ac:dyDescent="0.25">
      <c r="A455" s="18">
        <v>6705</v>
      </c>
      <c r="B455" s="20" t="s">
        <v>66</v>
      </c>
      <c r="C455" s="20" t="s">
        <v>69</v>
      </c>
      <c r="D455" s="20" t="s">
        <v>58</v>
      </c>
      <c r="E455" s="20" t="s">
        <v>59</v>
      </c>
      <c r="F455" s="20" t="s">
        <v>60</v>
      </c>
      <c r="G455" s="19">
        <v>31667838</v>
      </c>
      <c r="H455" s="19">
        <v>29204271</v>
      </c>
      <c r="I455" s="19">
        <v>2620185.7000000002</v>
      </c>
      <c r="J455" s="18">
        <v>2017</v>
      </c>
      <c r="K455">
        <f t="shared" si="7"/>
        <v>0</v>
      </c>
    </row>
    <row r="456" spans="1:11" x14ac:dyDescent="0.25">
      <c r="A456" s="18">
        <v>6761</v>
      </c>
      <c r="B456" s="20" t="s">
        <v>56</v>
      </c>
      <c r="C456" s="20" t="s">
        <v>57</v>
      </c>
      <c r="D456" s="20" t="s">
        <v>58</v>
      </c>
      <c r="E456" s="20" t="s">
        <v>61</v>
      </c>
      <c r="F456" s="20" t="s">
        <v>60</v>
      </c>
      <c r="G456" s="19">
        <v>22044062</v>
      </c>
      <c r="H456" s="19">
        <v>22044062</v>
      </c>
      <c r="I456" s="19">
        <v>2194787.7999999998</v>
      </c>
      <c r="J456" s="18">
        <v>2017</v>
      </c>
      <c r="K456">
        <f t="shared" si="7"/>
        <v>0</v>
      </c>
    </row>
    <row r="457" spans="1:11" x14ac:dyDescent="0.25">
      <c r="A457" s="18">
        <v>6768</v>
      </c>
      <c r="B457" s="20" t="s">
        <v>56</v>
      </c>
      <c r="C457" s="20" t="s">
        <v>57</v>
      </c>
      <c r="D457" s="20" t="s">
        <v>58</v>
      </c>
      <c r="E457" s="20" t="s">
        <v>61</v>
      </c>
      <c r="F457" s="20" t="s">
        <v>60</v>
      </c>
      <c r="G457" s="19">
        <v>19814801</v>
      </c>
      <c r="H457" s="19">
        <v>19814801</v>
      </c>
      <c r="I457" s="19">
        <v>1853554.4</v>
      </c>
      <c r="J457" s="18">
        <v>2017</v>
      </c>
      <c r="K457">
        <f t="shared" si="7"/>
        <v>0</v>
      </c>
    </row>
    <row r="458" spans="1:11" x14ac:dyDescent="0.25">
      <c r="A458" s="18">
        <v>6772</v>
      </c>
      <c r="B458" s="20" t="s">
        <v>56</v>
      </c>
      <c r="C458" s="20" t="s">
        <v>57</v>
      </c>
      <c r="D458" s="20" t="s">
        <v>58</v>
      </c>
      <c r="E458" s="20" t="s">
        <v>61</v>
      </c>
      <c r="F458" s="20" t="s">
        <v>60</v>
      </c>
      <c r="G458" s="19">
        <v>27798807</v>
      </c>
      <c r="H458" s="19">
        <v>27798807</v>
      </c>
      <c r="I458" s="19">
        <v>2504409.4</v>
      </c>
      <c r="J458" s="18">
        <v>2017</v>
      </c>
      <c r="K458">
        <f t="shared" si="7"/>
        <v>0</v>
      </c>
    </row>
    <row r="459" spans="1:11" x14ac:dyDescent="0.25">
      <c r="A459" s="18">
        <v>6823</v>
      </c>
      <c r="B459" s="20" t="s">
        <v>56</v>
      </c>
      <c r="C459" s="20" t="s">
        <v>57</v>
      </c>
      <c r="D459" s="20" t="s">
        <v>58</v>
      </c>
      <c r="E459" s="20" t="s">
        <v>59</v>
      </c>
      <c r="F459" s="20" t="s">
        <v>60</v>
      </c>
      <c r="G459" s="19">
        <v>26752784</v>
      </c>
      <c r="H459" s="19">
        <v>26752784</v>
      </c>
      <c r="I459" s="19">
        <v>2515516.6</v>
      </c>
      <c r="J459" s="18">
        <v>2017</v>
      </c>
      <c r="K459">
        <f t="shared" si="7"/>
        <v>0</v>
      </c>
    </row>
    <row r="460" spans="1:11" x14ac:dyDescent="0.25">
      <c r="A460" s="18">
        <v>7030</v>
      </c>
      <c r="B460" s="20" t="s">
        <v>56</v>
      </c>
      <c r="C460" s="20" t="s">
        <v>64</v>
      </c>
      <c r="D460" s="20" t="s">
        <v>58</v>
      </c>
      <c r="E460" s="20" t="s">
        <v>62</v>
      </c>
      <c r="F460" s="20" t="s">
        <v>60</v>
      </c>
      <c r="G460" s="19">
        <v>27420155</v>
      </c>
      <c r="H460" s="19">
        <v>27420155</v>
      </c>
      <c r="I460" s="19">
        <v>2378397.6</v>
      </c>
      <c r="J460" s="18">
        <v>2017</v>
      </c>
      <c r="K460">
        <f t="shared" si="7"/>
        <v>1</v>
      </c>
    </row>
    <row r="461" spans="1:11" x14ac:dyDescent="0.25">
      <c r="A461" s="18">
        <v>7030</v>
      </c>
      <c r="B461" s="20" t="s">
        <v>56</v>
      </c>
      <c r="C461" s="20" t="s">
        <v>64</v>
      </c>
      <c r="D461" s="20" t="s">
        <v>58</v>
      </c>
      <c r="E461" s="20" t="s">
        <v>61</v>
      </c>
      <c r="F461" s="20" t="s">
        <v>60</v>
      </c>
      <c r="G461" s="19">
        <v>0</v>
      </c>
      <c r="H461" s="19">
        <v>0</v>
      </c>
      <c r="I461" s="19">
        <v>0</v>
      </c>
      <c r="J461" s="18">
        <v>2017</v>
      </c>
      <c r="K461">
        <f t="shared" si="7"/>
        <v>0</v>
      </c>
    </row>
    <row r="462" spans="1:11" x14ac:dyDescent="0.25">
      <c r="A462" s="18">
        <v>7097</v>
      </c>
      <c r="B462" s="20" t="s">
        <v>56</v>
      </c>
      <c r="C462" s="20" t="s">
        <v>57</v>
      </c>
      <c r="D462" s="20" t="s">
        <v>58</v>
      </c>
      <c r="E462" s="20" t="s">
        <v>61</v>
      </c>
      <c r="F462" s="20" t="s">
        <v>60</v>
      </c>
      <c r="G462" s="19">
        <v>59698441</v>
      </c>
      <c r="H462" s="19">
        <v>59698441</v>
      </c>
      <c r="I462" s="19">
        <v>5944579</v>
      </c>
      <c r="J462" s="18">
        <v>2017</v>
      </c>
      <c r="K462">
        <f t="shared" si="7"/>
        <v>0</v>
      </c>
    </row>
    <row r="463" spans="1:11" x14ac:dyDescent="0.25">
      <c r="A463" s="18">
        <v>7210</v>
      </c>
      <c r="B463" s="20" t="s">
        <v>56</v>
      </c>
      <c r="C463" s="20" t="s">
        <v>57</v>
      </c>
      <c r="D463" s="20" t="s">
        <v>58</v>
      </c>
      <c r="E463" s="20" t="s">
        <v>59</v>
      </c>
      <c r="F463" s="20" t="s">
        <v>60</v>
      </c>
      <c r="G463" s="19">
        <v>0</v>
      </c>
      <c r="H463" s="19">
        <v>0</v>
      </c>
      <c r="I463" s="19">
        <v>0</v>
      </c>
      <c r="J463" s="18">
        <v>2017</v>
      </c>
      <c r="K463">
        <f t="shared" si="7"/>
        <v>0</v>
      </c>
    </row>
    <row r="464" spans="1:11" x14ac:dyDescent="0.25">
      <c r="A464" s="18">
        <v>7210</v>
      </c>
      <c r="B464" s="20" t="s">
        <v>56</v>
      </c>
      <c r="C464" s="20" t="s">
        <v>57</v>
      </c>
      <c r="D464" s="20" t="s">
        <v>58</v>
      </c>
      <c r="E464" s="20" t="s">
        <v>68</v>
      </c>
      <c r="F464" s="20" t="s">
        <v>60</v>
      </c>
      <c r="G464" s="19">
        <v>21068932</v>
      </c>
      <c r="H464" s="19">
        <v>21068932</v>
      </c>
      <c r="I464" s="19">
        <v>2216365.5</v>
      </c>
      <c r="J464" s="18">
        <v>2017</v>
      </c>
      <c r="K464">
        <f t="shared" si="7"/>
        <v>0</v>
      </c>
    </row>
    <row r="465" spans="1:11" x14ac:dyDescent="0.25">
      <c r="A465" s="18">
        <v>7213</v>
      </c>
      <c r="B465" s="20" t="s">
        <v>56</v>
      </c>
      <c r="C465" s="20" t="s">
        <v>57</v>
      </c>
      <c r="D465" s="20" t="s">
        <v>58</v>
      </c>
      <c r="E465" s="20" t="s">
        <v>59</v>
      </c>
      <c r="F465" s="20" t="s">
        <v>60</v>
      </c>
      <c r="G465" s="19">
        <v>33531804</v>
      </c>
      <c r="H465" s="19">
        <v>33531804</v>
      </c>
      <c r="I465" s="19">
        <v>3257085.9</v>
      </c>
      <c r="J465" s="18">
        <v>2017</v>
      </c>
      <c r="K465">
        <f t="shared" si="7"/>
        <v>0</v>
      </c>
    </row>
    <row r="466" spans="1:11" x14ac:dyDescent="0.25">
      <c r="A466" s="18">
        <v>7242</v>
      </c>
      <c r="B466" s="20" t="s">
        <v>56</v>
      </c>
      <c r="C466" s="20" t="s">
        <v>57</v>
      </c>
      <c r="D466" s="20" t="s">
        <v>95</v>
      </c>
      <c r="E466" s="20" t="s">
        <v>59</v>
      </c>
      <c r="F466" s="20" t="s">
        <v>60</v>
      </c>
      <c r="G466" s="19">
        <v>3494887</v>
      </c>
      <c r="H466" s="19">
        <v>3494887</v>
      </c>
      <c r="I466" s="19">
        <v>171705.01</v>
      </c>
      <c r="J466" s="18">
        <v>2017</v>
      </c>
      <c r="K466">
        <f t="shared" si="7"/>
        <v>0</v>
      </c>
    </row>
    <row r="467" spans="1:11" x14ac:dyDescent="0.25">
      <c r="A467" s="18">
        <v>7242</v>
      </c>
      <c r="B467" s="20" t="s">
        <v>56</v>
      </c>
      <c r="C467" s="20" t="s">
        <v>57</v>
      </c>
      <c r="D467" s="20" t="s">
        <v>95</v>
      </c>
      <c r="E467" s="20" t="s">
        <v>96</v>
      </c>
      <c r="F467" s="20" t="s">
        <v>60</v>
      </c>
      <c r="G467" s="19">
        <v>0</v>
      </c>
      <c r="H467" s="19">
        <v>0</v>
      </c>
      <c r="I467" s="19">
        <v>468651.31</v>
      </c>
      <c r="J467" s="18">
        <v>2017</v>
      </c>
      <c r="K467">
        <f t="shared" si="7"/>
        <v>0</v>
      </c>
    </row>
    <row r="468" spans="1:11" x14ac:dyDescent="0.25">
      <c r="A468" s="18">
        <v>7242</v>
      </c>
      <c r="B468" s="20" t="s">
        <v>56</v>
      </c>
      <c r="C468" s="20" t="s">
        <v>57</v>
      </c>
      <c r="D468" s="20" t="s">
        <v>93</v>
      </c>
      <c r="E468" s="20" t="s">
        <v>59</v>
      </c>
      <c r="F468" s="20" t="s">
        <v>60</v>
      </c>
      <c r="G468" s="19">
        <v>0</v>
      </c>
      <c r="H468" s="19">
        <v>0</v>
      </c>
      <c r="I468" s="19">
        <v>0</v>
      </c>
      <c r="J468" s="18">
        <v>2017</v>
      </c>
      <c r="K468">
        <f t="shared" si="7"/>
        <v>0</v>
      </c>
    </row>
    <row r="469" spans="1:11" x14ac:dyDescent="0.25">
      <c r="A469" s="18">
        <v>7242</v>
      </c>
      <c r="B469" s="20" t="s">
        <v>56</v>
      </c>
      <c r="C469" s="20" t="s">
        <v>57</v>
      </c>
      <c r="D469" s="20" t="s">
        <v>93</v>
      </c>
      <c r="E469" s="20" t="s">
        <v>96</v>
      </c>
      <c r="F469" s="20" t="s">
        <v>60</v>
      </c>
      <c r="G469" s="19">
        <v>9380024</v>
      </c>
      <c r="H469" s="19">
        <v>9380024</v>
      </c>
      <c r="I469" s="19">
        <v>628415.67000000004</v>
      </c>
      <c r="J469" s="18">
        <v>2017</v>
      </c>
      <c r="K469">
        <f t="shared" si="7"/>
        <v>0</v>
      </c>
    </row>
    <row r="470" spans="1:11" x14ac:dyDescent="0.25">
      <c r="A470" s="18">
        <v>7343</v>
      </c>
      <c r="B470" s="20" t="s">
        <v>66</v>
      </c>
      <c r="C470" s="20" t="s">
        <v>57</v>
      </c>
      <c r="D470" s="20" t="s">
        <v>58</v>
      </c>
      <c r="E470" s="20" t="s">
        <v>68</v>
      </c>
      <c r="F470" s="20" t="s">
        <v>60</v>
      </c>
      <c r="G470" s="19">
        <v>24593866</v>
      </c>
      <c r="H470" s="19">
        <v>23929611</v>
      </c>
      <c r="I470" s="19">
        <v>2388138.6</v>
      </c>
      <c r="J470" s="18">
        <v>2017</v>
      </c>
      <c r="K470">
        <f t="shared" si="7"/>
        <v>0</v>
      </c>
    </row>
    <row r="471" spans="1:11" x14ac:dyDescent="0.25">
      <c r="A471" s="18">
        <v>7343</v>
      </c>
      <c r="B471" s="20" t="s">
        <v>66</v>
      </c>
      <c r="C471" s="20" t="s">
        <v>57</v>
      </c>
      <c r="D471" s="20" t="s">
        <v>58</v>
      </c>
      <c r="E471" s="20" t="s">
        <v>61</v>
      </c>
      <c r="F471" s="20" t="s">
        <v>60</v>
      </c>
      <c r="G471" s="19">
        <v>387740</v>
      </c>
      <c r="H471" s="19">
        <v>376576</v>
      </c>
      <c r="I471" s="19">
        <v>37415.894</v>
      </c>
      <c r="J471" s="18">
        <v>2017</v>
      </c>
      <c r="K471">
        <f t="shared" si="7"/>
        <v>0</v>
      </c>
    </row>
    <row r="472" spans="1:11" x14ac:dyDescent="0.25">
      <c r="A472" s="18">
        <v>7504</v>
      </c>
      <c r="B472" s="20" t="s">
        <v>56</v>
      </c>
      <c r="C472" s="20" t="s">
        <v>57</v>
      </c>
      <c r="D472" s="20" t="s">
        <v>58</v>
      </c>
      <c r="E472" s="20" t="s">
        <v>61</v>
      </c>
      <c r="F472" s="20" t="s">
        <v>60</v>
      </c>
      <c r="G472" s="19">
        <v>6581825</v>
      </c>
      <c r="H472" s="19">
        <v>6581825</v>
      </c>
      <c r="I472" s="19">
        <v>542177.78</v>
      </c>
      <c r="J472" s="18">
        <v>2017</v>
      </c>
      <c r="K472">
        <f t="shared" si="7"/>
        <v>0</v>
      </c>
    </row>
    <row r="473" spans="1:11" x14ac:dyDescent="0.25">
      <c r="A473" s="18">
        <v>7737</v>
      </c>
      <c r="B473" s="20" t="s">
        <v>66</v>
      </c>
      <c r="C473" s="20" t="s">
        <v>57</v>
      </c>
      <c r="D473" s="20" t="s">
        <v>58</v>
      </c>
      <c r="E473" s="20" t="s">
        <v>59</v>
      </c>
      <c r="F473" s="20" t="s">
        <v>60</v>
      </c>
      <c r="G473" s="19">
        <v>4954714</v>
      </c>
      <c r="H473" s="19">
        <v>1142954</v>
      </c>
      <c r="I473" s="19">
        <v>198556.25</v>
      </c>
      <c r="J473" s="18">
        <v>2017</v>
      </c>
      <c r="K473">
        <f t="shared" si="7"/>
        <v>0</v>
      </c>
    </row>
    <row r="474" spans="1:11" x14ac:dyDescent="0.25">
      <c r="A474" s="18">
        <v>7790</v>
      </c>
      <c r="B474" s="20" t="s">
        <v>56</v>
      </c>
      <c r="C474" s="20" t="s">
        <v>57</v>
      </c>
      <c r="D474" s="20" t="s">
        <v>58</v>
      </c>
      <c r="E474" s="20" t="s">
        <v>59</v>
      </c>
      <c r="F474" s="20" t="s">
        <v>60</v>
      </c>
      <c r="G474" s="19">
        <v>33257630</v>
      </c>
      <c r="H474" s="19">
        <v>33257630</v>
      </c>
      <c r="I474" s="19">
        <v>3395361.9</v>
      </c>
      <c r="J474" s="18">
        <v>2017</v>
      </c>
      <c r="K474">
        <f t="shared" si="7"/>
        <v>0</v>
      </c>
    </row>
    <row r="475" spans="1:11" x14ac:dyDescent="0.25">
      <c r="A475" s="18">
        <v>7902</v>
      </c>
      <c r="B475" s="20" t="s">
        <v>56</v>
      </c>
      <c r="C475" s="20" t="s">
        <v>57</v>
      </c>
      <c r="D475" s="20" t="s">
        <v>58</v>
      </c>
      <c r="E475" s="20" t="s">
        <v>62</v>
      </c>
      <c r="F475" s="20" t="s">
        <v>60</v>
      </c>
      <c r="G475" s="19">
        <v>45172197</v>
      </c>
      <c r="H475" s="19">
        <v>45172197</v>
      </c>
      <c r="I475" s="19">
        <v>4284919.4000000004</v>
      </c>
      <c r="J475" s="18">
        <v>2017</v>
      </c>
      <c r="K475">
        <f t="shared" si="7"/>
        <v>1</v>
      </c>
    </row>
    <row r="476" spans="1:11" x14ac:dyDescent="0.25">
      <c r="A476" s="18">
        <v>7902</v>
      </c>
      <c r="B476" s="20" t="s">
        <v>56</v>
      </c>
      <c r="C476" s="20" t="s">
        <v>57</v>
      </c>
      <c r="D476" s="20" t="s">
        <v>58</v>
      </c>
      <c r="E476" s="20" t="s">
        <v>61</v>
      </c>
      <c r="F476" s="20" t="s">
        <v>60</v>
      </c>
      <c r="G476" s="19">
        <v>0</v>
      </c>
      <c r="H476" s="19">
        <v>0</v>
      </c>
      <c r="I476" s="19">
        <v>0</v>
      </c>
      <c r="J476" s="18">
        <v>2017</v>
      </c>
      <c r="K476">
        <f t="shared" si="7"/>
        <v>0</v>
      </c>
    </row>
    <row r="477" spans="1:11" x14ac:dyDescent="0.25">
      <c r="A477" s="18">
        <v>8023</v>
      </c>
      <c r="B477" s="20" t="s">
        <v>56</v>
      </c>
      <c r="C477" s="20" t="s">
        <v>57</v>
      </c>
      <c r="D477" s="20" t="s">
        <v>58</v>
      </c>
      <c r="E477" s="20" t="s">
        <v>68</v>
      </c>
      <c r="F477" s="20" t="s">
        <v>60</v>
      </c>
      <c r="G477" s="19">
        <v>67042543</v>
      </c>
      <c r="H477" s="19">
        <v>67042543</v>
      </c>
      <c r="I477" s="19">
        <v>6504258.5</v>
      </c>
      <c r="J477" s="18">
        <v>2017</v>
      </c>
      <c r="K477">
        <f t="shared" si="7"/>
        <v>0</v>
      </c>
    </row>
    <row r="478" spans="1:11" x14ac:dyDescent="0.25">
      <c r="A478" s="18">
        <v>8023</v>
      </c>
      <c r="B478" s="20" t="s">
        <v>56</v>
      </c>
      <c r="C478" s="20" t="s">
        <v>57</v>
      </c>
      <c r="D478" s="20" t="s">
        <v>58</v>
      </c>
      <c r="E478" s="20" t="s">
        <v>61</v>
      </c>
      <c r="F478" s="20" t="s">
        <v>60</v>
      </c>
      <c r="G478" s="19">
        <v>0</v>
      </c>
      <c r="H478" s="19">
        <v>0</v>
      </c>
      <c r="I478" s="19">
        <v>0</v>
      </c>
      <c r="J478" s="18">
        <v>2017</v>
      </c>
      <c r="K478">
        <f t="shared" si="7"/>
        <v>0</v>
      </c>
    </row>
    <row r="479" spans="1:11" x14ac:dyDescent="0.25">
      <c r="A479" s="18">
        <v>8042</v>
      </c>
      <c r="B479" s="20" t="s">
        <v>56</v>
      </c>
      <c r="C479" s="20" t="s">
        <v>57</v>
      </c>
      <c r="D479" s="20" t="s">
        <v>58</v>
      </c>
      <c r="E479" s="20" t="s">
        <v>59</v>
      </c>
      <c r="F479" s="20" t="s">
        <v>60</v>
      </c>
      <c r="G479" s="19">
        <v>87743604</v>
      </c>
      <c r="H479" s="19">
        <v>87743604</v>
      </c>
      <c r="I479" s="19">
        <v>9572151.8000000007</v>
      </c>
      <c r="J479" s="18">
        <v>2017</v>
      </c>
      <c r="K479">
        <f t="shared" si="7"/>
        <v>0</v>
      </c>
    </row>
    <row r="480" spans="1:11" x14ac:dyDescent="0.25">
      <c r="A480" s="18">
        <v>8066</v>
      </c>
      <c r="B480" s="20" t="s">
        <v>56</v>
      </c>
      <c r="C480" s="20" t="s">
        <v>57</v>
      </c>
      <c r="D480" s="20" t="s">
        <v>58</v>
      </c>
      <c r="E480" s="20" t="s">
        <v>61</v>
      </c>
      <c r="F480" s="20" t="s">
        <v>60</v>
      </c>
      <c r="G480" s="19">
        <v>121932825</v>
      </c>
      <c r="H480" s="19">
        <v>121932825</v>
      </c>
      <c r="I480" s="19">
        <v>11631356</v>
      </c>
      <c r="J480" s="18">
        <v>2017</v>
      </c>
      <c r="K480">
        <f t="shared" si="7"/>
        <v>0</v>
      </c>
    </row>
    <row r="481" spans="1:11" x14ac:dyDescent="0.25">
      <c r="A481" s="18">
        <v>8069</v>
      </c>
      <c r="B481" s="20" t="s">
        <v>56</v>
      </c>
      <c r="C481" s="20" t="s">
        <v>57</v>
      </c>
      <c r="D481" s="20" t="s">
        <v>58</v>
      </c>
      <c r="E481" s="20" t="s">
        <v>59</v>
      </c>
      <c r="F481" s="20" t="s">
        <v>60</v>
      </c>
      <c r="G481" s="19">
        <v>56111799</v>
      </c>
      <c r="H481" s="19">
        <v>56111799</v>
      </c>
      <c r="I481" s="19">
        <v>5396240.7000000002</v>
      </c>
      <c r="J481" s="18">
        <v>2017</v>
      </c>
      <c r="K481">
        <f t="shared" si="7"/>
        <v>0</v>
      </c>
    </row>
    <row r="482" spans="1:11" x14ac:dyDescent="0.25">
      <c r="A482" s="18">
        <v>8102</v>
      </c>
      <c r="B482" s="20" t="s">
        <v>56</v>
      </c>
      <c r="C482" s="20" t="s">
        <v>64</v>
      </c>
      <c r="D482" s="20" t="s">
        <v>58</v>
      </c>
      <c r="E482" s="20" t="s">
        <v>59</v>
      </c>
      <c r="F482" s="20" t="s">
        <v>60</v>
      </c>
      <c r="G482" s="19">
        <v>0</v>
      </c>
      <c r="H482" s="19">
        <v>0</v>
      </c>
      <c r="I482" s="19">
        <v>0</v>
      </c>
      <c r="J482" s="18">
        <v>2017</v>
      </c>
      <c r="K482">
        <f t="shared" si="7"/>
        <v>0</v>
      </c>
    </row>
    <row r="483" spans="1:11" x14ac:dyDescent="0.25">
      <c r="A483" s="18">
        <v>8102</v>
      </c>
      <c r="B483" s="20" t="s">
        <v>56</v>
      </c>
      <c r="C483" s="20" t="s">
        <v>64</v>
      </c>
      <c r="D483" s="20" t="s">
        <v>58</v>
      </c>
      <c r="E483" s="20" t="s">
        <v>68</v>
      </c>
      <c r="F483" s="20" t="s">
        <v>60</v>
      </c>
      <c r="G483" s="19">
        <v>152985166</v>
      </c>
      <c r="H483" s="19">
        <v>152985166</v>
      </c>
      <c r="I483" s="19">
        <v>15608995</v>
      </c>
      <c r="J483" s="18">
        <v>2017</v>
      </c>
      <c r="K483">
        <f t="shared" si="7"/>
        <v>0</v>
      </c>
    </row>
    <row r="484" spans="1:11" x14ac:dyDescent="0.25">
      <c r="A484" s="18">
        <v>8102</v>
      </c>
      <c r="B484" s="20" t="s">
        <v>56</v>
      </c>
      <c r="C484" s="20" t="s">
        <v>64</v>
      </c>
      <c r="D484" s="20" t="s">
        <v>58</v>
      </c>
      <c r="E484" s="20" t="s">
        <v>61</v>
      </c>
      <c r="F484" s="20" t="s">
        <v>60</v>
      </c>
      <c r="G484" s="19">
        <v>0</v>
      </c>
      <c r="H484" s="19">
        <v>0</v>
      </c>
      <c r="I484" s="19">
        <v>0</v>
      </c>
      <c r="J484" s="18">
        <v>2017</v>
      </c>
      <c r="K484">
        <f t="shared" si="7"/>
        <v>0</v>
      </c>
    </row>
    <row r="485" spans="1:11" x14ac:dyDescent="0.25">
      <c r="A485" s="18">
        <v>8219</v>
      </c>
      <c r="B485" s="20" t="s">
        <v>56</v>
      </c>
      <c r="C485" s="20" t="s">
        <v>57</v>
      </c>
      <c r="D485" s="20" t="s">
        <v>58</v>
      </c>
      <c r="E485" s="20" t="s">
        <v>61</v>
      </c>
      <c r="F485" s="20" t="s">
        <v>60</v>
      </c>
      <c r="G485" s="19">
        <v>13968752</v>
      </c>
      <c r="H485" s="19">
        <v>13968752</v>
      </c>
      <c r="I485" s="19">
        <v>1343551.7</v>
      </c>
      <c r="J485" s="18">
        <v>2017</v>
      </c>
      <c r="K485">
        <f t="shared" si="7"/>
        <v>0</v>
      </c>
    </row>
    <row r="486" spans="1:11" x14ac:dyDescent="0.25">
      <c r="A486" s="18">
        <v>8222</v>
      </c>
      <c r="B486" s="20" t="s">
        <v>56</v>
      </c>
      <c r="C486" s="20" t="s">
        <v>57</v>
      </c>
      <c r="D486" s="20" t="s">
        <v>58</v>
      </c>
      <c r="E486" s="20" t="s">
        <v>62</v>
      </c>
      <c r="F486" s="20" t="s">
        <v>60</v>
      </c>
      <c r="G486" s="19">
        <v>29903934</v>
      </c>
      <c r="H486" s="19">
        <v>29903934</v>
      </c>
      <c r="I486" s="19">
        <v>2612752.5</v>
      </c>
      <c r="J486" s="18">
        <v>2017</v>
      </c>
      <c r="K486">
        <f t="shared" si="7"/>
        <v>1</v>
      </c>
    </row>
    <row r="487" spans="1:11" x14ac:dyDescent="0.25">
      <c r="A487" s="18">
        <v>8223</v>
      </c>
      <c r="B487" s="20" t="s">
        <v>56</v>
      </c>
      <c r="C487" s="20" t="s">
        <v>57</v>
      </c>
      <c r="D487" s="20" t="s">
        <v>58</v>
      </c>
      <c r="E487" s="20" t="s">
        <v>61</v>
      </c>
      <c r="F487" s="20" t="s">
        <v>60</v>
      </c>
      <c r="G487" s="19">
        <v>87883905</v>
      </c>
      <c r="H487" s="19">
        <v>87883905</v>
      </c>
      <c r="I487" s="19">
        <v>8590565.1999999993</v>
      </c>
      <c r="J487" s="18">
        <v>2017</v>
      </c>
      <c r="K487">
        <f t="shared" si="7"/>
        <v>0</v>
      </c>
    </row>
    <row r="488" spans="1:11" x14ac:dyDescent="0.25">
      <c r="A488" s="18">
        <v>8224</v>
      </c>
      <c r="B488" s="20" t="s">
        <v>56</v>
      </c>
      <c r="C488" s="20" t="s">
        <v>57</v>
      </c>
      <c r="D488" s="20" t="s">
        <v>58</v>
      </c>
      <c r="E488" s="20" t="s">
        <v>59</v>
      </c>
      <c r="F488" s="20" t="s">
        <v>60</v>
      </c>
      <c r="G488" s="19">
        <v>3215803</v>
      </c>
      <c r="H488" s="19">
        <v>3215803</v>
      </c>
      <c r="I488" s="19">
        <v>254490.45</v>
      </c>
      <c r="J488" s="18">
        <v>2017</v>
      </c>
      <c r="K488">
        <f t="shared" si="7"/>
        <v>0</v>
      </c>
    </row>
    <row r="489" spans="1:11" x14ac:dyDescent="0.25">
      <c r="A489" s="18">
        <v>8224</v>
      </c>
      <c r="B489" s="20" t="s">
        <v>56</v>
      </c>
      <c r="C489" s="20" t="s">
        <v>57</v>
      </c>
      <c r="D489" s="20" t="s">
        <v>58</v>
      </c>
      <c r="E489" s="20" t="s">
        <v>61</v>
      </c>
      <c r="F489" s="20" t="s">
        <v>60</v>
      </c>
      <c r="G489" s="19">
        <v>4702525</v>
      </c>
      <c r="H489" s="19">
        <v>4702525</v>
      </c>
      <c r="I489" s="19">
        <v>393335.53</v>
      </c>
      <c r="J489" s="18">
        <v>2017</v>
      </c>
      <c r="K489">
        <f t="shared" si="7"/>
        <v>0</v>
      </c>
    </row>
    <row r="490" spans="1:11" x14ac:dyDescent="0.25">
      <c r="A490" s="18">
        <v>8226</v>
      </c>
      <c r="B490" s="20" t="s">
        <v>56</v>
      </c>
      <c r="C490" s="20" t="s">
        <v>64</v>
      </c>
      <c r="D490" s="20" t="s">
        <v>58</v>
      </c>
      <c r="E490" s="20" t="s">
        <v>59</v>
      </c>
      <c r="F490" s="20" t="s">
        <v>60</v>
      </c>
      <c r="G490" s="19">
        <v>14219486</v>
      </c>
      <c r="H490" s="19">
        <v>14219486</v>
      </c>
      <c r="I490" s="19">
        <v>1276170</v>
      </c>
      <c r="J490" s="18">
        <v>2017</v>
      </c>
      <c r="K490">
        <f t="shared" si="7"/>
        <v>0</v>
      </c>
    </row>
    <row r="491" spans="1:11" x14ac:dyDescent="0.25">
      <c r="A491" s="18">
        <v>8809</v>
      </c>
      <c r="B491" s="20" t="s">
        <v>56</v>
      </c>
      <c r="C491" s="20" t="s">
        <v>57</v>
      </c>
      <c r="D491" s="20" t="s">
        <v>58</v>
      </c>
      <c r="E491" s="20" t="s">
        <v>59</v>
      </c>
      <c r="F491" s="20" t="s">
        <v>60</v>
      </c>
      <c r="G491" s="19">
        <v>0</v>
      </c>
      <c r="H491" s="19">
        <v>0</v>
      </c>
      <c r="I491" s="19">
        <v>0</v>
      </c>
      <c r="J491" s="18">
        <v>2017</v>
      </c>
      <c r="K491">
        <f t="shared" si="7"/>
        <v>0</v>
      </c>
    </row>
    <row r="492" spans="1:11" x14ac:dyDescent="0.25">
      <c r="A492" s="18">
        <v>8812</v>
      </c>
      <c r="B492" s="20" t="s">
        <v>56</v>
      </c>
      <c r="C492" s="20" t="s">
        <v>57</v>
      </c>
      <c r="D492" s="20" t="s">
        <v>58</v>
      </c>
      <c r="E492" s="20" t="s">
        <v>59</v>
      </c>
      <c r="F492" s="20" t="s">
        <v>60</v>
      </c>
      <c r="G492" s="19">
        <v>0</v>
      </c>
      <c r="H492" s="19">
        <v>0</v>
      </c>
      <c r="I492" s="19">
        <v>0</v>
      </c>
      <c r="J492" s="18">
        <v>2017</v>
      </c>
      <c r="K492">
        <f t="shared" si="7"/>
        <v>0</v>
      </c>
    </row>
    <row r="493" spans="1:11" x14ac:dyDescent="0.25">
      <c r="A493" s="18">
        <v>8816</v>
      </c>
      <c r="B493" s="20" t="s">
        <v>56</v>
      </c>
      <c r="C493" s="20" t="s">
        <v>57</v>
      </c>
      <c r="D493" s="20" t="s">
        <v>58</v>
      </c>
      <c r="E493" s="20" t="s">
        <v>59</v>
      </c>
      <c r="F493" s="20" t="s">
        <v>60</v>
      </c>
      <c r="G493" s="19">
        <v>0</v>
      </c>
      <c r="H493" s="19">
        <v>0</v>
      </c>
      <c r="I493" s="19">
        <v>0</v>
      </c>
      <c r="J493" s="18">
        <v>2017</v>
      </c>
      <c r="K493">
        <f t="shared" si="7"/>
        <v>0</v>
      </c>
    </row>
    <row r="494" spans="1:11" x14ac:dyDescent="0.25">
      <c r="A494" s="18">
        <v>8816</v>
      </c>
      <c r="B494" s="20" t="s">
        <v>56</v>
      </c>
      <c r="C494" s="20" t="s">
        <v>57</v>
      </c>
      <c r="D494" s="20" t="s">
        <v>58</v>
      </c>
      <c r="E494" s="20" t="s">
        <v>61</v>
      </c>
      <c r="F494" s="20" t="s">
        <v>60</v>
      </c>
      <c r="G494" s="19">
        <v>0</v>
      </c>
      <c r="H494" s="19">
        <v>0</v>
      </c>
      <c r="I494" s="19">
        <v>0</v>
      </c>
      <c r="J494" s="18">
        <v>2017</v>
      </c>
      <c r="K494">
        <f t="shared" si="7"/>
        <v>0</v>
      </c>
    </row>
    <row r="495" spans="1:11" x14ac:dyDescent="0.25">
      <c r="A495" s="18">
        <v>8827</v>
      </c>
      <c r="B495" s="20" t="s">
        <v>56</v>
      </c>
      <c r="C495" s="20" t="s">
        <v>57</v>
      </c>
      <c r="D495" s="20" t="s">
        <v>58</v>
      </c>
      <c r="E495" s="20" t="s">
        <v>59</v>
      </c>
      <c r="F495" s="20" t="s">
        <v>60</v>
      </c>
      <c r="G495" s="19">
        <v>0</v>
      </c>
      <c r="H495" s="19">
        <v>0</v>
      </c>
      <c r="I495" s="19">
        <v>0</v>
      </c>
      <c r="J495" s="18">
        <v>2017</v>
      </c>
      <c r="K495">
        <f t="shared" si="7"/>
        <v>0</v>
      </c>
    </row>
    <row r="496" spans="1:11" x14ac:dyDescent="0.25">
      <c r="A496" s="18">
        <v>8829</v>
      </c>
      <c r="B496" s="20" t="s">
        <v>56</v>
      </c>
      <c r="C496" s="20" t="s">
        <v>57</v>
      </c>
      <c r="D496" s="20" t="s">
        <v>58</v>
      </c>
      <c r="E496" s="20" t="s">
        <v>59</v>
      </c>
      <c r="F496" s="20" t="s">
        <v>60</v>
      </c>
      <c r="G496" s="19">
        <v>0</v>
      </c>
      <c r="H496" s="19">
        <v>0</v>
      </c>
      <c r="I496" s="19">
        <v>0</v>
      </c>
      <c r="J496" s="18">
        <v>2017</v>
      </c>
      <c r="K496">
        <f t="shared" si="7"/>
        <v>0</v>
      </c>
    </row>
    <row r="497" spans="1:11" x14ac:dyDescent="0.25">
      <c r="A497" s="18">
        <v>8834</v>
      </c>
      <c r="B497" s="20" t="s">
        <v>56</v>
      </c>
      <c r="C497" s="20" t="s">
        <v>57</v>
      </c>
      <c r="D497" s="20" t="s">
        <v>58</v>
      </c>
      <c r="E497" s="20" t="s">
        <v>59</v>
      </c>
      <c r="F497" s="20" t="s">
        <v>60</v>
      </c>
      <c r="G497" s="19">
        <v>0</v>
      </c>
      <c r="H497" s="19">
        <v>0</v>
      </c>
      <c r="I497" s="19">
        <v>0</v>
      </c>
      <c r="J497" s="18">
        <v>2017</v>
      </c>
      <c r="K497">
        <f t="shared" si="7"/>
        <v>0</v>
      </c>
    </row>
    <row r="498" spans="1:11" x14ac:dyDescent="0.25">
      <c r="A498" s="18">
        <v>8834</v>
      </c>
      <c r="B498" s="20" t="s">
        <v>56</v>
      </c>
      <c r="C498" s="20" t="s">
        <v>57</v>
      </c>
      <c r="D498" s="20" t="s">
        <v>58</v>
      </c>
      <c r="E498" s="20" t="s">
        <v>61</v>
      </c>
      <c r="F498" s="20" t="s">
        <v>60</v>
      </c>
      <c r="G498" s="19">
        <v>0</v>
      </c>
      <c r="H498" s="19">
        <v>0</v>
      </c>
      <c r="I498" s="19">
        <v>0</v>
      </c>
      <c r="J498" s="18">
        <v>2017</v>
      </c>
      <c r="K498">
        <f t="shared" si="7"/>
        <v>0</v>
      </c>
    </row>
    <row r="499" spans="1:11" x14ac:dyDescent="0.25">
      <c r="A499" s="18">
        <v>8835</v>
      </c>
      <c r="B499" s="20" t="s">
        <v>56</v>
      </c>
      <c r="C499" s="20" t="s">
        <v>57</v>
      </c>
      <c r="D499" s="20" t="s">
        <v>58</v>
      </c>
      <c r="E499" s="20" t="s">
        <v>59</v>
      </c>
      <c r="F499" s="20" t="s">
        <v>60</v>
      </c>
      <c r="G499" s="19">
        <v>0</v>
      </c>
      <c r="H499" s="19">
        <v>0</v>
      </c>
      <c r="I499" s="19">
        <v>0</v>
      </c>
      <c r="J499" s="18">
        <v>2017</v>
      </c>
      <c r="K499">
        <f t="shared" si="7"/>
        <v>0</v>
      </c>
    </row>
    <row r="500" spans="1:11" x14ac:dyDescent="0.25">
      <c r="A500" s="18">
        <v>8835</v>
      </c>
      <c r="B500" s="20" t="s">
        <v>56</v>
      </c>
      <c r="C500" s="20" t="s">
        <v>57</v>
      </c>
      <c r="D500" s="20" t="s">
        <v>58</v>
      </c>
      <c r="E500" s="20" t="s">
        <v>61</v>
      </c>
      <c r="F500" s="20" t="s">
        <v>60</v>
      </c>
      <c r="G500" s="19">
        <v>0</v>
      </c>
      <c r="H500" s="19">
        <v>0</v>
      </c>
      <c r="I500" s="19">
        <v>0</v>
      </c>
      <c r="J500" s="18">
        <v>2017</v>
      </c>
      <c r="K500">
        <f t="shared" si="7"/>
        <v>0</v>
      </c>
    </row>
    <row r="501" spans="1:11" x14ac:dyDescent="0.25">
      <c r="A501" s="18">
        <v>8837</v>
      </c>
      <c r="B501" s="20" t="s">
        <v>56</v>
      </c>
      <c r="C501" s="20" t="s">
        <v>57</v>
      </c>
      <c r="D501" s="20" t="s">
        <v>58</v>
      </c>
      <c r="E501" s="20" t="s">
        <v>59</v>
      </c>
      <c r="F501" s="20" t="s">
        <v>60</v>
      </c>
      <c r="G501" s="19">
        <v>0</v>
      </c>
      <c r="H501" s="19">
        <v>0</v>
      </c>
      <c r="I501" s="19">
        <v>0</v>
      </c>
      <c r="J501" s="18">
        <v>2017</v>
      </c>
      <c r="K501">
        <f t="shared" si="7"/>
        <v>0</v>
      </c>
    </row>
    <row r="502" spans="1:11" x14ac:dyDescent="0.25">
      <c r="A502" s="18">
        <v>8837</v>
      </c>
      <c r="B502" s="20" t="s">
        <v>56</v>
      </c>
      <c r="C502" s="20" t="s">
        <v>57</v>
      </c>
      <c r="D502" s="20" t="s">
        <v>58</v>
      </c>
      <c r="E502" s="20" t="s">
        <v>61</v>
      </c>
      <c r="F502" s="20" t="s">
        <v>60</v>
      </c>
      <c r="G502" s="19">
        <v>0</v>
      </c>
      <c r="H502" s="19">
        <v>0</v>
      </c>
      <c r="I502" s="19">
        <v>0</v>
      </c>
      <c r="J502" s="18">
        <v>2017</v>
      </c>
      <c r="K502">
        <f t="shared" si="7"/>
        <v>0</v>
      </c>
    </row>
    <row r="503" spans="1:11" x14ac:dyDescent="0.25">
      <c r="A503" s="18">
        <v>8838</v>
      </c>
      <c r="B503" s="20" t="s">
        <v>56</v>
      </c>
      <c r="C503" s="20" t="s">
        <v>57</v>
      </c>
      <c r="D503" s="20" t="s">
        <v>58</v>
      </c>
      <c r="E503" s="20" t="s">
        <v>59</v>
      </c>
      <c r="F503" s="20" t="s">
        <v>60</v>
      </c>
      <c r="G503" s="19">
        <v>0</v>
      </c>
      <c r="H503" s="19">
        <v>0</v>
      </c>
      <c r="I503" s="19">
        <v>0</v>
      </c>
      <c r="J503" s="18">
        <v>2017</v>
      </c>
      <c r="K503">
        <f t="shared" si="7"/>
        <v>0</v>
      </c>
    </row>
    <row r="504" spans="1:11" x14ac:dyDescent="0.25">
      <c r="A504" s="18">
        <v>8838</v>
      </c>
      <c r="B504" s="20" t="s">
        <v>56</v>
      </c>
      <c r="C504" s="20" t="s">
        <v>57</v>
      </c>
      <c r="D504" s="20" t="s">
        <v>58</v>
      </c>
      <c r="E504" s="20" t="s">
        <v>61</v>
      </c>
      <c r="F504" s="20" t="s">
        <v>60</v>
      </c>
      <c r="G504" s="19">
        <v>0</v>
      </c>
      <c r="H504" s="19">
        <v>0</v>
      </c>
      <c r="I504" s="19">
        <v>0</v>
      </c>
      <c r="J504" s="18">
        <v>2017</v>
      </c>
      <c r="K504">
        <f t="shared" si="7"/>
        <v>0</v>
      </c>
    </row>
    <row r="505" spans="1:11" x14ac:dyDescent="0.25">
      <c r="A505" s="18">
        <v>8841</v>
      </c>
      <c r="B505" s="20" t="s">
        <v>56</v>
      </c>
      <c r="C505" s="20" t="s">
        <v>57</v>
      </c>
      <c r="D505" s="20" t="s">
        <v>58</v>
      </c>
      <c r="E505" s="20" t="s">
        <v>59</v>
      </c>
      <c r="F505" s="20" t="s">
        <v>60</v>
      </c>
      <c r="G505" s="19">
        <v>0</v>
      </c>
      <c r="H505" s="19">
        <v>0</v>
      </c>
      <c r="I505" s="19">
        <v>0</v>
      </c>
      <c r="J505" s="18">
        <v>2017</v>
      </c>
      <c r="K505">
        <f t="shared" si="7"/>
        <v>0</v>
      </c>
    </row>
    <row r="506" spans="1:11" x14ac:dyDescent="0.25">
      <c r="A506" s="18">
        <v>8841</v>
      </c>
      <c r="B506" s="20" t="s">
        <v>56</v>
      </c>
      <c r="C506" s="20" t="s">
        <v>57</v>
      </c>
      <c r="D506" s="20" t="s">
        <v>58</v>
      </c>
      <c r="E506" s="20" t="s">
        <v>61</v>
      </c>
      <c r="F506" s="20" t="s">
        <v>60</v>
      </c>
      <c r="G506" s="19">
        <v>0</v>
      </c>
      <c r="H506" s="19">
        <v>0</v>
      </c>
      <c r="I506" s="19">
        <v>0</v>
      </c>
      <c r="J506" s="18">
        <v>2017</v>
      </c>
      <c r="K506">
        <f t="shared" si="7"/>
        <v>0</v>
      </c>
    </row>
    <row r="507" spans="1:11" x14ac:dyDescent="0.25">
      <c r="A507" s="18">
        <v>8843</v>
      </c>
      <c r="B507" s="20" t="s">
        <v>56</v>
      </c>
      <c r="C507" s="20" t="s">
        <v>64</v>
      </c>
      <c r="D507" s="20" t="s">
        <v>58</v>
      </c>
      <c r="E507" s="20" t="s">
        <v>59</v>
      </c>
      <c r="F507" s="20" t="s">
        <v>60</v>
      </c>
      <c r="G507" s="19">
        <v>0</v>
      </c>
      <c r="H507" s="19">
        <v>0</v>
      </c>
      <c r="I507" s="19">
        <v>0</v>
      </c>
      <c r="J507" s="18">
        <v>2017</v>
      </c>
      <c r="K507">
        <f t="shared" si="7"/>
        <v>0</v>
      </c>
    </row>
    <row r="508" spans="1:11" x14ac:dyDescent="0.25">
      <c r="A508" s="18">
        <v>8845</v>
      </c>
      <c r="B508" s="20" t="s">
        <v>56</v>
      </c>
      <c r="C508" s="20" t="s">
        <v>64</v>
      </c>
      <c r="D508" s="20" t="s">
        <v>58</v>
      </c>
      <c r="E508" s="20" t="s">
        <v>59</v>
      </c>
      <c r="F508" s="20" t="s">
        <v>60</v>
      </c>
      <c r="G508" s="19">
        <v>0</v>
      </c>
      <c r="H508" s="19">
        <v>0</v>
      </c>
      <c r="I508" s="19">
        <v>0</v>
      </c>
      <c r="J508" s="18">
        <v>2017</v>
      </c>
      <c r="K508">
        <f t="shared" si="7"/>
        <v>0</v>
      </c>
    </row>
    <row r="509" spans="1:11" x14ac:dyDescent="0.25">
      <c r="A509" s="18">
        <v>8846</v>
      </c>
      <c r="B509" s="20" t="s">
        <v>56</v>
      </c>
      <c r="C509" s="20" t="s">
        <v>64</v>
      </c>
      <c r="D509" s="20" t="s">
        <v>58</v>
      </c>
      <c r="E509" s="20" t="s">
        <v>59</v>
      </c>
      <c r="F509" s="20" t="s">
        <v>60</v>
      </c>
      <c r="G509" s="19">
        <v>0</v>
      </c>
      <c r="H509" s="19">
        <v>0</v>
      </c>
      <c r="I509" s="19">
        <v>0</v>
      </c>
      <c r="J509" s="18">
        <v>2017</v>
      </c>
      <c r="K509">
        <f t="shared" si="7"/>
        <v>0</v>
      </c>
    </row>
    <row r="510" spans="1:11" x14ac:dyDescent="0.25">
      <c r="A510" s="18">
        <v>8847</v>
      </c>
      <c r="B510" s="20" t="s">
        <v>56</v>
      </c>
      <c r="C510" s="20" t="s">
        <v>57</v>
      </c>
      <c r="D510" s="20" t="s">
        <v>58</v>
      </c>
      <c r="E510" s="20" t="s">
        <v>59</v>
      </c>
      <c r="F510" s="20" t="s">
        <v>60</v>
      </c>
      <c r="G510" s="19">
        <v>0</v>
      </c>
      <c r="H510" s="19">
        <v>0</v>
      </c>
      <c r="I510" s="19">
        <v>0</v>
      </c>
      <c r="J510" s="18">
        <v>2017</v>
      </c>
      <c r="K510">
        <f t="shared" si="7"/>
        <v>0</v>
      </c>
    </row>
    <row r="511" spans="1:11" x14ac:dyDescent="0.25">
      <c r="A511" s="18">
        <v>8848</v>
      </c>
      <c r="B511" s="20" t="s">
        <v>56</v>
      </c>
      <c r="C511" s="20" t="s">
        <v>57</v>
      </c>
      <c r="D511" s="20" t="s">
        <v>58</v>
      </c>
      <c r="E511" s="20" t="s">
        <v>59</v>
      </c>
      <c r="F511" s="20" t="s">
        <v>60</v>
      </c>
      <c r="G511" s="19">
        <v>0</v>
      </c>
      <c r="H511" s="19">
        <v>0</v>
      </c>
      <c r="I511" s="19">
        <v>0</v>
      </c>
      <c r="J511" s="18">
        <v>2017</v>
      </c>
      <c r="K511">
        <f t="shared" si="7"/>
        <v>0</v>
      </c>
    </row>
    <row r="512" spans="1:11" x14ac:dyDescent="0.25">
      <c r="A512" s="18">
        <v>8850</v>
      </c>
      <c r="B512" s="20" t="s">
        <v>56</v>
      </c>
      <c r="C512" s="20" t="s">
        <v>57</v>
      </c>
      <c r="D512" s="20" t="s">
        <v>58</v>
      </c>
      <c r="E512" s="20" t="s">
        <v>59</v>
      </c>
      <c r="F512" s="20" t="s">
        <v>60</v>
      </c>
      <c r="G512" s="19">
        <v>0</v>
      </c>
      <c r="H512" s="19">
        <v>0</v>
      </c>
      <c r="I512" s="19">
        <v>0</v>
      </c>
      <c r="J512" s="18">
        <v>2017</v>
      </c>
      <c r="K512">
        <f t="shared" si="7"/>
        <v>0</v>
      </c>
    </row>
    <row r="513" spans="1:11" x14ac:dyDescent="0.25">
      <c r="A513" s="18">
        <v>8851</v>
      </c>
      <c r="B513" s="20" t="s">
        <v>56</v>
      </c>
      <c r="C513" s="20" t="s">
        <v>57</v>
      </c>
      <c r="D513" s="20" t="s">
        <v>58</v>
      </c>
      <c r="E513" s="20" t="s">
        <v>59</v>
      </c>
      <c r="F513" s="20" t="s">
        <v>60</v>
      </c>
      <c r="G513" s="19">
        <v>0</v>
      </c>
      <c r="H513" s="19">
        <v>0</v>
      </c>
      <c r="I513" s="19">
        <v>0</v>
      </c>
      <c r="J513" s="18">
        <v>2017</v>
      </c>
      <c r="K513">
        <f t="shared" si="7"/>
        <v>0</v>
      </c>
    </row>
    <row r="514" spans="1:11" x14ac:dyDescent="0.25">
      <c r="A514" s="18">
        <v>8852</v>
      </c>
      <c r="B514" s="20" t="s">
        <v>56</v>
      </c>
      <c r="C514" s="20" t="s">
        <v>57</v>
      </c>
      <c r="D514" s="20" t="s">
        <v>58</v>
      </c>
      <c r="E514" s="20" t="s">
        <v>59</v>
      </c>
      <c r="F514" s="20" t="s">
        <v>60</v>
      </c>
      <c r="G514" s="19">
        <v>0</v>
      </c>
      <c r="H514" s="19">
        <v>0</v>
      </c>
      <c r="I514" s="19">
        <v>0</v>
      </c>
      <c r="J514" s="18">
        <v>2017</v>
      </c>
      <c r="K514">
        <f t="shared" si="7"/>
        <v>0</v>
      </c>
    </row>
    <row r="515" spans="1:11" x14ac:dyDescent="0.25">
      <c r="A515" s="18">
        <v>8852</v>
      </c>
      <c r="B515" s="20" t="s">
        <v>56</v>
      </c>
      <c r="C515" s="20" t="s">
        <v>57</v>
      </c>
      <c r="D515" s="20" t="s">
        <v>58</v>
      </c>
      <c r="E515" s="20" t="s">
        <v>61</v>
      </c>
      <c r="F515" s="20" t="s">
        <v>60</v>
      </c>
      <c r="G515" s="19">
        <v>0</v>
      </c>
      <c r="H515" s="19">
        <v>0</v>
      </c>
      <c r="I515" s="19">
        <v>0</v>
      </c>
      <c r="J515" s="18">
        <v>2017</v>
      </c>
      <c r="K515">
        <f t="shared" ref="K515:K578" si="8">IF(E515="LIG",1,0)</f>
        <v>0</v>
      </c>
    </row>
    <row r="516" spans="1:11" x14ac:dyDescent="0.25">
      <c r="A516" s="18">
        <v>8853</v>
      </c>
      <c r="B516" s="20" t="s">
        <v>56</v>
      </c>
      <c r="C516" s="20" t="s">
        <v>57</v>
      </c>
      <c r="D516" s="20" t="s">
        <v>58</v>
      </c>
      <c r="E516" s="20" t="s">
        <v>59</v>
      </c>
      <c r="F516" s="20" t="s">
        <v>60</v>
      </c>
      <c r="G516" s="19">
        <v>0</v>
      </c>
      <c r="H516" s="19">
        <v>0</v>
      </c>
      <c r="I516" s="19">
        <v>0</v>
      </c>
      <c r="J516" s="18">
        <v>2017</v>
      </c>
      <c r="K516">
        <f t="shared" si="8"/>
        <v>0</v>
      </c>
    </row>
    <row r="517" spans="1:11" x14ac:dyDescent="0.25">
      <c r="A517" s="18">
        <v>8857</v>
      </c>
      <c r="B517" s="20" t="s">
        <v>56</v>
      </c>
      <c r="C517" s="20" t="s">
        <v>64</v>
      </c>
      <c r="D517" s="20" t="s">
        <v>58</v>
      </c>
      <c r="E517" s="20" t="s">
        <v>59</v>
      </c>
      <c r="F517" s="20" t="s">
        <v>60</v>
      </c>
      <c r="G517" s="19">
        <v>0</v>
      </c>
      <c r="H517" s="19">
        <v>0</v>
      </c>
      <c r="I517" s="19">
        <v>0</v>
      </c>
      <c r="J517" s="18">
        <v>2017</v>
      </c>
      <c r="K517">
        <f t="shared" si="8"/>
        <v>0</v>
      </c>
    </row>
    <row r="518" spans="1:11" x14ac:dyDescent="0.25">
      <c r="A518" s="18">
        <v>8858</v>
      </c>
      <c r="B518" s="20" t="s">
        <v>56</v>
      </c>
      <c r="C518" s="20" t="s">
        <v>64</v>
      </c>
      <c r="D518" s="20" t="s">
        <v>58</v>
      </c>
      <c r="E518" s="20" t="s">
        <v>61</v>
      </c>
      <c r="F518" s="20" t="s">
        <v>60</v>
      </c>
      <c r="G518" s="19">
        <v>0</v>
      </c>
      <c r="H518" s="19">
        <v>0</v>
      </c>
      <c r="I518" s="19">
        <v>0</v>
      </c>
      <c r="J518" s="18">
        <v>2017</v>
      </c>
      <c r="K518">
        <f t="shared" si="8"/>
        <v>0</v>
      </c>
    </row>
    <row r="519" spans="1:11" x14ac:dyDescent="0.25">
      <c r="A519" s="18">
        <v>8865</v>
      </c>
      <c r="B519" s="20" t="s">
        <v>56</v>
      </c>
      <c r="C519" s="20" t="s">
        <v>57</v>
      </c>
      <c r="D519" s="20" t="s">
        <v>58</v>
      </c>
      <c r="E519" s="20" t="s">
        <v>59</v>
      </c>
      <c r="F519" s="20" t="s">
        <v>60</v>
      </c>
      <c r="G519" s="19">
        <v>0</v>
      </c>
      <c r="H519" s="19">
        <v>0</v>
      </c>
      <c r="I519" s="19">
        <v>0</v>
      </c>
      <c r="J519" s="18">
        <v>2017</v>
      </c>
      <c r="K519">
        <f t="shared" si="8"/>
        <v>0</v>
      </c>
    </row>
    <row r="520" spans="1:11" x14ac:dyDescent="0.25">
      <c r="A520" s="18">
        <v>8866</v>
      </c>
      <c r="B520" s="20" t="s">
        <v>56</v>
      </c>
      <c r="C520" s="20" t="s">
        <v>57</v>
      </c>
      <c r="D520" s="20" t="s">
        <v>58</v>
      </c>
      <c r="E520" s="20" t="s">
        <v>59</v>
      </c>
      <c r="F520" s="20" t="s">
        <v>60</v>
      </c>
      <c r="G520" s="19">
        <v>0</v>
      </c>
      <c r="H520" s="19">
        <v>0</v>
      </c>
      <c r="I520" s="19">
        <v>0</v>
      </c>
      <c r="J520" s="18">
        <v>2017</v>
      </c>
      <c r="K520">
        <f t="shared" si="8"/>
        <v>0</v>
      </c>
    </row>
    <row r="521" spans="1:11" x14ac:dyDescent="0.25">
      <c r="A521" s="18">
        <v>8866</v>
      </c>
      <c r="B521" s="20" t="s">
        <v>56</v>
      </c>
      <c r="C521" s="20" t="s">
        <v>57</v>
      </c>
      <c r="D521" s="20" t="s">
        <v>58</v>
      </c>
      <c r="E521" s="20" t="s">
        <v>61</v>
      </c>
      <c r="F521" s="20" t="s">
        <v>60</v>
      </c>
      <c r="G521" s="19">
        <v>0</v>
      </c>
      <c r="H521" s="19">
        <v>0</v>
      </c>
      <c r="I521" s="19">
        <v>0</v>
      </c>
      <c r="J521" s="18">
        <v>2017</v>
      </c>
      <c r="K521">
        <f t="shared" si="8"/>
        <v>0</v>
      </c>
    </row>
    <row r="522" spans="1:11" x14ac:dyDescent="0.25">
      <c r="A522" s="18">
        <v>8867</v>
      </c>
      <c r="B522" s="20" t="s">
        <v>56</v>
      </c>
      <c r="C522" s="20" t="s">
        <v>57</v>
      </c>
      <c r="D522" s="20" t="s">
        <v>58</v>
      </c>
      <c r="E522" s="20" t="s">
        <v>59</v>
      </c>
      <c r="F522" s="20" t="s">
        <v>60</v>
      </c>
      <c r="G522" s="19">
        <v>0</v>
      </c>
      <c r="H522" s="19">
        <v>0</v>
      </c>
      <c r="I522" s="19">
        <v>0</v>
      </c>
      <c r="J522" s="18">
        <v>2017</v>
      </c>
      <c r="K522">
        <f t="shared" si="8"/>
        <v>0</v>
      </c>
    </row>
    <row r="523" spans="1:11" x14ac:dyDescent="0.25">
      <c r="A523" s="18">
        <v>8867</v>
      </c>
      <c r="B523" s="20" t="s">
        <v>56</v>
      </c>
      <c r="C523" s="20" t="s">
        <v>57</v>
      </c>
      <c r="D523" s="20" t="s">
        <v>58</v>
      </c>
      <c r="E523" s="20" t="s">
        <v>61</v>
      </c>
      <c r="F523" s="20" t="s">
        <v>60</v>
      </c>
      <c r="G523" s="19">
        <v>0</v>
      </c>
      <c r="H523" s="19">
        <v>0</v>
      </c>
      <c r="I523" s="19">
        <v>0</v>
      </c>
      <c r="J523" s="18">
        <v>2017</v>
      </c>
      <c r="K523">
        <f t="shared" si="8"/>
        <v>0</v>
      </c>
    </row>
    <row r="524" spans="1:11" x14ac:dyDescent="0.25">
      <c r="A524" s="18">
        <v>8868</v>
      </c>
      <c r="B524" s="20" t="s">
        <v>56</v>
      </c>
      <c r="C524" s="20" t="s">
        <v>57</v>
      </c>
      <c r="D524" s="20" t="s">
        <v>58</v>
      </c>
      <c r="E524" s="20" t="s">
        <v>59</v>
      </c>
      <c r="F524" s="20" t="s">
        <v>60</v>
      </c>
      <c r="G524" s="19">
        <v>0</v>
      </c>
      <c r="H524" s="19">
        <v>0</v>
      </c>
      <c r="I524" s="19">
        <v>0</v>
      </c>
      <c r="J524" s="18">
        <v>2017</v>
      </c>
      <c r="K524">
        <f t="shared" si="8"/>
        <v>0</v>
      </c>
    </row>
    <row r="525" spans="1:11" x14ac:dyDescent="0.25">
      <c r="A525" s="18">
        <v>8899</v>
      </c>
      <c r="B525" s="20" t="s">
        <v>56</v>
      </c>
      <c r="C525" s="20" t="s">
        <v>57</v>
      </c>
      <c r="D525" s="20" t="s">
        <v>58</v>
      </c>
      <c r="E525" s="20" t="s">
        <v>59</v>
      </c>
      <c r="F525" s="20" t="s">
        <v>60</v>
      </c>
      <c r="G525" s="19">
        <v>0</v>
      </c>
      <c r="H525" s="19">
        <v>0</v>
      </c>
      <c r="I525" s="19">
        <v>0</v>
      </c>
      <c r="J525" s="18">
        <v>2017</v>
      </c>
      <c r="K525">
        <f t="shared" si="8"/>
        <v>0</v>
      </c>
    </row>
    <row r="526" spans="1:11" x14ac:dyDescent="0.25">
      <c r="A526" s="18">
        <v>8899</v>
      </c>
      <c r="B526" s="20" t="s">
        <v>56</v>
      </c>
      <c r="C526" s="20" t="s">
        <v>57</v>
      </c>
      <c r="D526" s="20" t="s">
        <v>58</v>
      </c>
      <c r="E526" s="20" t="s">
        <v>61</v>
      </c>
      <c r="F526" s="20" t="s">
        <v>60</v>
      </c>
      <c r="G526" s="19">
        <v>0</v>
      </c>
      <c r="H526" s="19">
        <v>0</v>
      </c>
      <c r="I526" s="19">
        <v>0</v>
      </c>
      <c r="J526" s="18">
        <v>2017</v>
      </c>
      <c r="K526">
        <f t="shared" si="8"/>
        <v>0</v>
      </c>
    </row>
    <row r="527" spans="1:11" x14ac:dyDescent="0.25">
      <c r="A527" s="18">
        <v>10003</v>
      </c>
      <c r="B527" s="20" t="s">
        <v>66</v>
      </c>
      <c r="C527" s="20" t="s">
        <v>69</v>
      </c>
      <c r="D527" s="20" t="s">
        <v>58</v>
      </c>
      <c r="E527" s="20" t="s">
        <v>59</v>
      </c>
      <c r="F527" s="20" t="s">
        <v>60</v>
      </c>
      <c r="G527" s="19">
        <v>0</v>
      </c>
      <c r="H527" s="19">
        <v>0</v>
      </c>
      <c r="I527" s="19">
        <v>0</v>
      </c>
      <c r="J527" s="18">
        <v>2017</v>
      </c>
      <c r="K527">
        <f t="shared" si="8"/>
        <v>0</v>
      </c>
    </row>
    <row r="528" spans="1:11" x14ac:dyDescent="0.25">
      <c r="A528" s="18">
        <v>10017</v>
      </c>
      <c r="B528" s="20" t="s">
        <v>66</v>
      </c>
      <c r="C528" s="20" t="s">
        <v>70</v>
      </c>
      <c r="D528" s="20" t="s">
        <v>58</v>
      </c>
      <c r="E528" s="20" t="s">
        <v>59</v>
      </c>
      <c r="F528" s="20" t="s">
        <v>60</v>
      </c>
      <c r="G528" s="19">
        <v>504050</v>
      </c>
      <c r="H528" s="19">
        <v>68570</v>
      </c>
      <c r="I528" s="19">
        <v>17170.498</v>
      </c>
      <c r="J528" s="18">
        <v>2017</v>
      </c>
      <c r="K528">
        <f t="shared" si="8"/>
        <v>0</v>
      </c>
    </row>
    <row r="529" spans="1:11" x14ac:dyDescent="0.25">
      <c r="A529" s="18">
        <v>10025</v>
      </c>
      <c r="B529" s="20" t="s">
        <v>66</v>
      </c>
      <c r="C529" s="20" t="s">
        <v>70</v>
      </c>
      <c r="D529" s="20" t="s">
        <v>58</v>
      </c>
      <c r="E529" s="20" t="s">
        <v>59</v>
      </c>
      <c r="F529" s="20" t="s">
        <v>60</v>
      </c>
      <c r="G529" s="19">
        <v>5100316</v>
      </c>
      <c r="H529" s="19">
        <v>1753264</v>
      </c>
      <c r="I529" s="19">
        <v>208761.08</v>
      </c>
      <c r="J529" s="18">
        <v>2017</v>
      </c>
      <c r="K529">
        <f t="shared" si="8"/>
        <v>0</v>
      </c>
    </row>
    <row r="530" spans="1:11" x14ac:dyDescent="0.25">
      <c r="A530" s="18">
        <v>10030</v>
      </c>
      <c r="B530" s="20" t="s">
        <v>66</v>
      </c>
      <c r="C530" s="20" t="s">
        <v>69</v>
      </c>
      <c r="D530" s="20" t="s">
        <v>93</v>
      </c>
      <c r="E530" s="20" t="s">
        <v>59</v>
      </c>
      <c r="F530" s="20" t="s">
        <v>60</v>
      </c>
      <c r="G530" s="19">
        <v>0</v>
      </c>
      <c r="H530" s="19">
        <v>0</v>
      </c>
      <c r="I530" s="19">
        <v>0</v>
      </c>
      <c r="J530" s="18">
        <v>2017</v>
      </c>
      <c r="K530">
        <f t="shared" si="8"/>
        <v>0</v>
      </c>
    </row>
    <row r="531" spans="1:11" x14ac:dyDescent="0.25">
      <c r="A531" s="18">
        <v>10030</v>
      </c>
      <c r="B531" s="20" t="s">
        <v>66</v>
      </c>
      <c r="C531" s="20" t="s">
        <v>69</v>
      </c>
      <c r="D531" s="20" t="s">
        <v>92</v>
      </c>
      <c r="E531" s="20" t="s">
        <v>59</v>
      </c>
      <c r="F531" s="20" t="s">
        <v>60</v>
      </c>
      <c r="G531" s="19">
        <v>0</v>
      </c>
      <c r="H531" s="19">
        <v>0</v>
      </c>
      <c r="I531" s="19">
        <v>0</v>
      </c>
      <c r="J531" s="18">
        <v>2017</v>
      </c>
      <c r="K531">
        <f t="shared" si="8"/>
        <v>0</v>
      </c>
    </row>
    <row r="532" spans="1:11" x14ac:dyDescent="0.25">
      <c r="A532" s="18">
        <v>10043</v>
      </c>
      <c r="B532" s="20" t="s">
        <v>66</v>
      </c>
      <c r="C532" s="20" t="s">
        <v>69</v>
      </c>
      <c r="D532" s="20" t="s">
        <v>58</v>
      </c>
      <c r="E532" s="20" t="s">
        <v>59</v>
      </c>
      <c r="F532" s="20" t="s">
        <v>60</v>
      </c>
      <c r="G532" s="19">
        <v>6845641</v>
      </c>
      <c r="H532" s="19">
        <v>6671930</v>
      </c>
      <c r="I532" s="19">
        <v>563551.16</v>
      </c>
      <c r="J532" s="18">
        <v>2017</v>
      </c>
      <c r="K532">
        <f t="shared" si="8"/>
        <v>0</v>
      </c>
    </row>
    <row r="533" spans="1:11" x14ac:dyDescent="0.25">
      <c r="A533" s="18">
        <v>10075</v>
      </c>
      <c r="B533" s="20" t="s">
        <v>56</v>
      </c>
      <c r="C533" s="20" t="s">
        <v>57</v>
      </c>
      <c r="D533" s="20" t="s">
        <v>58</v>
      </c>
      <c r="E533" s="20" t="s">
        <v>59</v>
      </c>
      <c r="F533" s="20" t="s">
        <v>60</v>
      </c>
      <c r="G533" s="19">
        <v>0</v>
      </c>
      <c r="H533" s="19">
        <v>0</v>
      </c>
      <c r="I533" s="19">
        <v>0</v>
      </c>
      <c r="J533" s="18">
        <v>2017</v>
      </c>
      <c r="K533">
        <f t="shared" si="8"/>
        <v>0</v>
      </c>
    </row>
    <row r="534" spans="1:11" x14ac:dyDescent="0.25">
      <c r="A534" s="18">
        <v>10075</v>
      </c>
      <c r="B534" s="20" t="s">
        <v>56</v>
      </c>
      <c r="C534" s="20" t="s">
        <v>57</v>
      </c>
      <c r="D534" s="20" t="s">
        <v>58</v>
      </c>
      <c r="E534" s="20" t="s">
        <v>61</v>
      </c>
      <c r="F534" s="20" t="s">
        <v>60</v>
      </c>
      <c r="G534" s="19">
        <v>0</v>
      </c>
      <c r="H534" s="19">
        <v>0</v>
      </c>
      <c r="I534" s="19">
        <v>0</v>
      </c>
      <c r="J534" s="18">
        <v>2017</v>
      </c>
      <c r="K534">
        <f t="shared" si="8"/>
        <v>0</v>
      </c>
    </row>
    <row r="535" spans="1:11" x14ac:dyDescent="0.25">
      <c r="A535" s="18">
        <v>10149</v>
      </c>
      <c r="B535" s="20" t="s">
        <v>66</v>
      </c>
      <c r="C535" s="20" t="s">
        <v>70</v>
      </c>
      <c r="D535" s="20" t="s">
        <v>58</v>
      </c>
      <c r="E535" s="20" t="s">
        <v>59</v>
      </c>
      <c r="F535" s="20" t="s">
        <v>60</v>
      </c>
      <c r="G535" s="19">
        <v>0</v>
      </c>
      <c r="H535" s="19">
        <v>0</v>
      </c>
      <c r="I535" s="19">
        <v>0</v>
      </c>
      <c r="J535" s="18">
        <v>2017</v>
      </c>
      <c r="K535">
        <f t="shared" si="8"/>
        <v>0</v>
      </c>
    </row>
    <row r="536" spans="1:11" x14ac:dyDescent="0.25">
      <c r="A536" s="18">
        <v>10186</v>
      </c>
      <c r="B536" s="20" t="s">
        <v>56</v>
      </c>
      <c r="C536" s="20" t="s">
        <v>71</v>
      </c>
      <c r="D536" s="20" t="s">
        <v>58</v>
      </c>
      <c r="E536" s="20" t="s">
        <v>59</v>
      </c>
      <c r="F536" s="20" t="s">
        <v>60</v>
      </c>
      <c r="G536" s="19">
        <v>0</v>
      </c>
      <c r="H536" s="19">
        <v>0</v>
      </c>
      <c r="I536" s="19">
        <v>0</v>
      </c>
      <c r="J536" s="18">
        <v>2017</v>
      </c>
      <c r="K536">
        <f t="shared" si="8"/>
        <v>0</v>
      </c>
    </row>
    <row r="537" spans="1:11" x14ac:dyDescent="0.25">
      <c r="A537" s="18">
        <v>10202</v>
      </c>
      <c r="B537" s="20" t="s">
        <v>66</v>
      </c>
      <c r="C537" s="20" t="s">
        <v>70</v>
      </c>
      <c r="D537" s="20" t="s">
        <v>58</v>
      </c>
      <c r="E537" s="20" t="s">
        <v>59</v>
      </c>
      <c r="F537" s="20" t="s">
        <v>60</v>
      </c>
      <c r="G537" s="19">
        <v>3940864</v>
      </c>
      <c r="H537" s="19">
        <v>615866</v>
      </c>
      <c r="I537" s="19">
        <v>124800.74</v>
      </c>
      <c r="J537" s="18">
        <v>2017</v>
      </c>
      <c r="K537">
        <f t="shared" si="8"/>
        <v>0</v>
      </c>
    </row>
    <row r="538" spans="1:11" x14ac:dyDescent="0.25">
      <c r="A538" s="18">
        <v>10208</v>
      </c>
      <c r="B538" s="20" t="s">
        <v>66</v>
      </c>
      <c r="C538" s="20" t="s">
        <v>70</v>
      </c>
      <c r="D538" s="20" t="s">
        <v>58</v>
      </c>
      <c r="E538" s="20" t="s">
        <v>59</v>
      </c>
      <c r="F538" s="20" t="s">
        <v>60</v>
      </c>
      <c r="G538" s="19">
        <v>215496</v>
      </c>
      <c r="H538" s="19">
        <v>27920</v>
      </c>
      <c r="I538" s="19">
        <v>6836.7139999999999</v>
      </c>
      <c r="J538" s="18">
        <v>2017</v>
      </c>
      <c r="K538">
        <f t="shared" si="8"/>
        <v>0</v>
      </c>
    </row>
    <row r="539" spans="1:11" x14ac:dyDescent="0.25">
      <c r="A539" s="18">
        <v>10234</v>
      </c>
      <c r="B539" s="20" t="s">
        <v>66</v>
      </c>
      <c r="C539" s="20" t="s">
        <v>70</v>
      </c>
      <c r="D539" s="20" t="s">
        <v>58</v>
      </c>
      <c r="E539" s="20" t="s">
        <v>59</v>
      </c>
      <c r="F539" s="20" t="s">
        <v>60</v>
      </c>
      <c r="G539" s="19">
        <v>0</v>
      </c>
      <c r="H539" s="19">
        <v>0</v>
      </c>
      <c r="I539" s="19">
        <v>0</v>
      </c>
      <c r="J539" s="18">
        <v>2017</v>
      </c>
      <c r="K539">
        <f t="shared" si="8"/>
        <v>0</v>
      </c>
    </row>
    <row r="540" spans="1:11" x14ac:dyDescent="0.25">
      <c r="A540" s="18">
        <v>10234</v>
      </c>
      <c r="B540" s="20" t="s">
        <v>66</v>
      </c>
      <c r="C540" s="20" t="s">
        <v>70</v>
      </c>
      <c r="D540" s="20" t="s">
        <v>58</v>
      </c>
      <c r="E540" s="20" t="s">
        <v>61</v>
      </c>
      <c r="F540" s="20" t="s">
        <v>60</v>
      </c>
      <c r="G540" s="19">
        <v>2397852</v>
      </c>
      <c r="H540" s="19">
        <v>1475585</v>
      </c>
      <c r="I540" s="19">
        <v>124590.09</v>
      </c>
      <c r="J540" s="18">
        <v>2017</v>
      </c>
      <c r="K540">
        <f t="shared" si="8"/>
        <v>0</v>
      </c>
    </row>
    <row r="541" spans="1:11" x14ac:dyDescent="0.25">
      <c r="A541" s="18">
        <v>10244</v>
      </c>
      <c r="B541" s="20" t="s">
        <v>66</v>
      </c>
      <c r="C541" s="20" t="s">
        <v>70</v>
      </c>
      <c r="D541" s="20" t="s">
        <v>58</v>
      </c>
      <c r="E541" s="20" t="s">
        <v>59</v>
      </c>
      <c r="F541" s="20" t="s">
        <v>60</v>
      </c>
      <c r="G541" s="19">
        <v>0</v>
      </c>
      <c r="H541" s="19">
        <v>0</v>
      </c>
      <c r="I541" s="19">
        <v>0</v>
      </c>
      <c r="J541" s="18">
        <v>2017</v>
      </c>
      <c r="K541">
        <f t="shared" si="8"/>
        <v>0</v>
      </c>
    </row>
    <row r="542" spans="1:11" ht="26.25" x14ac:dyDescent="0.25">
      <c r="A542" s="18">
        <v>10302</v>
      </c>
      <c r="B542" s="20" t="s">
        <v>56</v>
      </c>
      <c r="C542" s="20" t="s">
        <v>72</v>
      </c>
      <c r="D542" s="20" t="s">
        <v>92</v>
      </c>
      <c r="E542" s="20" t="s">
        <v>59</v>
      </c>
      <c r="F542" s="20" t="s">
        <v>60</v>
      </c>
      <c r="G542" s="19">
        <v>0</v>
      </c>
      <c r="H542" s="19">
        <v>0</v>
      </c>
      <c r="I542" s="19">
        <v>0</v>
      </c>
      <c r="J542" s="18">
        <v>2017</v>
      </c>
      <c r="K542">
        <f t="shared" si="8"/>
        <v>0</v>
      </c>
    </row>
    <row r="543" spans="1:11" x14ac:dyDescent="0.25">
      <c r="A543" s="18">
        <v>10328</v>
      </c>
      <c r="B543" s="20" t="s">
        <v>66</v>
      </c>
      <c r="C543" s="20" t="s">
        <v>67</v>
      </c>
      <c r="D543" s="20" t="s">
        <v>58</v>
      </c>
      <c r="E543" s="20" t="s">
        <v>59</v>
      </c>
      <c r="F543" s="20" t="s">
        <v>60</v>
      </c>
      <c r="G543" s="19">
        <v>0</v>
      </c>
      <c r="H543" s="19">
        <v>0</v>
      </c>
      <c r="I543" s="19">
        <v>0</v>
      </c>
      <c r="J543" s="18">
        <v>2017</v>
      </c>
      <c r="K543">
        <f t="shared" si="8"/>
        <v>0</v>
      </c>
    </row>
    <row r="544" spans="1:11" x14ac:dyDescent="0.25">
      <c r="A544" s="18">
        <v>10333</v>
      </c>
      <c r="B544" s="20" t="s">
        <v>56</v>
      </c>
      <c r="C544" s="20" t="s">
        <v>64</v>
      </c>
      <c r="D544" s="20" t="s">
        <v>58</v>
      </c>
      <c r="E544" s="20" t="s">
        <v>59</v>
      </c>
      <c r="F544" s="20" t="s">
        <v>60</v>
      </c>
      <c r="G544" s="19">
        <v>0</v>
      </c>
      <c r="H544" s="19">
        <v>0</v>
      </c>
      <c r="I544" s="19">
        <v>0</v>
      </c>
      <c r="J544" s="18">
        <v>2017</v>
      </c>
      <c r="K544">
        <f t="shared" si="8"/>
        <v>0</v>
      </c>
    </row>
    <row r="545" spans="1:11" x14ac:dyDescent="0.25">
      <c r="A545" s="18">
        <v>10360</v>
      </c>
      <c r="B545" s="20" t="s">
        <v>66</v>
      </c>
      <c r="C545" s="20" t="s">
        <v>70</v>
      </c>
      <c r="D545" s="20" t="s">
        <v>58</v>
      </c>
      <c r="E545" s="20" t="s">
        <v>59</v>
      </c>
      <c r="F545" s="20" t="s">
        <v>60</v>
      </c>
      <c r="G545" s="19">
        <v>1893786</v>
      </c>
      <c r="H545" s="19">
        <v>341753</v>
      </c>
      <c r="I545" s="19">
        <v>68454.801000000007</v>
      </c>
      <c r="J545" s="18">
        <v>2017</v>
      </c>
      <c r="K545">
        <f t="shared" si="8"/>
        <v>0</v>
      </c>
    </row>
    <row r="546" spans="1:11" x14ac:dyDescent="0.25">
      <c r="A546" s="18">
        <v>10360</v>
      </c>
      <c r="B546" s="20" t="s">
        <v>66</v>
      </c>
      <c r="C546" s="20" t="s">
        <v>70</v>
      </c>
      <c r="D546" s="20" t="s">
        <v>58</v>
      </c>
      <c r="E546" s="20" t="s">
        <v>61</v>
      </c>
      <c r="F546" s="20" t="s">
        <v>60</v>
      </c>
      <c r="G546" s="19">
        <v>0</v>
      </c>
      <c r="H546" s="19">
        <v>0</v>
      </c>
      <c r="I546" s="19">
        <v>0</v>
      </c>
      <c r="J546" s="18">
        <v>2017</v>
      </c>
      <c r="K546">
        <f t="shared" si="8"/>
        <v>0</v>
      </c>
    </row>
    <row r="547" spans="1:11" x14ac:dyDescent="0.25">
      <c r="A547" s="18">
        <v>10361</v>
      </c>
      <c r="B547" s="20" t="s">
        <v>66</v>
      </c>
      <c r="C547" s="20" t="s">
        <v>70</v>
      </c>
      <c r="D547" s="20" t="s">
        <v>58</v>
      </c>
      <c r="E547" s="20" t="s">
        <v>59</v>
      </c>
      <c r="F547" s="20" t="s">
        <v>60</v>
      </c>
      <c r="G547" s="19">
        <v>1088187</v>
      </c>
      <c r="H547" s="19">
        <v>250287</v>
      </c>
      <c r="I547" s="19">
        <v>37706.158000000003</v>
      </c>
      <c r="J547" s="18">
        <v>2017</v>
      </c>
      <c r="K547">
        <f t="shared" si="8"/>
        <v>0</v>
      </c>
    </row>
    <row r="548" spans="1:11" x14ac:dyDescent="0.25">
      <c r="A548" s="18">
        <v>10362</v>
      </c>
      <c r="B548" s="20" t="s">
        <v>66</v>
      </c>
      <c r="C548" s="20" t="s">
        <v>70</v>
      </c>
      <c r="D548" s="20" t="s">
        <v>58</v>
      </c>
      <c r="E548" s="20" t="s">
        <v>59</v>
      </c>
      <c r="F548" s="20" t="s">
        <v>60</v>
      </c>
      <c r="G548" s="19">
        <v>113581</v>
      </c>
      <c r="H548" s="19">
        <v>47688</v>
      </c>
      <c r="I548" s="19">
        <v>4931.9030000000002</v>
      </c>
      <c r="J548" s="18">
        <v>2017</v>
      </c>
      <c r="K548">
        <f t="shared" si="8"/>
        <v>0</v>
      </c>
    </row>
    <row r="549" spans="1:11" x14ac:dyDescent="0.25">
      <c r="A549" s="18">
        <v>10362</v>
      </c>
      <c r="B549" s="20" t="s">
        <v>66</v>
      </c>
      <c r="C549" s="20" t="s">
        <v>70</v>
      </c>
      <c r="D549" s="20" t="s">
        <v>58</v>
      </c>
      <c r="E549" s="20" t="s">
        <v>61</v>
      </c>
      <c r="F549" s="20" t="s">
        <v>60</v>
      </c>
      <c r="G549" s="19">
        <v>6436554</v>
      </c>
      <c r="H549" s="19">
        <v>2741887</v>
      </c>
      <c r="I549" s="19">
        <v>283853.75</v>
      </c>
      <c r="J549" s="18">
        <v>2017</v>
      </c>
      <c r="K549">
        <f t="shared" si="8"/>
        <v>0</v>
      </c>
    </row>
    <row r="550" spans="1:11" x14ac:dyDescent="0.25">
      <c r="A550" s="18">
        <v>10377</v>
      </c>
      <c r="B550" s="20" t="s">
        <v>66</v>
      </c>
      <c r="C550" s="20" t="s">
        <v>69</v>
      </c>
      <c r="D550" s="20" t="s">
        <v>58</v>
      </c>
      <c r="E550" s="20" t="s">
        <v>59</v>
      </c>
      <c r="F550" s="20" t="s">
        <v>60</v>
      </c>
      <c r="G550" s="19">
        <v>782141</v>
      </c>
      <c r="H550" s="19">
        <v>248588</v>
      </c>
      <c r="I550" s="19">
        <v>34839</v>
      </c>
      <c r="J550" s="18">
        <v>2017</v>
      </c>
      <c r="K550">
        <f t="shared" si="8"/>
        <v>0</v>
      </c>
    </row>
    <row r="551" spans="1:11" x14ac:dyDescent="0.25">
      <c r="A551" s="18">
        <v>10378</v>
      </c>
      <c r="B551" s="20" t="s">
        <v>66</v>
      </c>
      <c r="C551" s="20" t="s">
        <v>69</v>
      </c>
      <c r="D551" s="20" t="s">
        <v>58</v>
      </c>
      <c r="E551" s="20" t="s">
        <v>59</v>
      </c>
      <c r="F551" s="20" t="s">
        <v>60</v>
      </c>
      <c r="G551" s="19">
        <v>1126798</v>
      </c>
      <c r="H551" s="19">
        <v>323077</v>
      </c>
      <c r="I551" s="19">
        <v>55751.775999999998</v>
      </c>
      <c r="J551" s="18">
        <v>2017</v>
      </c>
      <c r="K551">
        <f t="shared" si="8"/>
        <v>0</v>
      </c>
    </row>
    <row r="552" spans="1:11" x14ac:dyDescent="0.25">
      <c r="A552" s="18">
        <v>10379</v>
      </c>
      <c r="B552" s="20" t="s">
        <v>56</v>
      </c>
      <c r="C552" s="20" t="s">
        <v>64</v>
      </c>
      <c r="D552" s="20" t="s">
        <v>58</v>
      </c>
      <c r="E552" s="20" t="s">
        <v>59</v>
      </c>
      <c r="F552" s="20" t="s">
        <v>60</v>
      </c>
      <c r="G552" s="19">
        <v>610817</v>
      </c>
      <c r="H552" s="19">
        <v>610817</v>
      </c>
      <c r="I552" s="19">
        <v>43911.728000000003</v>
      </c>
      <c r="J552" s="18">
        <v>2017</v>
      </c>
      <c r="K552">
        <f t="shared" si="8"/>
        <v>0</v>
      </c>
    </row>
    <row r="553" spans="1:11" x14ac:dyDescent="0.25">
      <c r="A553" s="18">
        <v>10382</v>
      </c>
      <c r="B553" s="20" t="s">
        <v>66</v>
      </c>
      <c r="C553" s="20" t="s">
        <v>69</v>
      </c>
      <c r="D553" s="20" t="s">
        <v>58</v>
      </c>
      <c r="E553" s="20" t="s">
        <v>59</v>
      </c>
      <c r="F553" s="20" t="s">
        <v>60</v>
      </c>
      <c r="G553" s="19">
        <v>0</v>
      </c>
      <c r="H553" s="19">
        <v>0</v>
      </c>
      <c r="I553" s="19">
        <v>0</v>
      </c>
      <c r="J553" s="18">
        <v>2017</v>
      </c>
      <c r="K553">
        <f t="shared" si="8"/>
        <v>0</v>
      </c>
    </row>
    <row r="554" spans="1:11" x14ac:dyDescent="0.25">
      <c r="A554" s="18">
        <v>10384</v>
      </c>
      <c r="B554" s="20" t="s">
        <v>66</v>
      </c>
      <c r="C554" s="20" t="s">
        <v>69</v>
      </c>
      <c r="D554" s="20" t="s">
        <v>58</v>
      </c>
      <c r="E554" s="20" t="s">
        <v>59</v>
      </c>
      <c r="F554" s="20" t="s">
        <v>60</v>
      </c>
      <c r="G554" s="19">
        <v>1403703</v>
      </c>
      <c r="H554" s="19">
        <v>382343</v>
      </c>
      <c r="I554" s="19">
        <v>7900</v>
      </c>
      <c r="J554" s="18">
        <v>2017</v>
      </c>
      <c r="K554">
        <f t="shared" si="8"/>
        <v>0</v>
      </c>
    </row>
    <row r="555" spans="1:11" x14ac:dyDescent="0.25">
      <c r="A555" s="18">
        <v>10417</v>
      </c>
      <c r="B555" s="20" t="s">
        <v>66</v>
      </c>
      <c r="C555" s="20" t="s">
        <v>70</v>
      </c>
      <c r="D555" s="20" t="s">
        <v>58</v>
      </c>
      <c r="E555" s="20" t="s">
        <v>59</v>
      </c>
      <c r="F555" s="20" t="s">
        <v>60</v>
      </c>
      <c r="G555" s="19">
        <v>0</v>
      </c>
      <c r="H555" s="19">
        <v>0</v>
      </c>
      <c r="I555" s="19">
        <v>0</v>
      </c>
      <c r="J555" s="18">
        <v>2017</v>
      </c>
      <c r="K555">
        <f t="shared" si="8"/>
        <v>0</v>
      </c>
    </row>
    <row r="556" spans="1:11" x14ac:dyDescent="0.25">
      <c r="A556" s="18">
        <v>10426</v>
      </c>
      <c r="B556" s="20" t="s">
        <v>66</v>
      </c>
      <c r="C556" s="20" t="s">
        <v>70</v>
      </c>
      <c r="D556" s="20" t="s">
        <v>58</v>
      </c>
      <c r="E556" s="20" t="s">
        <v>59</v>
      </c>
      <c r="F556" s="20" t="s">
        <v>60</v>
      </c>
      <c r="G556" s="19">
        <v>2232813</v>
      </c>
      <c r="H556" s="19">
        <v>223529</v>
      </c>
      <c r="I556" s="19">
        <v>50958.608</v>
      </c>
      <c r="J556" s="18">
        <v>2017</v>
      </c>
      <c r="K556">
        <f t="shared" si="8"/>
        <v>0</v>
      </c>
    </row>
    <row r="557" spans="1:11" x14ac:dyDescent="0.25">
      <c r="A557" s="18">
        <v>10430</v>
      </c>
      <c r="B557" s="20" t="s">
        <v>66</v>
      </c>
      <c r="C557" s="20" t="s">
        <v>70</v>
      </c>
      <c r="D557" s="20" t="s">
        <v>58</v>
      </c>
      <c r="E557" s="20" t="s">
        <v>59</v>
      </c>
      <c r="F557" s="20" t="s">
        <v>60</v>
      </c>
      <c r="G557" s="19">
        <v>0</v>
      </c>
      <c r="H557" s="19">
        <v>0</v>
      </c>
      <c r="I557" s="19">
        <v>0</v>
      </c>
      <c r="J557" s="18">
        <v>2017</v>
      </c>
      <c r="K557">
        <f t="shared" si="8"/>
        <v>0</v>
      </c>
    </row>
    <row r="558" spans="1:11" x14ac:dyDescent="0.25">
      <c r="A558" s="18">
        <v>10430</v>
      </c>
      <c r="B558" s="20" t="s">
        <v>66</v>
      </c>
      <c r="C558" s="20" t="s">
        <v>70</v>
      </c>
      <c r="D558" s="20" t="s">
        <v>58</v>
      </c>
      <c r="E558" s="20" t="s">
        <v>62</v>
      </c>
      <c r="F558" s="20" t="s">
        <v>60</v>
      </c>
      <c r="G558" s="19">
        <v>0</v>
      </c>
      <c r="H558" s="19">
        <v>0</v>
      </c>
      <c r="I558" s="19">
        <v>0</v>
      </c>
      <c r="J558" s="18">
        <v>2017</v>
      </c>
      <c r="K558">
        <f t="shared" si="8"/>
        <v>1</v>
      </c>
    </row>
    <row r="559" spans="1:11" x14ac:dyDescent="0.25">
      <c r="A559" s="18">
        <v>10464</v>
      </c>
      <c r="B559" s="20" t="s">
        <v>56</v>
      </c>
      <c r="C559" s="20" t="s">
        <v>64</v>
      </c>
      <c r="D559" s="20" t="s">
        <v>58</v>
      </c>
      <c r="E559" s="20" t="s">
        <v>59</v>
      </c>
      <c r="F559" s="20" t="s">
        <v>60</v>
      </c>
      <c r="G559" s="19">
        <v>0</v>
      </c>
      <c r="H559" s="19">
        <v>0</v>
      </c>
      <c r="I559" s="19">
        <v>0</v>
      </c>
      <c r="J559" s="18">
        <v>2017</v>
      </c>
      <c r="K559">
        <f t="shared" si="8"/>
        <v>0</v>
      </c>
    </row>
    <row r="560" spans="1:11" x14ac:dyDescent="0.25">
      <c r="A560" s="18">
        <v>10477</v>
      </c>
      <c r="B560" s="20" t="s">
        <v>66</v>
      </c>
      <c r="C560" s="20" t="s">
        <v>70</v>
      </c>
      <c r="D560" s="20" t="s">
        <v>58</v>
      </c>
      <c r="E560" s="20" t="s">
        <v>61</v>
      </c>
      <c r="F560" s="20" t="s">
        <v>60</v>
      </c>
      <c r="G560" s="19">
        <v>2900554</v>
      </c>
      <c r="H560" s="19">
        <v>350960</v>
      </c>
      <c r="I560" s="19">
        <v>68156.52</v>
      </c>
      <c r="J560" s="18">
        <v>2017</v>
      </c>
      <c r="K560">
        <f t="shared" si="8"/>
        <v>0</v>
      </c>
    </row>
    <row r="561" spans="1:11" x14ac:dyDescent="0.25">
      <c r="A561" s="18">
        <v>10488</v>
      </c>
      <c r="B561" s="20" t="s">
        <v>66</v>
      </c>
      <c r="C561" s="20" t="s">
        <v>70</v>
      </c>
      <c r="D561" s="20" t="s">
        <v>58</v>
      </c>
      <c r="E561" s="20" t="s">
        <v>62</v>
      </c>
      <c r="F561" s="20" t="s">
        <v>60</v>
      </c>
      <c r="G561" s="19">
        <v>0</v>
      </c>
      <c r="H561" s="19">
        <v>0</v>
      </c>
      <c r="I561" s="19">
        <v>0</v>
      </c>
      <c r="J561" s="18">
        <v>2017</v>
      </c>
      <c r="K561">
        <f t="shared" si="8"/>
        <v>1</v>
      </c>
    </row>
    <row r="562" spans="1:11" x14ac:dyDescent="0.25">
      <c r="A562" s="18">
        <v>10491</v>
      </c>
      <c r="B562" s="20" t="s">
        <v>66</v>
      </c>
      <c r="C562" s="20" t="s">
        <v>70</v>
      </c>
      <c r="D562" s="20" t="s">
        <v>58</v>
      </c>
      <c r="E562" s="20" t="s">
        <v>59</v>
      </c>
      <c r="F562" s="20" t="s">
        <v>60</v>
      </c>
      <c r="G562" s="19">
        <v>0</v>
      </c>
      <c r="H562" s="19">
        <v>0</v>
      </c>
      <c r="I562" s="19">
        <v>0</v>
      </c>
      <c r="J562" s="18">
        <v>2017</v>
      </c>
      <c r="K562">
        <f t="shared" si="8"/>
        <v>0</v>
      </c>
    </row>
    <row r="563" spans="1:11" x14ac:dyDescent="0.25">
      <c r="A563" s="18">
        <v>10495</v>
      </c>
      <c r="B563" s="20" t="s">
        <v>66</v>
      </c>
      <c r="C563" s="20" t="s">
        <v>69</v>
      </c>
      <c r="D563" s="20" t="s">
        <v>58</v>
      </c>
      <c r="E563" s="20" t="s">
        <v>59</v>
      </c>
      <c r="F563" s="20" t="s">
        <v>60</v>
      </c>
      <c r="G563" s="19">
        <v>1703814</v>
      </c>
      <c r="H563" s="19">
        <v>315558</v>
      </c>
      <c r="I563" s="19">
        <v>58316.385999999999</v>
      </c>
      <c r="J563" s="18">
        <v>2017</v>
      </c>
      <c r="K563">
        <f t="shared" si="8"/>
        <v>0</v>
      </c>
    </row>
    <row r="564" spans="1:11" x14ac:dyDescent="0.25">
      <c r="A564" s="18">
        <v>10504</v>
      </c>
      <c r="B564" s="20" t="s">
        <v>66</v>
      </c>
      <c r="C564" s="20" t="s">
        <v>70</v>
      </c>
      <c r="D564" s="20" t="s">
        <v>58</v>
      </c>
      <c r="E564" s="20" t="s">
        <v>59</v>
      </c>
      <c r="F564" s="20" t="s">
        <v>60</v>
      </c>
      <c r="G564" s="19">
        <v>1437281</v>
      </c>
      <c r="H564" s="19">
        <v>117630</v>
      </c>
      <c r="I564" s="19">
        <v>23836.524000000001</v>
      </c>
      <c r="J564" s="18">
        <v>2017</v>
      </c>
      <c r="K564">
        <f t="shared" si="8"/>
        <v>0</v>
      </c>
    </row>
    <row r="565" spans="1:11" x14ac:dyDescent="0.25">
      <c r="A565" s="18">
        <v>10504</v>
      </c>
      <c r="B565" s="20" t="s">
        <v>66</v>
      </c>
      <c r="C565" s="20" t="s">
        <v>70</v>
      </c>
      <c r="D565" s="20" t="s">
        <v>58</v>
      </c>
      <c r="E565" s="20" t="s">
        <v>61</v>
      </c>
      <c r="F565" s="20" t="s">
        <v>60</v>
      </c>
      <c r="G565" s="19">
        <v>0</v>
      </c>
      <c r="H565" s="19">
        <v>0</v>
      </c>
      <c r="I565" s="19">
        <v>0</v>
      </c>
      <c r="J565" s="18">
        <v>2017</v>
      </c>
      <c r="K565">
        <f t="shared" si="8"/>
        <v>0</v>
      </c>
    </row>
    <row r="566" spans="1:11" x14ac:dyDescent="0.25">
      <c r="A566" s="18">
        <v>10566</v>
      </c>
      <c r="B566" s="20" t="s">
        <v>66</v>
      </c>
      <c r="C566" s="20" t="s">
        <v>69</v>
      </c>
      <c r="D566" s="20" t="s">
        <v>58</v>
      </c>
      <c r="E566" s="20" t="s">
        <v>59</v>
      </c>
      <c r="F566" s="20" t="s">
        <v>60</v>
      </c>
      <c r="G566" s="19">
        <v>9403326</v>
      </c>
      <c r="H566" s="19">
        <v>6522931</v>
      </c>
      <c r="I566" s="19">
        <v>632730.72</v>
      </c>
      <c r="J566" s="18">
        <v>2017</v>
      </c>
      <c r="K566">
        <f t="shared" si="8"/>
        <v>0</v>
      </c>
    </row>
    <row r="567" spans="1:11" x14ac:dyDescent="0.25">
      <c r="A567" s="18">
        <v>10612</v>
      </c>
      <c r="B567" s="20" t="s">
        <v>66</v>
      </c>
      <c r="C567" s="20" t="s">
        <v>70</v>
      </c>
      <c r="D567" s="20" t="s">
        <v>58</v>
      </c>
      <c r="E567" s="20" t="s">
        <v>59</v>
      </c>
      <c r="F567" s="20" t="s">
        <v>60</v>
      </c>
      <c r="G567" s="19">
        <v>0</v>
      </c>
      <c r="H567" s="19">
        <v>0</v>
      </c>
      <c r="I567" s="19">
        <v>0</v>
      </c>
      <c r="J567" s="18">
        <v>2017</v>
      </c>
      <c r="K567">
        <f t="shared" si="8"/>
        <v>0</v>
      </c>
    </row>
    <row r="568" spans="1:11" x14ac:dyDescent="0.25">
      <c r="A568" s="18">
        <v>10671</v>
      </c>
      <c r="B568" s="20" t="s">
        <v>66</v>
      </c>
      <c r="C568" s="20" t="s">
        <v>69</v>
      </c>
      <c r="D568" s="20" t="s">
        <v>58</v>
      </c>
      <c r="E568" s="20" t="s">
        <v>59</v>
      </c>
      <c r="F568" s="20" t="s">
        <v>60</v>
      </c>
      <c r="G568" s="19">
        <v>107265</v>
      </c>
      <c r="H568" s="19">
        <v>107265</v>
      </c>
      <c r="I568" s="19">
        <v>8909.5609999999997</v>
      </c>
      <c r="J568" s="18">
        <v>2017</v>
      </c>
      <c r="K568">
        <f t="shared" si="8"/>
        <v>0</v>
      </c>
    </row>
    <row r="569" spans="1:11" x14ac:dyDescent="0.25">
      <c r="A569" s="18">
        <v>10671</v>
      </c>
      <c r="B569" s="20" t="s">
        <v>66</v>
      </c>
      <c r="C569" s="20" t="s">
        <v>69</v>
      </c>
      <c r="D569" s="20" t="s">
        <v>58</v>
      </c>
      <c r="E569" s="20" t="s">
        <v>68</v>
      </c>
      <c r="F569" s="20" t="s">
        <v>60</v>
      </c>
      <c r="G569" s="19">
        <v>20543485</v>
      </c>
      <c r="H569" s="19">
        <v>20543485</v>
      </c>
      <c r="I569" s="19">
        <v>1731219.8</v>
      </c>
      <c r="J569" s="18">
        <v>2017</v>
      </c>
      <c r="K569">
        <f t="shared" si="8"/>
        <v>0</v>
      </c>
    </row>
    <row r="570" spans="1:11" x14ac:dyDescent="0.25">
      <c r="A570" s="18">
        <v>10671</v>
      </c>
      <c r="B570" s="20" t="s">
        <v>66</v>
      </c>
      <c r="C570" s="20" t="s">
        <v>69</v>
      </c>
      <c r="D570" s="20" t="s">
        <v>58</v>
      </c>
      <c r="E570" s="20" t="s">
        <v>61</v>
      </c>
      <c r="F570" s="20" t="s">
        <v>60</v>
      </c>
      <c r="G570" s="19">
        <v>124149</v>
      </c>
      <c r="H570" s="19">
        <v>124149</v>
      </c>
      <c r="I570" s="19">
        <v>10305.575000000001</v>
      </c>
      <c r="J570" s="18">
        <v>2017</v>
      </c>
      <c r="K570">
        <f t="shared" si="8"/>
        <v>0</v>
      </c>
    </row>
    <row r="571" spans="1:11" x14ac:dyDescent="0.25">
      <c r="A571" s="18">
        <v>10672</v>
      </c>
      <c r="B571" s="20" t="s">
        <v>66</v>
      </c>
      <c r="C571" s="20" t="s">
        <v>69</v>
      </c>
      <c r="D571" s="20" t="s">
        <v>58</v>
      </c>
      <c r="E571" s="20" t="s">
        <v>59</v>
      </c>
      <c r="F571" s="20" t="s">
        <v>60</v>
      </c>
      <c r="G571" s="19">
        <v>0</v>
      </c>
      <c r="H571" s="19">
        <v>0</v>
      </c>
      <c r="I571" s="19">
        <v>0</v>
      </c>
      <c r="J571" s="18">
        <v>2017</v>
      </c>
      <c r="K571">
        <f t="shared" si="8"/>
        <v>0</v>
      </c>
    </row>
    <row r="572" spans="1:11" x14ac:dyDescent="0.25">
      <c r="A572" s="18">
        <v>10673</v>
      </c>
      <c r="B572" s="20" t="s">
        <v>66</v>
      </c>
      <c r="C572" s="20" t="s">
        <v>69</v>
      </c>
      <c r="D572" s="20" t="s">
        <v>58</v>
      </c>
      <c r="E572" s="20" t="s">
        <v>59</v>
      </c>
      <c r="F572" s="20" t="s">
        <v>60</v>
      </c>
      <c r="G572" s="19">
        <v>1275310</v>
      </c>
      <c r="H572" s="19">
        <v>1275310</v>
      </c>
      <c r="I572" s="19">
        <v>115564.6</v>
      </c>
      <c r="J572" s="18">
        <v>2017</v>
      </c>
      <c r="K572">
        <f t="shared" si="8"/>
        <v>0</v>
      </c>
    </row>
    <row r="573" spans="1:11" x14ac:dyDescent="0.25">
      <c r="A573" s="18">
        <v>10673</v>
      </c>
      <c r="B573" s="20" t="s">
        <v>66</v>
      </c>
      <c r="C573" s="20" t="s">
        <v>69</v>
      </c>
      <c r="D573" s="20" t="s">
        <v>58</v>
      </c>
      <c r="E573" s="20" t="s">
        <v>61</v>
      </c>
      <c r="F573" s="20" t="s">
        <v>60</v>
      </c>
      <c r="G573" s="19">
        <v>13673101</v>
      </c>
      <c r="H573" s="19">
        <v>13673101</v>
      </c>
      <c r="I573" s="19">
        <v>1260159.3</v>
      </c>
      <c r="J573" s="18">
        <v>2017</v>
      </c>
      <c r="K573">
        <f t="shared" si="8"/>
        <v>0</v>
      </c>
    </row>
    <row r="574" spans="1:11" x14ac:dyDescent="0.25">
      <c r="A574" s="18">
        <v>10678</v>
      </c>
      <c r="B574" s="20" t="s">
        <v>66</v>
      </c>
      <c r="C574" s="20" t="s">
        <v>69</v>
      </c>
      <c r="D574" s="20" t="s">
        <v>58</v>
      </c>
      <c r="E574" s="20" t="s">
        <v>59</v>
      </c>
      <c r="F574" s="20" t="s">
        <v>60</v>
      </c>
      <c r="G574" s="19">
        <v>12539348</v>
      </c>
      <c r="H574" s="19">
        <v>9802164</v>
      </c>
      <c r="I574" s="19">
        <v>1105938.6000000001</v>
      </c>
      <c r="J574" s="18">
        <v>2017</v>
      </c>
      <c r="K574">
        <f t="shared" si="8"/>
        <v>0</v>
      </c>
    </row>
    <row r="575" spans="1:11" x14ac:dyDescent="0.25">
      <c r="A575" s="18">
        <v>10684</v>
      </c>
      <c r="B575" s="20" t="s">
        <v>66</v>
      </c>
      <c r="C575" s="20" t="s">
        <v>70</v>
      </c>
      <c r="D575" s="20" t="s">
        <v>58</v>
      </c>
      <c r="E575" s="20" t="s">
        <v>59</v>
      </c>
      <c r="F575" s="20" t="s">
        <v>60</v>
      </c>
      <c r="G575" s="19">
        <v>376777</v>
      </c>
      <c r="H575" s="19">
        <v>35887</v>
      </c>
      <c r="I575" s="19">
        <v>7873.5039999999999</v>
      </c>
      <c r="J575" s="18">
        <v>2017</v>
      </c>
      <c r="K575">
        <f t="shared" si="8"/>
        <v>0</v>
      </c>
    </row>
    <row r="576" spans="1:11" x14ac:dyDescent="0.25">
      <c r="A576" s="18">
        <v>10684</v>
      </c>
      <c r="B576" s="20" t="s">
        <v>66</v>
      </c>
      <c r="C576" s="20" t="s">
        <v>70</v>
      </c>
      <c r="D576" s="20" t="s">
        <v>58</v>
      </c>
      <c r="E576" s="20" t="s">
        <v>68</v>
      </c>
      <c r="F576" s="20" t="s">
        <v>60</v>
      </c>
      <c r="G576" s="19">
        <v>14012438</v>
      </c>
      <c r="H576" s="19">
        <v>1302152</v>
      </c>
      <c r="I576" s="19">
        <v>283218.65999999997</v>
      </c>
      <c r="J576" s="18">
        <v>2017</v>
      </c>
      <c r="K576">
        <f t="shared" si="8"/>
        <v>0</v>
      </c>
    </row>
    <row r="577" spans="1:11" x14ac:dyDescent="0.25">
      <c r="A577" s="18">
        <v>10686</v>
      </c>
      <c r="B577" s="20" t="s">
        <v>66</v>
      </c>
      <c r="C577" s="20" t="s">
        <v>57</v>
      </c>
      <c r="D577" s="20" t="s">
        <v>58</v>
      </c>
      <c r="E577" s="20" t="s">
        <v>61</v>
      </c>
      <c r="F577" s="20" t="s">
        <v>60</v>
      </c>
      <c r="G577" s="19">
        <v>928692</v>
      </c>
      <c r="H577" s="19">
        <v>166569</v>
      </c>
      <c r="I577" s="19">
        <v>36097.709000000003</v>
      </c>
      <c r="J577" s="18">
        <v>2017</v>
      </c>
      <c r="K577">
        <f t="shared" si="8"/>
        <v>0</v>
      </c>
    </row>
    <row r="578" spans="1:11" x14ac:dyDescent="0.25">
      <c r="A578" s="18">
        <v>10693</v>
      </c>
      <c r="B578" s="20" t="s">
        <v>66</v>
      </c>
      <c r="C578" s="20" t="s">
        <v>67</v>
      </c>
      <c r="D578" s="20" t="s">
        <v>94</v>
      </c>
      <c r="E578" s="20" t="s">
        <v>59</v>
      </c>
      <c r="F578" s="20" t="s">
        <v>60</v>
      </c>
      <c r="G578" s="19">
        <v>0</v>
      </c>
      <c r="H578" s="19">
        <v>0</v>
      </c>
      <c r="I578" s="19">
        <v>0</v>
      </c>
      <c r="J578" s="18">
        <v>2017</v>
      </c>
      <c r="K578">
        <f t="shared" si="8"/>
        <v>0</v>
      </c>
    </row>
    <row r="579" spans="1:11" x14ac:dyDescent="0.25">
      <c r="A579" s="18">
        <v>10693</v>
      </c>
      <c r="B579" s="20" t="s">
        <v>66</v>
      </c>
      <c r="C579" s="20" t="s">
        <v>67</v>
      </c>
      <c r="D579" s="20" t="s">
        <v>58</v>
      </c>
      <c r="E579" s="20" t="s">
        <v>59</v>
      </c>
      <c r="F579" s="20" t="s">
        <v>60</v>
      </c>
      <c r="G579" s="19">
        <v>0</v>
      </c>
      <c r="H579" s="19">
        <v>0</v>
      </c>
      <c r="I579" s="19">
        <v>0</v>
      </c>
      <c r="J579" s="18">
        <v>2017</v>
      </c>
      <c r="K579">
        <f t="shared" ref="K579:K642" si="9">IF(E579="LIG",1,0)</f>
        <v>0</v>
      </c>
    </row>
    <row r="580" spans="1:11" x14ac:dyDescent="0.25">
      <c r="A580" s="18">
        <v>10699</v>
      </c>
      <c r="B580" s="20" t="s">
        <v>66</v>
      </c>
      <c r="C580" s="20" t="s">
        <v>70</v>
      </c>
      <c r="D580" s="20" t="s">
        <v>58</v>
      </c>
      <c r="E580" s="20" t="s">
        <v>59</v>
      </c>
      <c r="F580" s="20" t="s">
        <v>60</v>
      </c>
      <c r="G580" s="19">
        <v>2030460</v>
      </c>
      <c r="H580" s="19">
        <v>264010</v>
      </c>
      <c r="I580" s="19">
        <v>28011.312999999998</v>
      </c>
      <c r="J580" s="18">
        <v>2017</v>
      </c>
      <c r="K580">
        <f t="shared" si="9"/>
        <v>0</v>
      </c>
    </row>
    <row r="581" spans="1:11" x14ac:dyDescent="0.25">
      <c r="A581" s="18">
        <v>10743</v>
      </c>
      <c r="B581" s="20" t="s">
        <v>66</v>
      </c>
      <c r="C581" s="20" t="s">
        <v>69</v>
      </c>
      <c r="D581" s="20" t="s">
        <v>58</v>
      </c>
      <c r="E581" s="20" t="s">
        <v>59</v>
      </c>
      <c r="F581" s="20" t="s">
        <v>60</v>
      </c>
      <c r="G581" s="19">
        <v>0</v>
      </c>
      <c r="H581" s="19">
        <v>0</v>
      </c>
      <c r="I581" s="19">
        <v>0</v>
      </c>
      <c r="J581" s="18">
        <v>2017</v>
      </c>
      <c r="K581">
        <f t="shared" si="9"/>
        <v>0</v>
      </c>
    </row>
    <row r="582" spans="1:11" x14ac:dyDescent="0.25">
      <c r="A582" s="18">
        <v>10771</v>
      </c>
      <c r="B582" s="20" t="s">
        <v>56</v>
      </c>
      <c r="C582" s="20" t="s">
        <v>57</v>
      </c>
      <c r="D582" s="20" t="s">
        <v>58</v>
      </c>
      <c r="E582" s="20" t="s">
        <v>59</v>
      </c>
      <c r="F582" s="20" t="s">
        <v>60</v>
      </c>
      <c r="G582" s="19">
        <v>0</v>
      </c>
      <c r="H582" s="19">
        <v>0</v>
      </c>
      <c r="I582" s="19">
        <v>0</v>
      </c>
      <c r="J582" s="18">
        <v>2017</v>
      </c>
      <c r="K582">
        <f t="shared" si="9"/>
        <v>0</v>
      </c>
    </row>
    <row r="583" spans="1:11" x14ac:dyDescent="0.25">
      <c r="A583" s="18">
        <v>10773</v>
      </c>
      <c r="B583" s="20" t="s">
        <v>56</v>
      </c>
      <c r="C583" s="20" t="s">
        <v>57</v>
      </c>
      <c r="D583" s="20" t="s">
        <v>58</v>
      </c>
      <c r="E583" s="20" t="s">
        <v>59</v>
      </c>
      <c r="F583" s="20" t="s">
        <v>60</v>
      </c>
      <c r="G583" s="19">
        <v>0</v>
      </c>
      <c r="H583" s="19">
        <v>0</v>
      </c>
      <c r="I583" s="19">
        <v>0</v>
      </c>
      <c r="J583" s="18">
        <v>2017</v>
      </c>
      <c r="K583">
        <f t="shared" si="9"/>
        <v>0</v>
      </c>
    </row>
    <row r="584" spans="1:11" x14ac:dyDescent="0.25">
      <c r="A584" s="18">
        <v>10774</v>
      </c>
      <c r="B584" s="20" t="s">
        <v>56</v>
      </c>
      <c r="C584" s="20" t="s">
        <v>57</v>
      </c>
      <c r="D584" s="20" t="s">
        <v>58</v>
      </c>
      <c r="E584" s="20" t="s">
        <v>59</v>
      </c>
      <c r="F584" s="20" t="s">
        <v>60</v>
      </c>
      <c r="G584" s="19">
        <v>0</v>
      </c>
      <c r="H584" s="19">
        <v>0</v>
      </c>
      <c r="I584" s="19">
        <v>0</v>
      </c>
      <c r="J584" s="18">
        <v>2017</v>
      </c>
      <c r="K584">
        <f t="shared" si="9"/>
        <v>0</v>
      </c>
    </row>
    <row r="585" spans="1:11" x14ac:dyDescent="0.25">
      <c r="A585" s="18">
        <v>10784</v>
      </c>
      <c r="B585" s="20" t="s">
        <v>56</v>
      </c>
      <c r="C585" s="20" t="s">
        <v>64</v>
      </c>
      <c r="D585" s="20" t="s">
        <v>58</v>
      </c>
      <c r="E585" s="20" t="s">
        <v>61</v>
      </c>
      <c r="F585" s="20" t="s">
        <v>60</v>
      </c>
      <c r="G585" s="19">
        <v>0</v>
      </c>
      <c r="H585" s="19">
        <v>0</v>
      </c>
      <c r="I585" s="19">
        <v>0</v>
      </c>
      <c r="J585" s="18">
        <v>2017</v>
      </c>
      <c r="K585">
        <f t="shared" si="9"/>
        <v>0</v>
      </c>
    </row>
    <row r="586" spans="1:11" x14ac:dyDescent="0.25">
      <c r="A586" s="18">
        <v>10795</v>
      </c>
      <c r="B586" s="20" t="s">
        <v>66</v>
      </c>
      <c r="C586" s="20" t="s">
        <v>70</v>
      </c>
      <c r="D586" s="20" t="s">
        <v>58</v>
      </c>
      <c r="E586" s="20" t="s">
        <v>59</v>
      </c>
      <c r="F586" s="20" t="s">
        <v>60</v>
      </c>
      <c r="G586" s="19">
        <v>0</v>
      </c>
      <c r="H586" s="19">
        <v>0</v>
      </c>
      <c r="I586" s="19">
        <v>0</v>
      </c>
      <c r="J586" s="18">
        <v>2017</v>
      </c>
      <c r="K586">
        <f t="shared" si="9"/>
        <v>0</v>
      </c>
    </row>
    <row r="587" spans="1:11" x14ac:dyDescent="0.25">
      <c r="A587" s="18">
        <v>10849</v>
      </c>
      <c r="B587" s="20" t="s">
        <v>66</v>
      </c>
      <c r="C587" s="20" t="s">
        <v>70</v>
      </c>
      <c r="D587" s="20" t="s">
        <v>58</v>
      </c>
      <c r="E587" s="20" t="s">
        <v>61</v>
      </c>
      <c r="F587" s="20" t="s">
        <v>60</v>
      </c>
      <c r="G587" s="19">
        <v>5483704</v>
      </c>
      <c r="H587" s="19">
        <v>3875325</v>
      </c>
      <c r="I587" s="19">
        <v>390305.29</v>
      </c>
      <c r="J587" s="18">
        <v>2017</v>
      </c>
      <c r="K587">
        <f t="shared" si="9"/>
        <v>0</v>
      </c>
    </row>
    <row r="588" spans="1:11" x14ac:dyDescent="0.25">
      <c r="A588" s="18">
        <v>10855</v>
      </c>
      <c r="B588" s="20" t="s">
        <v>66</v>
      </c>
      <c r="C588" s="20" t="s">
        <v>70</v>
      </c>
      <c r="D588" s="20" t="s">
        <v>58</v>
      </c>
      <c r="E588" s="20" t="s">
        <v>61</v>
      </c>
      <c r="F588" s="20" t="s">
        <v>60</v>
      </c>
      <c r="G588" s="19">
        <v>151180</v>
      </c>
      <c r="H588" s="19">
        <v>8993</v>
      </c>
      <c r="I588" s="19">
        <v>1872.934</v>
      </c>
      <c r="J588" s="18">
        <v>2017</v>
      </c>
      <c r="K588">
        <f t="shared" si="9"/>
        <v>0</v>
      </c>
    </row>
    <row r="589" spans="1:11" x14ac:dyDescent="0.25">
      <c r="A589" s="18">
        <v>10860</v>
      </c>
      <c r="B589" s="20" t="s">
        <v>66</v>
      </c>
      <c r="C589" s="20" t="s">
        <v>70</v>
      </c>
      <c r="D589" s="20" t="s">
        <v>58</v>
      </c>
      <c r="E589" s="20" t="s">
        <v>59</v>
      </c>
      <c r="F589" s="20" t="s">
        <v>60</v>
      </c>
      <c r="G589" s="19">
        <v>153707</v>
      </c>
      <c r="H589" s="19">
        <v>37637</v>
      </c>
      <c r="I589" s="19">
        <v>5825.2190000000001</v>
      </c>
      <c r="J589" s="18">
        <v>2017</v>
      </c>
      <c r="K589">
        <f t="shared" si="9"/>
        <v>0</v>
      </c>
    </row>
    <row r="590" spans="1:11" x14ac:dyDescent="0.25">
      <c r="A590" s="18">
        <v>10860</v>
      </c>
      <c r="B590" s="20" t="s">
        <v>66</v>
      </c>
      <c r="C590" s="20" t="s">
        <v>70</v>
      </c>
      <c r="D590" s="20" t="s">
        <v>58</v>
      </c>
      <c r="E590" s="20" t="s">
        <v>61</v>
      </c>
      <c r="F590" s="20" t="s">
        <v>60</v>
      </c>
      <c r="G590" s="19">
        <v>16278917</v>
      </c>
      <c r="H590" s="19">
        <v>4111405</v>
      </c>
      <c r="I590" s="19">
        <v>628007.99</v>
      </c>
      <c r="J590" s="18">
        <v>2017</v>
      </c>
      <c r="K590">
        <f t="shared" si="9"/>
        <v>0</v>
      </c>
    </row>
    <row r="591" spans="1:11" x14ac:dyDescent="0.25">
      <c r="A591" s="18">
        <v>10861</v>
      </c>
      <c r="B591" s="20" t="s">
        <v>66</v>
      </c>
      <c r="C591" s="20" t="s">
        <v>70</v>
      </c>
      <c r="D591" s="20" t="s">
        <v>58</v>
      </c>
      <c r="E591" s="20" t="s">
        <v>61</v>
      </c>
      <c r="F591" s="20" t="s">
        <v>60</v>
      </c>
      <c r="G591" s="19">
        <v>1381802</v>
      </c>
      <c r="H591" s="19">
        <v>165298</v>
      </c>
      <c r="I591" s="19">
        <v>26633</v>
      </c>
      <c r="J591" s="18">
        <v>2017</v>
      </c>
      <c r="K591">
        <f t="shared" si="9"/>
        <v>0</v>
      </c>
    </row>
    <row r="592" spans="1:11" x14ac:dyDescent="0.25">
      <c r="A592" s="18">
        <v>10862</v>
      </c>
      <c r="B592" s="20" t="s">
        <v>66</v>
      </c>
      <c r="C592" s="20" t="s">
        <v>70</v>
      </c>
      <c r="D592" s="20" t="s">
        <v>58</v>
      </c>
      <c r="E592" s="20" t="s">
        <v>61</v>
      </c>
      <c r="F592" s="20" t="s">
        <v>60</v>
      </c>
      <c r="G592" s="19">
        <v>1300952</v>
      </c>
      <c r="H592" s="19">
        <v>178929</v>
      </c>
      <c r="I592" s="19">
        <v>27122</v>
      </c>
      <c r="J592" s="18">
        <v>2017</v>
      </c>
      <c r="K592">
        <f t="shared" si="9"/>
        <v>0</v>
      </c>
    </row>
    <row r="593" spans="1:11" x14ac:dyDescent="0.25">
      <c r="A593" s="18">
        <v>10863</v>
      </c>
      <c r="B593" s="20" t="s">
        <v>66</v>
      </c>
      <c r="C593" s="20" t="s">
        <v>70</v>
      </c>
      <c r="D593" s="20" t="s">
        <v>58</v>
      </c>
      <c r="E593" s="20" t="s">
        <v>61</v>
      </c>
      <c r="F593" s="20" t="s">
        <v>60</v>
      </c>
      <c r="G593" s="19">
        <v>1156264</v>
      </c>
      <c r="H593" s="19">
        <v>147316</v>
      </c>
      <c r="I593" s="19">
        <v>23314</v>
      </c>
      <c r="J593" s="18">
        <v>2017</v>
      </c>
      <c r="K593">
        <f t="shared" si="9"/>
        <v>0</v>
      </c>
    </row>
    <row r="594" spans="1:11" x14ac:dyDescent="0.25">
      <c r="A594" s="18">
        <v>10864</v>
      </c>
      <c r="B594" s="20" t="s">
        <v>66</v>
      </c>
      <c r="C594" s="20" t="s">
        <v>70</v>
      </c>
      <c r="D594" s="20" t="s">
        <v>58</v>
      </c>
      <c r="E594" s="20" t="s">
        <v>59</v>
      </c>
      <c r="F594" s="20" t="s">
        <v>60</v>
      </c>
      <c r="G594" s="19">
        <v>8378889</v>
      </c>
      <c r="H594" s="19">
        <v>1555935</v>
      </c>
      <c r="I594" s="19">
        <v>298212.62</v>
      </c>
      <c r="J594" s="18">
        <v>2017</v>
      </c>
      <c r="K594">
        <f t="shared" si="9"/>
        <v>0</v>
      </c>
    </row>
    <row r="595" spans="1:11" x14ac:dyDescent="0.25">
      <c r="A595" s="18">
        <v>10864</v>
      </c>
      <c r="B595" s="20" t="s">
        <v>66</v>
      </c>
      <c r="C595" s="20" t="s">
        <v>70</v>
      </c>
      <c r="D595" s="20" t="s">
        <v>58</v>
      </c>
      <c r="E595" s="20" t="s">
        <v>61</v>
      </c>
      <c r="F595" s="20" t="s">
        <v>60</v>
      </c>
      <c r="G595" s="19">
        <v>14491594</v>
      </c>
      <c r="H595" s="19">
        <v>2689482</v>
      </c>
      <c r="I595" s="19">
        <v>515058.42</v>
      </c>
      <c r="J595" s="18">
        <v>2017</v>
      </c>
      <c r="K595">
        <f t="shared" si="9"/>
        <v>0</v>
      </c>
    </row>
    <row r="596" spans="1:11" x14ac:dyDescent="0.25">
      <c r="A596" s="18">
        <v>10865</v>
      </c>
      <c r="B596" s="20" t="s">
        <v>66</v>
      </c>
      <c r="C596" s="20" t="s">
        <v>70</v>
      </c>
      <c r="D596" s="20" t="s">
        <v>58</v>
      </c>
      <c r="E596" s="20" t="s">
        <v>65</v>
      </c>
      <c r="F596" s="20" t="s">
        <v>60</v>
      </c>
      <c r="G596" s="19">
        <v>0</v>
      </c>
      <c r="H596" s="19">
        <v>0</v>
      </c>
      <c r="I596" s="19">
        <v>0</v>
      </c>
      <c r="J596" s="18">
        <v>2017</v>
      </c>
      <c r="K596">
        <f t="shared" si="9"/>
        <v>0</v>
      </c>
    </row>
    <row r="597" spans="1:11" x14ac:dyDescent="0.25">
      <c r="A597" s="18">
        <v>10865</v>
      </c>
      <c r="B597" s="20" t="s">
        <v>66</v>
      </c>
      <c r="C597" s="20" t="s">
        <v>70</v>
      </c>
      <c r="D597" s="20" t="s">
        <v>58</v>
      </c>
      <c r="E597" s="20" t="s">
        <v>59</v>
      </c>
      <c r="F597" s="20" t="s">
        <v>60</v>
      </c>
      <c r="G597" s="19">
        <v>28920698</v>
      </c>
      <c r="H597" s="19">
        <v>5462611</v>
      </c>
      <c r="I597" s="19">
        <v>990539.95</v>
      </c>
      <c r="J597" s="18">
        <v>2017</v>
      </c>
      <c r="K597">
        <f t="shared" si="9"/>
        <v>0</v>
      </c>
    </row>
    <row r="598" spans="1:11" x14ac:dyDescent="0.25">
      <c r="A598" s="18">
        <v>10865</v>
      </c>
      <c r="B598" s="20" t="s">
        <v>66</v>
      </c>
      <c r="C598" s="20" t="s">
        <v>70</v>
      </c>
      <c r="D598" s="20" t="s">
        <v>58</v>
      </c>
      <c r="E598" s="20" t="s">
        <v>61</v>
      </c>
      <c r="F598" s="20" t="s">
        <v>60</v>
      </c>
      <c r="G598" s="19">
        <v>10069369</v>
      </c>
      <c r="H598" s="19">
        <v>1903826</v>
      </c>
      <c r="I598" s="19">
        <v>345375.42</v>
      </c>
      <c r="J598" s="18">
        <v>2017</v>
      </c>
      <c r="K598">
        <f t="shared" si="9"/>
        <v>0</v>
      </c>
    </row>
    <row r="599" spans="1:11" x14ac:dyDescent="0.25">
      <c r="A599" s="18">
        <v>10866</v>
      </c>
      <c r="B599" s="20" t="s">
        <v>66</v>
      </c>
      <c r="C599" s="20" t="s">
        <v>70</v>
      </c>
      <c r="D599" s="20" t="s">
        <v>92</v>
      </c>
      <c r="E599" s="20" t="s">
        <v>59</v>
      </c>
      <c r="F599" s="20" t="s">
        <v>60</v>
      </c>
      <c r="G599" s="19">
        <v>0</v>
      </c>
      <c r="H599" s="19">
        <v>0</v>
      </c>
      <c r="I599" s="19">
        <v>0</v>
      </c>
      <c r="J599" s="18">
        <v>2017</v>
      </c>
      <c r="K599">
        <f t="shared" si="9"/>
        <v>0</v>
      </c>
    </row>
    <row r="600" spans="1:11" x14ac:dyDescent="0.25">
      <c r="A600" s="18">
        <v>10867</v>
      </c>
      <c r="B600" s="20" t="s">
        <v>66</v>
      </c>
      <c r="C600" s="20" t="s">
        <v>70</v>
      </c>
      <c r="D600" s="20" t="s">
        <v>58</v>
      </c>
      <c r="E600" s="20" t="s">
        <v>59</v>
      </c>
      <c r="F600" s="20" t="s">
        <v>60</v>
      </c>
      <c r="G600" s="19">
        <v>7169717</v>
      </c>
      <c r="H600" s="19">
        <v>1415579</v>
      </c>
      <c r="I600" s="19">
        <v>0</v>
      </c>
      <c r="J600" s="18">
        <v>2017</v>
      </c>
      <c r="K600">
        <f t="shared" si="9"/>
        <v>0</v>
      </c>
    </row>
    <row r="601" spans="1:11" x14ac:dyDescent="0.25">
      <c r="A601" s="18">
        <v>50041</v>
      </c>
      <c r="B601" s="20" t="s">
        <v>66</v>
      </c>
      <c r="C601" s="20" t="s">
        <v>70</v>
      </c>
      <c r="D601" s="20" t="s">
        <v>58</v>
      </c>
      <c r="E601" s="20" t="s">
        <v>59</v>
      </c>
      <c r="F601" s="20" t="s">
        <v>60</v>
      </c>
      <c r="G601" s="19">
        <v>0</v>
      </c>
      <c r="H601" s="19">
        <v>0</v>
      </c>
      <c r="I601" s="19">
        <v>0</v>
      </c>
      <c r="J601" s="18">
        <v>2017</v>
      </c>
      <c r="K601">
        <f t="shared" si="9"/>
        <v>0</v>
      </c>
    </row>
    <row r="602" spans="1:11" x14ac:dyDescent="0.25">
      <c r="A602" s="18">
        <v>50088</v>
      </c>
      <c r="B602" s="20" t="s">
        <v>66</v>
      </c>
      <c r="C602" s="20" t="s">
        <v>67</v>
      </c>
      <c r="D602" s="20" t="s">
        <v>58</v>
      </c>
      <c r="E602" s="20" t="s">
        <v>59</v>
      </c>
      <c r="F602" s="20" t="s">
        <v>60</v>
      </c>
      <c r="G602" s="19">
        <v>283597</v>
      </c>
      <c r="H602" s="19">
        <v>45867</v>
      </c>
      <c r="I602" s="19">
        <v>5487.8580000000002</v>
      </c>
      <c r="J602" s="18">
        <v>2017</v>
      </c>
      <c r="K602">
        <f t="shared" si="9"/>
        <v>0</v>
      </c>
    </row>
    <row r="603" spans="1:11" x14ac:dyDescent="0.25">
      <c r="A603" s="18">
        <v>50146</v>
      </c>
      <c r="B603" s="20" t="s">
        <v>66</v>
      </c>
      <c r="C603" s="20" t="s">
        <v>70</v>
      </c>
      <c r="D603" s="20" t="s">
        <v>58</v>
      </c>
      <c r="E603" s="20" t="s">
        <v>59</v>
      </c>
      <c r="F603" s="20" t="s">
        <v>60</v>
      </c>
      <c r="G603" s="19">
        <v>333952</v>
      </c>
      <c r="H603" s="19">
        <v>29232</v>
      </c>
      <c r="I603" s="19">
        <v>6045.2790000000005</v>
      </c>
      <c r="J603" s="18">
        <v>2017</v>
      </c>
      <c r="K603">
        <f t="shared" si="9"/>
        <v>0</v>
      </c>
    </row>
    <row r="604" spans="1:11" x14ac:dyDescent="0.25">
      <c r="A604" s="18">
        <v>50184</v>
      </c>
      <c r="B604" s="20" t="s">
        <v>66</v>
      </c>
      <c r="C604" s="20" t="s">
        <v>70</v>
      </c>
      <c r="D604" s="20" t="s">
        <v>58</v>
      </c>
      <c r="E604" s="20" t="s">
        <v>59</v>
      </c>
      <c r="F604" s="20" t="s">
        <v>60</v>
      </c>
      <c r="G604" s="19">
        <v>0</v>
      </c>
      <c r="H604" s="19">
        <v>0</v>
      </c>
      <c r="I604" s="19">
        <v>0</v>
      </c>
      <c r="J604" s="18">
        <v>2017</v>
      </c>
      <c r="K604">
        <f t="shared" si="9"/>
        <v>0</v>
      </c>
    </row>
    <row r="605" spans="1:11" x14ac:dyDescent="0.25">
      <c r="A605" s="18">
        <v>50185</v>
      </c>
      <c r="B605" s="20" t="s">
        <v>66</v>
      </c>
      <c r="C605" s="20" t="s">
        <v>70</v>
      </c>
      <c r="D605" s="20" t="s">
        <v>58</v>
      </c>
      <c r="E605" s="20" t="s">
        <v>59</v>
      </c>
      <c r="F605" s="20" t="s">
        <v>60</v>
      </c>
      <c r="G605" s="19">
        <v>0</v>
      </c>
      <c r="H605" s="19">
        <v>0</v>
      </c>
      <c r="I605" s="19">
        <v>0</v>
      </c>
      <c r="J605" s="18">
        <v>2017</v>
      </c>
      <c r="K605">
        <f t="shared" si="9"/>
        <v>0</v>
      </c>
    </row>
    <row r="606" spans="1:11" x14ac:dyDescent="0.25">
      <c r="A606" s="18">
        <v>50185</v>
      </c>
      <c r="B606" s="20" t="s">
        <v>66</v>
      </c>
      <c r="C606" s="20" t="s">
        <v>70</v>
      </c>
      <c r="D606" s="20" t="s">
        <v>58</v>
      </c>
      <c r="E606" s="20" t="s">
        <v>61</v>
      </c>
      <c r="F606" s="20" t="s">
        <v>60</v>
      </c>
      <c r="G606" s="19">
        <v>0</v>
      </c>
      <c r="H606" s="19">
        <v>0</v>
      </c>
      <c r="I606" s="19">
        <v>0</v>
      </c>
      <c r="J606" s="18">
        <v>2017</v>
      </c>
      <c r="K606">
        <f t="shared" si="9"/>
        <v>0</v>
      </c>
    </row>
    <row r="607" spans="1:11" x14ac:dyDescent="0.25">
      <c r="A607" s="18">
        <v>50187</v>
      </c>
      <c r="B607" s="20" t="s">
        <v>66</v>
      </c>
      <c r="C607" s="20" t="s">
        <v>70</v>
      </c>
      <c r="D607" s="20" t="s">
        <v>58</v>
      </c>
      <c r="E607" s="20" t="s">
        <v>61</v>
      </c>
      <c r="F607" s="20" t="s">
        <v>60</v>
      </c>
      <c r="G607" s="19">
        <v>1325052</v>
      </c>
      <c r="H607" s="19">
        <v>120769</v>
      </c>
      <c r="I607" s="19">
        <v>23738.773000000001</v>
      </c>
      <c r="J607" s="18">
        <v>2017</v>
      </c>
      <c r="K607">
        <f t="shared" si="9"/>
        <v>0</v>
      </c>
    </row>
    <row r="608" spans="1:11" x14ac:dyDescent="0.25">
      <c r="A608" s="18">
        <v>50189</v>
      </c>
      <c r="B608" s="20" t="s">
        <v>66</v>
      </c>
      <c r="C608" s="20" t="s">
        <v>70</v>
      </c>
      <c r="D608" s="20" t="s">
        <v>58</v>
      </c>
      <c r="E608" s="20" t="s">
        <v>59</v>
      </c>
      <c r="F608" s="20" t="s">
        <v>60</v>
      </c>
      <c r="G608" s="19">
        <v>0</v>
      </c>
      <c r="H608" s="19">
        <v>0</v>
      </c>
      <c r="I608" s="19">
        <v>0</v>
      </c>
      <c r="J608" s="18">
        <v>2017</v>
      </c>
      <c r="K608">
        <f t="shared" si="9"/>
        <v>0</v>
      </c>
    </row>
    <row r="609" spans="1:11" x14ac:dyDescent="0.25">
      <c r="A609" s="18">
        <v>50240</v>
      </c>
      <c r="B609" s="20" t="s">
        <v>66</v>
      </c>
      <c r="C609" s="20" t="s">
        <v>67</v>
      </c>
      <c r="D609" s="20" t="s">
        <v>58</v>
      </c>
      <c r="E609" s="20" t="s">
        <v>59</v>
      </c>
      <c r="F609" s="20" t="s">
        <v>60</v>
      </c>
      <c r="G609" s="19">
        <v>770083</v>
      </c>
      <c r="H609" s="19">
        <v>136786</v>
      </c>
      <c r="I609" s="19">
        <v>26140.078000000001</v>
      </c>
      <c r="J609" s="18">
        <v>2017</v>
      </c>
      <c r="K609">
        <f t="shared" si="9"/>
        <v>0</v>
      </c>
    </row>
    <row r="610" spans="1:11" x14ac:dyDescent="0.25">
      <c r="A610" s="18">
        <v>50243</v>
      </c>
      <c r="B610" s="20" t="s">
        <v>66</v>
      </c>
      <c r="C610" s="20" t="s">
        <v>69</v>
      </c>
      <c r="D610" s="20" t="s">
        <v>92</v>
      </c>
      <c r="E610" s="20" t="s">
        <v>59</v>
      </c>
      <c r="F610" s="20" t="s">
        <v>60</v>
      </c>
      <c r="G610" s="19">
        <v>0</v>
      </c>
      <c r="H610" s="19">
        <v>0</v>
      </c>
      <c r="I610" s="19">
        <v>0</v>
      </c>
      <c r="J610" s="18">
        <v>2017</v>
      </c>
      <c r="K610">
        <f t="shared" si="9"/>
        <v>0</v>
      </c>
    </row>
    <row r="611" spans="1:11" x14ac:dyDescent="0.25">
      <c r="A611" s="18">
        <v>50244</v>
      </c>
      <c r="B611" s="20" t="s">
        <v>66</v>
      </c>
      <c r="C611" s="20" t="s">
        <v>70</v>
      </c>
      <c r="D611" s="20" t="s">
        <v>58</v>
      </c>
      <c r="E611" s="20" t="s">
        <v>59</v>
      </c>
      <c r="F611" s="20" t="s">
        <v>60</v>
      </c>
      <c r="G611" s="19">
        <v>8012284</v>
      </c>
      <c r="H611" s="19">
        <v>701161</v>
      </c>
      <c r="I611" s="19">
        <v>127409.06</v>
      </c>
      <c r="J611" s="18">
        <v>2017</v>
      </c>
      <c r="K611">
        <f t="shared" si="9"/>
        <v>0</v>
      </c>
    </row>
    <row r="612" spans="1:11" x14ac:dyDescent="0.25">
      <c r="A612" s="18">
        <v>50250</v>
      </c>
      <c r="B612" s="20" t="s">
        <v>66</v>
      </c>
      <c r="C612" s="20" t="s">
        <v>70</v>
      </c>
      <c r="D612" s="20" t="s">
        <v>58</v>
      </c>
      <c r="E612" s="20" t="s">
        <v>59</v>
      </c>
      <c r="F612" s="20" t="s">
        <v>60</v>
      </c>
      <c r="G612" s="19">
        <v>0</v>
      </c>
      <c r="H612" s="19">
        <v>0</v>
      </c>
      <c r="I612" s="19">
        <v>0</v>
      </c>
      <c r="J612" s="18">
        <v>2017</v>
      </c>
      <c r="K612">
        <f t="shared" si="9"/>
        <v>0</v>
      </c>
    </row>
    <row r="613" spans="1:11" x14ac:dyDescent="0.25">
      <c r="A613" s="18">
        <v>50251</v>
      </c>
      <c r="B613" s="20" t="s">
        <v>66</v>
      </c>
      <c r="C613" s="20" t="s">
        <v>70</v>
      </c>
      <c r="D613" s="20" t="s">
        <v>58</v>
      </c>
      <c r="E613" s="20" t="s">
        <v>59</v>
      </c>
      <c r="F613" s="20" t="s">
        <v>60</v>
      </c>
      <c r="G613" s="19">
        <v>5625</v>
      </c>
      <c r="H613" s="19">
        <v>1094</v>
      </c>
      <c r="I613" s="19">
        <v>160.18799999999999</v>
      </c>
      <c r="J613" s="18">
        <v>2017</v>
      </c>
      <c r="K613">
        <f t="shared" si="9"/>
        <v>0</v>
      </c>
    </row>
    <row r="614" spans="1:11" x14ac:dyDescent="0.25">
      <c r="A614" s="18">
        <v>50254</v>
      </c>
      <c r="B614" s="20" t="s">
        <v>66</v>
      </c>
      <c r="C614" s="20" t="s">
        <v>70</v>
      </c>
      <c r="D614" s="20" t="s">
        <v>58</v>
      </c>
      <c r="E614" s="20" t="s">
        <v>59</v>
      </c>
      <c r="F614" s="20" t="s">
        <v>60</v>
      </c>
      <c r="G614" s="19">
        <v>2071655</v>
      </c>
      <c r="H614" s="19">
        <v>179550</v>
      </c>
      <c r="I614" s="19">
        <v>38723.822999999997</v>
      </c>
      <c r="J614" s="18">
        <v>2017</v>
      </c>
      <c r="K614">
        <f t="shared" si="9"/>
        <v>0</v>
      </c>
    </row>
    <row r="615" spans="1:11" x14ac:dyDescent="0.25">
      <c r="A615" s="18">
        <v>50275</v>
      </c>
      <c r="B615" s="20" t="s">
        <v>66</v>
      </c>
      <c r="C615" s="20" t="s">
        <v>70</v>
      </c>
      <c r="D615" s="20" t="s">
        <v>58</v>
      </c>
      <c r="E615" s="20" t="s">
        <v>59</v>
      </c>
      <c r="F615" s="20" t="s">
        <v>60</v>
      </c>
      <c r="G615" s="19">
        <v>0</v>
      </c>
      <c r="H615" s="19">
        <v>0</v>
      </c>
      <c r="I615" s="19">
        <v>0</v>
      </c>
      <c r="J615" s="18">
        <v>2017</v>
      </c>
      <c r="K615">
        <f t="shared" si="9"/>
        <v>0</v>
      </c>
    </row>
    <row r="616" spans="1:11" x14ac:dyDescent="0.25">
      <c r="A616" s="18">
        <v>50282</v>
      </c>
      <c r="B616" s="20" t="s">
        <v>66</v>
      </c>
      <c r="C616" s="20" t="s">
        <v>70</v>
      </c>
      <c r="D616" s="20" t="s">
        <v>58</v>
      </c>
      <c r="E616" s="20" t="s">
        <v>59</v>
      </c>
      <c r="F616" s="20" t="s">
        <v>60</v>
      </c>
      <c r="G616" s="19">
        <v>4260035</v>
      </c>
      <c r="H616" s="19">
        <v>394177</v>
      </c>
      <c r="I616" s="19">
        <v>74135.900999999998</v>
      </c>
      <c r="J616" s="18">
        <v>2017</v>
      </c>
      <c r="K616">
        <f t="shared" si="9"/>
        <v>0</v>
      </c>
    </row>
    <row r="617" spans="1:11" x14ac:dyDescent="0.25">
      <c r="A617" s="18">
        <v>50296</v>
      </c>
      <c r="B617" s="20" t="s">
        <v>66</v>
      </c>
      <c r="C617" s="20" t="s">
        <v>70</v>
      </c>
      <c r="D617" s="20" t="s">
        <v>58</v>
      </c>
      <c r="E617" s="20" t="s">
        <v>59</v>
      </c>
      <c r="F617" s="20" t="s">
        <v>60</v>
      </c>
      <c r="G617" s="19">
        <v>74687</v>
      </c>
      <c r="H617" s="19">
        <v>7372</v>
      </c>
      <c r="I617" s="19">
        <v>1472.95</v>
      </c>
      <c r="J617" s="18">
        <v>2017</v>
      </c>
      <c r="K617">
        <f t="shared" si="9"/>
        <v>0</v>
      </c>
    </row>
    <row r="618" spans="1:11" x14ac:dyDescent="0.25">
      <c r="A618" s="18">
        <v>50305</v>
      </c>
      <c r="B618" s="20" t="s">
        <v>66</v>
      </c>
      <c r="C618" s="20" t="s">
        <v>70</v>
      </c>
      <c r="D618" s="20" t="s">
        <v>58</v>
      </c>
      <c r="E618" s="20" t="s">
        <v>59</v>
      </c>
      <c r="F618" s="20" t="s">
        <v>60</v>
      </c>
      <c r="G618" s="19">
        <v>0</v>
      </c>
      <c r="H618" s="19">
        <v>0</v>
      </c>
      <c r="I618" s="19">
        <v>0</v>
      </c>
      <c r="J618" s="18">
        <v>2017</v>
      </c>
      <c r="K618">
        <f t="shared" si="9"/>
        <v>0</v>
      </c>
    </row>
    <row r="619" spans="1:11" x14ac:dyDescent="0.25">
      <c r="A619" s="18">
        <v>50305</v>
      </c>
      <c r="B619" s="20" t="s">
        <v>66</v>
      </c>
      <c r="C619" s="20" t="s">
        <v>70</v>
      </c>
      <c r="D619" s="20" t="s">
        <v>58</v>
      </c>
      <c r="E619" s="20" t="s">
        <v>61</v>
      </c>
      <c r="F619" s="20" t="s">
        <v>60</v>
      </c>
      <c r="G619" s="19">
        <v>373244</v>
      </c>
      <c r="H619" s="19">
        <v>90766</v>
      </c>
      <c r="I619" s="19">
        <v>7525.6170000000002</v>
      </c>
      <c r="J619" s="18">
        <v>2017</v>
      </c>
      <c r="K619">
        <f t="shared" si="9"/>
        <v>0</v>
      </c>
    </row>
    <row r="620" spans="1:11" x14ac:dyDescent="0.25">
      <c r="A620" s="18">
        <v>50308</v>
      </c>
      <c r="B620" s="20" t="s">
        <v>66</v>
      </c>
      <c r="C620" s="20" t="s">
        <v>57</v>
      </c>
      <c r="D620" s="20" t="s">
        <v>58</v>
      </c>
      <c r="E620" s="20" t="s">
        <v>61</v>
      </c>
      <c r="F620" s="20" t="s">
        <v>60</v>
      </c>
      <c r="G620" s="19">
        <v>3506577</v>
      </c>
      <c r="H620" s="19">
        <v>787816</v>
      </c>
      <c r="I620" s="19">
        <v>106212</v>
      </c>
      <c r="J620" s="18">
        <v>2017</v>
      </c>
      <c r="K620">
        <f t="shared" si="9"/>
        <v>0</v>
      </c>
    </row>
    <row r="621" spans="1:11" x14ac:dyDescent="0.25">
      <c r="A621" s="18">
        <v>50316</v>
      </c>
      <c r="B621" s="20" t="s">
        <v>66</v>
      </c>
      <c r="C621" s="20" t="s">
        <v>70</v>
      </c>
      <c r="D621" s="20" t="s">
        <v>58</v>
      </c>
      <c r="E621" s="20" t="s">
        <v>59</v>
      </c>
      <c r="F621" s="20" t="s">
        <v>60</v>
      </c>
      <c r="G621" s="19">
        <v>0</v>
      </c>
      <c r="H621" s="19">
        <v>0</v>
      </c>
      <c r="I621" s="19">
        <v>0</v>
      </c>
      <c r="J621" s="18">
        <v>2017</v>
      </c>
      <c r="K621">
        <f t="shared" si="9"/>
        <v>0</v>
      </c>
    </row>
    <row r="622" spans="1:11" x14ac:dyDescent="0.25">
      <c r="A622" s="18">
        <v>50366</v>
      </c>
      <c r="B622" s="20" t="s">
        <v>66</v>
      </c>
      <c r="C622" s="20" t="s">
        <v>67</v>
      </c>
      <c r="D622" s="20" t="s">
        <v>58</v>
      </c>
      <c r="E622" s="20" t="s">
        <v>59</v>
      </c>
      <c r="F622" s="20" t="s">
        <v>60</v>
      </c>
      <c r="G622" s="19">
        <v>250863</v>
      </c>
      <c r="H622" s="19">
        <v>42629</v>
      </c>
      <c r="I622" s="19">
        <v>7689.8819999999996</v>
      </c>
      <c r="J622" s="18">
        <v>2017</v>
      </c>
      <c r="K622">
        <f t="shared" si="9"/>
        <v>0</v>
      </c>
    </row>
    <row r="623" spans="1:11" x14ac:dyDescent="0.25">
      <c r="A623" s="18">
        <v>50368</v>
      </c>
      <c r="B623" s="20" t="s">
        <v>66</v>
      </c>
      <c r="C623" s="20" t="s">
        <v>67</v>
      </c>
      <c r="D623" s="20" t="s">
        <v>93</v>
      </c>
      <c r="E623" s="20" t="s">
        <v>59</v>
      </c>
      <c r="F623" s="20" t="s">
        <v>60</v>
      </c>
      <c r="G623" s="19">
        <v>0</v>
      </c>
      <c r="H623" s="19">
        <v>0</v>
      </c>
      <c r="I623" s="19">
        <v>0</v>
      </c>
      <c r="J623" s="18">
        <v>2017</v>
      </c>
      <c r="K623">
        <f t="shared" si="9"/>
        <v>0</v>
      </c>
    </row>
    <row r="624" spans="1:11" x14ac:dyDescent="0.25">
      <c r="A624" s="18">
        <v>50392</v>
      </c>
      <c r="B624" s="20" t="s">
        <v>66</v>
      </c>
      <c r="C624" s="20" t="s">
        <v>67</v>
      </c>
      <c r="D624" s="20" t="s">
        <v>58</v>
      </c>
      <c r="E624" s="20" t="s">
        <v>61</v>
      </c>
      <c r="F624" s="20" t="s">
        <v>60</v>
      </c>
      <c r="G624" s="19">
        <v>2572430</v>
      </c>
      <c r="H624" s="19">
        <v>321281</v>
      </c>
      <c r="I624" s="19">
        <v>66772</v>
      </c>
      <c r="J624" s="18">
        <v>2017</v>
      </c>
      <c r="K624">
        <f t="shared" si="9"/>
        <v>0</v>
      </c>
    </row>
    <row r="625" spans="1:11" x14ac:dyDescent="0.25">
      <c r="A625" s="18">
        <v>50395</v>
      </c>
      <c r="B625" s="20" t="s">
        <v>66</v>
      </c>
      <c r="C625" s="20" t="s">
        <v>70</v>
      </c>
      <c r="D625" s="20" t="s">
        <v>58</v>
      </c>
      <c r="E625" s="20" t="s">
        <v>59</v>
      </c>
      <c r="F625" s="20" t="s">
        <v>60</v>
      </c>
      <c r="G625" s="19">
        <v>0</v>
      </c>
      <c r="H625" s="19">
        <v>0</v>
      </c>
      <c r="I625" s="19">
        <v>0</v>
      </c>
      <c r="J625" s="18">
        <v>2017</v>
      </c>
      <c r="K625">
        <f t="shared" si="9"/>
        <v>0</v>
      </c>
    </row>
    <row r="626" spans="1:11" x14ac:dyDescent="0.25">
      <c r="A626" s="18">
        <v>50397</v>
      </c>
      <c r="B626" s="20" t="s">
        <v>66</v>
      </c>
      <c r="C626" s="20" t="s">
        <v>70</v>
      </c>
      <c r="D626" s="20" t="s">
        <v>58</v>
      </c>
      <c r="E626" s="20" t="s">
        <v>59</v>
      </c>
      <c r="F626" s="20" t="s">
        <v>60</v>
      </c>
      <c r="G626" s="19">
        <v>2883738</v>
      </c>
      <c r="H626" s="19">
        <v>522786</v>
      </c>
      <c r="I626" s="19">
        <v>92696.357000000004</v>
      </c>
      <c r="J626" s="18">
        <v>2017</v>
      </c>
      <c r="K626">
        <f t="shared" si="9"/>
        <v>0</v>
      </c>
    </row>
    <row r="627" spans="1:11" x14ac:dyDescent="0.25">
      <c r="A627" s="18">
        <v>50398</v>
      </c>
      <c r="B627" s="20" t="s">
        <v>66</v>
      </c>
      <c r="C627" s="20" t="s">
        <v>70</v>
      </c>
      <c r="D627" s="20" t="s">
        <v>58</v>
      </c>
      <c r="E627" s="20" t="s">
        <v>59</v>
      </c>
      <c r="F627" s="20" t="s">
        <v>60</v>
      </c>
      <c r="G627" s="19">
        <v>219724</v>
      </c>
      <c r="H627" s="19">
        <v>43809</v>
      </c>
      <c r="I627" s="19">
        <v>7093.9290000000001</v>
      </c>
      <c r="J627" s="18">
        <v>2017</v>
      </c>
      <c r="K627">
        <f t="shared" si="9"/>
        <v>0</v>
      </c>
    </row>
    <row r="628" spans="1:11" x14ac:dyDescent="0.25">
      <c r="A628" s="18">
        <v>50407</v>
      </c>
      <c r="B628" s="20" t="s">
        <v>66</v>
      </c>
      <c r="C628" s="20" t="s">
        <v>69</v>
      </c>
      <c r="D628" s="20" t="s">
        <v>58</v>
      </c>
      <c r="E628" s="20" t="s">
        <v>59</v>
      </c>
      <c r="F628" s="20" t="s">
        <v>60</v>
      </c>
      <c r="G628" s="19">
        <v>0</v>
      </c>
      <c r="H628" s="19">
        <v>0</v>
      </c>
      <c r="I628" s="19">
        <v>0</v>
      </c>
      <c r="J628" s="18">
        <v>2017</v>
      </c>
      <c r="K628">
        <f t="shared" si="9"/>
        <v>0</v>
      </c>
    </row>
    <row r="629" spans="1:11" x14ac:dyDescent="0.25">
      <c r="A629" s="18">
        <v>50410</v>
      </c>
      <c r="B629" s="20" t="s">
        <v>66</v>
      </c>
      <c r="C629" s="20" t="s">
        <v>70</v>
      </c>
      <c r="D629" s="20" t="s">
        <v>58</v>
      </c>
      <c r="E629" s="20" t="s">
        <v>59</v>
      </c>
      <c r="F629" s="20" t="s">
        <v>60</v>
      </c>
      <c r="G629" s="19">
        <v>0</v>
      </c>
      <c r="H629" s="19">
        <v>0</v>
      </c>
      <c r="I629" s="19">
        <v>0</v>
      </c>
      <c r="J629" s="18">
        <v>2017</v>
      </c>
      <c r="K629">
        <f t="shared" si="9"/>
        <v>0</v>
      </c>
    </row>
    <row r="630" spans="1:11" x14ac:dyDescent="0.25">
      <c r="A630" s="18">
        <v>50447</v>
      </c>
      <c r="B630" s="20" t="s">
        <v>66</v>
      </c>
      <c r="C630" s="20" t="s">
        <v>70</v>
      </c>
      <c r="D630" s="20" t="s">
        <v>58</v>
      </c>
      <c r="E630" s="20" t="s">
        <v>59</v>
      </c>
      <c r="F630" s="20" t="s">
        <v>60</v>
      </c>
      <c r="G630" s="19">
        <v>409822</v>
      </c>
      <c r="H630" s="19">
        <v>81586</v>
      </c>
      <c r="I630" s="19">
        <v>9618.9979999999996</v>
      </c>
      <c r="J630" s="18">
        <v>2017</v>
      </c>
      <c r="K630">
        <f t="shared" si="9"/>
        <v>0</v>
      </c>
    </row>
    <row r="631" spans="1:11" x14ac:dyDescent="0.25">
      <c r="A631" s="18">
        <v>50456</v>
      </c>
      <c r="B631" s="20" t="s">
        <v>66</v>
      </c>
      <c r="C631" s="20" t="s">
        <v>70</v>
      </c>
      <c r="D631" s="20" t="s">
        <v>58</v>
      </c>
      <c r="E631" s="20" t="s">
        <v>59</v>
      </c>
      <c r="F631" s="20" t="s">
        <v>60</v>
      </c>
      <c r="G631" s="19">
        <v>0</v>
      </c>
      <c r="H631" s="19">
        <v>0</v>
      </c>
      <c r="I631" s="19">
        <v>0</v>
      </c>
      <c r="J631" s="18">
        <v>2017</v>
      </c>
      <c r="K631">
        <f t="shared" si="9"/>
        <v>0</v>
      </c>
    </row>
    <row r="632" spans="1:11" x14ac:dyDescent="0.25">
      <c r="A632" s="18">
        <v>50476</v>
      </c>
      <c r="B632" s="20" t="s">
        <v>66</v>
      </c>
      <c r="C632" s="20" t="s">
        <v>70</v>
      </c>
      <c r="D632" s="20" t="s">
        <v>58</v>
      </c>
      <c r="E632" s="20" t="s">
        <v>59</v>
      </c>
      <c r="F632" s="20" t="s">
        <v>60</v>
      </c>
      <c r="G632" s="19">
        <v>0</v>
      </c>
      <c r="H632" s="19">
        <v>0</v>
      </c>
      <c r="I632" s="19">
        <v>0</v>
      </c>
      <c r="J632" s="18">
        <v>2017</v>
      </c>
      <c r="K632">
        <f t="shared" si="9"/>
        <v>0</v>
      </c>
    </row>
    <row r="633" spans="1:11" x14ac:dyDescent="0.25">
      <c r="A633" s="18">
        <v>50479</v>
      </c>
      <c r="B633" s="20" t="s">
        <v>66</v>
      </c>
      <c r="C633" s="20" t="s">
        <v>70</v>
      </c>
      <c r="D633" s="20" t="s">
        <v>58</v>
      </c>
      <c r="E633" s="20" t="s">
        <v>59</v>
      </c>
      <c r="F633" s="20" t="s">
        <v>60</v>
      </c>
      <c r="G633" s="19">
        <v>0</v>
      </c>
      <c r="H633" s="19">
        <v>0</v>
      </c>
      <c r="I633" s="19">
        <v>0</v>
      </c>
      <c r="J633" s="18">
        <v>2017</v>
      </c>
      <c r="K633">
        <f t="shared" si="9"/>
        <v>0</v>
      </c>
    </row>
    <row r="634" spans="1:11" x14ac:dyDescent="0.25">
      <c r="A634" s="18">
        <v>50481</v>
      </c>
      <c r="B634" s="20" t="s">
        <v>66</v>
      </c>
      <c r="C634" s="20" t="s">
        <v>70</v>
      </c>
      <c r="D634" s="20" t="s">
        <v>58</v>
      </c>
      <c r="E634" s="20" t="s">
        <v>59</v>
      </c>
      <c r="F634" s="20" t="s">
        <v>60</v>
      </c>
      <c r="G634" s="19">
        <v>25244908</v>
      </c>
      <c r="H634" s="19">
        <v>3712750</v>
      </c>
      <c r="I634" s="19">
        <v>682322.87</v>
      </c>
      <c r="J634" s="18">
        <v>2017</v>
      </c>
      <c r="K634">
        <f t="shared" si="9"/>
        <v>0</v>
      </c>
    </row>
    <row r="635" spans="1:11" x14ac:dyDescent="0.25">
      <c r="A635" s="18">
        <v>50614</v>
      </c>
      <c r="B635" s="20" t="s">
        <v>66</v>
      </c>
      <c r="C635" s="20" t="s">
        <v>70</v>
      </c>
      <c r="D635" s="20" t="s">
        <v>58</v>
      </c>
      <c r="E635" s="20" t="s">
        <v>59</v>
      </c>
      <c r="F635" s="20" t="s">
        <v>60</v>
      </c>
      <c r="G635" s="19">
        <v>1400072</v>
      </c>
      <c r="H635" s="19">
        <v>197950</v>
      </c>
      <c r="I635" s="19">
        <v>37710.042999999998</v>
      </c>
      <c r="J635" s="18">
        <v>2017</v>
      </c>
      <c r="K635">
        <f t="shared" si="9"/>
        <v>0</v>
      </c>
    </row>
    <row r="636" spans="1:11" x14ac:dyDescent="0.25">
      <c r="A636" s="18">
        <v>50620</v>
      </c>
      <c r="B636" s="20" t="s">
        <v>66</v>
      </c>
      <c r="C636" s="20" t="s">
        <v>70</v>
      </c>
      <c r="D636" s="20" t="s">
        <v>58</v>
      </c>
      <c r="E636" s="20" t="s">
        <v>59</v>
      </c>
      <c r="F636" s="20" t="s">
        <v>60</v>
      </c>
      <c r="G636" s="19">
        <v>230821</v>
      </c>
      <c r="H636" s="19">
        <v>22138</v>
      </c>
      <c r="I636" s="19">
        <v>4054.1889999999999</v>
      </c>
      <c r="J636" s="18">
        <v>2017</v>
      </c>
      <c r="K636">
        <f t="shared" si="9"/>
        <v>0</v>
      </c>
    </row>
    <row r="637" spans="1:11" x14ac:dyDescent="0.25">
      <c r="A637" s="18">
        <v>50636</v>
      </c>
      <c r="B637" s="20" t="s">
        <v>56</v>
      </c>
      <c r="C637" s="20" t="s">
        <v>57</v>
      </c>
      <c r="D637" s="20" t="s">
        <v>58</v>
      </c>
      <c r="E637" s="20" t="s">
        <v>59</v>
      </c>
      <c r="F637" s="20" t="s">
        <v>60</v>
      </c>
      <c r="G637" s="19">
        <v>0</v>
      </c>
      <c r="H637" s="19">
        <v>0</v>
      </c>
      <c r="I637" s="19">
        <v>0</v>
      </c>
      <c r="J637" s="18">
        <v>2017</v>
      </c>
      <c r="K637">
        <f t="shared" si="9"/>
        <v>0</v>
      </c>
    </row>
    <row r="638" spans="1:11" x14ac:dyDescent="0.25">
      <c r="A638" s="18">
        <v>50711</v>
      </c>
      <c r="B638" s="20" t="s">
        <v>66</v>
      </c>
      <c r="C638" s="20" t="s">
        <v>67</v>
      </c>
      <c r="D638" s="20" t="s">
        <v>58</v>
      </c>
      <c r="E638" s="20" t="s">
        <v>61</v>
      </c>
      <c r="F638" s="20" t="s">
        <v>60</v>
      </c>
      <c r="G638" s="19">
        <v>1040262</v>
      </c>
      <c r="H638" s="19">
        <v>223875</v>
      </c>
      <c r="I638" s="19">
        <v>37047.658000000003</v>
      </c>
      <c r="J638" s="18">
        <v>2017</v>
      </c>
      <c r="K638">
        <f t="shared" si="9"/>
        <v>0</v>
      </c>
    </row>
    <row r="639" spans="1:11" x14ac:dyDescent="0.25">
      <c r="A639" s="18">
        <v>50806</v>
      </c>
      <c r="B639" s="20" t="s">
        <v>66</v>
      </c>
      <c r="C639" s="20" t="s">
        <v>70</v>
      </c>
      <c r="D639" s="20" t="s">
        <v>58</v>
      </c>
      <c r="E639" s="20" t="s">
        <v>59</v>
      </c>
      <c r="F639" s="20" t="s">
        <v>60</v>
      </c>
      <c r="G639" s="19">
        <v>492101</v>
      </c>
      <c r="H639" s="19">
        <v>66724</v>
      </c>
      <c r="I639" s="19">
        <v>13708.744000000001</v>
      </c>
      <c r="J639" s="18">
        <v>2017</v>
      </c>
      <c r="K639">
        <f t="shared" si="9"/>
        <v>0</v>
      </c>
    </row>
    <row r="640" spans="1:11" x14ac:dyDescent="0.25">
      <c r="A640" s="18">
        <v>50807</v>
      </c>
      <c r="B640" s="20" t="s">
        <v>66</v>
      </c>
      <c r="C640" s="20" t="s">
        <v>70</v>
      </c>
      <c r="D640" s="20" t="s">
        <v>58</v>
      </c>
      <c r="E640" s="20" t="s">
        <v>59</v>
      </c>
      <c r="F640" s="20" t="s">
        <v>60</v>
      </c>
      <c r="G640" s="19">
        <v>889083</v>
      </c>
      <c r="H640" s="19">
        <v>67670</v>
      </c>
      <c r="I640" s="19">
        <v>13855.959000000001</v>
      </c>
      <c r="J640" s="18">
        <v>2017</v>
      </c>
      <c r="K640">
        <f t="shared" si="9"/>
        <v>0</v>
      </c>
    </row>
    <row r="641" spans="1:11" x14ac:dyDescent="0.25">
      <c r="A641" s="18">
        <v>50813</v>
      </c>
      <c r="B641" s="20" t="s">
        <v>66</v>
      </c>
      <c r="C641" s="20" t="s">
        <v>70</v>
      </c>
      <c r="D641" s="20" t="s">
        <v>58</v>
      </c>
      <c r="E641" s="20" t="s">
        <v>59</v>
      </c>
      <c r="F641" s="20" t="s">
        <v>60</v>
      </c>
      <c r="G641" s="19">
        <v>155037</v>
      </c>
      <c r="H641" s="19">
        <v>56591</v>
      </c>
      <c r="I641" s="19">
        <v>4504.116</v>
      </c>
      <c r="J641" s="18">
        <v>2017</v>
      </c>
      <c r="K641">
        <f t="shared" si="9"/>
        <v>0</v>
      </c>
    </row>
    <row r="642" spans="1:11" x14ac:dyDescent="0.25">
      <c r="A642" s="18">
        <v>50835</v>
      </c>
      <c r="B642" s="20" t="s">
        <v>66</v>
      </c>
      <c r="C642" s="20" t="s">
        <v>69</v>
      </c>
      <c r="D642" s="20" t="s">
        <v>58</v>
      </c>
      <c r="E642" s="20" t="s">
        <v>59</v>
      </c>
      <c r="F642" s="20" t="s">
        <v>60</v>
      </c>
      <c r="G642" s="19">
        <v>5892922</v>
      </c>
      <c r="H642" s="19">
        <v>4853888</v>
      </c>
      <c r="I642" s="19">
        <v>443580.56</v>
      </c>
      <c r="J642" s="18">
        <v>2017</v>
      </c>
      <c r="K642">
        <f t="shared" si="9"/>
        <v>0</v>
      </c>
    </row>
    <row r="643" spans="1:11" x14ac:dyDescent="0.25">
      <c r="A643" s="18">
        <v>50835</v>
      </c>
      <c r="B643" s="20" t="s">
        <v>66</v>
      </c>
      <c r="C643" s="20" t="s">
        <v>69</v>
      </c>
      <c r="D643" s="20" t="s">
        <v>58</v>
      </c>
      <c r="E643" s="20" t="s">
        <v>61</v>
      </c>
      <c r="F643" s="20" t="s">
        <v>60</v>
      </c>
      <c r="G643" s="19">
        <v>0</v>
      </c>
      <c r="H643" s="19">
        <v>0</v>
      </c>
      <c r="I643" s="19">
        <v>0</v>
      </c>
      <c r="J643" s="18">
        <v>2017</v>
      </c>
      <c r="K643">
        <f t="shared" ref="K643:K706" si="10">IF(E643="LIG",1,0)</f>
        <v>0</v>
      </c>
    </row>
    <row r="644" spans="1:11" x14ac:dyDescent="0.25">
      <c r="A644" s="18">
        <v>50879</v>
      </c>
      <c r="B644" s="20" t="s">
        <v>66</v>
      </c>
      <c r="C644" s="20" t="s">
        <v>69</v>
      </c>
      <c r="D644" s="20" t="s">
        <v>58</v>
      </c>
      <c r="E644" s="20" t="s">
        <v>59</v>
      </c>
      <c r="F644" s="20" t="s">
        <v>60</v>
      </c>
      <c r="G644" s="19">
        <v>0</v>
      </c>
      <c r="H644" s="19">
        <v>0</v>
      </c>
      <c r="I644" s="19">
        <v>0</v>
      </c>
      <c r="J644" s="18">
        <v>2017</v>
      </c>
      <c r="K644">
        <f t="shared" si="10"/>
        <v>0</v>
      </c>
    </row>
    <row r="645" spans="1:11" x14ac:dyDescent="0.25">
      <c r="A645" s="18">
        <v>50888</v>
      </c>
      <c r="B645" s="20" t="s">
        <v>66</v>
      </c>
      <c r="C645" s="20" t="s">
        <v>69</v>
      </c>
      <c r="D645" s="20" t="s">
        <v>58</v>
      </c>
      <c r="E645" s="20" t="s">
        <v>61</v>
      </c>
      <c r="F645" s="20" t="s">
        <v>60</v>
      </c>
      <c r="G645" s="19">
        <v>0</v>
      </c>
      <c r="H645" s="19">
        <v>0</v>
      </c>
      <c r="I645" s="19">
        <v>0</v>
      </c>
      <c r="J645" s="18">
        <v>2017</v>
      </c>
      <c r="K645">
        <f t="shared" si="10"/>
        <v>0</v>
      </c>
    </row>
    <row r="646" spans="1:11" x14ac:dyDescent="0.25">
      <c r="A646" s="18">
        <v>50900</v>
      </c>
      <c r="B646" s="20" t="s">
        <v>66</v>
      </c>
      <c r="C646" s="20" t="s">
        <v>70</v>
      </c>
      <c r="D646" s="20" t="s">
        <v>58</v>
      </c>
      <c r="E646" s="20" t="s">
        <v>59</v>
      </c>
      <c r="F646" s="20" t="s">
        <v>60</v>
      </c>
      <c r="G646" s="19">
        <v>5833152</v>
      </c>
      <c r="H646" s="19">
        <v>1945583</v>
      </c>
      <c r="I646" s="19">
        <v>158320.31</v>
      </c>
      <c r="J646" s="18">
        <v>2017</v>
      </c>
      <c r="K646">
        <f t="shared" si="10"/>
        <v>0</v>
      </c>
    </row>
    <row r="647" spans="1:11" x14ac:dyDescent="0.25">
      <c r="A647" s="18">
        <v>50903</v>
      </c>
      <c r="B647" s="20" t="s">
        <v>66</v>
      </c>
      <c r="C647" s="20" t="s">
        <v>70</v>
      </c>
      <c r="D647" s="20" t="s">
        <v>58</v>
      </c>
      <c r="E647" s="20" t="s">
        <v>59</v>
      </c>
      <c r="F647" s="20" t="s">
        <v>60</v>
      </c>
      <c r="G647" s="19">
        <v>0</v>
      </c>
      <c r="H647" s="19">
        <v>0</v>
      </c>
      <c r="I647" s="19">
        <v>0</v>
      </c>
      <c r="J647" s="18">
        <v>2017</v>
      </c>
      <c r="K647">
        <f t="shared" si="10"/>
        <v>0</v>
      </c>
    </row>
    <row r="648" spans="1:11" x14ac:dyDescent="0.25">
      <c r="A648" s="18">
        <v>50920</v>
      </c>
      <c r="B648" s="20" t="s">
        <v>66</v>
      </c>
      <c r="C648" s="20" t="s">
        <v>70</v>
      </c>
      <c r="D648" s="20" t="s">
        <v>58</v>
      </c>
      <c r="E648" s="20" t="s">
        <v>59</v>
      </c>
      <c r="F648" s="20" t="s">
        <v>60</v>
      </c>
      <c r="G648" s="19">
        <v>0</v>
      </c>
      <c r="H648" s="19">
        <v>0</v>
      </c>
      <c r="I648" s="19">
        <v>0</v>
      </c>
      <c r="J648" s="18">
        <v>2017</v>
      </c>
      <c r="K648">
        <f t="shared" si="10"/>
        <v>0</v>
      </c>
    </row>
    <row r="649" spans="1:11" x14ac:dyDescent="0.25">
      <c r="A649" s="18">
        <v>50920</v>
      </c>
      <c r="B649" s="20" t="s">
        <v>66</v>
      </c>
      <c r="C649" s="20" t="s">
        <v>70</v>
      </c>
      <c r="D649" s="20" t="s">
        <v>58</v>
      </c>
      <c r="E649" s="20" t="s">
        <v>63</v>
      </c>
      <c r="F649" s="20" t="s">
        <v>60</v>
      </c>
      <c r="G649" s="19">
        <v>0</v>
      </c>
      <c r="H649" s="19">
        <v>0</v>
      </c>
      <c r="I649" s="19">
        <v>0</v>
      </c>
      <c r="J649" s="18">
        <v>2017</v>
      </c>
      <c r="K649">
        <f t="shared" si="10"/>
        <v>0</v>
      </c>
    </row>
    <row r="650" spans="1:11" x14ac:dyDescent="0.25">
      <c r="A650" s="18">
        <v>50933</v>
      </c>
      <c r="B650" s="20" t="s">
        <v>66</v>
      </c>
      <c r="C650" s="20" t="s">
        <v>70</v>
      </c>
      <c r="D650" s="20" t="s">
        <v>58</v>
      </c>
      <c r="E650" s="20" t="s">
        <v>59</v>
      </c>
      <c r="F650" s="20" t="s">
        <v>60</v>
      </c>
      <c r="G650" s="19">
        <v>1367149</v>
      </c>
      <c r="H650" s="19">
        <v>111423</v>
      </c>
      <c r="I650" s="19">
        <v>24984.877</v>
      </c>
      <c r="J650" s="18">
        <v>2017</v>
      </c>
      <c r="K650">
        <f t="shared" si="10"/>
        <v>0</v>
      </c>
    </row>
    <row r="651" spans="1:11" x14ac:dyDescent="0.25">
      <c r="A651" s="18">
        <v>50933</v>
      </c>
      <c r="B651" s="20" t="s">
        <v>66</v>
      </c>
      <c r="C651" s="20" t="s">
        <v>70</v>
      </c>
      <c r="D651" s="20" t="s">
        <v>58</v>
      </c>
      <c r="E651" s="20" t="s">
        <v>61</v>
      </c>
      <c r="F651" s="20" t="s">
        <v>60</v>
      </c>
      <c r="G651" s="19">
        <v>4181</v>
      </c>
      <c r="H651" s="19">
        <v>314</v>
      </c>
      <c r="I651" s="19">
        <v>70.608000000000004</v>
      </c>
      <c r="J651" s="18">
        <v>2017</v>
      </c>
      <c r="K651">
        <f t="shared" si="10"/>
        <v>0</v>
      </c>
    </row>
    <row r="652" spans="1:11" x14ac:dyDescent="0.25">
      <c r="A652" s="18">
        <v>50956</v>
      </c>
      <c r="B652" s="20" t="s">
        <v>66</v>
      </c>
      <c r="C652" s="20" t="s">
        <v>70</v>
      </c>
      <c r="D652" s="20" t="s">
        <v>58</v>
      </c>
      <c r="E652" s="20" t="s">
        <v>59</v>
      </c>
      <c r="F652" s="20" t="s">
        <v>60</v>
      </c>
      <c r="G652" s="19">
        <v>0</v>
      </c>
      <c r="H652" s="19">
        <v>0</v>
      </c>
      <c r="I652" s="19">
        <v>0</v>
      </c>
      <c r="J652" s="18">
        <v>2017</v>
      </c>
      <c r="K652">
        <f t="shared" si="10"/>
        <v>0</v>
      </c>
    </row>
    <row r="653" spans="1:11" x14ac:dyDescent="0.25">
      <c r="A653" s="18">
        <v>50969</v>
      </c>
      <c r="B653" s="20" t="s">
        <v>66</v>
      </c>
      <c r="C653" s="20" t="s">
        <v>67</v>
      </c>
      <c r="D653" s="20" t="s">
        <v>58</v>
      </c>
      <c r="E653" s="20" t="s">
        <v>59</v>
      </c>
      <c r="F653" s="20" t="s">
        <v>60</v>
      </c>
      <c r="G653" s="19">
        <v>569877</v>
      </c>
      <c r="H653" s="19">
        <v>123615</v>
      </c>
      <c r="I653" s="19">
        <v>22391.344000000001</v>
      </c>
      <c r="J653" s="18">
        <v>2017</v>
      </c>
      <c r="K653">
        <f t="shared" si="10"/>
        <v>0</v>
      </c>
    </row>
    <row r="654" spans="1:11" x14ac:dyDescent="0.25">
      <c r="A654" s="18">
        <v>50974</v>
      </c>
      <c r="B654" s="20" t="s">
        <v>56</v>
      </c>
      <c r="C654" s="20" t="s">
        <v>64</v>
      </c>
      <c r="D654" s="20" t="s">
        <v>58</v>
      </c>
      <c r="E654" s="20" t="s">
        <v>59</v>
      </c>
      <c r="F654" s="20" t="s">
        <v>60</v>
      </c>
      <c r="G654" s="19">
        <v>0</v>
      </c>
      <c r="H654" s="19">
        <v>0</v>
      </c>
      <c r="I654" s="19">
        <v>0</v>
      </c>
      <c r="J654" s="18">
        <v>2017</v>
      </c>
      <c r="K654">
        <f t="shared" si="10"/>
        <v>0</v>
      </c>
    </row>
    <row r="655" spans="1:11" x14ac:dyDescent="0.25">
      <c r="A655" s="18">
        <v>50974</v>
      </c>
      <c r="B655" s="20" t="s">
        <v>56</v>
      </c>
      <c r="C655" s="20" t="s">
        <v>64</v>
      </c>
      <c r="D655" s="20" t="s">
        <v>58</v>
      </c>
      <c r="E655" s="20" t="s">
        <v>61</v>
      </c>
      <c r="F655" s="20" t="s">
        <v>60</v>
      </c>
      <c r="G655" s="19">
        <v>0</v>
      </c>
      <c r="H655" s="19">
        <v>0</v>
      </c>
      <c r="I655" s="19">
        <v>0</v>
      </c>
      <c r="J655" s="18">
        <v>2017</v>
      </c>
      <c r="K655">
        <f t="shared" si="10"/>
        <v>0</v>
      </c>
    </row>
    <row r="656" spans="1:11" x14ac:dyDescent="0.25">
      <c r="A656" s="18">
        <v>50976</v>
      </c>
      <c r="B656" s="20" t="s">
        <v>66</v>
      </c>
      <c r="C656" s="20" t="s">
        <v>69</v>
      </c>
      <c r="D656" s="20" t="s">
        <v>58</v>
      </c>
      <c r="E656" s="20" t="s">
        <v>59</v>
      </c>
      <c r="F656" s="20" t="s">
        <v>60</v>
      </c>
      <c r="G656" s="19">
        <v>1274059</v>
      </c>
      <c r="H656" s="19">
        <v>1187376</v>
      </c>
      <c r="I656" s="19">
        <v>108933.46</v>
      </c>
      <c r="J656" s="18">
        <v>2017</v>
      </c>
      <c r="K656">
        <f t="shared" si="10"/>
        <v>0</v>
      </c>
    </row>
    <row r="657" spans="1:11" x14ac:dyDescent="0.25">
      <c r="A657" s="18">
        <v>52007</v>
      </c>
      <c r="B657" s="20" t="s">
        <v>56</v>
      </c>
      <c r="C657" s="20" t="s">
        <v>57</v>
      </c>
      <c r="D657" s="20" t="s">
        <v>58</v>
      </c>
      <c r="E657" s="20" t="s">
        <v>59</v>
      </c>
      <c r="F657" s="20" t="s">
        <v>60</v>
      </c>
      <c r="G657" s="19">
        <v>1880396</v>
      </c>
      <c r="H657" s="19">
        <v>1880396</v>
      </c>
      <c r="I657" s="19">
        <v>149788.54999999999</v>
      </c>
      <c r="J657" s="18">
        <v>2017</v>
      </c>
      <c r="K657">
        <f t="shared" si="10"/>
        <v>0</v>
      </c>
    </row>
    <row r="658" spans="1:11" x14ac:dyDescent="0.25">
      <c r="A658" s="18">
        <v>52048</v>
      </c>
      <c r="B658" s="20" t="s">
        <v>66</v>
      </c>
      <c r="C658" s="20" t="s">
        <v>67</v>
      </c>
      <c r="D658" s="20" t="s">
        <v>92</v>
      </c>
      <c r="E658" s="20" t="s">
        <v>59</v>
      </c>
      <c r="F658" s="20" t="s">
        <v>60</v>
      </c>
      <c r="G658" s="19">
        <v>0</v>
      </c>
      <c r="H658" s="19">
        <v>0</v>
      </c>
      <c r="I658" s="19">
        <v>0</v>
      </c>
      <c r="J658" s="18">
        <v>2017</v>
      </c>
      <c r="K658">
        <f t="shared" si="10"/>
        <v>0</v>
      </c>
    </row>
    <row r="659" spans="1:11" x14ac:dyDescent="0.25">
      <c r="A659" s="18">
        <v>52071</v>
      </c>
      <c r="B659" s="20" t="s">
        <v>56</v>
      </c>
      <c r="C659" s="20" t="s">
        <v>64</v>
      </c>
      <c r="D659" s="20" t="s">
        <v>58</v>
      </c>
      <c r="E659" s="20" t="s">
        <v>62</v>
      </c>
      <c r="F659" s="20" t="s">
        <v>60</v>
      </c>
      <c r="G659" s="19">
        <v>44000179</v>
      </c>
      <c r="H659" s="19">
        <v>44000179</v>
      </c>
      <c r="I659" s="19">
        <v>4477332.2</v>
      </c>
      <c r="J659" s="18">
        <v>2017</v>
      </c>
      <c r="K659">
        <f t="shared" si="10"/>
        <v>1</v>
      </c>
    </row>
    <row r="660" spans="1:11" x14ac:dyDescent="0.25">
      <c r="A660" s="18">
        <v>52072</v>
      </c>
      <c r="B660" s="20" t="s">
        <v>56</v>
      </c>
      <c r="C660" s="20" t="s">
        <v>71</v>
      </c>
      <c r="D660" s="20" t="s">
        <v>58</v>
      </c>
      <c r="E660" s="20" t="s">
        <v>59</v>
      </c>
      <c r="F660" s="20" t="s">
        <v>60</v>
      </c>
      <c r="G660" s="19">
        <v>1212992</v>
      </c>
      <c r="H660" s="19">
        <v>1212992</v>
      </c>
      <c r="I660" s="19">
        <v>12469.735000000001</v>
      </c>
      <c r="J660" s="18">
        <v>2017</v>
      </c>
      <c r="K660">
        <f t="shared" si="10"/>
        <v>0</v>
      </c>
    </row>
    <row r="661" spans="1:11" x14ac:dyDescent="0.25">
      <c r="A661" s="18">
        <v>52089</v>
      </c>
      <c r="B661" s="20" t="s">
        <v>66</v>
      </c>
      <c r="C661" s="20" t="s">
        <v>70</v>
      </c>
      <c r="D661" s="20" t="s">
        <v>58</v>
      </c>
      <c r="E661" s="20" t="s">
        <v>59</v>
      </c>
      <c r="F661" s="20" t="s">
        <v>60</v>
      </c>
      <c r="G661" s="19">
        <v>0</v>
      </c>
      <c r="H661" s="19">
        <v>0</v>
      </c>
      <c r="I661" s="19">
        <v>0</v>
      </c>
      <c r="J661" s="18">
        <v>2017</v>
      </c>
      <c r="K661">
        <f t="shared" si="10"/>
        <v>0</v>
      </c>
    </row>
    <row r="662" spans="1:11" x14ac:dyDescent="0.25">
      <c r="A662" s="18">
        <v>52140</v>
      </c>
      <c r="B662" s="20" t="s">
        <v>66</v>
      </c>
      <c r="C662" s="20" t="s">
        <v>70</v>
      </c>
      <c r="D662" s="20" t="s">
        <v>58</v>
      </c>
      <c r="E662" s="20" t="s">
        <v>59</v>
      </c>
      <c r="F662" s="20" t="s">
        <v>60</v>
      </c>
      <c r="G662" s="19">
        <v>35872</v>
      </c>
      <c r="H662" s="19">
        <v>5082</v>
      </c>
      <c r="I662" s="19">
        <v>1146.7860000000001</v>
      </c>
      <c r="J662" s="18">
        <v>2017</v>
      </c>
      <c r="K662">
        <f t="shared" si="10"/>
        <v>0</v>
      </c>
    </row>
    <row r="663" spans="1:11" x14ac:dyDescent="0.25">
      <c r="A663" s="18">
        <v>52151</v>
      </c>
      <c r="B663" s="20" t="s">
        <v>66</v>
      </c>
      <c r="C663" s="20" t="s">
        <v>70</v>
      </c>
      <c r="D663" s="20" t="s">
        <v>58</v>
      </c>
      <c r="E663" s="20" t="s">
        <v>59</v>
      </c>
      <c r="F663" s="20" t="s">
        <v>60</v>
      </c>
      <c r="G663" s="19">
        <v>0</v>
      </c>
      <c r="H663" s="19">
        <v>0</v>
      </c>
      <c r="I663" s="19">
        <v>0</v>
      </c>
      <c r="J663" s="18">
        <v>2017</v>
      </c>
      <c r="K663">
        <f t="shared" si="10"/>
        <v>0</v>
      </c>
    </row>
    <row r="664" spans="1:11" x14ac:dyDescent="0.25">
      <c r="A664" s="18">
        <v>52152</v>
      </c>
      <c r="B664" s="20" t="s">
        <v>66</v>
      </c>
      <c r="C664" s="20" t="s">
        <v>70</v>
      </c>
      <c r="D664" s="20" t="s">
        <v>58</v>
      </c>
      <c r="E664" s="20" t="s">
        <v>59</v>
      </c>
      <c r="F664" s="20" t="s">
        <v>60</v>
      </c>
      <c r="G664" s="19">
        <v>0</v>
      </c>
      <c r="H664" s="19">
        <v>0</v>
      </c>
      <c r="I664" s="19">
        <v>0</v>
      </c>
      <c r="J664" s="18">
        <v>2017</v>
      </c>
      <c r="K664">
        <f t="shared" si="10"/>
        <v>0</v>
      </c>
    </row>
    <row r="665" spans="1:11" x14ac:dyDescent="0.25">
      <c r="A665" s="18">
        <v>54004</v>
      </c>
      <c r="B665" s="20" t="s">
        <v>66</v>
      </c>
      <c r="C665" s="20" t="s">
        <v>70</v>
      </c>
      <c r="D665" s="20" t="s">
        <v>58</v>
      </c>
      <c r="E665" s="20" t="s">
        <v>59</v>
      </c>
      <c r="F665" s="20" t="s">
        <v>60</v>
      </c>
      <c r="G665" s="19">
        <v>7177</v>
      </c>
      <c r="H665" s="19">
        <v>1459</v>
      </c>
      <c r="I665" s="19">
        <v>283.91300000000001</v>
      </c>
      <c r="J665" s="18">
        <v>2017</v>
      </c>
      <c r="K665">
        <f t="shared" si="10"/>
        <v>0</v>
      </c>
    </row>
    <row r="666" spans="1:11" x14ac:dyDescent="0.25">
      <c r="A666" s="18">
        <v>54035</v>
      </c>
      <c r="B666" s="20" t="s">
        <v>66</v>
      </c>
      <c r="C666" s="20" t="s">
        <v>69</v>
      </c>
      <c r="D666" s="20" t="s">
        <v>58</v>
      </c>
      <c r="E666" s="20" t="s">
        <v>59</v>
      </c>
      <c r="F666" s="20" t="s">
        <v>60</v>
      </c>
      <c r="G666" s="19">
        <v>53022</v>
      </c>
      <c r="H666" s="19">
        <v>45698</v>
      </c>
      <c r="I666" s="19">
        <v>4283.7759999999998</v>
      </c>
      <c r="J666" s="18">
        <v>2017</v>
      </c>
      <c r="K666">
        <f t="shared" si="10"/>
        <v>0</v>
      </c>
    </row>
    <row r="667" spans="1:11" x14ac:dyDescent="0.25">
      <c r="A667" s="18">
        <v>54081</v>
      </c>
      <c r="B667" s="20" t="s">
        <v>66</v>
      </c>
      <c r="C667" s="20" t="s">
        <v>69</v>
      </c>
      <c r="D667" s="20" t="s">
        <v>58</v>
      </c>
      <c r="E667" s="20" t="s">
        <v>59</v>
      </c>
      <c r="F667" s="20" t="s">
        <v>60</v>
      </c>
      <c r="G667" s="19">
        <v>7604090</v>
      </c>
      <c r="H667" s="19">
        <v>847820</v>
      </c>
      <c r="I667" s="19">
        <v>84026</v>
      </c>
      <c r="J667" s="18">
        <v>2017</v>
      </c>
      <c r="K667">
        <f t="shared" si="10"/>
        <v>0</v>
      </c>
    </row>
    <row r="668" spans="1:11" x14ac:dyDescent="0.25">
      <c r="A668" s="18">
        <v>54081</v>
      </c>
      <c r="B668" s="20" t="s">
        <v>66</v>
      </c>
      <c r="C668" s="20" t="s">
        <v>69</v>
      </c>
      <c r="D668" s="20" t="s">
        <v>58</v>
      </c>
      <c r="E668" s="20" t="s">
        <v>61</v>
      </c>
      <c r="F668" s="20" t="s">
        <v>60</v>
      </c>
      <c r="G668" s="19">
        <v>0</v>
      </c>
      <c r="H668" s="19">
        <v>0</v>
      </c>
      <c r="I668" s="19">
        <v>0</v>
      </c>
      <c r="J668" s="18">
        <v>2017</v>
      </c>
      <c r="K668">
        <f t="shared" si="10"/>
        <v>0</v>
      </c>
    </row>
    <row r="669" spans="1:11" x14ac:dyDescent="0.25">
      <c r="A669" s="18">
        <v>54087</v>
      </c>
      <c r="B669" s="20" t="s">
        <v>66</v>
      </c>
      <c r="C669" s="20" t="s">
        <v>70</v>
      </c>
      <c r="D669" s="20" t="s">
        <v>58</v>
      </c>
      <c r="E669" s="20" t="s">
        <v>59</v>
      </c>
      <c r="F669" s="20" t="s">
        <v>60</v>
      </c>
      <c r="G669" s="19">
        <v>68881</v>
      </c>
      <c r="H669" s="19">
        <v>11271</v>
      </c>
      <c r="I669" s="19">
        <v>1658.7729999999999</v>
      </c>
      <c r="J669" s="18">
        <v>2017</v>
      </c>
      <c r="K669">
        <f t="shared" si="10"/>
        <v>0</v>
      </c>
    </row>
    <row r="670" spans="1:11" x14ac:dyDescent="0.25">
      <c r="A670" s="18">
        <v>54091</v>
      </c>
      <c r="B670" s="20" t="s">
        <v>66</v>
      </c>
      <c r="C670" s="20" t="s">
        <v>70</v>
      </c>
      <c r="D670" s="20" t="s">
        <v>58</v>
      </c>
      <c r="E670" s="20" t="s">
        <v>59</v>
      </c>
      <c r="F670" s="20" t="s">
        <v>60</v>
      </c>
      <c r="G670" s="19">
        <v>0</v>
      </c>
      <c r="H670" s="19">
        <v>0</v>
      </c>
      <c r="I670" s="19">
        <v>0</v>
      </c>
      <c r="J670" s="18">
        <v>2017</v>
      </c>
      <c r="K670">
        <f t="shared" si="10"/>
        <v>0</v>
      </c>
    </row>
    <row r="671" spans="1:11" x14ac:dyDescent="0.25">
      <c r="A671" s="18">
        <v>54098</v>
      </c>
      <c r="B671" s="20" t="s">
        <v>66</v>
      </c>
      <c r="C671" s="20" t="s">
        <v>70</v>
      </c>
      <c r="D671" s="20" t="s">
        <v>58</v>
      </c>
      <c r="E671" s="20" t="s">
        <v>59</v>
      </c>
      <c r="F671" s="20" t="s">
        <v>60</v>
      </c>
      <c r="G671" s="19">
        <v>3312125</v>
      </c>
      <c r="H671" s="19">
        <v>439604</v>
      </c>
      <c r="I671" s="19">
        <v>84394.154999999999</v>
      </c>
      <c r="J671" s="18">
        <v>2017</v>
      </c>
      <c r="K671">
        <f t="shared" si="10"/>
        <v>0</v>
      </c>
    </row>
    <row r="672" spans="1:11" x14ac:dyDescent="0.25">
      <c r="A672" s="18">
        <v>54101</v>
      </c>
      <c r="B672" s="20" t="s">
        <v>66</v>
      </c>
      <c r="C672" s="20" t="s">
        <v>70</v>
      </c>
      <c r="D672" s="20" t="s">
        <v>58</v>
      </c>
      <c r="E672" s="20" t="s">
        <v>59</v>
      </c>
      <c r="F672" s="20" t="s">
        <v>60</v>
      </c>
      <c r="G672" s="19">
        <v>2895880</v>
      </c>
      <c r="H672" s="19">
        <v>378371</v>
      </c>
      <c r="I672" s="19">
        <v>72081.346000000005</v>
      </c>
      <c r="J672" s="18">
        <v>2017</v>
      </c>
      <c r="K672">
        <f t="shared" si="10"/>
        <v>0</v>
      </c>
    </row>
    <row r="673" spans="1:11" x14ac:dyDescent="0.25">
      <c r="A673" s="18">
        <v>54104</v>
      </c>
      <c r="B673" s="20" t="s">
        <v>66</v>
      </c>
      <c r="C673" s="20" t="s">
        <v>70</v>
      </c>
      <c r="D673" s="20" t="s">
        <v>58</v>
      </c>
      <c r="E673" s="20" t="s">
        <v>59</v>
      </c>
      <c r="F673" s="20" t="s">
        <v>60</v>
      </c>
      <c r="G673" s="19">
        <v>1652256</v>
      </c>
      <c r="H673" s="19">
        <v>202672</v>
      </c>
      <c r="I673" s="19">
        <v>45370.661</v>
      </c>
      <c r="J673" s="18">
        <v>2017</v>
      </c>
      <c r="K673">
        <f t="shared" si="10"/>
        <v>0</v>
      </c>
    </row>
    <row r="674" spans="1:11" x14ac:dyDescent="0.25">
      <c r="A674" s="18">
        <v>54201</v>
      </c>
      <c r="B674" s="20" t="s">
        <v>66</v>
      </c>
      <c r="C674" s="20" t="s">
        <v>67</v>
      </c>
      <c r="D674" s="20" t="s">
        <v>58</v>
      </c>
      <c r="E674" s="20" t="s">
        <v>59</v>
      </c>
      <c r="F674" s="20" t="s">
        <v>60</v>
      </c>
      <c r="G674" s="19">
        <v>1655910</v>
      </c>
      <c r="H674" s="19">
        <v>369906</v>
      </c>
      <c r="I674" s="19">
        <v>62171.652000000002</v>
      </c>
      <c r="J674" s="18">
        <v>2017</v>
      </c>
      <c r="K674">
        <f t="shared" si="10"/>
        <v>0</v>
      </c>
    </row>
    <row r="675" spans="1:11" x14ac:dyDescent="0.25">
      <c r="A675" s="18">
        <v>54207</v>
      </c>
      <c r="B675" s="20" t="s">
        <v>66</v>
      </c>
      <c r="C675" s="20" t="s">
        <v>70</v>
      </c>
      <c r="D675" s="20" t="s">
        <v>58</v>
      </c>
      <c r="E675" s="20" t="s">
        <v>59</v>
      </c>
      <c r="F675" s="20" t="s">
        <v>60</v>
      </c>
      <c r="G675" s="19">
        <v>0</v>
      </c>
      <c r="H675" s="19">
        <v>0</v>
      </c>
      <c r="I675" s="19">
        <v>0</v>
      </c>
      <c r="J675" s="18">
        <v>2017</v>
      </c>
      <c r="K675">
        <f t="shared" si="10"/>
        <v>0</v>
      </c>
    </row>
    <row r="676" spans="1:11" x14ac:dyDescent="0.25">
      <c r="A676" s="18">
        <v>54210</v>
      </c>
      <c r="B676" s="20" t="s">
        <v>66</v>
      </c>
      <c r="C676" s="20" t="s">
        <v>70</v>
      </c>
      <c r="D676" s="20" t="s">
        <v>58</v>
      </c>
      <c r="E676" s="20" t="s">
        <v>61</v>
      </c>
      <c r="F676" s="20" t="s">
        <v>60</v>
      </c>
      <c r="G676" s="19">
        <v>2265287</v>
      </c>
      <c r="H676" s="19">
        <v>416963</v>
      </c>
      <c r="I676" s="19">
        <v>70412.077000000005</v>
      </c>
      <c r="J676" s="18">
        <v>2017</v>
      </c>
      <c r="K676">
        <f t="shared" si="10"/>
        <v>0</v>
      </c>
    </row>
    <row r="677" spans="1:11" x14ac:dyDescent="0.25">
      <c r="A677" s="18">
        <v>54211</v>
      </c>
      <c r="B677" s="20" t="s">
        <v>66</v>
      </c>
      <c r="C677" s="20" t="s">
        <v>70</v>
      </c>
      <c r="D677" s="20" t="s">
        <v>58</v>
      </c>
      <c r="E677" s="20" t="s">
        <v>61</v>
      </c>
      <c r="F677" s="20" t="s">
        <v>60</v>
      </c>
      <c r="G677" s="19">
        <v>1842399</v>
      </c>
      <c r="H677" s="19">
        <v>210179</v>
      </c>
      <c r="I677" s="19">
        <v>0</v>
      </c>
      <c r="J677" s="18">
        <v>2017</v>
      </c>
      <c r="K677">
        <f t="shared" si="10"/>
        <v>0</v>
      </c>
    </row>
    <row r="678" spans="1:11" x14ac:dyDescent="0.25">
      <c r="A678" s="18">
        <v>54212</v>
      </c>
      <c r="B678" s="20" t="s">
        <v>66</v>
      </c>
      <c r="C678" s="20" t="s">
        <v>70</v>
      </c>
      <c r="D678" s="20" t="s">
        <v>58</v>
      </c>
      <c r="E678" s="20" t="s">
        <v>61</v>
      </c>
      <c r="F678" s="20" t="s">
        <v>60</v>
      </c>
      <c r="G678" s="19">
        <v>2001824</v>
      </c>
      <c r="H678" s="19">
        <v>232666</v>
      </c>
      <c r="I678" s="19">
        <v>39686.58</v>
      </c>
      <c r="J678" s="18">
        <v>2017</v>
      </c>
      <c r="K678">
        <f t="shared" si="10"/>
        <v>0</v>
      </c>
    </row>
    <row r="679" spans="1:11" x14ac:dyDescent="0.25">
      <c r="A679" s="18">
        <v>54213</v>
      </c>
      <c r="B679" s="20" t="s">
        <v>66</v>
      </c>
      <c r="C679" s="20" t="s">
        <v>70</v>
      </c>
      <c r="D679" s="20" t="s">
        <v>58</v>
      </c>
      <c r="E679" s="20" t="s">
        <v>61</v>
      </c>
      <c r="F679" s="20" t="s">
        <v>60</v>
      </c>
      <c r="G679" s="19">
        <v>2031528</v>
      </c>
      <c r="H679" s="19">
        <v>220170</v>
      </c>
      <c r="I679" s="19">
        <v>37555.49</v>
      </c>
      <c r="J679" s="18">
        <v>2017</v>
      </c>
      <c r="K679">
        <f t="shared" si="10"/>
        <v>0</v>
      </c>
    </row>
    <row r="680" spans="1:11" x14ac:dyDescent="0.25">
      <c r="A680" s="18">
        <v>54214</v>
      </c>
      <c r="B680" s="20" t="s">
        <v>66</v>
      </c>
      <c r="C680" s="20" t="s">
        <v>70</v>
      </c>
      <c r="D680" s="20" t="s">
        <v>58</v>
      </c>
      <c r="E680" s="20" t="s">
        <v>61</v>
      </c>
      <c r="F680" s="20" t="s">
        <v>60</v>
      </c>
      <c r="G680" s="19">
        <v>3653911</v>
      </c>
      <c r="H680" s="19">
        <v>239717</v>
      </c>
      <c r="I680" s="19">
        <v>40889.379999999997</v>
      </c>
      <c r="J680" s="18">
        <v>2017</v>
      </c>
      <c r="K680">
        <f t="shared" si="10"/>
        <v>0</v>
      </c>
    </row>
    <row r="681" spans="1:11" x14ac:dyDescent="0.25">
      <c r="A681" s="18">
        <v>54216</v>
      </c>
      <c r="B681" s="20" t="s">
        <v>66</v>
      </c>
      <c r="C681" s="20" t="s">
        <v>70</v>
      </c>
      <c r="D681" s="20" t="s">
        <v>58</v>
      </c>
      <c r="E681" s="20" t="s">
        <v>59</v>
      </c>
      <c r="F681" s="20" t="s">
        <v>60</v>
      </c>
      <c r="G681" s="19">
        <v>0</v>
      </c>
      <c r="H681" s="19">
        <v>0</v>
      </c>
      <c r="I681" s="19">
        <v>0</v>
      </c>
      <c r="J681" s="18">
        <v>2017</v>
      </c>
      <c r="K681">
        <f t="shared" si="10"/>
        <v>0</v>
      </c>
    </row>
    <row r="682" spans="1:11" x14ac:dyDescent="0.25">
      <c r="A682" s="18">
        <v>54238</v>
      </c>
      <c r="B682" s="20" t="s">
        <v>66</v>
      </c>
      <c r="C682" s="20" t="s">
        <v>69</v>
      </c>
      <c r="D682" s="20" t="s">
        <v>58</v>
      </c>
      <c r="E682" s="20" t="s">
        <v>59</v>
      </c>
      <c r="F682" s="20" t="s">
        <v>60</v>
      </c>
      <c r="G682" s="19">
        <v>0</v>
      </c>
      <c r="H682" s="19">
        <v>0</v>
      </c>
      <c r="I682" s="19">
        <v>0</v>
      </c>
      <c r="J682" s="18">
        <v>2017</v>
      </c>
      <c r="K682">
        <f t="shared" si="10"/>
        <v>0</v>
      </c>
    </row>
    <row r="683" spans="1:11" x14ac:dyDescent="0.25">
      <c r="A683" s="18">
        <v>54276</v>
      </c>
      <c r="B683" s="20" t="s">
        <v>66</v>
      </c>
      <c r="C683" s="20" t="s">
        <v>67</v>
      </c>
      <c r="D683" s="20" t="s">
        <v>58</v>
      </c>
      <c r="E683" s="20" t="s">
        <v>59</v>
      </c>
      <c r="F683" s="20" t="s">
        <v>60</v>
      </c>
      <c r="G683" s="19">
        <v>1899518</v>
      </c>
      <c r="H683" s="19">
        <v>301505</v>
      </c>
      <c r="I683" s="19">
        <v>44732.222000000002</v>
      </c>
      <c r="J683" s="18">
        <v>2017</v>
      </c>
      <c r="K683">
        <f t="shared" si="10"/>
        <v>0</v>
      </c>
    </row>
    <row r="684" spans="1:11" x14ac:dyDescent="0.25">
      <c r="A684" s="18">
        <v>54304</v>
      </c>
      <c r="B684" s="20" t="s">
        <v>56</v>
      </c>
      <c r="C684" s="20" t="s">
        <v>64</v>
      </c>
      <c r="D684" s="20" t="s">
        <v>58</v>
      </c>
      <c r="E684" s="20" t="s">
        <v>59</v>
      </c>
      <c r="F684" s="20" t="s">
        <v>60</v>
      </c>
      <c r="G684" s="19">
        <v>4478947</v>
      </c>
      <c r="H684" s="19">
        <v>4478947</v>
      </c>
      <c r="I684" s="19">
        <v>405488.19</v>
      </c>
      <c r="J684" s="18">
        <v>2017</v>
      </c>
      <c r="K684">
        <f t="shared" si="10"/>
        <v>0</v>
      </c>
    </row>
    <row r="685" spans="1:11" x14ac:dyDescent="0.25">
      <c r="A685" s="18">
        <v>54318</v>
      </c>
      <c r="B685" s="20" t="s">
        <v>66</v>
      </c>
      <c r="C685" s="20" t="s">
        <v>70</v>
      </c>
      <c r="D685" s="20" t="s">
        <v>58</v>
      </c>
      <c r="E685" s="20" t="s">
        <v>59</v>
      </c>
      <c r="F685" s="20" t="s">
        <v>60</v>
      </c>
      <c r="G685" s="19">
        <v>9642094</v>
      </c>
      <c r="H685" s="19">
        <v>859697</v>
      </c>
      <c r="I685" s="19">
        <v>179678.84</v>
      </c>
      <c r="J685" s="18">
        <v>2017</v>
      </c>
      <c r="K685">
        <f t="shared" si="10"/>
        <v>0</v>
      </c>
    </row>
    <row r="686" spans="1:11" x14ac:dyDescent="0.25">
      <c r="A686" s="18">
        <v>54318</v>
      </c>
      <c r="B686" s="20" t="s">
        <v>66</v>
      </c>
      <c r="C686" s="20" t="s">
        <v>70</v>
      </c>
      <c r="D686" s="20" t="s">
        <v>58</v>
      </c>
      <c r="E686" s="20" t="s">
        <v>61</v>
      </c>
      <c r="F686" s="20" t="s">
        <v>60</v>
      </c>
      <c r="G686" s="19">
        <v>0</v>
      </c>
      <c r="H686" s="19">
        <v>0</v>
      </c>
      <c r="I686" s="19">
        <v>0</v>
      </c>
      <c r="J686" s="18">
        <v>2017</v>
      </c>
      <c r="K686">
        <f t="shared" si="10"/>
        <v>0</v>
      </c>
    </row>
    <row r="687" spans="1:11" x14ac:dyDescent="0.25">
      <c r="A687" s="18">
        <v>54335</v>
      </c>
      <c r="B687" s="20" t="s">
        <v>66</v>
      </c>
      <c r="C687" s="20" t="s">
        <v>70</v>
      </c>
      <c r="D687" s="20" t="s">
        <v>58</v>
      </c>
      <c r="E687" s="20" t="s">
        <v>59</v>
      </c>
      <c r="F687" s="20" t="s">
        <v>60</v>
      </c>
      <c r="G687" s="19">
        <v>0</v>
      </c>
      <c r="H687" s="19">
        <v>0</v>
      </c>
      <c r="I687" s="19">
        <v>0</v>
      </c>
      <c r="J687" s="18">
        <v>2017</v>
      </c>
      <c r="K687">
        <f t="shared" si="10"/>
        <v>0</v>
      </c>
    </row>
    <row r="688" spans="1:11" x14ac:dyDescent="0.25">
      <c r="A688" s="18">
        <v>54358</v>
      </c>
      <c r="B688" s="20" t="s">
        <v>66</v>
      </c>
      <c r="C688" s="20" t="s">
        <v>70</v>
      </c>
      <c r="D688" s="20" t="s">
        <v>58</v>
      </c>
      <c r="E688" s="20" t="s">
        <v>59</v>
      </c>
      <c r="F688" s="20" t="s">
        <v>60</v>
      </c>
      <c r="G688" s="19">
        <v>61776</v>
      </c>
      <c r="H688" s="19">
        <v>7351</v>
      </c>
      <c r="I688" s="19">
        <v>1399.971</v>
      </c>
      <c r="J688" s="18">
        <v>2017</v>
      </c>
      <c r="K688">
        <f t="shared" si="10"/>
        <v>0</v>
      </c>
    </row>
    <row r="689" spans="1:11" ht="26.25" x14ac:dyDescent="0.25">
      <c r="A689" s="18">
        <v>54406</v>
      </c>
      <c r="B689" s="20" t="s">
        <v>56</v>
      </c>
      <c r="C689" s="20" t="s">
        <v>72</v>
      </c>
      <c r="D689" s="20" t="s">
        <v>94</v>
      </c>
      <c r="E689" s="20" t="s">
        <v>59</v>
      </c>
      <c r="F689" s="20" t="s">
        <v>60</v>
      </c>
      <c r="G689" s="19">
        <v>0</v>
      </c>
      <c r="H689" s="19">
        <v>0</v>
      </c>
      <c r="I689" s="19">
        <v>0</v>
      </c>
      <c r="J689" s="18">
        <v>2017</v>
      </c>
      <c r="K689">
        <f t="shared" si="10"/>
        <v>0</v>
      </c>
    </row>
    <row r="690" spans="1:11" x14ac:dyDescent="0.25">
      <c r="A690" s="18">
        <v>54407</v>
      </c>
      <c r="B690" s="20" t="s">
        <v>66</v>
      </c>
      <c r="C690" s="20" t="s">
        <v>67</v>
      </c>
      <c r="D690" s="20" t="s">
        <v>58</v>
      </c>
      <c r="E690" s="20" t="s">
        <v>59</v>
      </c>
      <c r="F690" s="20" t="s">
        <v>60</v>
      </c>
      <c r="G690" s="19">
        <v>0</v>
      </c>
      <c r="H690" s="19">
        <v>0</v>
      </c>
      <c r="I690" s="19">
        <v>0</v>
      </c>
      <c r="J690" s="18">
        <v>2017</v>
      </c>
      <c r="K690">
        <f t="shared" si="10"/>
        <v>0</v>
      </c>
    </row>
    <row r="691" spans="1:11" x14ac:dyDescent="0.25">
      <c r="A691" s="18">
        <v>54408</v>
      </c>
      <c r="B691" s="20" t="s">
        <v>66</v>
      </c>
      <c r="C691" s="20" t="s">
        <v>67</v>
      </c>
      <c r="D691" s="20" t="s">
        <v>94</v>
      </c>
      <c r="E691" s="20" t="s">
        <v>59</v>
      </c>
      <c r="F691" s="20" t="s">
        <v>60</v>
      </c>
      <c r="G691" s="19">
        <v>0</v>
      </c>
      <c r="H691" s="19">
        <v>0</v>
      </c>
      <c r="I691" s="19">
        <v>0</v>
      </c>
      <c r="J691" s="18">
        <v>2017</v>
      </c>
      <c r="K691">
        <f t="shared" si="10"/>
        <v>0</v>
      </c>
    </row>
    <row r="692" spans="1:11" x14ac:dyDescent="0.25">
      <c r="A692" s="18">
        <v>54408</v>
      </c>
      <c r="B692" s="20" t="s">
        <v>66</v>
      </c>
      <c r="C692" s="20" t="s">
        <v>67</v>
      </c>
      <c r="D692" s="20" t="s">
        <v>58</v>
      </c>
      <c r="E692" s="20" t="s">
        <v>59</v>
      </c>
      <c r="F692" s="20" t="s">
        <v>60</v>
      </c>
      <c r="G692" s="19">
        <v>0</v>
      </c>
      <c r="H692" s="19">
        <v>0</v>
      </c>
      <c r="I692" s="19">
        <v>0</v>
      </c>
      <c r="J692" s="18">
        <v>2017</v>
      </c>
      <c r="K692">
        <f t="shared" si="10"/>
        <v>0</v>
      </c>
    </row>
    <row r="693" spans="1:11" x14ac:dyDescent="0.25">
      <c r="A693" s="18">
        <v>54414</v>
      </c>
      <c r="B693" s="20" t="s">
        <v>56</v>
      </c>
      <c r="C693" s="20" t="s">
        <v>71</v>
      </c>
      <c r="D693" s="20" t="s">
        <v>94</v>
      </c>
      <c r="E693" s="20" t="s">
        <v>59</v>
      </c>
      <c r="F693" s="20" t="s">
        <v>60</v>
      </c>
      <c r="G693" s="19">
        <v>0</v>
      </c>
      <c r="H693" s="19">
        <v>0</v>
      </c>
      <c r="I693" s="19">
        <v>0</v>
      </c>
      <c r="J693" s="18">
        <v>2017</v>
      </c>
      <c r="K693">
        <f t="shared" si="10"/>
        <v>0</v>
      </c>
    </row>
    <row r="694" spans="1:11" x14ac:dyDescent="0.25">
      <c r="A694" s="18">
        <v>54427</v>
      </c>
      <c r="B694" s="20" t="s">
        <v>66</v>
      </c>
      <c r="C694" s="20" t="s">
        <v>70</v>
      </c>
      <c r="D694" s="20" t="s">
        <v>58</v>
      </c>
      <c r="E694" s="20" t="s">
        <v>59</v>
      </c>
      <c r="F694" s="20" t="s">
        <v>60</v>
      </c>
      <c r="G694" s="19">
        <v>0</v>
      </c>
      <c r="H694" s="19">
        <v>0</v>
      </c>
      <c r="I694" s="19">
        <v>0</v>
      </c>
      <c r="J694" s="18">
        <v>2017</v>
      </c>
      <c r="K694">
        <f t="shared" si="10"/>
        <v>0</v>
      </c>
    </row>
    <row r="695" spans="1:11" x14ac:dyDescent="0.25">
      <c r="A695" s="18">
        <v>54464</v>
      </c>
      <c r="B695" s="20" t="s">
        <v>66</v>
      </c>
      <c r="C695" s="20" t="s">
        <v>70</v>
      </c>
      <c r="D695" s="20" t="s">
        <v>58</v>
      </c>
      <c r="E695" s="20" t="s">
        <v>59</v>
      </c>
      <c r="F695" s="20" t="s">
        <v>60</v>
      </c>
      <c r="G695" s="19">
        <v>0</v>
      </c>
      <c r="H695" s="19">
        <v>0</v>
      </c>
      <c r="I695" s="19">
        <v>0</v>
      </c>
      <c r="J695" s="18">
        <v>2017</v>
      </c>
      <c r="K695">
        <f t="shared" si="10"/>
        <v>0</v>
      </c>
    </row>
    <row r="696" spans="1:11" x14ac:dyDescent="0.25">
      <c r="A696" s="18">
        <v>54533</v>
      </c>
      <c r="B696" s="20" t="s">
        <v>66</v>
      </c>
      <c r="C696" s="20" t="s">
        <v>70</v>
      </c>
      <c r="D696" s="20" t="s">
        <v>58</v>
      </c>
      <c r="E696" s="20" t="s">
        <v>59</v>
      </c>
      <c r="F696" s="20" t="s">
        <v>60</v>
      </c>
      <c r="G696" s="19">
        <v>0</v>
      </c>
      <c r="H696" s="19">
        <v>0</v>
      </c>
      <c r="I696" s="19">
        <v>0</v>
      </c>
      <c r="J696" s="18">
        <v>2017</v>
      </c>
      <c r="K696">
        <f t="shared" si="10"/>
        <v>0</v>
      </c>
    </row>
    <row r="697" spans="1:11" x14ac:dyDescent="0.25">
      <c r="A697" s="18">
        <v>54533</v>
      </c>
      <c r="B697" s="20" t="s">
        <v>66</v>
      </c>
      <c r="C697" s="20" t="s">
        <v>70</v>
      </c>
      <c r="D697" s="20" t="s">
        <v>58</v>
      </c>
      <c r="E697" s="20" t="s">
        <v>61</v>
      </c>
      <c r="F697" s="20" t="s">
        <v>60</v>
      </c>
      <c r="G697" s="19">
        <v>3185414</v>
      </c>
      <c r="H697" s="19">
        <v>65751</v>
      </c>
      <c r="I697" s="19">
        <v>17018.864000000001</v>
      </c>
      <c r="J697" s="18">
        <v>2017</v>
      </c>
      <c r="K697">
        <f t="shared" si="10"/>
        <v>0</v>
      </c>
    </row>
    <row r="698" spans="1:11" x14ac:dyDescent="0.25">
      <c r="A698" s="18">
        <v>54556</v>
      </c>
      <c r="B698" s="20" t="s">
        <v>66</v>
      </c>
      <c r="C698" s="20" t="s">
        <v>70</v>
      </c>
      <c r="D698" s="20" t="s">
        <v>58</v>
      </c>
      <c r="E698" s="20" t="s">
        <v>59</v>
      </c>
      <c r="F698" s="20" t="s">
        <v>60</v>
      </c>
      <c r="G698" s="19">
        <v>6869954</v>
      </c>
      <c r="H698" s="19">
        <v>2392341</v>
      </c>
      <c r="I698" s="19">
        <v>210346.38</v>
      </c>
      <c r="J698" s="18">
        <v>2017</v>
      </c>
      <c r="K698">
        <f t="shared" si="10"/>
        <v>0</v>
      </c>
    </row>
    <row r="699" spans="1:11" x14ac:dyDescent="0.25">
      <c r="A699" s="18">
        <v>54618</v>
      </c>
      <c r="B699" s="20" t="s">
        <v>66</v>
      </c>
      <c r="C699" s="20" t="s">
        <v>70</v>
      </c>
      <c r="D699" s="20" t="s">
        <v>58</v>
      </c>
      <c r="E699" s="20" t="s">
        <v>59</v>
      </c>
      <c r="F699" s="20" t="s">
        <v>60</v>
      </c>
      <c r="G699" s="19">
        <v>110155</v>
      </c>
      <c r="H699" s="19">
        <v>2176</v>
      </c>
      <c r="I699" s="19">
        <v>445.24700000000001</v>
      </c>
      <c r="J699" s="18">
        <v>2017</v>
      </c>
      <c r="K699">
        <f t="shared" si="10"/>
        <v>0</v>
      </c>
    </row>
    <row r="700" spans="1:11" x14ac:dyDescent="0.25">
      <c r="A700" s="18">
        <v>54626</v>
      </c>
      <c r="B700" s="20" t="s">
        <v>66</v>
      </c>
      <c r="C700" s="20" t="s">
        <v>69</v>
      </c>
      <c r="D700" s="20" t="s">
        <v>58</v>
      </c>
      <c r="E700" s="20" t="s">
        <v>59</v>
      </c>
      <c r="F700" s="20" t="s">
        <v>60</v>
      </c>
      <c r="G700" s="19">
        <v>0</v>
      </c>
      <c r="H700" s="19">
        <v>0</v>
      </c>
      <c r="I700" s="19">
        <v>0</v>
      </c>
      <c r="J700" s="18">
        <v>2017</v>
      </c>
      <c r="K700">
        <f t="shared" si="10"/>
        <v>0</v>
      </c>
    </row>
    <row r="701" spans="1:11" x14ac:dyDescent="0.25">
      <c r="A701" s="18">
        <v>54638</v>
      </c>
      <c r="B701" s="20" t="s">
        <v>66</v>
      </c>
      <c r="C701" s="20" t="s">
        <v>70</v>
      </c>
      <c r="D701" s="20" t="s">
        <v>58</v>
      </c>
      <c r="E701" s="20" t="s">
        <v>59</v>
      </c>
      <c r="F701" s="20" t="s">
        <v>60</v>
      </c>
      <c r="G701" s="19">
        <v>0</v>
      </c>
      <c r="H701" s="19">
        <v>0</v>
      </c>
      <c r="I701" s="19">
        <v>0</v>
      </c>
      <c r="J701" s="18">
        <v>2017</v>
      </c>
      <c r="K701">
        <f t="shared" si="10"/>
        <v>0</v>
      </c>
    </row>
    <row r="702" spans="1:11" x14ac:dyDescent="0.25">
      <c r="A702" s="18">
        <v>54656</v>
      </c>
      <c r="B702" s="20" t="s">
        <v>66</v>
      </c>
      <c r="C702" s="20" t="s">
        <v>70</v>
      </c>
      <c r="D702" s="20" t="s">
        <v>58</v>
      </c>
      <c r="E702" s="20" t="s">
        <v>59</v>
      </c>
      <c r="F702" s="20" t="s">
        <v>60</v>
      </c>
      <c r="G702" s="19">
        <v>0</v>
      </c>
      <c r="H702" s="19">
        <v>0</v>
      </c>
      <c r="I702" s="19">
        <v>0</v>
      </c>
      <c r="J702" s="18">
        <v>2017</v>
      </c>
      <c r="K702">
        <f t="shared" si="10"/>
        <v>0</v>
      </c>
    </row>
    <row r="703" spans="1:11" x14ac:dyDescent="0.25">
      <c r="A703" s="18">
        <v>54690</v>
      </c>
      <c r="B703" s="20" t="s">
        <v>66</v>
      </c>
      <c r="C703" s="20" t="s">
        <v>70</v>
      </c>
      <c r="D703" s="20" t="s">
        <v>58</v>
      </c>
      <c r="E703" s="20" t="s">
        <v>59</v>
      </c>
      <c r="F703" s="20" t="s">
        <v>60</v>
      </c>
      <c r="G703" s="19">
        <v>0</v>
      </c>
      <c r="H703" s="19">
        <v>0</v>
      </c>
      <c r="I703" s="19">
        <v>0</v>
      </c>
      <c r="J703" s="18">
        <v>2017</v>
      </c>
      <c r="K703">
        <f t="shared" si="10"/>
        <v>0</v>
      </c>
    </row>
    <row r="704" spans="1:11" x14ac:dyDescent="0.25">
      <c r="A704" s="18">
        <v>54690</v>
      </c>
      <c r="B704" s="20" t="s">
        <v>66</v>
      </c>
      <c r="C704" s="20" t="s">
        <v>70</v>
      </c>
      <c r="D704" s="20" t="s">
        <v>58</v>
      </c>
      <c r="E704" s="20" t="s">
        <v>61</v>
      </c>
      <c r="F704" s="20" t="s">
        <v>60</v>
      </c>
      <c r="G704" s="19">
        <v>0</v>
      </c>
      <c r="H704" s="19">
        <v>0</v>
      </c>
      <c r="I704" s="19">
        <v>0</v>
      </c>
      <c r="J704" s="18">
        <v>2017</v>
      </c>
      <c r="K704">
        <f t="shared" si="10"/>
        <v>0</v>
      </c>
    </row>
    <row r="705" spans="1:11" x14ac:dyDescent="0.25">
      <c r="A705" s="18">
        <v>54752</v>
      </c>
      <c r="B705" s="20" t="s">
        <v>66</v>
      </c>
      <c r="C705" s="20" t="s">
        <v>70</v>
      </c>
      <c r="D705" s="20" t="s">
        <v>58</v>
      </c>
      <c r="E705" s="20" t="s">
        <v>59</v>
      </c>
      <c r="F705" s="20" t="s">
        <v>60</v>
      </c>
      <c r="G705" s="19">
        <v>3432</v>
      </c>
      <c r="H705" s="19">
        <v>763</v>
      </c>
      <c r="I705" s="19">
        <v>112.84699999999999</v>
      </c>
      <c r="J705" s="18">
        <v>2017</v>
      </c>
      <c r="K705">
        <f t="shared" si="10"/>
        <v>0</v>
      </c>
    </row>
    <row r="706" spans="1:11" x14ac:dyDescent="0.25">
      <c r="A706" s="18">
        <v>54755</v>
      </c>
      <c r="B706" s="20" t="s">
        <v>66</v>
      </c>
      <c r="C706" s="20" t="s">
        <v>69</v>
      </c>
      <c r="D706" s="20" t="s">
        <v>58</v>
      </c>
      <c r="E706" s="20" t="s">
        <v>59</v>
      </c>
      <c r="F706" s="20" t="s">
        <v>60</v>
      </c>
      <c r="G706" s="19">
        <v>11807</v>
      </c>
      <c r="H706" s="19">
        <v>9962</v>
      </c>
      <c r="I706" s="19">
        <v>785.72299999999996</v>
      </c>
      <c r="J706" s="18">
        <v>2017</v>
      </c>
      <c r="K706">
        <f t="shared" si="10"/>
        <v>0</v>
      </c>
    </row>
    <row r="707" spans="1:11" x14ac:dyDescent="0.25">
      <c r="A707" s="18">
        <v>54763</v>
      </c>
      <c r="B707" s="20" t="s">
        <v>66</v>
      </c>
      <c r="C707" s="20" t="s">
        <v>70</v>
      </c>
      <c r="D707" s="20" t="s">
        <v>58</v>
      </c>
      <c r="E707" s="20" t="s">
        <v>59</v>
      </c>
      <c r="F707" s="20" t="s">
        <v>60</v>
      </c>
      <c r="G707" s="19">
        <v>0</v>
      </c>
      <c r="H707" s="19">
        <v>0</v>
      </c>
      <c r="I707" s="19">
        <v>0</v>
      </c>
      <c r="J707" s="18">
        <v>2017</v>
      </c>
      <c r="K707">
        <f t="shared" ref="K707:K770" si="11">IF(E707="LIG",1,0)</f>
        <v>0</v>
      </c>
    </row>
    <row r="708" spans="1:11" x14ac:dyDescent="0.25">
      <c r="A708" s="18">
        <v>54775</v>
      </c>
      <c r="B708" s="20" t="s">
        <v>66</v>
      </c>
      <c r="C708" s="20" t="s">
        <v>67</v>
      </c>
      <c r="D708" s="20" t="s">
        <v>58</v>
      </c>
      <c r="E708" s="20" t="s">
        <v>59</v>
      </c>
      <c r="F708" s="20" t="s">
        <v>60</v>
      </c>
      <c r="G708" s="19">
        <v>785784</v>
      </c>
      <c r="H708" s="19">
        <v>86837</v>
      </c>
      <c r="I708" s="19">
        <v>14936.414000000001</v>
      </c>
      <c r="J708" s="18">
        <v>2017</v>
      </c>
      <c r="K708">
        <f t="shared" si="11"/>
        <v>0</v>
      </c>
    </row>
    <row r="709" spans="1:11" x14ac:dyDescent="0.25">
      <c r="A709" s="18">
        <v>54780</v>
      </c>
      <c r="B709" s="20" t="s">
        <v>66</v>
      </c>
      <c r="C709" s="20" t="s">
        <v>67</v>
      </c>
      <c r="D709" s="20" t="s">
        <v>58</v>
      </c>
      <c r="E709" s="20" t="s">
        <v>59</v>
      </c>
      <c r="F709" s="20" t="s">
        <v>60</v>
      </c>
      <c r="G709" s="19">
        <v>571329</v>
      </c>
      <c r="H709" s="19">
        <v>121706</v>
      </c>
      <c r="I709" s="19">
        <v>20267.883000000002</v>
      </c>
      <c r="J709" s="18">
        <v>2017</v>
      </c>
      <c r="K709">
        <f t="shared" si="11"/>
        <v>0</v>
      </c>
    </row>
    <row r="710" spans="1:11" x14ac:dyDescent="0.25">
      <c r="A710" s="18">
        <v>54867</v>
      </c>
      <c r="B710" s="20" t="s">
        <v>66</v>
      </c>
      <c r="C710" s="20" t="s">
        <v>70</v>
      </c>
      <c r="D710" s="20" t="s">
        <v>58</v>
      </c>
      <c r="E710" s="20" t="s">
        <v>59</v>
      </c>
      <c r="F710" s="20" t="s">
        <v>60</v>
      </c>
      <c r="G710" s="19">
        <v>1345420</v>
      </c>
      <c r="H710" s="19">
        <v>220166</v>
      </c>
      <c r="I710" s="19">
        <v>31323.848000000002</v>
      </c>
      <c r="J710" s="18">
        <v>2017</v>
      </c>
      <c r="K710">
        <f t="shared" si="11"/>
        <v>0</v>
      </c>
    </row>
    <row r="711" spans="1:11" x14ac:dyDescent="0.25">
      <c r="A711" s="18">
        <v>54945</v>
      </c>
      <c r="B711" s="20" t="s">
        <v>56</v>
      </c>
      <c r="C711" s="20" t="s">
        <v>64</v>
      </c>
      <c r="D711" s="20" t="s">
        <v>58</v>
      </c>
      <c r="E711" s="20" t="s">
        <v>59</v>
      </c>
      <c r="F711" s="20" t="s">
        <v>60</v>
      </c>
      <c r="G711" s="19">
        <v>0</v>
      </c>
      <c r="H711" s="19">
        <v>0</v>
      </c>
      <c r="I711" s="19">
        <v>0</v>
      </c>
      <c r="J711" s="18">
        <v>2017</v>
      </c>
      <c r="K711">
        <f t="shared" si="11"/>
        <v>0</v>
      </c>
    </row>
    <row r="712" spans="1:11" x14ac:dyDescent="0.25">
      <c r="A712" s="18">
        <v>54965</v>
      </c>
      <c r="B712" s="20" t="s">
        <v>66</v>
      </c>
      <c r="C712" s="20" t="s">
        <v>70</v>
      </c>
      <c r="D712" s="20" t="s">
        <v>58</v>
      </c>
      <c r="E712" s="20" t="s">
        <v>59</v>
      </c>
      <c r="F712" s="20" t="s">
        <v>60</v>
      </c>
      <c r="G712" s="19">
        <v>0</v>
      </c>
      <c r="H712" s="19">
        <v>0</v>
      </c>
      <c r="I712" s="19">
        <v>0</v>
      </c>
      <c r="J712" s="18">
        <v>2017</v>
      </c>
      <c r="K712">
        <f t="shared" si="11"/>
        <v>0</v>
      </c>
    </row>
    <row r="713" spans="1:11" x14ac:dyDescent="0.25">
      <c r="A713" s="18">
        <v>55076</v>
      </c>
      <c r="B713" s="20" t="s">
        <v>56</v>
      </c>
      <c r="C713" s="20" t="s">
        <v>64</v>
      </c>
      <c r="D713" s="20" t="s">
        <v>58</v>
      </c>
      <c r="E713" s="20" t="s">
        <v>62</v>
      </c>
      <c r="F713" s="20" t="s">
        <v>60</v>
      </c>
      <c r="G713" s="19">
        <v>6382398</v>
      </c>
      <c r="H713" s="19">
        <v>6382398</v>
      </c>
      <c r="I713" s="19">
        <v>523703.81</v>
      </c>
      <c r="J713" s="18">
        <v>2017</v>
      </c>
      <c r="K713">
        <f t="shared" si="11"/>
        <v>1</v>
      </c>
    </row>
    <row r="714" spans="1:11" x14ac:dyDescent="0.25">
      <c r="A714" s="18">
        <v>55076</v>
      </c>
      <c r="B714" s="20" t="s">
        <v>56</v>
      </c>
      <c r="C714" s="20" t="s">
        <v>64</v>
      </c>
      <c r="D714" s="20" t="s">
        <v>58</v>
      </c>
      <c r="E714" s="20" t="s">
        <v>68</v>
      </c>
      <c r="F714" s="20" t="s">
        <v>60</v>
      </c>
      <c r="G714" s="19">
        <v>19316097</v>
      </c>
      <c r="H714" s="19">
        <v>19316097</v>
      </c>
      <c r="I714" s="19">
        <v>1707435.9</v>
      </c>
      <c r="J714" s="18">
        <v>2017</v>
      </c>
      <c r="K714">
        <f t="shared" si="11"/>
        <v>0</v>
      </c>
    </row>
    <row r="715" spans="1:11" x14ac:dyDescent="0.25">
      <c r="A715" s="18">
        <v>55087</v>
      </c>
      <c r="B715" s="20" t="s">
        <v>56</v>
      </c>
      <c r="C715" s="20" t="s">
        <v>57</v>
      </c>
      <c r="D715" s="20" t="s">
        <v>93</v>
      </c>
      <c r="E715" s="20" t="s">
        <v>61</v>
      </c>
      <c r="F715" s="20" t="s">
        <v>60</v>
      </c>
      <c r="G715" s="19">
        <v>0</v>
      </c>
      <c r="H715" s="19">
        <v>0</v>
      </c>
      <c r="I715" s="19">
        <v>0</v>
      </c>
      <c r="J715" s="18">
        <v>2017</v>
      </c>
      <c r="K715">
        <f t="shared" si="11"/>
        <v>0</v>
      </c>
    </row>
    <row r="716" spans="1:11" x14ac:dyDescent="0.25">
      <c r="A716" s="18">
        <v>55245</v>
      </c>
      <c r="B716" s="20" t="s">
        <v>66</v>
      </c>
      <c r="C716" s="20" t="s">
        <v>70</v>
      </c>
      <c r="D716" s="20" t="s">
        <v>58</v>
      </c>
      <c r="E716" s="20" t="s">
        <v>59</v>
      </c>
      <c r="F716" s="20" t="s">
        <v>60</v>
      </c>
      <c r="G716" s="19">
        <v>0</v>
      </c>
      <c r="H716" s="19">
        <v>0</v>
      </c>
      <c r="I716" s="19">
        <v>0</v>
      </c>
      <c r="J716" s="18">
        <v>2017</v>
      </c>
      <c r="K716">
        <f t="shared" si="11"/>
        <v>0</v>
      </c>
    </row>
    <row r="717" spans="1:11" x14ac:dyDescent="0.25">
      <c r="A717" s="18">
        <v>55479</v>
      </c>
      <c r="B717" s="20" t="s">
        <v>56</v>
      </c>
      <c r="C717" s="20" t="s">
        <v>64</v>
      </c>
      <c r="D717" s="20" t="s">
        <v>58</v>
      </c>
      <c r="E717" s="20" t="s">
        <v>61</v>
      </c>
      <c r="F717" s="20" t="s">
        <v>60</v>
      </c>
      <c r="G717" s="19">
        <v>8536263</v>
      </c>
      <c r="H717" s="19">
        <v>8536263</v>
      </c>
      <c r="I717" s="19">
        <v>720617.1</v>
      </c>
      <c r="J717" s="18">
        <v>2017</v>
      </c>
      <c r="K717">
        <f t="shared" si="11"/>
        <v>0</v>
      </c>
    </row>
    <row r="718" spans="1:11" x14ac:dyDescent="0.25">
      <c r="A718" s="18">
        <v>55749</v>
      </c>
      <c r="B718" s="20" t="s">
        <v>56</v>
      </c>
      <c r="C718" s="20" t="s">
        <v>64</v>
      </c>
      <c r="D718" s="20" t="s">
        <v>58</v>
      </c>
      <c r="E718" s="20" t="s">
        <v>61</v>
      </c>
      <c r="F718" s="20" t="s">
        <v>60</v>
      </c>
      <c r="G718" s="19">
        <v>1490381</v>
      </c>
      <c r="H718" s="19">
        <v>1490381</v>
      </c>
      <c r="I718" s="19">
        <v>117428.4</v>
      </c>
      <c r="J718" s="18">
        <v>2017</v>
      </c>
      <c r="K718">
        <f t="shared" si="11"/>
        <v>0</v>
      </c>
    </row>
    <row r="719" spans="1:11" x14ac:dyDescent="0.25">
      <c r="A719" s="18">
        <v>55856</v>
      </c>
      <c r="B719" s="20" t="s">
        <v>56</v>
      </c>
      <c r="C719" s="20" t="s">
        <v>64</v>
      </c>
      <c r="D719" s="20" t="s">
        <v>58</v>
      </c>
      <c r="E719" s="20" t="s">
        <v>59</v>
      </c>
      <c r="F719" s="20" t="s">
        <v>60</v>
      </c>
      <c r="G719" s="19">
        <v>100222640</v>
      </c>
      <c r="H719" s="19">
        <v>100222640</v>
      </c>
      <c r="I719" s="19">
        <v>10781956</v>
      </c>
      <c r="J719" s="18">
        <v>2017</v>
      </c>
      <c r="K719">
        <f t="shared" si="11"/>
        <v>0</v>
      </c>
    </row>
    <row r="720" spans="1:11" x14ac:dyDescent="0.25">
      <c r="A720" s="18">
        <v>56068</v>
      </c>
      <c r="B720" s="20" t="s">
        <v>56</v>
      </c>
      <c r="C720" s="20" t="s">
        <v>57</v>
      </c>
      <c r="D720" s="20" t="s">
        <v>58</v>
      </c>
      <c r="E720" s="20" t="s">
        <v>59</v>
      </c>
      <c r="F720" s="20" t="s">
        <v>60</v>
      </c>
      <c r="G720" s="19">
        <v>1648161</v>
      </c>
      <c r="H720" s="19">
        <v>1648161</v>
      </c>
      <c r="I720" s="19">
        <v>148470.74</v>
      </c>
      <c r="J720" s="18">
        <v>2017</v>
      </c>
      <c r="K720">
        <f t="shared" si="11"/>
        <v>0</v>
      </c>
    </row>
    <row r="721" spans="1:11" x14ac:dyDescent="0.25">
      <c r="A721" s="18">
        <v>56068</v>
      </c>
      <c r="B721" s="20" t="s">
        <v>56</v>
      </c>
      <c r="C721" s="20" t="s">
        <v>57</v>
      </c>
      <c r="D721" s="20" t="s">
        <v>58</v>
      </c>
      <c r="E721" s="20" t="s">
        <v>68</v>
      </c>
      <c r="F721" s="20" t="s">
        <v>60</v>
      </c>
      <c r="G721" s="19">
        <v>70743082</v>
      </c>
      <c r="H721" s="19">
        <v>70743082</v>
      </c>
      <c r="I721" s="19">
        <v>7221114.0999999996</v>
      </c>
      <c r="J721" s="18">
        <v>2017</v>
      </c>
      <c r="K721">
        <f t="shared" si="11"/>
        <v>0</v>
      </c>
    </row>
    <row r="722" spans="1:11" x14ac:dyDescent="0.25">
      <c r="A722" s="18">
        <v>56068</v>
      </c>
      <c r="B722" s="20" t="s">
        <v>56</v>
      </c>
      <c r="C722" s="20" t="s">
        <v>57</v>
      </c>
      <c r="D722" s="20" t="s">
        <v>58</v>
      </c>
      <c r="E722" s="20" t="s">
        <v>61</v>
      </c>
      <c r="F722" s="20" t="s">
        <v>60</v>
      </c>
      <c r="G722" s="19">
        <v>0</v>
      </c>
      <c r="H722" s="19">
        <v>0</v>
      </c>
      <c r="I722" s="19">
        <v>0</v>
      </c>
      <c r="J722" s="18">
        <v>2017</v>
      </c>
      <c r="K722">
        <f t="shared" si="11"/>
        <v>0</v>
      </c>
    </row>
    <row r="723" spans="1:11" x14ac:dyDescent="0.25">
      <c r="A723" s="18">
        <v>56163</v>
      </c>
      <c r="B723" s="20" t="s">
        <v>66</v>
      </c>
      <c r="C723" s="20" t="s">
        <v>70</v>
      </c>
      <c r="D723" s="20" t="s">
        <v>58</v>
      </c>
      <c r="E723" s="20" t="s">
        <v>59</v>
      </c>
      <c r="F723" s="20" t="s">
        <v>60</v>
      </c>
      <c r="G723" s="19">
        <v>2418473</v>
      </c>
      <c r="H723" s="19">
        <v>1000670</v>
      </c>
      <c r="I723" s="19">
        <v>216968.36</v>
      </c>
      <c r="J723" s="18">
        <v>2017</v>
      </c>
      <c r="K723">
        <f t="shared" si="11"/>
        <v>0</v>
      </c>
    </row>
    <row r="724" spans="1:11" x14ac:dyDescent="0.25">
      <c r="A724" s="18">
        <v>56224</v>
      </c>
      <c r="B724" s="20" t="s">
        <v>56</v>
      </c>
      <c r="C724" s="20" t="s">
        <v>64</v>
      </c>
      <c r="D724" s="20" t="s">
        <v>58</v>
      </c>
      <c r="E724" s="20" t="s">
        <v>61</v>
      </c>
      <c r="F724" s="20" t="s">
        <v>60</v>
      </c>
      <c r="G724" s="19">
        <v>10479468</v>
      </c>
      <c r="H724" s="19">
        <v>10479468</v>
      </c>
      <c r="I724" s="19">
        <v>964090.69</v>
      </c>
      <c r="J724" s="18">
        <v>2017</v>
      </c>
      <c r="K724">
        <f t="shared" si="11"/>
        <v>0</v>
      </c>
    </row>
    <row r="725" spans="1:11" x14ac:dyDescent="0.25">
      <c r="A725" s="18">
        <v>56319</v>
      </c>
      <c r="B725" s="20" t="s">
        <v>56</v>
      </c>
      <c r="C725" s="20" t="s">
        <v>57</v>
      </c>
      <c r="D725" s="20" t="s">
        <v>58</v>
      </c>
      <c r="E725" s="20" t="s">
        <v>61</v>
      </c>
      <c r="F725" s="20" t="s">
        <v>60</v>
      </c>
      <c r="G725" s="19">
        <v>8887540</v>
      </c>
      <c r="H725" s="19">
        <v>8887540</v>
      </c>
      <c r="I725" s="19">
        <v>744137.92</v>
      </c>
      <c r="J725" s="18">
        <v>2017</v>
      </c>
      <c r="K725">
        <f t="shared" si="11"/>
        <v>0</v>
      </c>
    </row>
    <row r="726" spans="1:11" x14ac:dyDescent="0.25">
      <c r="A726" s="18">
        <v>56456</v>
      </c>
      <c r="B726" s="20" t="s">
        <v>56</v>
      </c>
      <c r="C726" s="20" t="s">
        <v>64</v>
      </c>
      <c r="D726" s="20" t="s">
        <v>58</v>
      </c>
      <c r="E726" s="20" t="s">
        <v>61</v>
      </c>
      <c r="F726" s="20" t="s">
        <v>60</v>
      </c>
      <c r="G726" s="19">
        <v>34129360</v>
      </c>
      <c r="H726" s="19">
        <v>34129360</v>
      </c>
      <c r="I726" s="19">
        <v>3497256.7</v>
      </c>
      <c r="J726" s="18">
        <v>2017</v>
      </c>
      <c r="K726">
        <f t="shared" si="11"/>
        <v>0</v>
      </c>
    </row>
    <row r="727" spans="1:11" x14ac:dyDescent="0.25">
      <c r="A727" s="18">
        <v>56564</v>
      </c>
      <c r="B727" s="20" t="s">
        <v>56</v>
      </c>
      <c r="C727" s="20" t="s">
        <v>57</v>
      </c>
      <c r="D727" s="20" t="s">
        <v>58</v>
      </c>
      <c r="E727" s="20" t="s">
        <v>61</v>
      </c>
      <c r="F727" s="20" t="s">
        <v>60</v>
      </c>
      <c r="G727" s="19">
        <v>40082801</v>
      </c>
      <c r="H727" s="19">
        <v>40082801</v>
      </c>
      <c r="I727" s="19">
        <v>4409869.5999999996</v>
      </c>
      <c r="J727" s="18">
        <v>2017</v>
      </c>
      <c r="K727">
        <f t="shared" si="11"/>
        <v>0</v>
      </c>
    </row>
    <row r="728" spans="1:11" x14ac:dyDescent="0.25">
      <c r="A728" s="18">
        <v>56596</v>
      </c>
      <c r="B728" s="20" t="s">
        <v>56</v>
      </c>
      <c r="C728" s="20" t="s">
        <v>57</v>
      </c>
      <c r="D728" s="20" t="s">
        <v>58</v>
      </c>
      <c r="E728" s="20" t="s">
        <v>61</v>
      </c>
      <c r="F728" s="20" t="s">
        <v>60</v>
      </c>
      <c r="G728" s="19">
        <v>8891803</v>
      </c>
      <c r="H728" s="19">
        <v>8891803</v>
      </c>
      <c r="I728" s="19">
        <v>770781.08</v>
      </c>
      <c r="J728" s="18">
        <v>2017</v>
      </c>
      <c r="K728">
        <f t="shared" si="11"/>
        <v>0</v>
      </c>
    </row>
    <row r="729" spans="1:11" x14ac:dyDescent="0.25">
      <c r="A729" s="18">
        <v>56609</v>
      </c>
      <c r="B729" s="20" t="s">
        <v>56</v>
      </c>
      <c r="C729" s="20" t="s">
        <v>57</v>
      </c>
      <c r="D729" s="20" t="s">
        <v>58</v>
      </c>
      <c r="E729" s="20" t="s">
        <v>61</v>
      </c>
      <c r="F729" s="20" t="s">
        <v>60</v>
      </c>
      <c r="G729" s="19">
        <v>34181842</v>
      </c>
      <c r="H729" s="19">
        <v>34181842</v>
      </c>
      <c r="I729" s="19">
        <v>3226800.2</v>
      </c>
      <c r="J729" s="18">
        <v>2017</v>
      </c>
      <c r="K729">
        <f t="shared" si="11"/>
        <v>0</v>
      </c>
    </row>
    <row r="730" spans="1:11" x14ac:dyDescent="0.25">
      <c r="A730" s="18">
        <v>56611</v>
      </c>
      <c r="B730" s="20" t="s">
        <v>56</v>
      </c>
      <c r="C730" s="20" t="s">
        <v>64</v>
      </c>
      <c r="D730" s="20" t="s">
        <v>58</v>
      </c>
      <c r="E730" s="20" t="s">
        <v>61</v>
      </c>
      <c r="F730" s="20" t="s">
        <v>60</v>
      </c>
      <c r="G730" s="19">
        <v>59448114</v>
      </c>
      <c r="H730" s="19">
        <v>59448114</v>
      </c>
      <c r="I730" s="19">
        <v>6331884</v>
      </c>
      <c r="J730" s="18">
        <v>2017</v>
      </c>
      <c r="K730">
        <f t="shared" si="11"/>
        <v>0</v>
      </c>
    </row>
    <row r="731" spans="1:11" x14ac:dyDescent="0.25">
      <c r="A731" s="18">
        <v>56671</v>
      </c>
      <c r="B731" s="20" t="s">
        <v>56</v>
      </c>
      <c r="C731" s="20" t="s">
        <v>64</v>
      </c>
      <c r="D731" s="20" t="s">
        <v>58</v>
      </c>
      <c r="E731" s="20" t="s">
        <v>59</v>
      </c>
      <c r="F731" s="20" t="s">
        <v>60</v>
      </c>
      <c r="G731" s="19">
        <v>40722758</v>
      </c>
      <c r="H731" s="19">
        <v>40722758</v>
      </c>
      <c r="I731" s="19">
        <v>4627363.7</v>
      </c>
      <c r="J731" s="18">
        <v>2017</v>
      </c>
      <c r="K731">
        <f t="shared" si="11"/>
        <v>0</v>
      </c>
    </row>
    <row r="732" spans="1:11" x14ac:dyDescent="0.25">
      <c r="A732" s="18">
        <v>56785</v>
      </c>
      <c r="B732" s="20" t="s">
        <v>66</v>
      </c>
      <c r="C732" s="20" t="s">
        <v>67</v>
      </c>
      <c r="D732" s="20" t="s">
        <v>58</v>
      </c>
      <c r="E732" s="20" t="s">
        <v>59</v>
      </c>
      <c r="F732" s="20" t="s">
        <v>60</v>
      </c>
      <c r="G732" s="19">
        <v>605797</v>
      </c>
      <c r="H732" s="19">
        <v>56926</v>
      </c>
      <c r="I732" s="19">
        <v>10860.072</v>
      </c>
      <c r="J732" s="18">
        <v>2017</v>
      </c>
      <c r="K732">
        <f t="shared" si="11"/>
        <v>0</v>
      </c>
    </row>
    <row r="733" spans="1:11" x14ac:dyDescent="0.25">
      <c r="A733" s="18">
        <v>56786</v>
      </c>
      <c r="B733" s="20" t="s">
        <v>66</v>
      </c>
      <c r="C733" s="20" t="s">
        <v>57</v>
      </c>
      <c r="D733" s="20" t="s">
        <v>58</v>
      </c>
      <c r="E733" s="20" t="s">
        <v>62</v>
      </c>
      <c r="F733" s="20" t="s">
        <v>60</v>
      </c>
      <c r="G733" s="19">
        <v>4008901</v>
      </c>
      <c r="H733" s="19">
        <v>1322411</v>
      </c>
      <c r="I733" s="19">
        <v>167223.21</v>
      </c>
      <c r="J733" s="18">
        <v>2017</v>
      </c>
      <c r="K733">
        <f t="shared" si="11"/>
        <v>1</v>
      </c>
    </row>
    <row r="734" spans="1:11" x14ac:dyDescent="0.25">
      <c r="A734" s="18">
        <v>56808</v>
      </c>
      <c r="B734" s="20" t="s">
        <v>56</v>
      </c>
      <c r="C734" s="20" t="s">
        <v>57</v>
      </c>
      <c r="D734" s="20" t="s">
        <v>58</v>
      </c>
      <c r="E734" s="20" t="s">
        <v>59</v>
      </c>
      <c r="F734" s="20" t="s">
        <v>60</v>
      </c>
      <c r="G734" s="19">
        <v>31206040</v>
      </c>
      <c r="H734" s="19">
        <v>31206040</v>
      </c>
      <c r="I734" s="19">
        <v>3106084.8</v>
      </c>
      <c r="J734" s="18">
        <v>2017</v>
      </c>
      <c r="K734">
        <f t="shared" si="11"/>
        <v>0</v>
      </c>
    </row>
    <row r="735" spans="1:11" x14ac:dyDescent="0.25">
      <c r="A735" s="18">
        <v>56848</v>
      </c>
      <c r="B735" s="20" t="s">
        <v>66</v>
      </c>
      <c r="C735" s="20" t="s">
        <v>69</v>
      </c>
      <c r="D735" s="20" t="s">
        <v>58</v>
      </c>
      <c r="E735" s="20" t="s">
        <v>59</v>
      </c>
      <c r="F735" s="20" t="s">
        <v>60</v>
      </c>
      <c r="G735" s="19">
        <v>0</v>
      </c>
      <c r="H735" s="19">
        <v>0</v>
      </c>
      <c r="I735" s="19">
        <v>0</v>
      </c>
      <c r="J735" s="18">
        <v>2017</v>
      </c>
      <c r="K735">
        <f t="shared" si="11"/>
        <v>0</v>
      </c>
    </row>
    <row r="736" spans="1:11" x14ac:dyDescent="0.25">
      <c r="A736" s="18">
        <v>57046</v>
      </c>
      <c r="B736" s="20" t="s">
        <v>66</v>
      </c>
      <c r="C736" s="20" t="s">
        <v>70</v>
      </c>
      <c r="D736" s="20" t="s">
        <v>58</v>
      </c>
      <c r="E736" s="20" t="s">
        <v>59</v>
      </c>
      <c r="F736" s="20" t="s">
        <v>60</v>
      </c>
      <c r="G736" s="19">
        <v>0</v>
      </c>
      <c r="H736" s="19">
        <v>0</v>
      </c>
      <c r="I736" s="19">
        <v>0</v>
      </c>
      <c r="J736" s="18">
        <v>2017</v>
      </c>
      <c r="K736">
        <f t="shared" si="11"/>
        <v>0</v>
      </c>
    </row>
    <row r="737" spans="1:11" x14ac:dyDescent="0.25">
      <c r="A737" s="18">
        <v>57046</v>
      </c>
      <c r="B737" s="20" t="s">
        <v>66</v>
      </c>
      <c r="C737" s="20" t="s">
        <v>70</v>
      </c>
      <c r="D737" s="20" t="s">
        <v>58</v>
      </c>
      <c r="E737" s="20" t="s">
        <v>61</v>
      </c>
      <c r="F737" s="20" t="s">
        <v>60</v>
      </c>
      <c r="G737" s="19">
        <v>9907488</v>
      </c>
      <c r="H737" s="19">
        <v>4420361</v>
      </c>
      <c r="I737" s="19">
        <v>303322.51</v>
      </c>
      <c r="J737" s="18">
        <v>2017</v>
      </c>
      <c r="K737">
        <f t="shared" si="11"/>
        <v>0</v>
      </c>
    </row>
    <row r="738" spans="1:11" x14ac:dyDescent="0.25">
      <c r="A738" s="18">
        <v>57070</v>
      </c>
      <c r="B738" s="20" t="s">
        <v>56</v>
      </c>
      <c r="C738" s="20" t="s">
        <v>64</v>
      </c>
      <c r="D738" s="20" t="s">
        <v>92</v>
      </c>
      <c r="E738" s="20" t="s">
        <v>59</v>
      </c>
      <c r="F738" s="20" t="s">
        <v>60</v>
      </c>
      <c r="G738" s="19">
        <v>0</v>
      </c>
      <c r="H738" s="19">
        <v>0</v>
      </c>
      <c r="I738" s="19">
        <v>0</v>
      </c>
      <c r="J738" s="18">
        <v>2017</v>
      </c>
      <c r="K738">
        <f t="shared" si="11"/>
        <v>0</v>
      </c>
    </row>
    <row r="739" spans="1:11" x14ac:dyDescent="0.25">
      <c r="A739" s="18">
        <v>57822</v>
      </c>
      <c r="B739" s="20" t="s">
        <v>66</v>
      </c>
      <c r="C739" s="20" t="s">
        <v>69</v>
      </c>
      <c r="D739" s="20" t="s">
        <v>58</v>
      </c>
      <c r="E739" s="20" t="s">
        <v>59</v>
      </c>
      <c r="F739" s="20" t="s">
        <v>60</v>
      </c>
      <c r="G739" s="19">
        <v>0</v>
      </c>
      <c r="H739" s="19">
        <v>0</v>
      </c>
      <c r="I739" s="19">
        <v>0</v>
      </c>
      <c r="J739" s="18">
        <v>2017</v>
      </c>
      <c r="K739">
        <f t="shared" si="11"/>
        <v>0</v>
      </c>
    </row>
    <row r="740" spans="1:11" x14ac:dyDescent="0.25">
      <c r="A740" s="18">
        <v>57914</v>
      </c>
      <c r="B740" s="20" t="s">
        <v>66</v>
      </c>
      <c r="C740" s="20" t="s">
        <v>70</v>
      </c>
      <c r="D740" s="20" t="s">
        <v>58</v>
      </c>
      <c r="E740" s="20" t="s">
        <v>62</v>
      </c>
      <c r="F740" s="20" t="s">
        <v>60</v>
      </c>
      <c r="G740" s="19">
        <v>827033</v>
      </c>
      <c r="H740" s="19">
        <v>35005</v>
      </c>
      <c r="I740" s="19">
        <v>6155.77</v>
      </c>
      <c r="J740" s="18">
        <v>2017</v>
      </c>
      <c r="K740">
        <f t="shared" si="11"/>
        <v>1</v>
      </c>
    </row>
    <row r="741" spans="1:11" x14ac:dyDescent="0.25">
      <c r="A741" s="18">
        <v>57915</v>
      </c>
      <c r="B741" s="20" t="s">
        <v>66</v>
      </c>
      <c r="C741" s="20" t="s">
        <v>70</v>
      </c>
      <c r="D741" s="20" t="s">
        <v>58</v>
      </c>
      <c r="E741" s="20" t="s">
        <v>61</v>
      </c>
      <c r="F741" s="20" t="s">
        <v>60</v>
      </c>
      <c r="G741" s="19">
        <v>11066133</v>
      </c>
      <c r="H741" s="19">
        <v>926276</v>
      </c>
      <c r="I741" s="19">
        <v>214466.04</v>
      </c>
      <c r="J741" s="18">
        <v>2017</v>
      </c>
      <c r="K741">
        <f t="shared" si="11"/>
        <v>0</v>
      </c>
    </row>
    <row r="742" spans="1:11" x14ac:dyDescent="0.25">
      <c r="A742" s="18">
        <v>57916</v>
      </c>
      <c r="B742" s="20" t="s">
        <v>66</v>
      </c>
      <c r="C742" s="20" t="s">
        <v>70</v>
      </c>
      <c r="D742" s="20" t="s">
        <v>58</v>
      </c>
      <c r="E742" s="20" t="s">
        <v>59</v>
      </c>
      <c r="F742" s="20" t="s">
        <v>60</v>
      </c>
      <c r="G742" s="19">
        <v>0</v>
      </c>
      <c r="H742" s="19">
        <v>0</v>
      </c>
      <c r="I742" s="19">
        <v>0</v>
      </c>
      <c r="J742" s="18">
        <v>2017</v>
      </c>
      <c r="K742">
        <f t="shared" si="11"/>
        <v>0</v>
      </c>
    </row>
    <row r="743" spans="1:11" x14ac:dyDescent="0.25">
      <c r="A743" s="18">
        <v>57919</v>
      </c>
      <c r="B743" s="20" t="s">
        <v>66</v>
      </c>
      <c r="C743" s="20" t="s">
        <v>70</v>
      </c>
      <c r="D743" s="20" t="s">
        <v>58</v>
      </c>
      <c r="E743" s="20" t="s">
        <v>59</v>
      </c>
      <c r="F743" s="20" t="s">
        <v>60</v>
      </c>
      <c r="G743" s="19">
        <v>272286</v>
      </c>
      <c r="H743" s="19">
        <v>42128</v>
      </c>
      <c r="I743" s="19">
        <v>8539.7990000000009</v>
      </c>
      <c r="J743" s="18">
        <v>2017</v>
      </c>
      <c r="K743">
        <f t="shared" si="11"/>
        <v>0</v>
      </c>
    </row>
    <row r="744" spans="1:11" x14ac:dyDescent="0.25">
      <c r="A744" s="18">
        <v>57928</v>
      </c>
      <c r="B744" s="20" t="s">
        <v>66</v>
      </c>
      <c r="C744" s="20" t="s">
        <v>67</v>
      </c>
      <c r="D744" s="20" t="s">
        <v>58</v>
      </c>
      <c r="E744" s="20" t="s">
        <v>59</v>
      </c>
      <c r="F744" s="20" t="s">
        <v>60</v>
      </c>
      <c r="G744" s="19">
        <v>896500</v>
      </c>
      <c r="H744" s="19">
        <v>66124</v>
      </c>
      <c r="I744" s="19">
        <v>9015</v>
      </c>
      <c r="J744" s="18">
        <v>2017</v>
      </c>
      <c r="K744">
        <f t="shared" si="11"/>
        <v>0</v>
      </c>
    </row>
    <row r="745" spans="1:11" ht="26.25" x14ac:dyDescent="0.25">
      <c r="A745" s="18">
        <v>57929</v>
      </c>
      <c r="B745" s="20" t="s">
        <v>56</v>
      </c>
      <c r="C745" s="20" t="s">
        <v>72</v>
      </c>
      <c r="D745" s="20" t="s">
        <v>58</v>
      </c>
      <c r="E745" s="20" t="s">
        <v>59</v>
      </c>
      <c r="F745" s="20" t="s">
        <v>60</v>
      </c>
      <c r="G745" s="19">
        <v>0</v>
      </c>
      <c r="H745" s="19">
        <v>0</v>
      </c>
      <c r="I745" s="19">
        <v>0</v>
      </c>
      <c r="J745" s="18">
        <v>2017</v>
      </c>
      <c r="K745">
        <f t="shared" si="11"/>
        <v>0</v>
      </c>
    </row>
    <row r="746" spans="1:11" x14ac:dyDescent="0.25">
      <c r="A746" s="18">
        <v>57937</v>
      </c>
      <c r="B746" s="20" t="s">
        <v>56</v>
      </c>
      <c r="C746" s="20" t="s">
        <v>71</v>
      </c>
      <c r="D746" s="20" t="s">
        <v>58</v>
      </c>
      <c r="E746" s="20" t="s">
        <v>61</v>
      </c>
      <c r="F746" s="20" t="s">
        <v>60</v>
      </c>
      <c r="G746" s="19">
        <v>2169101</v>
      </c>
      <c r="H746" s="19">
        <v>2169101</v>
      </c>
      <c r="I746" s="19">
        <v>29965</v>
      </c>
      <c r="J746" s="18">
        <v>2017</v>
      </c>
      <c r="K746">
        <f t="shared" si="11"/>
        <v>0</v>
      </c>
    </row>
    <row r="747" spans="1:11" x14ac:dyDescent="0.25">
      <c r="A747" s="18">
        <v>57940</v>
      </c>
      <c r="B747" s="20" t="s">
        <v>66</v>
      </c>
      <c r="C747" s="20" t="s">
        <v>70</v>
      </c>
      <c r="D747" s="20" t="s">
        <v>58</v>
      </c>
      <c r="E747" s="20" t="s">
        <v>59</v>
      </c>
      <c r="F747" s="20" t="s">
        <v>60</v>
      </c>
      <c r="G747" s="19">
        <v>879832</v>
      </c>
      <c r="H747" s="19">
        <v>37647</v>
      </c>
      <c r="I747" s="19">
        <v>9268.5720000000001</v>
      </c>
      <c r="J747" s="18">
        <v>2017</v>
      </c>
      <c r="K747">
        <f t="shared" si="11"/>
        <v>0</v>
      </c>
    </row>
    <row r="748" spans="1:11" x14ac:dyDescent="0.25">
      <c r="A748" s="18">
        <v>57949</v>
      </c>
      <c r="B748" s="20" t="s">
        <v>66</v>
      </c>
      <c r="C748" s="20" t="s">
        <v>70</v>
      </c>
      <c r="D748" s="20" t="s">
        <v>58</v>
      </c>
      <c r="E748" s="20" t="s">
        <v>59</v>
      </c>
      <c r="F748" s="20" t="s">
        <v>60</v>
      </c>
      <c r="G748" s="19">
        <v>637659</v>
      </c>
      <c r="H748" s="19">
        <v>3294</v>
      </c>
      <c r="I748" s="19">
        <v>289.142</v>
      </c>
      <c r="J748" s="18">
        <v>2017</v>
      </c>
      <c r="K748">
        <f t="shared" si="11"/>
        <v>0</v>
      </c>
    </row>
    <row r="749" spans="1:11" x14ac:dyDescent="0.25">
      <c r="A749" s="18">
        <v>57950</v>
      </c>
      <c r="B749" s="20" t="s">
        <v>66</v>
      </c>
      <c r="C749" s="20" t="s">
        <v>70</v>
      </c>
      <c r="D749" s="20" t="s">
        <v>58</v>
      </c>
      <c r="E749" s="20" t="s">
        <v>59</v>
      </c>
      <c r="F749" s="20" t="s">
        <v>60</v>
      </c>
      <c r="G749" s="19">
        <v>0</v>
      </c>
      <c r="H749" s="19">
        <v>0</v>
      </c>
      <c r="I749" s="19">
        <v>0</v>
      </c>
      <c r="J749" s="18">
        <v>2017</v>
      </c>
      <c r="K749">
        <f t="shared" si="11"/>
        <v>0</v>
      </c>
    </row>
    <row r="750" spans="1:11" x14ac:dyDescent="0.25">
      <c r="A750" s="18">
        <v>57953</v>
      </c>
      <c r="B750" s="20" t="s">
        <v>66</v>
      </c>
      <c r="C750" s="20" t="s">
        <v>70</v>
      </c>
      <c r="D750" s="20" t="s">
        <v>93</v>
      </c>
      <c r="E750" s="20" t="s">
        <v>61</v>
      </c>
      <c r="F750" s="20" t="s">
        <v>60</v>
      </c>
      <c r="G750" s="19">
        <v>0</v>
      </c>
      <c r="H750" s="19">
        <v>0</v>
      </c>
      <c r="I750" s="19">
        <v>0</v>
      </c>
      <c r="J750" s="18">
        <v>2017</v>
      </c>
      <c r="K750">
        <f t="shared" si="11"/>
        <v>0</v>
      </c>
    </row>
    <row r="751" spans="1:11" x14ac:dyDescent="0.25">
      <c r="A751" s="18">
        <v>57953</v>
      </c>
      <c r="B751" s="20" t="s">
        <v>66</v>
      </c>
      <c r="C751" s="20" t="s">
        <v>70</v>
      </c>
      <c r="D751" s="20" t="s">
        <v>58</v>
      </c>
      <c r="E751" s="20" t="s">
        <v>59</v>
      </c>
      <c r="F751" s="20" t="s">
        <v>60</v>
      </c>
      <c r="G751" s="19">
        <v>546794</v>
      </c>
      <c r="H751" s="19">
        <v>52764</v>
      </c>
      <c r="I751" s="19">
        <v>13299.203</v>
      </c>
      <c r="J751" s="18">
        <v>2017</v>
      </c>
      <c r="K751">
        <f t="shared" si="11"/>
        <v>0</v>
      </c>
    </row>
    <row r="752" spans="1:11" x14ac:dyDescent="0.25">
      <c r="A752" s="18">
        <v>57953</v>
      </c>
      <c r="B752" s="20" t="s">
        <v>66</v>
      </c>
      <c r="C752" s="20" t="s">
        <v>70</v>
      </c>
      <c r="D752" s="20" t="s">
        <v>58</v>
      </c>
      <c r="E752" s="20" t="s">
        <v>61</v>
      </c>
      <c r="F752" s="20" t="s">
        <v>60</v>
      </c>
      <c r="G752" s="19">
        <v>0</v>
      </c>
      <c r="H752" s="19">
        <v>0</v>
      </c>
      <c r="I752" s="19">
        <v>0</v>
      </c>
      <c r="J752" s="18">
        <v>2017</v>
      </c>
      <c r="K752">
        <f t="shared" si="11"/>
        <v>0</v>
      </c>
    </row>
    <row r="753" spans="1:11" x14ac:dyDescent="0.25">
      <c r="A753" s="18">
        <v>57966</v>
      </c>
      <c r="B753" s="20" t="s">
        <v>66</v>
      </c>
      <c r="C753" s="20" t="s">
        <v>67</v>
      </c>
      <c r="D753" s="20" t="s">
        <v>58</v>
      </c>
      <c r="E753" s="20" t="s">
        <v>61</v>
      </c>
      <c r="F753" s="20" t="s">
        <v>60</v>
      </c>
      <c r="G753" s="19">
        <v>95930</v>
      </c>
      <c r="H753" s="19">
        <v>15135</v>
      </c>
      <c r="I753" s="19">
        <v>809.32399999999996</v>
      </c>
      <c r="J753" s="18">
        <v>2017</v>
      </c>
      <c r="K753">
        <f t="shared" si="11"/>
        <v>0</v>
      </c>
    </row>
    <row r="754" spans="1:11" x14ac:dyDescent="0.25">
      <c r="A754" s="18">
        <v>57967</v>
      </c>
      <c r="B754" s="20" t="s">
        <v>66</v>
      </c>
      <c r="C754" s="20" t="s">
        <v>70</v>
      </c>
      <c r="D754" s="20" t="s">
        <v>58</v>
      </c>
      <c r="E754" s="20" t="s">
        <v>61</v>
      </c>
      <c r="F754" s="20" t="s">
        <v>60</v>
      </c>
      <c r="G754" s="19">
        <v>0</v>
      </c>
      <c r="H754" s="19">
        <v>0</v>
      </c>
      <c r="I754" s="19">
        <v>0</v>
      </c>
      <c r="J754" s="18">
        <v>2017</v>
      </c>
      <c r="K754">
        <f t="shared" si="11"/>
        <v>0</v>
      </c>
    </row>
    <row r="755" spans="1:11" x14ac:dyDescent="0.25">
      <c r="A755" s="18">
        <v>58063</v>
      </c>
      <c r="B755" s="20" t="s">
        <v>66</v>
      </c>
      <c r="C755" s="20" t="s">
        <v>70</v>
      </c>
      <c r="D755" s="20" t="s">
        <v>92</v>
      </c>
      <c r="E755" s="20" t="s">
        <v>59</v>
      </c>
      <c r="F755" s="20" t="s">
        <v>60</v>
      </c>
      <c r="G755" s="19">
        <v>0</v>
      </c>
      <c r="H755" s="19">
        <v>0</v>
      </c>
      <c r="I755" s="19">
        <v>0</v>
      </c>
      <c r="J755" s="18">
        <v>2017</v>
      </c>
      <c r="K755">
        <f t="shared" si="11"/>
        <v>0</v>
      </c>
    </row>
    <row r="756" spans="1:11" x14ac:dyDescent="0.25">
      <c r="A756" s="18">
        <v>58063</v>
      </c>
      <c r="B756" s="20" t="s">
        <v>66</v>
      </c>
      <c r="C756" s="20" t="s">
        <v>70</v>
      </c>
      <c r="D756" s="20" t="s">
        <v>58</v>
      </c>
      <c r="E756" s="20" t="s">
        <v>59</v>
      </c>
      <c r="F756" s="20" t="s">
        <v>60</v>
      </c>
      <c r="G756" s="19">
        <v>0</v>
      </c>
      <c r="H756" s="19">
        <v>0</v>
      </c>
      <c r="I756" s="19">
        <v>0</v>
      </c>
      <c r="J756" s="18">
        <v>2017</v>
      </c>
      <c r="K756">
        <f t="shared" si="11"/>
        <v>0</v>
      </c>
    </row>
    <row r="757" spans="1:11" x14ac:dyDescent="0.25">
      <c r="A757" s="18">
        <v>58066</v>
      </c>
      <c r="B757" s="20" t="s">
        <v>66</v>
      </c>
      <c r="C757" s="20" t="s">
        <v>70</v>
      </c>
      <c r="D757" s="20" t="s">
        <v>58</v>
      </c>
      <c r="E757" s="20" t="s">
        <v>59</v>
      </c>
      <c r="F757" s="20" t="s">
        <v>60</v>
      </c>
      <c r="G757" s="19">
        <v>0</v>
      </c>
      <c r="H757" s="19">
        <v>0</v>
      </c>
      <c r="I757" s="19">
        <v>0</v>
      </c>
      <c r="J757" s="18">
        <v>2017</v>
      </c>
      <c r="K757">
        <f t="shared" si="11"/>
        <v>0</v>
      </c>
    </row>
    <row r="758" spans="1:11" x14ac:dyDescent="0.25">
      <c r="A758" s="18">
        <v>58081</v>
      </c>
      <c r="B758" s="20" t="s">
        <v>66</v>
      </c>
      <c r="C758" s="20" t="s">
        <v>70</v>
      </c>
      <c r="D758" s="20" t="s">
        <v>58</v>
      </c>
      <c r="E758" s="20" t="s">
        <v>61</v>
      </c>
      <c r="F758" s="20" t="s">
        <v>60</v>
      </c>
      <c r="G758" s="19">
        <v>1779960</v>
      </c>
      <c r="H758" s="19">
        <v>42459</v>
      </c>
      <c r="I758" s="19">
        <v>9294.9</v>
      </c>
      <c r="J758" s="18">
        <v>2017</v>
      </c>
      <c r="K758">
        <f t="shared" si="11"/>
        <v>0</v>
      </c>
    </row>
    <row r="759" spans="1:11" x14ac:dyDescent="0.25">
      <c r="A759" s="18">
        <v>58205</v>
      </c>
      <c r="B759" s="20" t="s">
        <v>66</v>
      </c>
      <c r="C759" s="20" t="s">
        <v>69</v>
      </c>
      <c r="D759" s="20" t="s">
        <v>58</v>
      </c>
      <c r="E759" s="20" t="s">
        <v>59</v>
      </c>
      <c r="F759" s="20" t="s">
        <v>60</v>
      </c>
      <c r="G759" s="19">
        <v>64981</v>
      </c>
      <c r="H759" s="19">
        <v>2722</v>
      </c>
      <c r="I759" s="19">
        <v>590.35</v>
      </c>
      <c r="J759" s="18">
        <v>2017</v>
      </c>
      <c r="K759">
        <f t="shared" si="11"/>
        <v>0</v>
      </c>
    </row>
    <row r="760" spans="1:11" x14ac:dyDescent="0.25">
      <c r="A760" s="18">
        <v>58222</v>
      </c>
      <c r="B760" s="20" t="s">
        <v>66</v>
      </c>
      <c r="C760" s="20" t="s">
        <v>70</v>
      </c>
      <c r="D760" s="20" t="s">
        <v>58</v>
      </c>
      <c r="E760" s="20" t="s">
        <v>59</v>
      </c>
      <c r="F760" s="20" t="s">
        <v>60</v>
      </c>
      <c r="G760" s="19">
        <v>0</v>
      </c>
      <c r="H760" s="19">
        <v>0</v>
      </c>
      <c r="I760" s="19">
        <v>0</v>
      </c>
      <c r="J760" s="18">
        <v>2017</v>
      </c>
      <c r="K760">
        <f t="shared" si="11"/>
        <v>0</v>
      </c>
    </row>
    <row r="761" spans="1:11" x14ac:dyDescent="0.25">
      <c r="A761" s="18">
        <v>58923</v>
      </c>
      <c r="B761" s="20" t="s">
        <v>56</v>
      </c>
      <c r="C761" s="20" t="s">
        <v>64</v>
      </c>
      <c r="D761" s="20" t="s">
        <v>94</v>
      </c>
      <c r="E761" s="20" t="s">
        <v>59</v>
      </c>
      <c r="F761" s="20" t="s">
        <v>60</v>
      </c>
      <c r="G761" s="19">
        <v>0</v>
      </c>
      <c r="H761" s="19">
        <v>0</v>
      </c>
      <c r="I761" s="19">
        <v>0</v>
      </c>
      <c r="J761" s="18">
        <v>2017</v>
      </c>
      <c r="K761">
        <f t="shared" si="11"/>
        <v>0</v>
      </c>
    </row>
    <row r="762" spans="1:11" ht="26.25" x14ac:dyDescent="0.25">
      <c r="A762" s="18">
        <v>99999</v>
      </c>
      <c r="B762" s="20" t="s">
        <v>56</v>
      </c>
      <c r="C762" s="20" t="s">
        <v>72</v>
      </c>
      <c r="D762" s="20" t="s">
        <v>92</v>
      </c>
      <c r="E762" s="20" t="s">
        <v>59</v>
      </c>
      <c r="F762" s="20" t="s">
        <v>60</v>
      </c>
      <c r="G762" s="19">
        <v>0</v>
      </c>
      <c r="H762" s="19">
        <v>0</v>
      </c>
      <c r="I762" s="19">
        <v>0</v>
      </c>
      <c r="J762" s="18">
        <v>2017</v>
      </c>
      <c r="K762">
        <f t="shared" si="11"/>
        <v>0</v>
      </c>
    </row>
    <row r="763" spans="1:11" x14ac:dyDescent="0.25">
      <c r="A763" s="18">
        <v>99999</v>
      </c>
      <c r="B763" s="20" t="s">
        <v>56</v>
      </c>
      <c r="C763" s="20" t="s">
        <v>57</v>
      </c>
      <c r="D763" s="20" t="s">
        <v>58</v>
      </c>
      <c r="E763" s="20" t="s">
        <v>59</v>
      </c>
      <c r="F763" s="20" t="s">
        <v>60</v>
      </c>
      <c r="G763" s="19">
        <v>0</v>
      </c>
      <c r="H763" s="19">
        <v>0</v>
      </c>
      <c r="I763" s="19">
        <v>0</v>
      </c>
      <c r="J763" s="18">
        <v>2017</v>
      </c>
      <c r="K763">
        <f t="shared" si="11"/>
        <v>0</v>
      </c>
    </row>
    <row r="764" spans="1:11" x14ac:dyDescent="0.25">
      <c r="A764" s="18">
        <v>99999</v>
      </c>
      <c r="B764" s="20" t="s">
        <v>56</v>
      </c>
      <c r="C764" s="20" t="s">
        <v>64</v>
      </c>
      <c r="D764" s="20" t="s">
        <v>58</v>
      </c>
      <c r="E764" s="20" t="s">
        <v>59</v>
      </c>
      <c r="F764" s="20" t="s">
        <v>60</v>
      </c>
      <c r="G764" s="19">
        <v>441194</v>
      </c>
      <c r="H764" s="19">
        <v>441194</v>
      </c>
      <c r="I764" s="19">
        <v>47831.521999999997</v>
      </c>
      <c r="J764" s="18">
        <v>2017</v>
      </c>
      <c r="K764">
        <f t="shared" si="11"/>
        <v>0</v>
      </c>
    </row>
    <row r="765" spans="1:11" x14ac:dyDescent="0.25">
      <c r="A765" s="18">
        <v>99999</v>
      </c>
      <c r="B765" s="20" t="s">
        <v>66</v>
      </c>
      <c r="C765" s="20" t="s">
        <v>69</v>
      </c>
      <c r="D765" s="20" t="s">
        <v>58</v>
      </c>
      <c r="E765" s="20" t="s">
        <v>59</v>
      </c>
      <c r="F765" s="20" t="s">
        <v>60</v>
      </c>
      <c r="G765" s="19">
        <v>0</v>
      </c>
      <c r="H765" s="19">
        <v>0</v>
      </c>
      <c r="I765" s="19">
        <v>0</v>
      </c>
      <c r="J765" s="18">
        <v>2017</v>
      </c>
      <c r="K765">
        <f t="shared" si="11"/>
        <v>0</v>
      </c>
    </row>
    <row r="766" spans="1:11" x14ac:dyDescent="0.25">
      <c r="A766" s="18">
        <v>99999</v>
      </c>
      <c r="B766" s="20" t="s">
        <v>56</v>
      </c>
      <c r="C766" s="20" t="s">
        <v>64</v>
      </c>
      <c r="D766" s="20" t="s">
        <v>58</v>
      </c>
      <c r="E766" s="20" t="s">
        <v>59</v>
      </c>
      <c r="F766" s="20" t="s">
        <v>60</v>
      </c>
      <c r="G766" s="19">
        <v>0</v>
      </c>
      <c r="H766" s="19">
        <v>0</v>
      </c>
      <c r="I766" s="19">
        <v>0</v>
      </c>
      <c r="J766" s="18">
        <v>2017</v>
      </c>
      <c r="K766">
        <f t="shared" si="11"/>
        <v>0</v>
      </c>
    </row>
    <row r="767" spans="1:11" x14ac:dyDescent="0.25">
      <c r="A767" s="18">
        <v>99999</v>
      </c>
      <c r="B767" s="20" t="s">
        <v>66</v>
      </c>
      <c r="C767" s="20" t="s">
        <v>70</v>
      </c>
      <c r="D767" s="20" t="s">
        <v>58</v>
      </c>
      <c r="E767" s="20" t="s">
        <v>59</v>
      </c>
      <c r="F767" s="20" t="s">
        <v>60</v>
      </c>
      <c r="G767" s="19">
        <v>23193</v>
      </c>
      <c r="H767" s="19">
        <v>4628</v>
      </c>
      <c r="I767" s="19">
        <v>1061.259</v>
      </c>
      <c r="J767" s="18">
        <v>2017</v>
      </c>
      <c r="K767">
        <f t="shared" si="11"/>
        <v>0</v>
      </c>
    </row>
    <row r="768" spans="1:11" x14ac:dyDescent="0.25">
      <c r="A768" s="18">
        <v>99999</v>
      </c>
      <c r="B768" s="20" t="s">
        <v>56</v>
      </c>
      <c r="C768" s="20" t="s">
        <v>57</v>
      </c>
      <c r="D768" s="20" t="s">
        <v>58</v>
      </c>
      <c r="E768" s="20" t="s">
        <v>59</v>
      </c>
      <c r="F768" s="20" t="s">
        <v>60</v>
      </c>
      <c r="G768" s="19">
        <v>2920491</v>
      </c>
      <c r="H768" s="19">
        <v>2920491</v>
      </c>
      <c r="I768" s="19">
        <v>304401.68</v>
      </c>
      <c r="J768" s="18">
        <v>2017</v>
      </c>
      <c r="K768">
        <f t="shared" si="11"/>
        <v>0</v>
      </c>
    </row>
    <row r="769" spans="1:11" x14ac:dyDescent="0.25">
      <c r="A769" s="18">
        <v>99999</v>
      </c>
      <c r="B769" s="20" t="s">
        <v>56</v>
      </c>
      <c r="C769" s="20" t="s">
        <v>57</v>
      </c>
      <c r="D769" s="20" t="s">
        <v>58</v>
      </c>
      <c r="E769" s="20" t="s">
        <v>59</v>
      </c>
      <c r="F769" s="20" t="s">
        <v>60</v>
      </c>
      <c r="G769" s="19">
        <v>974900</v>
      </c>
      <c r="H769" s="19">
        <v>974900</v>
      </c>
      <c r="I769" s="19">
        <v>93752.807000000001</v>
      </c>
      <c r="J769" s="18">
        <v>2017</v>
      </c>
      <c r="K769">
        <f t="shared" si="11"/>
        <v>0</v>
      </c>
    </row>
    <row r="770" spans="1:11" x14ac:dyDescent="0.25">
      <c r="A770" s="18">
        <v>99999</v>
      </c>
      <c r="B770" s="20" t="s">
        <v>66</v>
      </c>
      <c r="C770" s="20" t="s">
        <v>70</v>
      </c>
      <c r="D770" s="20" t="s">
        <v>58</v>
      </c>
      <c r="E770" s="20" t="s">
        <v>59</v>
      </c>
      <c r="F770" s="20" t="s">
        <v>60</v>
      </c>
      <c r="G770" s="19">
        <v>110689</v>
      </c>
      <c r="H770" s="19">
        <v>16984</v>
      </c>
      <c r="I770" s="19">
        <v>3107.1080000000002</v>
      </c>
      <c r="J770" s="18">
        <v>2017</v>
      </c>
      <c r="K770">
        <f t="shared" si="11"/>
        <v>0</v>
      </c>
    </row>
    <row r="771" spans="1:11" x14ac:dyDescent="0.25">
      <c r="A771" s="18">
        <v>99999</v>
      </c>
      <c r="B771" s="20" t="s">
        <v>56</v>
      </c>
      <c r="C771" s="20" t="s">
        <v>57</v>
      </c>
      <c r="D771" s="20" t="s">
        <v>58</v>
      </c>
      <c r="E771" s="20" t="s">
        <v>59</v>
      </c>
      <c r="F771" s="20" t="s">
        <v>60</v>
      </c>
      <c r="G771" s="19">
        <v>0</v>
      </c>
      <c r="H771" s="19">
        <v>0</v>
      </c>
      <c r="I771" s="19">
        <v>0</v>
      </c>
      <c r="J771" s="18">
        <v>2017</v>
      </c>
      <c r="K771">
        <f t="shared" ref="K771:K776" si="12">IF(E771="LIG",1,0)</f>
        <v>0</v>
      </c>
    </row>
    <row r="772" spans="1:11" x14ac:dyDescent="0.25">
      <c r="A772" s="18">
        <v>99999</v>
      </c>
      <c r="B772" s="20" t="s">
        <v>56</v>
      </c>
      <c r="C772" s="20" t="s">
        <v>57</v>
      </c>
      <c r="D772" s="20" t="s">
        <v>58</v>
      </c>
      <c r="E772" s="20" t="s">
        <v>68</v>
      </c>
      <c r="F772" s="20" t="s">
        <v>60</v>
      </c>
      <c r="G772" s="19">
        <v>7214117</v>
      </c>
      <c r="H772" s="19">
        <v>7214117</v>
      </c>
      <c r="I772" s="19">
        <v>689839.81</v>
      </c>
      <c r="J772" s="18">
        <v>2017</v>
      </c>
      <c r="K772">
        <f t="shared" si="12"/>
        <v>0</v>
      </c>
    </row>
    <row r="773" spans="1:11" x14ac:dyDescent="0.25">
      <c r="A773" s="18">
        <v>99999</v>
      </c>
      <c r="B773" s="20" t="s">
        <v>56</v>
      </c>
      <c r="C773" s="20" t="s">
        <v>57</v>
      </c>
      <c r="D773" s="20" t="s">
        <v>58</v>
      </c>
      <c r="E773" s="20" t="s">
        <v>61</v>
      </c>
      <c r="F773" s="20" t="s">
        <v>60</v>
      </c>
      <c r="G773" s="19">
        <v>2119580</v>
      </c>
      <c r="H773" s="19">
        <v>2119580</v>
      </c>
      <c r="I773" s="19">
        <v>203329.25</v>
      </c>
      <c r="J773" s="18">
        <v>2017</v>
      </c>
      <c r="K773">
        <f t="shared" si="12"/>
        <v>0</v>
      </c>
    </row>
    <row r="774" spans="1:11" x14ac:dyDescent="0.25">
      <c r="A774" s="18">
        <v>99999</v>
      </c>
      <c r="B774" s="20" t="s">
        <v>56</v>
      </c>
      <c r="C774" s="20" t="s">
        <v>57</v>
      </c>
      <c r="D774" s="20" t="s">
        <v>58</v>
      </c>
      <c r="E774" s="20" t="s">
        <v>61</v>
      </c>
      <c r="F774" s="20" t="s">
        <v>60</v>
      </c>
      <c r="G774" s="19">
        <v>0</v>
      </c>
      <c r="H774" s="19">
        <v>0</v>
      </c>
      <c r="I774" s="19">
        <v>0</v>
      </c>
      <c r="J774" s="18">
        <v>2017</v>
      </c>
      <c r="K774">
        <f t="shared" si="12"/>
        <v>0</v>
      </c>
    </row>
    <row r="775" spans="1:11" x14ac:dyDescent="0.25">
      <c r="A775" s="18">
        <v>99999</v>
      </c>
      <c r="B775" s="20" t="s">
        <v>56</v>
      </c>
      <c r="C775" s="20" t="s">
        <v>57</v>
      </c>
      <c r="D775" s="20" t="s">
        <v>58</v>
      </c>
      <c r="E775" s="20" t="s">
        <v>61</v>
      </c>
      <c r="F775" s="20" t="s">
        <v>60</v>
      </c>
      <c r="G775" s="19">
        <v>1660517</v>
      </c>
      <c r="H775" s="19">
        <v>1660517</v>
      </c>
      <c r="I775" s="19">
        <v>156206.20000000001</v>
      </c>
      <c r="J775" s="18">
        <v>2017</v>
      </c>
      <c r="K775">
        <f t="shared" si="12"/>
        <v>0</v>
      </c>
    </row>
    <row r="776" spans="1:11" x14ac:dyDescent="0.25">
      <c r="A776" s="18">
        <v>99999</v>
      </c>
      <c r="B776" s="20" t="s">
        <v>66</v>
      </c>
      <c r="C776" s="20" t="s">
        <v>70</v>
      </c>
      <c r="D776" s="20" t="s">
        <v>58</v>
      </c>
      <c r="E776" s="20" t="s">
        <v>61</v>
      </c>
      <c r="F776" s="20" t="s">
        <v>60</v>
      </c>
      <c r="G776" s="19">
        <v>136111</v>
      </c>
      <c r="H776" s="19">
        <v>15882</v>
      </c>
      <c r="I776" s="19">
        <v>3121.761</v>
      </c>
      <c r="J776" s="18">
        <v>2017</v>
      </c>
      <c r="K776">
        <f t="shared" si="12"/>
        <v>0</v>
      </c>
    </row>
  </sheetData>
  <autoFilter ref="A1:J6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5" x14ac:dyDescent="0.25"/>
  <cols>
    <col min="1" max="1" width="31.28515625" customWidth="1"/>
    <col min="2" max="2" width="37.28515625" customWidth="1"/>
    <col min="3" max="3" width="39" bestFit="1" customWidth="1"/>
    <col min="4" max="4" width="17.5703125" bestFit="1" customWidth="1"/>
  </cols>
  <sheetData>
    <row r="1" spans="1:4" x14ac:dyDescent="0.25">
      <c r="A1" s="13" t="s">
        <v>47</v>
      </c>
      <c r="B1" t="s">
        <v>56</v>
      </c>
    </row>
    <row r="2" spans="1:4" x14ac:dyDescent="0.25">
      <c r="A2" s="13" t="s">
        <v>48</v>
      </c>
      <c r="B2" t="s">
        <v>79</v>
      </c>
    </row>
    <row r="3" spans="1:4" x14ac:dyDescent="0.25">
      <c r="D3" s="14" t="s">
        <v>78</v>
      </c>
    </row>
    <row r="4" spans="1:4" x14ac:dyDescent="0.25">
      <c r="A4" s="13" t="s">
        <v>76</v>
      </c>
      <c r="B4" t="s">
        <v>74</v>
      </c>
      <c r="C4" t="s">
        <v>75</v>
      </c>
      <c r="D4" s="8"/>
    </row>
    <row r="5" spans="1:4" x14ac:dyDescent="0.25">
      <c r="A5" s="3">
        <v>0</v>
      </c>
      <c r="B5" s="12">
        <v>11296828346</v>
      </c>
      <c r="C5" s="12">
        <v>1081172223.4499998</v>
      </c>
      <c r="D5" s="8">
        <f t="shared" ref="D5:D6" si="0">B5/C5*10^6</f>
        <v>10448685.325962257</v>
      </c>
    </row>
    <row r="6" spans="1:4" x14ac:dyDescent="0.25">
      <c r="A6" s="3">
        <v>1</v>
      </c>
      <c r="B6" s="12">
        <v>594411386</v>
      </c>
      <c r="C6" s="12">
        <v>54006096.160000011</v>
      </c>
      <c r="D6" s="8">
        <f t="shared" si="0"/>
        <v>11006375.72912102</v>
      </c>
    </row>
    <row r="7" spans="1:4" x14ac:dyDescent="0.25">
      <c r="A7" s="3" t="s">
        <v>77</v>
      </c>
      <c r="B7" s="12">
        <v>11891239732</v>
      </c>
      <c r="C7" s="12">
        <v>1135178319.6099999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17"/>
  <sheetViews>
    <sheetView workbookViewId="0"/>
  </sheetViews>
  <sheetFormatPr defaultRowHeight="15" x14ac:dyDescent="0.25"/>
  <cols>
    <col min="1" max="1" width="26.7109375" customWidth="1"/>
    <col min="2" max="2" width="12" bestFit="1" customWidth="1"/>
    <col min="3" max="3" width="24.140625" customWidth="1"/>
    <col min="4" max="4" width="11" bestFit="1" customWidth="1"/>
  </cols>
  <sheetData>
    <row r="1" spans="1:4" ht="30" x14ac:dyDescent="0.25">
      <c r="A1" s="24" t="s">
        <v>103</v>
      </c>
      <c r="B1" t="s">
        <v>17</v>
      </c>
      <c r="C1" s="7" t="s">
        <v>18</v>
      </c>
      <c r="D1" t="s">
        <v>19</v>
      </c>
    </row>
    <row r="2" spans="1:4" x14ac:dyDescent="0.25">
      <c r="A2" t="s">
        <v>82</v>
      </c>
      <c r="B2" s="8">
        <f>'Coal Heat Rate PT'!D5</f>
        <v>10448685.325962257</v>
      </c>
      <c r="C2" s="8">
        <v>0</v>
      </c>
      <c r="D2">
        <f>AVERAGE(8750,12000)*10^3</f>
        <v>10375000</v>
      </c>
    </row>
    <row r="3" spans="1:4" x14ac:dyDescent="0.25">
      <c r="A3" t="s">
        <v>20</v>
      </c>
      <c r="B3" s="8">
        <f>'Table 8.2'!D58*1000</f>
        <v>7649000</v>
      </c>
      <c r="C3" s="8">
        <v>0</v>
      </c>
      <c r="D3">
        <f>AVERAGE(6133,6900)*10^3</f>
        <v>6516500</v>
      </c>
    </row>
    <row r="4" spans="1:4" x14ac:dyDescent="0.25">
      <c r="A4" t="s">
        <v>21</v>
      </c>
      <c r="B4" s="8">
        <f>'Table 8.1'!E14*1000</f>
        <v>10459000</v>
      </c>
      <c r="C4" s="8">
        <v>0</v>
      </c>
      <c r="D4">
        <f>10450*10^3</f>
        <v>10450000</v>
      </c>
    </row>
    <row r="5" spans="1:4" x14ac:dyDescent="0.25">
      <c r="A5" t="s">
        <v>22</v>
      </c>
      <c r="B5">
        <v>0</v>
      </c>
      <c r="C5" s="8">
        <v>0</v>
      </c>
      <c r="D5">
        <v>0</v>
      </c>
    </row>
    <row r="6" spans="1:4" x14ac:dyDescent="0.25">
      <c r="A6" t="s">
        <v>23</v>
      </c>
      <c r="B6">
        <v>0</v>
      </c>
      <c r="C6" s="8">
        <v>0</v>
      </c>
      <c r="D6">
        <v>0</v>
      </c>
    </row>
    <row r="7" spans="1:4" x14ac:dyDescent="0.25">
      <c r="A7" t="s">
        <v>24</v>
      </c>
      <c r="B7">
        <v>0</v>
      </c>
      <c r="C7" s="8">
        <v>0</v>
      </c>
      <c r="D7">
        <v>0</v>
      </c>
    </row>
    <row r="8" spans="1:4" x14ac:dyDescent="0.25">
      <c r="A8" t="s">
        <v>25</v>
      </c>
      <c r="B8">
        <v>0</v>
      </c>
      <c r="C8" s="8">
        <v>0</v>
      </c>
      <c r="D8">
        <v>0</v>
      </c>
    </row>
    <row r="9" spans="1:4" x14ac:dyDescent="0.25">
      <c r="A9" t="s">
        <v>26</v>
      </c>
      <c r="B9" s="8">
        <f>D9</f>
        <v>14500000</v>
      </c>
      <c r="C9" s="8">
        <v>0</v>
      </c>
      <c r="D9">
        <f>14500*10^3</f>
        <v>14500000</v>
      </c>
    </row>
    <row r="10" spans="1:4" x14ac:dyDescent="0.25">
      <c r="A10" t="s">
        <v>27</v>
      </c>
      <c r="B10">
        <v>0</v>
      </c>
      <c r="C10" s="8">
        <v>0</v>
      </c>
      <c r="D10">
        <v>0</v>
      </c>
    </row>
    <row r="11" spans="1:4" x14ac:dyDescent="0.25">
      <c r="A11" t="s">
        <v>28</v>
      </c>
      <c r="B11" s="8">
        <f>'Table 8.1'!C14*1000</f>
        <v>10834000</v>
      </c>
      <c r="C11" s="8">
        <v>0</v>
      </c>
      <c r="D11">
        <f>10000*10^3</f>
        <v>10000000</v>
      </c>
    </row>
    <row r="12" spans="1:4" x14ac:dyDescent="0.25">
      <c r="A12" t="s">
        <v>29</v>
      </c>
      <c r="B12" s="8">
        <f>AVERAGE('Table 8.2'!D56)*1000</f>
        <v>11176000</v>
      </c>
      <c r="C12" s="8">
        <v>0</v>
      </c>
      <c r="D12">
        <f>AVERAGE(9804,8000)*10^3</f>
        <v>8902000</v>
      </c>
    </row>
    <row r="13" spans="1:4" x14ac:dyDescent="0.25">
      <c r="A13" t="s">
        <v>80</v>
      </c>
      <c r="B13" s="8">
        <f>'Coal Heat Rate PT'!D6</f>
        <v>11006375.72912102</v>
      </c>
      <c r="C13" s="8">
        <v>0</v>
      </c>
      <c r="D13" s="8">
        <f>D2/B2*B13</f>
        <v>10928757.506544424</v>
      </c>
    </row>
    <row r="14" spans="1:4" x14ac:dyDescent="0.25">
      <c r="A14" t="s">
        <v>81</v>
      </c>
      <c r="B14">
        <v>0</v>
      </c>
      <c r="C14" s="8">
        <v>0</v>
      </c>
      <c r="D14">
        <v>0</v>
      </c>
    </row>
    <row r="15" spans="1:4" x14ac:dyDescent="0.25">
      <c r="A15" t="s">
        <v>100</v>
      </c>
      <c r="B15" s="8">
        <f>B11</f>
        <v>10834000</v>
      </c>
      <c r="C15" s="8">
        <v>0</v>
      </c>
      <c r="D15" s="8">
        <f>D11</f>
        <v>10000000</v>
      </c>
    </row>
    <row r="16" spans="1:4" x14ac:dyDescent="0.25">
      <c r="A16" t="s">
        <v>101</v>
      </c>
      <c r="B16" s="8">
        <f>B11</f>
        <v>10834000</v>
      </c>
      <c r="C16" s="8">
        <v>0</v>
      </c>
      <c r="D16" s="8">
        <f>D11</f>
        <v>10000000</v>
      </c>
    </row>
    <row r="17" spans="1:4" x14ac:dyDescent="0.25">
      <c r="A17" t="s">
        <v>102</v>
      </c>
      <c r="B17" s="8">
        <f>B9</f>
        <v>14500000</v>
      </c>
      <c r="C17" s="8">
        <v>0</v>
      </c>
      <c r="D17" s="8">
        <f>D9</f>
        <v>14500000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Table 8.1</vt:lpstr>
      <vt:lpstr>Table 8.2</vt:lpstr>
      <vt:lpstr>EIA Form 923</vt:lpstr>
      <vt:lpstr>Coal Heat Rate PT</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 Mahajan</cp:lastModifiedBy>
  <dcterms:created xsi:type="dcterms:W3CDTF">2016-02-26T23:55:43Z</dcterms:created>
  <dcterms:modified xsi:type="dcterms:W3CDTF">2019-08-20T19:26:25Z</dcterms:modified>
</cp:coreProperties>
</file>