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indst\SoCaOMSbRIC\"/>
    </mc:Choice>
  </mc:AlternateContent>
  <xr:revisionPtr revIDLastSave="0" documentId="13_ncr:1_{EE738225-E526-4358-816A-7BC74A2B7FD6}" xr6:coauthVersionLast="47" xr6:coauthVersionMax="47" xr10:uidLastSave="{00000000-0000-0000-0000-000000000000}"/>
  <bookViews>
    <workbookView xWindow="-28110" yWindow="945" windowWidth="25995" windowHeight="13605" activeTab="3" xr2:uid="{00000000-000D-0000-FFFF-FFFF00000000}"/>
  </bookViews>
  <sheets>
    <sheet name="About" sheetId="2" r:id="rId1"/>
    <sheet name="CCS Data" sheetId="3" r:id="rId2"/>
    <sheet name="Industry EE" sheetId="4" r:id="rId3"/>
    <sheet name="Pre ISIC Consolidation" sheetId="5" r:id="rId4"/>
    <sheet name="SoCaOMSbRIC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2" i="1"/>
  <c r="A107" i="3" l="1"/>
  <c r="A106" i="3"/>
  <c r="B93" i="3"/>
  <c r="B103" i="3" s="1"/>
  <c r="B92" i="3"/>
  <c r="B89" i="3"/>
  <c r="B99" i="3" s="1"/>
  <c r="B88" i="3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B98" i="3" l="1"/>
  <c r="B102" i="3"/>
  <c r="H37" i="3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<sst xmlns="http://schemas.openxmlformats.org/spreadsheetml/2006/main" count="243" uniqueCount="86">
  <si>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</si>
  <si>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</si>
  <si>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</si>
  <si>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</si>
  <si>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</si>
  <si>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</si>
  <si>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</si>
  <si>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</si>
  <si>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</si>
  <si>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</si>
  <si>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</si>
  <si>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</si>
  <si>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</si>
  <si>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</si>
  <si>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</si>
  <si>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</si>
  <si>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</si>
  <si>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</si>
  <si>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</si>
  <si>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</si>
  <si>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</si>
  <si>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</si>
  <si>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</si>
  <si>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</si>
  <si>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</si>
  <si>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</si>
  <si>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</si>
  <si>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</si>
  <si>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</si>
  <si>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</si>
  <si>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</si>
  <si>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</si>
  <si>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</si>
  <si>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</si>
  <si>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</si>
  <si>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</si>
  <si>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</si>
  <si>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</si>
  <si>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</si>
  <si>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</si>
  <si>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</si>
  <si>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</si>
  <si>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</si>
  <si>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</si>
  <si>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</si>
  <si>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</si>
  <si>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</si>
  <si>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</si>
  <si>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</si>
  <si>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</si>
  <si>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</si>
  <si>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</si>
  <si>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</si>
  <si>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</si>
  <si>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</si>
  <si>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</si>
  <si>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</si>
  <si>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</si>
  <si>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</si>
  <si>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</si>
  <si>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</si>
  <si>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</si>
  <si>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</si>
  <si>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</si>
  <si>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</si>
  <si>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</si>
  <si>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</si>
  <si>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</si>
  <si>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</si>
  <si>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</si>
  <si>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</si>
  <si>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</si>
  <si>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</si>
  <si>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</si>
  <si>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</si>
  <si>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</si>
  <si>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</si>
  <si>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</si>
  <si>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</si>
  <si>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</si>
  <si>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</si>
  <si>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</si>
  <si>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EU ISIC Consolidation</t>
  </si>
  <si>
    <t>Default EPS ISIC Groupings</t>
  </si>
  <si>
    <t>EU ISIC Groupings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</si>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</sst>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/>
  </sheetViews>
  <sheetFormatPr defaultRowHeight="14.5" x14ac:dyDescent="0.35"/>
  <sheetData>
    <row r="1" spans="1:7" x14ac:dyDescent="0.35">
      <c r="A1" s="1" t="s">
        <v>68</v>
      </c>
    </row>
    <row r="3" spans="1:7" x14ac:dyDescent="0.35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35">
      <c r="B4" t="s">
        <v>57</v>
      </c>
    </row>
    <row r="5" spans="1:7" x14ac:dyDescent="0.35">
      <c r="B5" s="5">
        <v>2017</v>
      </c>
    </row>
    <row r="6" spans="1:7" x14ac:dyDescent="0.35">
      <c r="B6" t="s">
        <v>58</v>
      </c>
    </row>
    <row r="7" spans="1:7" x14ac:dyDescent="0.35">
      <c r="B7" s="2" t="s">
        <v>43</v>
      </c>
    </row>
    <row r="8" spans="1:7" x14ac:dyDescent="0.35">
      <c r="B8" t="s">
        <v>59</v>
      </c>
    </row>
    <row r="10" spans="1:7" x14ac:dyDescent="0.35">
      <c r="B10" s="4" t="s">
        <v>55</v>
      </c>
      <c r="C10" s="6"/>
      <c r="D10" s="6"/>
      <c r="E10" s="6"/>
      <c r="F10" s="6"/>
      <c r="G10" s="6"/>
    </row>
    <row r="11" spans="1:7" x14ac:dyDescent="0.35">
      <c r="B11" t="s">
        <v>60</v>
      </c>
    </row>
    <row r="12" spans="1:7" x14ac:dyDescent="0.35">
      <c r="B12" s="5">
        <v>2017</v>
      </c>
    </row>
    <row r="13" spans="1:7" x14ac:dyDescent="0.35">
      <c r="B13" t="s">
        <v>61</v>
      </c>
    </row>
    <row r="14" spans="1:7" x14ac:dyDescent="0.35">
      <c r="B14" s="2" t="s">
        <v>52</v>
      </c>
    </row>
    <row r="15" spans="1:7" x14ac:dyDescent="0.35">
      <c r="B15" t="s">
        <v>62</v>
      </c>
    </row>
    <row r="17" spans="1:1" x14ac:dyDescent="0.35">
      <c r="A17" s="1" t="s">
        <v>63</v>
      </c>
    </row>
    <row r="18" spans="1:1" x14ac:dyDescent="0.35">
      <c r="A18" s="7" t="s">
        <v>64</v>
      </c>
    </row>
    <row r="19" spans="1:1" x14ac:dyDescent="0.35">
      <c r="A19" t="s">
        <v>65</v>
      </c>
    </row>
    <row r="20" spans="1:1" x14ac:dyDescent="0.35">
      <c r="A20" t="s">
        <v>66</v>
      </c>
    </row>
    <row r="21" spans="1:1" x14ac:dyDescent="0.35">
      <c r="A21" t="s">
        <v>69</v>
      </c>
    </row>
    <row r="23" spans="1:1" x14ac:dyDescent="0.35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4.5" x14ac:dyDescent="0.35"/>
  <cols>
    <col min="1" max="1" width="17.36328125" bestFit="1" customWidth="1"/>
  </cols>
  <sheetData>
    <row r="25" spans="1:8" x14ac:dyDescent="0.35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35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35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35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35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35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35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35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35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35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35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35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35">
      <c r="A85" t="s">
        <v>45</v>
      </c>
      <c r="B85" t="s">
        <v>44</v>
      </c>
    </row>
    <row r="86" spans="1:2" x14ac:dyDescent="0.35">
      <c r="A86" t="s">
        <v>47</v>
      </c>
    </row>
    <row r="87" spans="1:2" x14ac:dyDescent="0.35">
      <c r="A87" t="s">
        <v>32</v>
      </c>
      <c r="B87">
        <f>6.03-3.19</f>
        <v>2.8400000000000003</v>
      </c>
    </row>
    <row r="88" spans="1:2" x14ac:dyDescent="0.35">
      <c r="A88" t="s">
        <v>46</v>
      </c>
      <c r="B88">
        <f>2.89-1.63</f>
        <v>1.2600000000000002</v>
      </c>
    </row>
    <row r="89" spans="1:2" x14ac:dyDescent="0.35">
      <c r="A89" t="s">
        <v>34</v>
      </c>
      <c r="B89">
        <f>8.92-4.82</f>
        <v>4.0999999999999996</v>
      </c>
    </row>
    <row r="90" spans="1:2" x14ac:dyDescent="0.35">
      <c r="A90" t="s">
        <v>48</v>
      </c>
    </row>
    <row r="91" spans="1:2" x14ac:dyDescent="0.35">
      <c r="A91" t="s">
        <v>32</v>
      </c>
      <c r="B91">
        <v>0</v>
      </c>
    </row>
    <row r="92" spans="1:2" x14ac:dyDescent="0.35">
      <c r="A92" t="s">
        <v>46</v>
      </c>
      <c r="B92">
        <f>19.3-11.6</f>
        <v>7.7000000000000011</v>
      </c>
    </row>
    <row r="93" spans="1:2" x14ac:dyDescent="0.35">
      <c r="A93" t="s">
        <v>34</v>
      </c>
      <c r="B93">
        <f>13.8-11</f>
        <v>2.8000000000000007</v>
      </c>
    </row>
    <row r="95" spans="1:2" x14ac:dyDescent="0.35">
      <c r="A95" t="s">
        <v>49</v>
      </c>
    </row>
    <row r="96" spans="1:2" x14ac:dyDescent="0.35">
      <c r="A96" t="s">
        <v>47</v>
      </c>
    </row>
    <row r="97" spans="1:2" x14ac:dyDescent="0.35">
      <c r="A97" t="s">
        <v>32</v>
      </c>
      <c r="B97">
        <f>B87/SUM(B$87:B$89)</f>
        <v>0.34634146341463423</v>
      </c>
    </row>
    <row r="98" spans="1:2" x14ac:dyDescent="0.35">
      <c r="A98" t="s">
        <v>46</v>
      </c>
      <c r="B98">
        <f>B88/SUM(B$87:B$89)</f>
        <v>0.15365853658536591</v>
      </c>
    </row>
    <row r="99" spans="1:2" x14ac:dyDescent="0.35">
      <c r="A99" t="s">
        <v>34</v>
      </c>
      <c r="B99">
        <f>B89/SUM(B$87:B$89)</f>
        <v>0.5</v>
      </c>
    </row>
    <row r="100" spans="1:2" x14ac:dyDescent="0.35">
      <c r="A100" t="s">
        <v>48</v>
      </c>
    </row>
    <row r="101" spans="1:2" x14ac:dyDescent="0.35">
      <c r="A101" t="s">
        <v>32</v>
      </c>
      <c r="B101">
        <f>B91/SUM(B$91:B$93)</f>
        <v>0</v>
      </c>
    </row>
    <row r="102" spans="1:2" x14ac:dyDescent="0.35">
      <c r="A102" t="s">
        <v>46</v>
      </c>
      <c r="B102">
        <f t="shared" ref="B102:B103" si="3">B92/SUM(B$91:B$93)</f>
        <v>0.73333333333333328</v>
      </c>
    </row>
    <row r="103" spans="1:2" x14ac:dyDescent="0.35">
      <c r="A103" t="s">
        <v>34</v>
      </c>
      <c r="B103">
        <f t="shared" si="3"/>
        <v>0.26666666666666666</v>
      </c>
    </row>
    <row r="105" spans="1:2" x14ac:dyDescent="0.35">
      <c r="A105" t="s">
        <v>50</v>
      </c>
    </row>
    <row r="106" spans="1:2" x14ac:dyDescent="0.35">
      <c r="A106">
        <f>22600000</f>
        <v>22600000</v>
      </c>
      <c r="B106" t="s">
        <v>48</v>
      </c>
    </row>
    <row r="107" spans="1:2" x14ac:dyDescent="0.35">
      <c r="A107">
        <f>9.64*550*8760*0.5</f>
        <v>23222760</v>
      </c>
      <c r="B107" t="s">
        <v>47</v>
      </c>
    </row>
    <row r="109" spans="1:2" x14ac:dyDescent="0.35">
      <c r="A109" t="s">
        <v>51</v>
      </c>
    </row>
    <row r="110" spans="1:2" x14ac:dyDescent="0.35">
      <c r="A110" t="s">
        <v>32</v>
      </c>
      <c r="B110">
        <f>A$106/SUM($A$106:$A$107)*B101+A$107/SUM($A$106:$A$107)*B97</f>
        <v>0.17552423038085946</v>
      </c>
    </row>
    <row r="111" spans="1:2" x14ac:dyDescent="0.35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35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7"/>
  <sheetViews>
    <sheetView tabSelected="1" topLeftCell="F1" workbookViewId="0">
      <selection activeCell="AC9" sqref="AC9"/>
    </sheetView>
  </sheetViews>
  <sheetFormatPr defaultRowHeight="14.5" x14ac:dyDescent="0.35"/>
  <sheetData>
    <row r="1" spans="1:43" x14ac:dyDescent="0.35">
      <c r="A1" s="9" t="s">
        <v>85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35">
      <c r="A2" t="s">
        <v>67</v>
      </c>
      <c r="B2" s="8" t="s">
        <v>1</v>
      </c>
      <c r="C2" s="8" t="s">
        <v>73</v>
      </c>
      <c r="D2" s="8" t="s">
        <v>74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71</v>
      </c>
      <c r="M2" s="8" t="s">
        <v>72</v>
      </c>
      <c r="N2" s="8" t="s">
        <v>9</v>
      </c>
      <c r="O2" s="8" t="s">
        <v>75</v>
      </c>
      <c r="P2" s="8" t="s">
        <v>76</v>
      </c>
      <c r="Q2" s="8" t="s">
        <v>77</v>
      </c>
      <c r="R2" s="8" t="s">
        <v>78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14</v>
      </c>
      <c r="X2" s="8" t="s">
        <v>15</v>
      </c>
      <c r="Y2" s="8" t="s">
        <v>16</v>
      </c>
      <c r="Z2" s="8" t="s">
        <v>79</v>
      </c>
      <c r="AA2" s="8" t="s">
        <v>80</v>
      </c>
      <c r="AB2" s="8" t="s">
        <v>81</v>
      </c>
      <c r="AC2" s="8" t="s">
        <v>17</v>
      </c>
      <c r="AD2" s="8" t="s">
        <v>18</v>
      </c>
      <c r="AE2" s="8" t="s">
        <v>19</v>
      </c>
      <c r="AF2" s="8" t="s">
        <v>20</v>
      </c>
      <c r="AG2" s="8" t="s">
        <v>21</v>
      </c>
      <c r="AH2" s="8" t="s">
        <v>22</v>
      </c>
      <c r="AI2" s="8" t="s">
        <v>23</v>
      </c>
      <c r="AJ2" s="8" t="s">
        <v>24</v>
      </c>
      <c r="AK2" s="8" t="s">
        <v>25</v>
      </c>
      <c r="AL2" s="8" t="s">
        <v>26</v>
      </c>
      <c r="AM2" s="8" t="s">
        <v>27</v>
      </c>
      <c r="AN2" s="8" t="s">
        <v>28</v>
      </c>
      <c r="AO2" s="8" t="s">
        <v>29</v>
      </c>
      <c r="AP2" s="8" t="s">
        <v>30</v>
      </c>
      <c r="AQ2" s="8" t="s">
        <v>0</v>
      </c>
    </row>
    <row r="3" spans="1:43" x14ac:dyDescent="0.35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0.3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35">
      <c r="A5" s="9" t="s">
        <v>82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x14ac:dyDescent="0.35">
      <c r="A6" t="s">
        <v>83</v>
      </c>
      <c r="B6" s="8" t="s">
        <v>1</v>
      </c>
      <c r="C6" s="8" t="s">
        <v>73</v>
      </c>
      <c r="D6" s="8" t="s">
        <v>74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71</v>
      </c>
      <c r="M6" s="8" t="s">
        <v>72</v>
      </c>
      <c r="N6" s="8" t="s">
        <v>9</v>
      </c>
      <c r="O6" s="8" t="s">
        <v>75</v>
      </c>
      <c r="P6" s="8" t="s">
        <v>76</v>
      </c>
      <c r="Q6" s="8" t="s">
        <v>77</v>
      </c>
      <c r="R6" s="8" t="s">
        <v>78</v>
      </c>
      <c r="S6" s="8" t="s">
        <v>10</v>
      </c>
      <c r="T6" s="8" t="s">
        <v>11</v>
      </c>
      <c r="U6" s="8" t="s">
        <v>12</v>
      </c>
      <c r="V6" s="8" t="s">
        <v>13</v>
      </c>
      <c r="W6" s="8" t="s">
        <v>14</v>
      </c>
      <c r="X6" s="8" t="s">
        <v>15</v>
      </c>
      <c r="Y6" s="8" t="s">
        <v>16</v>
      </c>
      <c r="Z6" s="8" t="s">
        <v>79</v>
      </c>
      <c r="AA6" s="8" t="s">
        <v>80</v>
      </c>
      <c r="AB6" s="8" t="s">
        <v>81</v>
      </c>
      <c r="AC6" s="8" t="s">
        <v>17</v>
      </c>
      <c r="AD6" s="8" t="s">
        <v>18</v>
      </c>
      <c r="AE6" s="8" t="s">
        <v>19</v>
      </c>
      <c r="AF6" s="8" t="s">
        <v>20</v>
      </c>
      <c r="AG6" s="8" t="s">
        <v>21</v>
      </c>
      <c r="AH6" s="8" t="s">
        <v>22</v>
      </c>
      <c r="AI6" s="8" t="s">
        <v>23</v>
      </c>
      <c r="AJ6" s="8" t="s">
        <v>24</v>
      </c>
      <c r="AK6" s="8" t="s">
        <v>25</v>
      </c>
      <c r="AL6" s="8" t="s">
        <v>26</v>
      </c>
      <c r="AM6" s="8" t="s">
        <v>27</v>
      </c>
      <c r="AN6" s="8" t="s">
        <v>28</v>
      </c>
      <c r="AO6" s="8" t="s">
        <v>29</v>
      </c>
      <c r="AP6" s="8" t="s">
        <v>30</v>
      </c>
      <c r="AQ6" s="8" t="s">
        <v>0</v>
      </c>
    </row>
    <row r="7" spans="1:43" x14ac:dyDescent="0.35">
      <c r="A7" t="s">
        <v>84</v>
      </c>
      <c r="B7" s="8" t="s">
        <v>1</v>
      </c>
      <c r="C7" s="8" t="s">
        <v>73</v>
      </c>
      <c r="D7" s="8" t="s">
        <v>74</v>
      </c>
      <c r="E7" s="8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  <c r="K7" s="8" t="s">
        <v>8</v>
      </c>
      <c r="L7" s="8" t="s">
        <v>71</v>
      </c>
      <c r="M7" s="8" t="s">
        <v>72</v>
      </c>
      <c r="N7" s="8" t="s">
        <v>9</v>
      </c>
      <c r="O7" s="8" t="s">
        <v>75</v>
      </c>
      <c r="P7" s="8" t="s">
        <v>76</v>
      </c>
      <c r="Q7" s="8" t="s">
        <v>77</v>
      </c>
      <c r="R7" s="8" t="s">
        <v>78</v>
      </c>
      <c r="S7" s="8" t="s">
        <v>10</v>
      </c>
      <c r="T7" s="8" t="s">
        <v>11</v>
      </c>
      <c r="U7" s="8" t="s">
        <v>12</v>
      </c>
      <c r="V7" s="8" t="s">
        <v>13</v>
      </c>
      <c r="W7" s="8" t="s">
        <v>14</v>
      </c>
      <c r="X7" s="8" t="s">
        <v>15</v>
      </c>
      <c r="Y7" s="8" t="s">
        <v>16</v>
      </c>
      <c r="Z7" s="8" t="s">
        <v>79</v>
      </c>
      <c r="AA7" s="8" t="s">
        <v>80</v>
      </c>
      <c r="AB7" s="8" t="s">
        <v>81</v>
      </c>
      <c r="AC7" s="8" t="s">
        <v>16</v>
      </c>
      <c r="AD7" s="8" t="s">
        <v>18</v>
      </c>
      <c r="AE7" s="8" t="s">
        <v>19</v>
      </c>
      <c r="AF7" s="8" t="s">
        <v>20</v>
      </c>
      <c r="AG7" s="8" t="s">
        <v>21</v>
      </c>
      <c r="AH7" s="8" t="s">
        <v>22</v>
      </c>
      <c r="AI7" s="8" t="s">
        <v>23</v>
      </c>
      <c r="AJ7" s="8" t="s">
        <v>24</v>
      </c>
      <c r="AK7" s="8" t="s">
        <v>25</v>
      </c>
      <c r="AL7" s="8" t="s">
        <v>26</v>
      </c>
      <c r="AM7" s="8" t="s">
        <v>27</v>
      </c>
      <c r="AN7" s="8" t="s">
        <v>28</v>
      </c>
      <c r="AO7" s="8" t="s">
        <v>29</v>
      </c>
      <c r="AP7" s="8" t="s">
        <v>30</v>
      </c>
      <c r="AQ7" s="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opLeftCell="U1" workbookViewId="0">
      <selection activeCell="B2" sqref="B2:AQ2"/>
    </sheetView>
  </sheetViews>
  <sheetFormatPr defaultRowHeight="14.5" x14ac:dyDescent="0.35"/>
  <cols>
    <col min="1" max="1" width="25.36328125" customWidth="1"/>
    <col min="2" max="26" width="9.81640625" customWidth="1"/>
    <col min="27" max="27" width="12.81640625" customWidth="1"/>
    <col min="28" max="28" width="10.6328125" customWidth="1"/>
    <col min="29" max="43" width="9.81640625" customWidth="1"/>
  </cols>
  <sheetData>
    <row r="1" spans="1:43" x14ac:dyDescent="0.35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35">
      <c r="A2" t="s">
        <v>53</v>
      </c>
      <c r="B2">
        <f>SUMIFS('Pre ISIC Consolidation'!$B$3:$AQ$3,'Pre ISIC Consolidation'!$B$7:$AQ$7,SoCaOMSbRIC!B1)</f>
        <v>0</v>
      </c>
      <c r="C2">
        <f>SUMIFS('Pre ISIC Consolidation'!$B$3:$AQ$3,'Pre ISIC Consolidation'!$B$7:$AQ$7,SoCaOMSbRIC!C1)</f>
        <v>0</v>
      </c>
      <c r="D2">
        <f>SUMIFS('Pre ISIC Consolidation'!$B$3:$AQ$3,'Pre ISIC Consolidation'!$B$7:$AQ$7,SoCaOMSbRIC!D1)</f>
        <v>0</v>
      </c>
      <c r="E2">
        <f>SUMIFS('Pre ISIC Consolidation'!$B$3:$AQ$3,'Pre ISIC Consolidation'!$B$7:$AQ$7,SoCaOMSbRIC!E1)</f>
        <v>0</v>
      </c>
      <c r="F2">
        <f>SUMIFS('Pre ISIC Consolidation'!$B$3:$AQ$3,'Pre ISIC Consolidation'!$B$7:$AQ$7,SoCaOMSbRIC!F1)</f>
        <v>0</v>
      </c>
      <c r="G2">
        <f>SUMIFS('Pre ISIC Consolidation'!$B$3:$AQ$3,'Pre ISIC Consolidation'!$B$7:$AQ$7,SoCaOMSbRIC!G1)</f>
        <v>0</v>
      </c>
      <c r="H2">
        <f>SUMIFS('Pre ISIC Consolidation'!$B$3:$AQ$3,'Pre ISIC Consolidation'!$B$7:$AQ$7,SoCaOMSbRIC!H1)</f>
        <v>0</v>
      </c>
      <c r="I2">
        <f>SUMIFS('Pre ISIC Consolidation'!$B$3:$AQ$3,'Pre ISIC Consolidation'!$B$7:$AQ$7,SoCaOMSbRIC!I1)</f>
        <v>0</v>
      </c>
      <c r="J2">
        <f>SUMIFS('Pre ISIC Consolidation'!$B$3:$AQ$3,'Pre ISIC Consolidation'!$B$7:$AQ$7,SoCaOMSbRIC!J1)</f>
        <v>0</v>
      </c>
      <c r="K2">
        <f>SUMIFS('Pre ISIC Consolidation'!$B$3:$AQ$3,'Pre ISIC Consolidation'!$B$7:$AQ$7,SoCaOMSbRIC!K1)</f>
        <v>0</v>
      </c>
      <c r="L2">
        <f>SUMIFS('Pre ISIC Consolidation'!$B$3:$AQ$3,'Pre ISIC Consolidation'!$B$7:$AQ$7,SoCaOMSbRIC!L1)</f>
        <v>0</v>
      </c>
      <c r="M2">
        <f>SUMIFS('Pre ISIC Consolidation'!$B$3:$AQ$3,'Pre ISIC Consolidation'!$B$7:$AQ$7,SoCaOMSbRIC!M1)</f>
        <v>0</v>
      </c>
      <c r="N2">
        <f>SUMIFS('Pre ISIC Consolidation'!$B$3:$AQ$3,'Pre ISIC Consolidation'!$B$7:$AQ$7,SoCaOMSbRIC!N1)</f>
        <v>0</v>
      </c>
      <c r="O2">
        <f>SUMIFS('Pre ISIC Consolidation'!$B$3:$AQ$3,'Pre ISIC Consolidation'!$B$7:$AQ$7,SoCaOMSbRIC!O1)</f>
        <v>0</v>
      </c>
      <c r="P2">
        <f>SUMIFS('Pre ISIC Consolidation'!$B$3:$AQ$3,'Pre ISIC Consolidation'!$B$7:$AQ$7,SoCaOMSbRIC!P1)</f>
        <v>0</v>
      </c>
      <c r="Q2">
        <f>SUMIFS('Pre ISIC Consolidation'!$B$3:$AQ$3,'Pre ISIC Consolidation'!$B$7:$AQ$7,SoCaOMSbRIC!Q1)</f>
        <v>0</v>
      </c>
      <c r="R2">
        <f>SUMIFS('Pre ISIC Consolidation'!$B$3:$AQ$3,'Pre ISIC Consolidation'!$B$7:$AQ$7,SoCaOMSbRIC!R1)</f>
        <v>0</v>
      </c>
      <c r="S2">
        <f>SUMIFS('Pre ISIC Consolidation'!$B$3:$AQ$3,'Pre ISIC Consolidation'!$B$7:$AQ$7,SoCaOMSbRIC!S1)</f>
        <v>0</v>
      </c>
      <c r="T2">
        <f>SUMIFS('Pre ISIC Consolidation'!$B$3:$AQ$3,'Pre ISIC Consolidation'!$B$7:$AQ$7,SoCaOMSbRIC!T1)</f>
        <v>0</v>
      </c>
      <c r="U2">
        <f>SUMIFS('Pre ISIC Consolidation'!$B$3:$AQ$3,'Pre ISIC Consolidation'!$B$7:$AQ$7,SoCaOMSbRIC!U1)</f>
        <v>0</v>
      </c>
      <c r="V2">
        <f>SUMIFS('Pre ISIC Consolidation'!$B$3:$AQ$3,'Pre ISIC Consolidation'!$B$7:$AQ$7,SoCaOMSbRIC!V1)</f>
        <v>0.5</v>
      </c>
      <c r="W2">
        <f>SUMIFS('Pre ISIC Consolidation'!$B$3:$AQ$3,'Pre ISIC Consolidation'!$B$7:$AQ$7,SoCaOMSbRIC!W1)</f>
        <v>0</v>
      </c>
      <c r="X2">
        <f>SUMIFS('Pre ISIC Consolidation'!$B$3:$AQ$3,'Pre ISIC Consolidation'!$B$7:$AQ$7,SoCaOMSbRIC!X1)</f>
        <v>0</v>
      </c>
      <c r="Y2">
        <f>SUMIFS('Pre ISIC Consolidation'!$B$3:$AQ$3,'Pre ISIC Consolidation'!$B$7:$AQ$7,SoCaOMSbRIC!Y1)</f>
        <v>0.2</v>
      </c>
      <c r="Z2">
        <f>SUMIFS('Pre ISIC Consolidation'!$B$3:$AQ$3,'Pre ISIC Consolidation'!$B$7:$AQ$7,SoCaOMSbRIC!Z1)</f>
        <v>0</v>
      </c>
      <c r="AA2">
        <f>SUMIFS('Pre ISIC Consolidation'!$B$3:$AQ$3,'Pre ISIC Consolidation'!$B$7:$AQ$7,SoCaOMSbRIC!AA1)</f>
        <v>0</v>
      </c>
      <c r="AB2">
        <f>SUMIFS('Pre ISIC Consolidation'!$B$3:$AQ$3,'Pre ISIC Consolidation'!$B$7:$AQ$7,SoCaOMSbRIC!AB1)</f>
        <v>0</v>
      </c>
      <c r="AC2">
        <f>SUMIFS('Pre ISIC Consolidation'!$B$3:$AQ$3,'Pre ISIC Consolidation'!$B$7:$AQ$7,SoCaOMSbRIC!AC1)</f>
        <v>0</v>
      </c>
      <c r="AD2">
        <f>SUMIFS('Pre ISIC Consolidation'!$B$3:$AQ$3,'Pre ISIC Consolidation'!$B$7:$AQ$7,SoCaOMSbRIC!AD1)</f>
        <v>0</v>
      </c>
      <c r="AE2">
        <f>SUMIFS('Pre ISIC Consolidation'!$B$3:$AQ$3,'Pre ISIC Consolidation'!$B$7:$AQ$7,SoCaOMSbRIC!AE1)</f>
        <v>0</v>
      </c>
      <c r="AF2">
        <f>SUMIFS('Pre ISIC Consolidation'!$B$3:$AQ$3,'Pre ISIC Consolidation'!$B$7:$AQ$7,SoCaOMSbRIC!AF1)</f>
        <v>0</v>
      </c>
      <c r="AG2">
        <f>SUMIFS('Pre ISIC Consolidation'!$B$3:$AQ$3,'Pre ISIC Consolidation'!$B$7:$AQ$7,SoCaOMSbRIC!AG1)</f>
        <v>0</v>
      </c>
      <c r="AH2">
        <f>SUMIFS('Pre ISIC Consolidation'!$B$3:$AQ$3,'Pre ISIC Consolidation'!$B$7:$AQ$7,SoCaOMSbRIC!AH1)</f>
        <v>0</v>
      </c>
      <c r="AI2">
        <f>SUMIFS('Pre ISIC Consolidation'!$B$3:$AQ$3,'Pre ISIC Consolidation'!$B$7:$AQ$7,SoCaOMSbRIC!AI1)</f>
        <v>0</v>
      </c>
      <c r="AJ2">
        <f>SUMIFS('Pre ISIC Consolidation'!$B$3:$AQ$3,'Pre ISIC Consolidation'!$B$7:$AQ$7,SoCaOMSbRIC!AJ1)</f>
        <v>0</v>
      </c>
      <c r="AK2">
        <f>SUMIFS('Pre ISIC Consolidation'!$B$3:$AQ$3,'Pre ISIC Consolidation'!$B$7:$AQ$7,SoCaOMSbRIC!AK1)</f>
        <v>0</v>
      </c>
      <c r="AL2">
        <f>SUMIFS('Pre ISIC Consolidation'!$B$3:$AQ$3,'Pre ISIC Consolidation'!$B$7:$AQ$7,SoCaOMSbRIC!AL1)</f>
        <v>0.3</v>
      </c>
      <c r="AM2">
        <f>SUMIFS('Pre ISIC Consolidation'!$B$3:$AQ$3,'Pre ISIC Consolidation'!$B$7:$AQ$7,SoCaOMSbRIC!AM1)</f>
        <v>0</v>
      </c>
      <c r="AN2">
        <f>SUMIFS('Pre ISIC Consolidation'!$B$3:$AQ$3,'Pre ISIC Consolidation'!$B$7:$AQ$7,SoCaOMSbRIC!AN1)</f>
        <v>0</v>
      </c>
      <c r="AO2">
        <f>SUMIFS('Pre ISIC Consolidation'!$B$3:$AQ$3,'Pre ISIC Consolidation'!$B$7:$AQ$7,SoCaOMSbRIC!AO1)</f>
        <v>0</v>
      </c>
      <c r="AP2">
        <f>SUMIFS('Pre ISIC Consolidation'!$B$3:$AQ$3,'Pre ISIC Consolidation'!$B$7:$AQ$7,SoCaOMSbRIC!AP1)</f>
        <v>0</v>
      </c>
      <c r="AQ2">
        <f>SUMIFS('Pre ISIC Consolidation'!$B$3:$AQ$3,'Pre ISIC Consolidation'!$B$7:$AQ$7,SoCaOMSbRIC!AQ1)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CCS Data</vt:lpstr>
      <vt:lpstr>Industry EE</vt:lpstr>
      <vt:lpstr>Pre ISIC Consolidation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2020-08-20T21:19:16Z</dcterms:created>
  <dcterms:modified xsi:type="dcterms:W3CDTF">2022-11-17T18:50:19Z</dcterms:modified>
</cp:coreProperties>
</file>