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io-model\LPGRbIC\"/>
    </mc:Choice>
  </mc:AlternateContent>
  <xr:revisionPtr revIDLastSave="0" documentId="13_ncr:1_{7375B0B7-A4F2-4411-A4A3-B30D07A74F03}" xr6:coauthVersionLast="47" xr6:coauthVersionMax="47" xr10:uidLastSave="{00000000-0000-0000-0000-000000000000}"/>
  <bookViews>
    <workbookView xWindow="-27600" yWindow="1455" windowWidth="25995" windowHeight="13605" firstSheet="6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5" i="19" l="1"/>
  <c r="E16" i="19"/>
  <c r="E2" i="2" s="1"/>
  <c r="N16" i="19"/>
  <c r="N2" i="2" s="1"/>
  <c r="S16" i="19"/>
  <c r="S2" i="2" s="1"/>
  <c r="T16" i="19"/>
  <c r="T2" i="2" s="1"/>
  <c r="U16" i="19"/>
  <c r="U2" i="2" s="1"/>
  <c r="X16" i="19"/>
  <c r="X2" i="2" s="1"/>
  <c r="AC16" i="19"/>
  <c r="AC2" i="2" s="1"/>
  <c r="AQ16" i="19"/>
  <c r="AQ2" i="2" s="1"/>
  <c r="B7" i="19" l="1"/>
  <c r="C7" i="19"/>
  <c r="D7" i="19"/>
  <c r="E7" i="19"/>
  <c r="E15" i="19" s="1"/>
  <c r="Y16" i="19" s="1"/>
  <c r="Y2" i="2" s="1"/>
  <c r="F7" i="19"/>
  <c r="G7" i="19"/>
  <c r="H7" i="19"/>
  <c r="I7" i="19"/>
  <c r="J7" i="19"/>
  <c r="K7" i="19"/>
  <c r="L7" i="19"/>
  <c r="M7" i="19"/>
  <c r="N7" i="19"/>
  <c r="N15" i="19" s="1"/>
  <c r="O7" i="19"/>
  <c r="P7" i="19"/>
  <c r="Q7" i="19"/>
  <c r="R7" i="19"/>
  <c r="S7" i="19"/>
  <c r="S15" i="19" s="1"/>
  <c r="T7" i="19"/>
  <c r="T15" i="19" s="1"/>
  <c r="U7" i="19"/>
  <c r="U15" i="19" s="1"/>
  <c r="V7" i="19"/>
  <c r="W7" i="19"/>
  <c r="X7" i="19"/>
  <c r="X15" i="19" s="1"/>
  <c r="Y7" i="19"/>
  <c r="Y15" i="19" s="1"/>
  <c r="Z7" i="19"/>
  <c r="AA7" i="19"/>
  <c r="AB7" i="19"/>
  <c r="AC7" i="19"/>
  <c r="AC15" i="19" s="1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O15" i="19" l="1"/>
  <c r="AO16" i="19" s="1"/>
  <c r="AO2" i="2" s="1"/>
  <c r="AG15" i="19"/>
  <c r="AG16" i="19" s="1"/>
  <c r="AG2" i="2" s="1"/>
  <c r="Q15" i="19"/>
  <c r="Q16" i="19" s="1"/>
  <c r="Q2" i="2" s="1"/>
  <c r="I15" i="19"/>
  <c r="I16" i="19" s="1"/>
  <c r="I2" i="2" s="1"/>
  <c r="P15" i="19"/>
  <c r="P16" i="19" s="1"/>
  <c r="P2" i="2" s="1"/>
  <c r="H15" i="19"/>
  <c r="H16" i="19" s="1"/>
  <c r="H2" i="2" s="1"/>
  <c r="AM15" i="19"/>
  <c r="AM16" i="19" s="1"/>
  <c r="AM2" i="2" s="1"/>
  <c r="AE15" i="19"/>
  <c r="AE16" i="19" s="1"/>
  <c r="AE2" i="2" s="1"/>
  <c r="W15" i="19"/>
  <c r="W16" i="19" s="1"/>
  <c r="W2" i="2" s="1"/>
  <c r="O15" i="19"/>
  <c r="O16" i="19" s="1"/>
  <c r="O2" i="2" s="1"/>
  <c r="G15" i="19"/>
  <c r="G16" i="19" s="1"/>
  <c r="G2" i="2" s="1"/>
  <c r="AN15" i="19"/>
  <c r="AN16" i="19" s="1"/>
  <c r="AN2" i="2" s="1"/>
  <c r="AF15" i="19"/>
  <c r="AF16" i="19" s="1"/>
  <c r="AF2" i="2" s="1"/>
  <c r="AL15" i="19"/>
  <c r="AL16" i="19" s="1"/>
  <c r="AL2" i="2" s="1"/>
  <c r="AD15" i="19"/>
  <c r="AD16" i="19" s="1"/>
  <c r="AD2" i="2" s="1"/>
  <c r="V15" i="19"/>
  <c r="V16" i="19" s="1"/>
  <c r="V2" i="2" s="1"/>
  <c r="F15" i="19"/>
  <c r="F16" i="19" s="1"/>
  <c r="F2" i="2" s="1"/>
  <c r="AK15" i="19"/>
  <c r="AK16" i="19" s="1"/>
  <c r="AK2" i="2" s="1"/>
  <c r="M15" i="19"/>
  <c r="M16" i="19" s="1"/>
  <c r="M2" i="2" s="1"/>
  <c r="AJ15" i="19"/>
  <c r="AJ16" i="19" s="1"/>
  <c r="AJ2" i="2" s="1"/>
  <c r="AB15" i="19"/>
  <c r="AB16" i="19" s="1"/>
  <c r="AB2" i="2" s="1"/>
  <c r="L15" i="19"/>
  <c r="L16" i="19" s="1"/>
  <c r="L2" i="2" s="1"/>
  <c r="D15" i="19"/>
  <c r="D16" i="19" s="1"/>
  <c r="D2" i="2" s="1"/>
  <c r="AI15" i="19"/>
  <c r="AI16" i="19" s="1"/>
  <c r="AI2" i="2" s="1"/>
  <c r="AA15" i="19"/>
  <c r="AA16" i="19" s="1"/>
  <c r="AA2" i="2" s="1"/>
  <c r="C15" i="19"/>
  <c r="C16" i="19" s="1"/>
  <c r="C2" i="2" s="1"/>
  <c r="K15" i="19"/>
  <c r="K16" i="19" s="1"/>
  <c r="K2" i="2" s="1"/>
  <c r="AP15" i="19"/>
  <c r="AP16" i="19" s="1"/>
  <c r="AP2" i="2" s="1"/>
  <c r="AH15" i="19"/>
  <c r="AH16" i="19" s="1"/>
  <c r="AH2" i="2" s="1"/>
  <c r="Z15" i="19"/>
  <c r="Z16" i="19" s="1"/>
  <c r="Z2" i="2" s="1"/>
  <c r="R15" i="19"/>
  <c r="R16" i="19" s="1"/>
  <c r="R2" i="2" s="1"/>
  <c r="J15" i="19"/>
  <c r="J16" i="19" s="1"/>
  <c r="J2" i="2" s="1"/>
  <c r="B15" i="19"/>
  <c r="B16" i="19" s="1"/>
  <c r="B2" i="2" s="1"/>
  <c r="A1" i="15"/>
  <c r="A1" i="13"/>
  <c r="A1" i="18"/>
  <c r="A1" i="12"/>
  <c r="A1" i="17"/>
  <c r="A1" i="16"/>
  <c r="A1" i="11"/>
</calcChain>
</file>

<file path=xl/sharedStrings.xml><?xml version="1.0" encoding="utf-8"?>
<sst xmlns="http://schemas.openxmlformats.org/spreadsheetml/2006/main" count="2356" uniqueCount="215">
  <si>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</si>
  <si>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</si>
  <si>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</si>
  <si>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</si>
  <si>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</si>
  <si>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</si>
  <si>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</si>
  <si>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</si>
  <si>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</si>
  <si>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</si>
  <si>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</si>
  <si>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</si>
  <si>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</si>
  <si>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</si>
  <si>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</si>
  <si>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</si>
  <si>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</si>
  <si>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</si>
  <si>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</si>
  <si>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</si>
  <si>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</si>
  <si>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</si>
  <si>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</si>
  <si>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</si>
  <si>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</si>
  <si>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</si>
  <si>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</si>
  <si>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</si>
  <si>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</si>
  <si>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</si>
  <si>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</si>
  <si>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</si>
  <si>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</si>
  <si>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</si>
  <si>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</si>
  <si>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</si>
  <si>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</si>
  <si>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</si>
  <si>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</si>
  <si>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</si>
  <si>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</si>
  <si>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</si>
  <si>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</si>
  <si>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</si>
  <si>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</si>
  <si>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</si>
  <si>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</si>
  <si>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</si>
  <si>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</si>
  <si>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</si>
  <si>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</si>
  <si>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</si>
  <si>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</si>
  <si>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</si>
  <si>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</si>
  <si>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</si>
  <si>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</si>
  <si>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</si>
  <si>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</si>
  <si>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</si>
  <si>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</si>
  <si>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</si>
  <si>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</si>
  <si>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</si>
  <si>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</si>
  <si>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</si>
  <si>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</si>
  <si>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</si>
  <si>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</si>
  <si>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</si>
  <si>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</si>
  <si>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</si>
  <si>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</si>
  <si>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</si>
  <si>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</si>
  <si>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</si>
  <si>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</si>
  <si>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</si>
  <si>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</si>
  <si>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</si>
  <si>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</si>
  <si>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</si>
  <si>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</si>
  <si>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</si>
  <si>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</si>
  <si>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</si>
  <si>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</si>
  <si>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</si>
  <si>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</si>
  <si>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</si>
  <si>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</si>
  <si>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</si>
  <si>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</si>
  <si>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</si>
  <si>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</si>
  <si>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</si>
  <si>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</si>
  <si>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</si>
  <si>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</si>
  <si>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</si>
  <si>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</si>
  <si>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</si>
  <si>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</si>
  <si>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</si>
  <si>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</si>
  <si>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</si>
  <si>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</si>
  <si>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</si>
  <si>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</si>
  <si>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</si>
  <si>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</si>
  <si>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</si>
  <si>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</si>
  <si>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</si>
  <si>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</si>
  <si>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</si>
  <si>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</si>
  <si>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</si>
  <si>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</si>
  <si>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</si>
  <si>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</si>
  <si>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</si>
  <si>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</si>
  <si>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</si>
  <si>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</si>
  <si>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</si>
  <si>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</si>
  <si>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</si>
  <si>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</si>
  <si>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</si>
  <si>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</si>
  <si>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</si>
  <si>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</si>
  <si>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</si>
  <si>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</si>
  <si>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</si>
  <si>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</si>
  <si>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</si>
  <si>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</si>
  <si>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</si>
  <si>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</si>
  <si>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</si>
  <si>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</si>
  <si>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</si>
  <si>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</si>
  <si>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</si>
  <si>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</si>
  <si>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</si>
  <si>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</si>
  <si>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</si>
  <si>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</si>
  <si>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</si>
  <si>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</si>
  <si>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</si>
  <si>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</si>
  <si>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</si>
  <si>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</si>
  <si>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</si>
  <si>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</si>
  <si>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</si>
  <si>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</si>
  <si>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</si>
  <si>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</si>
  <si>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</si>
  <si>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</si>
  <si>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</si>
  <si>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</si>
  <si>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</si>
  <si>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</si>
  <si>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</si>
  <si>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</si>
  <si>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</si>
  <si>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</si>
  <si>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</si>
  <si>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</si>
  <si>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</si>
  <si>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</si>
  <si>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</si>
  <si>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</si>
  <si>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</si>
  <si>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</si>
  <si>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</si>
  <si>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</si>
  <si>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</si>
  <si>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</si>
  <si>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</si>
  <si>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</si>
  <si>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</si>
  <si>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</si>
  <si>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</si>
  <si>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</si>
  <si>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</si>
  <si>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</si>
  <si>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</si>
  <si>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</si>
  <si>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</si>
  <si>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</si>
  <si>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</si>
  <si>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</si>
  <si>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</si>
  <si>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</si>
  <si>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</si>
  <si>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</si>
  <si>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</si>
  <si>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</si>
  <si>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</si>
  <si>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</si>
  <si>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</si>
  <si>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ISIC 41T57*</t>
  </si>
  <si>
    <t>EU28</t>
  </si>
  <si>
    <t>Labor Productivity Before ISIC Code Allocation</t>
  </si>
  <si>
    <t>Pre ISIC Consolidation Employment (see io-model/BEbIC)</t>
  </si>
  <si>
    <t>Calculations</t>
  </si>
  <si>
    <t>Labor Productivity*Jobs</t>
  </si>
  <si>
    <t>Weighted Labor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</si>
</sst>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_(* #,##0.000_);_(* \(#,##0.000\);_(* &quot;-&quot;??_);_(@_)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5" fontId="0" fillId="0" borderId="0" xfId="0" applyNumberFormat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6" fontId="0" fillId="0" borderId="0" xfId="0" applyNumberFormat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</cellXfs>
  <cellStyles count="13">
    <cellStyle name="Comma 2" xfId="8" xr:uid="{00000000-0005-0000-0000-000000000000}"/>
    <cellStyle name="Hyperlink" xfId="1" builtinId="8"/>
    <cellStyle name="Normal" xfId="0" builtinId="0"/>
    <cellStyle name="Normal 11" xfId="10" xr:uid="{00000000-0005-0000-0000-000003000000}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3 2" xfId="5" xr:uid="{00000000-0005-0000-0000-000007000000}"/>
    <cellStyle name="Normal 4" xfId="4" xr:uid="{00000000-0005-0000-0000-000008000000}"/>
    <cellStyle name="Normal 4 2" xfId="12" xr:uid="{00000000-0005-0000-0000-000009000000}"/>
    <cellStyle name="Normal 4 2 2" xfId="7" xr:uid="{00000000-0005-0000-0000-00000A000000}"/>
    <cellStyle name="Normal 4 3" xfId="9" xr:uid="{00000000-0005-0000-0000-00000B000000}"/>
    <cellStyle name="Normal 5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3"/>
  <sheetViews>
    <sheetView workbookViewId="0">
      <selection activeCell="B16" sqref="B16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80</v>
      </c>
    </row>
    <row r="3" spans="1:2" x14ac:dyDescent="0.35">
      <c r="A3" s="1" t="s">
        <v>0</v>
      </c>
      <c r="B3" s="27" t="s">
        <v>191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82</v>
      </c>
    </row>
    <row r="7" spans="1:2" x14ac:dyDescent="0.35">
      <c r="B7" s="3" t="s">
        <v>81</v>
      </c>
    </row>
    <row r="8" spans="1:2" x14ac:dyDescent="0.35">
      <c r="B8" t="s">
        <v>155</v>
      </c>
    </row>
    <row r="11" spans="1:2" x14ac:dyDescent="0.35">
      <c r="A11" s="1" t="s">
        <v>2</v>
      </c>
    </row>
    <row r="12" spans="1:2" x14ac:dyDescent="0.35">
      <c r="A12" t="s">
        <v>190</v>
      </c>
    </row>
    <row r="13" spans="1:2" x14ac:dyDescent="0.35">
      <c r="A13" t="s">
        <v>189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AQ16"/>
  <sheetViews>
    <sheetView tabSelected="1" topLeftCell="K1" workbookViewId="0">
      <selection activeCell="Z20" sqref="Z20"/>
    </sheetView>
  </sheetViews>
  <sheetFormatPr defaultRowHeight="14.5" x14ac:dyDescent="0.35"/>
  <cols>
    <col min="1" max="1" width="15.453125" customWidth="1"/>
    <col min="2" max="2" width="9.7265625" bestFit="1" customWidth="1"/>
  </cols>
  <sheetData>
    <row r="1" spans="1:43" x14ac:dyDescent="0.35">
      <c r="A1" s="29" t="s">
        <v>211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x14ac:dyDescent="0.35">
      <c r="A2" t="s">
        <v>207</v>
      </c>
      <c r="B2" t="s">
        <v>8</v>
      </c>
      <c r="C2" t="s">
        <v>195</v>
      </c>
      <c r="D2" t="s">
        <v>194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192</v>
      </c>
      <c r="M2" t="s">
        <v>193</v>
      </c>
      <c r="N2" t="s">
        <v>18</v>
      </c>
      <c r="O2" t="s">
        <v>196</v>
      </c>
      <c r="P2" t="s">
        <v>197</v>
      </c>
      <c r="Q2" t="s">
        <v>198</v>
      </c>
      <c r="R2" t="s">
        <v>199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200</v>
      </c>
      <c r="AA2" t="s">
        <v>201</v>
      </c>
      <c r="AB2" t="s">
        <v>202</v>
      </c>
      <c r="AC2" t="s">
        <v>208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</row>
    <row r="3" spans="1:43" x14ac:dyDescent="0.35">
      <c r="A3" t="s">
        <v>209</v>
      </c>
      <c r="B3">
        <v>10882060</v>
      </c>
      <c r="C3">
        <v>227812.6189706689</v>
      </c>
      <c r="D3">
        <v>77587.381029331096</v>
      </c>
      <c r="E3">
        <v>267301.4807059528</v>
      </c>
      <c r="F3">
        <v>91471.238408615027</v>
      </c>
      <c r="G3">
        <v>4849390.5508013228</v>
      </c>
      <c r="H3">
        <v>2379315.8528638799</v>
      </c>
      <c r="I3">
        <v>1101822.6632640401</v>
      </c>
      <c r="J3">
        <v>1439385.8820167219</v>
      </c>
      <c r="K3">
        <v>141352.36908409561</v>
      </c>
      <c r="L3">
        <v>1171590.6388823807</v>
      </c>
      <c r="M3">
        <v>578508.46606405417</v>
      </c>
      <c r="N3">
        <v>1695589.6126779383</v>
      </c>
      <c r="O3">
        <v>220056.72826097364</v>
      </c>
      <c r="P3">
        <v>1046543.2717390264</v>
      </c>
      <c r="Q3">
        <v>522375.83046934305</v>
      </c>
      <c r="R3">
        <v>519424.16953065695</v>
      </c>
      <c r="S3">
        <v>3694190.2238361505</v>
      </c>
      <c r="T3">
        <v>1166892.6315906015</v>
      </c>
      <c r="U3">
        <v>1536033.5504767112</v>
      </c>
      <c r="V3">
        <v>3003438.806130595</v>
      </c>
      <c r="W3">
        <v>2406704.7214970901</v>
      </c>
      <c r="X3">
        <v>710812.68107877835</v>
      </c>
      <c r="Y3">
        <v>3565332.1165061463</v>
      </c>
      <c r="Z3">
        <v>307551.00863117975</v>
      </c>
      <c r="AA3">
        <v>202704.64135759757</v>
      </c>
      <c r="AB3">
        <v>2401944.3500112225</v>
      </c>
      <c r="AC3">
        <v>14435460</v>
      </c>
      <c r="AD3">
        <v>33839304.907865703</v>
      </c>
      <c r="AE3">
        <v>11277885.035932414</v>
      </c>
      <c r="AF3">
        <v>11373190</v>
      </c>
      <c r="AG3">
        <v>1756776.855956225</v>
      </c>
      <c r="AH3">
        <v>1109814.0461441691</v>
      </c>
      <c r="AI3">
        <v>3793589.0978996074</v>
      </c>
      <c r="AJ3">
        <v>6028180</v>
      </c>
      <c r="AK3">
        <v>2510510</v>
      </c>
      <c r="AL3">
        <v>28718410</v>
      </c>
      <c r="AM3">
        <v>14624520</v>
      </c>
      <c r="AN3">
        <v>15496780</v>
      </c>
      <c r="AO3">
        <v>24103090</v>
      </c>
      <c r="AP3">
        <v>10310980</v>
      </c>
      <c r="AQ3">
        <v>3718500</v>
      </c>
    </row>
    <row r="5" spans="1:43" x14ac:dyDescent="0.35">
      <c r="A5" s="29" t="s">
        <v>210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</row>
    <row r="6" spans="1:43" s="4" customFormat="1" x14ac:dyDescent="0.35">
      <c r="A6" s="14" t="s">
        <v>203</v>
      </c>
      <c r="B6" s="4" t="s">
        <v>8</v>
      </c>
      <c r="C6" s="4" t="s">
        <v>195</v>
      </c>
      <c r="D6" s="4" t="s">
        <v>194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192</v>
      </c>
      <c r="M6" s="4" t="s">
        <v>193</v>
      </c>
      <c r="N6" s="4" t="s">
        <v>18</v>
      </c>
      <c r="O6" s="4" t="s">
        <v>196</v>
      </c>
      <c r="P6" s="4" t="s">
        <v>197</v>
      </c>
      <c r="Q6" s="4" t="s">
        <v>198</v>
      </c>
      <c r="R6" s="4" t="s">
        <v>199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200</v>
      </c>
      <c r="AA6" s="4" t="s">
        <v>201</v>
      </c>
      <c r="AB6" s="4" t="s">
        <v>202</v>
      </c>
      <c r="AC6" s="4" t="s">
        <v>29</v>
      </c>
      <c r="AD6" s="4" t="s">
        <v>30</v>
      </c>
      <c r="AE6" s="4" t="s">
        <v>31</v>
      </c>
      <c r="AF6" s="4" t="s">
        <v>32</v>
      </c>
      <c r="AG6" s="4" t="s">
        <v>33</v>
      </c>
      <c r="AH6" s="4" t="s">
        <v>34</v>
      </c>
      <c r="AI6" s="4" t="s">
        <v>35</v>
      </c>
      <c r="AJ6" s="4" t="s">
        <v>36</v>
      </c>
      <c r="AK6" s="4" t="s">
        <v>37</v>
      </c>
      <c r="AL6" s="4" t="s">
        <v>38</v>
      </c>
      <c r="AM6" s="4" t="s">
        <v>39</v>
      </c>
      <c r="AN6" s="4" t="s">
        <v>40</v>
      </c>
      <c r="AO6" s="4" t="s">
        <v>41</v>
      </c>
      <c r="AP6" s="4" t="s">
        <v>42</v>
      </c>
      <c r="AQ6" s="4" t="s">
        <v>43</v>
      </c>
    </row>
    <row r="7" spans="1:43" x14ac:dyDescent="0.35">
      <c r="A7" t="s">
        <v>83</v>
      </c>
      <c r="B7" s="28">
        <f>AVERAGE('OECD Manufacturing'!$D$45:$AB$45)</f>
        <v>2.3536263333333336</v>
      </c>
      <c r="C7" s="28">
        <f>AVERAGE('OECD Mining &amp; Utilities'!$D$45:$AB$45)</f>
        <v>0.55526191666666636</v>
      </c>
      <c r="D7" s="28">
        <f>AVERAGE('OECD Mining &amp; Utilities'!$D$45:$AB$45)</f>
        <v>0.55526191666666636</v>
      </c>
      <c r="E7" s="28">
        <f>AVERAGE('OECD Mining &amp; Utilities'!$D$45:$AB$45)</f>
        <v>0.55526191666666636</v>
      </c>
      <c r="F7" s="28">
        <f>AVERAGE('OECD Mining &amp; Utilities'!$D$45:$AB$45)</f>
        <v>0.55526191666666636</v>
      </c>
      <c r="G7" s="28">
        <f>AVERAGE('OECD Manufacturing'!$D$45:$AB$45)</f>
        <v>2.3536263333333336</v>
      </c>
      <c r="H7" s="28">
        <f>AVERAGE('OECD Manufacturing'!$D$45:$AB$45)</f>
        <v>2.3536263333333336</v>
      </c>
      <c r="I7" s="28">
        <f>AVERAGE('OECD Manufacturing'!$D$45:$AB$45)</f>
        <v>2.3536263333333336</v>
      </c>
      <c r="J7" s="28">
        <f>AVERAGE('OECD Manufacturing'!$D$45:$AB$45)</f>
        <v>2.3536263333333336</v>
      </c>
      <c r="K7" s="28">
        <f>AVERAGE('OECD Manufacturing'!$D$45:$AB$45)</f>
        <v>2.3536263333333336</v>
      </c>
      <c r="L7" s="28">
        <f>AVERAGE('OECD Manufacturing'!$D$45:$AB$45)</f>
        <v>2.3536263333333336</v>
      </c>
      <c r="M7" s="28">
        <f>AVERAGE('OECD Manufacturing'!$D$45:$AB$45)</f>
        <v>2.3536263333333336</v>
      </c>
      <c r="N7" s="28">
        <f>AVERAGE('OECD Manufacturing'!$D$45:$AB$45)</f>
        <v>2.3536263333333336</v>
      </c>
      <c r="O7" s="28">
        <f>AVERAGE('OECD Manufacturing'!$D$45:$AB$45)</f>
        <v>2.3536263333333336</v>
      </c>
      <c r="P7" s="28">
        <f>AVERAGE('OECD Manufacturing'!$D$45:$AB$45)</f>
        <v>2.3536263333333336</v>
      </c>
      <c r="Q7" s="28">
        <f>AVERAGE('OECD Manufacturing'!$D$45:$AB$45)</f>
        <v>2.3536263333333336</v>
      </c>
      <c r="R7" s="28">
        <f>AVERAGE('OECD Manufacturing'!$D$45:$AB$45)</f>
        <v>2.3536263333333336</v>
      </c>
      <c r="S7" s="28">
        <f>AVERAGE('OECD Manufacturing'!$D$45:$AB$45)</f>
        <v>2.3536263333333336</v>
      </c>
      <c r="T7" s="28">
        <f>AVERAGE('OECD Manufacturing'!$D$45:$AB$45)</f>
        <v>2.3536263333333336</v>
      </c>
      <c r="U7" s="28">
        <f>AVERAGE('OECD Manufacturing'!$D$45:$AB$45)</f>
        <v>2.3536263333333336</v>
      </c>
      <c r="V7" s="28">
        <f>AVERAGE('OECD Manufacturing'!$D$45:$AB$45)</f>
        <v>2.3536263333333336</v>
      </c>
      <c r="W7" s="28">
        <f>AVERAGE('OECD Manufacturing'!$D$45:$AB$45)</f>
        <v>2.3536263333333336</v>
      </c>
      <c r="X7" s="28">
        <f>AVERAGE('OECD Manufacturing'!$D$45:$AB$45)</f>
        <v>2.3536263333333336</v>
      </c>
      <c r="Y7" s="28">
        <f>AVERAGE('OECD Manufacturing'!$D$45:$AB$45)</f>
        <v>2.3536263333333336</v>
      </c>
      <c r="Z7" s="28">
        <f>AVERAGE('OECD Mining &amp; Utilities'!$D$45:$AB$45)</f>
        <v>0.55526191666666636</v>
      </c>
      <c r="AA7" s="28">
        <f>AVERAGE('OECD Mining &amp; Utilities'!$D$45:$AB$45)</f>
        <v>0.55526191666666636</v>
      </c>
      <c r="AB7" s="28">
        <f>AVERAGE('OECD Mining &amp; Utilities'!$D$45:$AB$45)</f>
        <v>0.55526191666666636</v>
      </c>
      <c r="AC7" s="28">
        <f>AVERAGE('OECD Construction'!$D$45:$AB$45)</f>
        <v>-5.2770833333333489E-3</v>
      </c>
      <c r="AD7" s="28">
        <f>AVERAGE('OECD Transport Retail Food'!$D$45:$AB$45)</f>
        <v>0.91992191666666667</v>
      </c>
      <c r="AE7" s="28">
        <f>AVERAGE('OECD Transport Retail Food'!$D$45:$AB$45)</f>
        <v>0.91992191666666667</v>
      </c>
      <c r="AF7" s="28">
        <f>AVERAGE('OECD Transport Retail Food'!$D$45:$AB$45)</f>
        <v>0.91992191666666667</v>
      </c>
      <c r="AG7" s="28">
        <f>AVERAGE('OECD Info Comms'!$D$45:$AB$45)</f>
        <v>3.0108809999999999</v>
      </c>
      <c r="AH7" s="28">
        <f>AVERAGE('OECD Info Comms'!$D$45:$AB$45)</f>
        <v>3.0108809999999999</v>
      </c>
      <c r="AI7" s="28">
        <f>AVERAGE('OECD Info Comms'!$D$45:$AB$45)</f>
        <v>3.0108809999999999</v>
      </c>
      <c r="AJ7" s="28">
        <f>AVERAGE('OECD Finance Insurance'!$D$45:$AB$45)</f>
        <v>1.6492819583333331</v>
      </c>
      <c r="AK7" s="28">
        <f>AVERAGE('OECD Finance Insurance'!$D$45:$AB$45)</f>
        <v>1.6492819583333331</v>
      </c>
      <c r="AL7" s="28">
        <f>AVERAGE('OECD Finance Insurance'!$D$45:$AB$45)</f>
        <v>1.6492819583333331</v>
      </c>
      <c r="AM7" s="28">
        <f>AVERAGE('OECD Prof Tech Admin'!$D$45:$AB$45)</f>
        <v>-0.25208329166666654</v>
      </c>
      <c r="AN7" s="28">
        <f>AVERAGE('OECD Prof Tech Admin'!$D$45:$AB$45)</f>
        <v>-0.25208329166666654</v>
      </c>
      <c r="AO7" s="28">
        <f>AVERAGE('OECD Prof Tech Admin'!$D$45:$AB$45)</f>
        <v>-0.25208329166666654</v>
      </c>
      <c r="AP7" s="28">
        <f>AVERAGE('OECD Prof Tech Admin'!$D$45:$AB$45)</f>
        <v>-0.25208329166666654</v>
      </c>
      <c r="AQ7" s="28">
        <v>0</v>
      </c>
    </row>
    <row r="8" spans="1:43" x14ac:dyDescent="0.3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</row>
    <row r="9" spans="1:43" x14ac:dyDescent="0.35">
      <c r="A9" s="29" t="s">
        <v>204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43" x14ac:dyDescent="0.35">
      <c r="A10" t="s">
        <v>205</v>
      </c>
      <c r="B10" s="4" t="s">
        <v>8</v>
      </c>
      <c r="C10" s="4" t="s">
        <v>195</v>
      </c>
      <c r="D10" s="4" t="s">
        <v>194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192</v>
      </c>
      <c r="M10" s="4" t="s">
        <v>193</v>
      </c>
      <c r="N10" s="4" t="s">
        <v>18</v>
      </c>
      <c r="O10" s="4" t="s">
        <v>196</v>
      </c>
      <c r="P10" s="4" t="s">
        <v>197</v>
      </c>
      <c r="Q10" s="4" t="s">
        <v>198</v>
      </c>
      <c r="R10" s="4" t="s">
        <v>199</v>
      </c>
      <c r="S10" s="4" t="s">
        <v>21</v>
      </c>
      <c r="T10" s="4" t="s">
        <v>22</v>
      </c>
      <c r="U10" s="4" t="s">
        <v>23</v>
      </c>
      <c r="V10" s="4" t="s">
        <v>24</v>
      </c>
      <c r="W10" s="4" t="s">
        <v>25</v>
      </c>
      <c r="X10" s="4" t="s">
        <v>26</v>
      </c>
      <c r="Y10" s="4" t="s">
        <v>27</v>
      </c>
      <c r="Z10" s="4" t="s">
        <v>200</v>
      </c>
      <c r="AA10" s="4" t="s">
        <v>201</v>
      </c>
      <c r="AB10" s="4" t="s">
        <v>202</v>
      </c>
      <c r="AC10" s="4" t="s">
        <v>29</v>
      </c>
      <c r="AD10" s="4" t="s">
        <v>30</v>
      </c>
      <c r="AE10" s="4" t="s">
        <v>31</v>
      </c>
      <c r="AF10" s="4" t="s">
        <v>32</v>
      </c>
      <c r="AG10" s="4" t="s">
        <v>33</v>
      </c>
      <c r="AH10" s="4" t="s">
        <v>34</v>
      </c>
      <c r="AI10" s="4" t="s">
        <v>35</v>
      </c>
      <c r="AJ10" s="4" t="s">
        <v>36</v>
      </c>
      <c r="AK10" s="4" t="s">
        <v>37</v>
      </c>
      <c r="AL10" s="4" t="s">
        <v>38</v>
      </c>
      <c r="AM10" s="4" t="s">
        <v>39</v>
      </c>
      <c r="AN10" s="4" t="s">
        <v>40</v>
      </c>
      <c r="AO10" s="4" t="s">
        <v>41</v>
      </c>
      <c r="AP10" s="4" t="s">
        <v>42</v>
      </c>
      <c r="AQ10" s="4" t="s">
        <v>43</v>
      </c>
    </row>
    <row r="11" spans="1:43" x14ac:dyDescent="0.35">
      <c r="A11" t="s">
        <v>206</v>
      </c>
      <c r="B11" s="4" t="s">
        <v>8</v>
      </c>
      <c r="C11" s="4" t="s">
        <v>195</v>
      </c>
      <c r="D11" s="4" t="s">
        <v>194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192</v>
      </c>
      <c r="M11" s="4" t="s">
        <v>193</v>
      </c>
      <c r="N11" s="4" t="s">
        <v>18</v>
      </c>
      <c r="O11" s="4" t="s">
        <v>196</v>
      </c>
      <c r="P11" s="4" t="s">
        <v>197</v>
      </c>
      <c r="Q11" s="4" t="s">
        <v>198</v>
      </c>
      <c r="R11" s="4" t="s">
        <v>199</v>
      </c>
      <c r="S11" s="4" t="s">
        <v>21</v>
      </c>
      <c r="T11" s="4" t="s">
        <v>22</v>
      </c>
      <c r="U11" s="4" t="s">
        <v>23</v>
      </c>
      <c r="V11" s="4" t="s">
        <v>24</v>
      </c>
      <c r="W11" s="4" t="s">
        <v>25</v>
      </c>
      <c r="X11" s="4" t="s">
        <v>26</v>
      </c>
      <c r="Y11" s="4" t="s">
        <v>27</v>
      </c>
      <c r="Z11" s="4" t="s">
        <v>200</v>
      </c>
      <c r="AA11" s="4" t="s">
        <v>201</v>
      </c>
      <c r="AB11" s="4" t="s">
        <v>202</v>
      </c>
      <c r="AC11" s="4" t="s">
        <v>27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4" t="s">
        <v>41</v>
      </c>
      <c r="AP11" s="4" t="s">
        <v>42</v>
      </c>
      <c r="AQ11" s="4" t="s">
        <v>43</v>
      </c>
    </row>
    <row r="13" spans="1:43" x14ac:dyDescent="0.35">
      <c r="A13" s="29" t="s">
        <v>212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43" s="4" customFormat="1" x14ac:dyDescent="0.35">
      <c r="A14" s="14" t="s">
        <v>203</v>
      </c>
      <c r="B14" s="4" t="s">
        <v>8</v>
      </c>
      <c r="C14" s="4" t="s">
        <v>195</v>
      </c>
      <c r="D14" s="4" t="s">
        <v>194</v>
      </c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L14" s="4" t="s">
        <v>192</v>
      </c>
      <c r="M14" s="4" t="s">
        <v>193</v>
      </c>
      <c r="N14" s="4" t="s">
        <v>18</v>
      </c>
      <c r="O14" s="4" t="s">
        <v>196</v>
      </c>
      <c r="P14" s="4" t="s">
        <v>197</v>
      </c>
      <c r="Q14" s="4" t="s">
        <v>198</v>
      </c>
      <c r="R14" s="4" t="s">
        <v>199</v>
      </c>
      <c r="S14" s="4" t="s">
        <v>21</v>
      </c>
      <c r="T14" s="4" t="s">
        <v>22</v>
      </c>
      <c r="U14" s="4" t="s">
        <v>23</v>
      </c>
      <c r="V14" s="4" t="s">
        <v>24</v>
      </c>
      <c r="W14" s="4" t="s">
        <v>25</v>
      </c>
      <c r="X14" s="4" t="s">
        <v>26</v>
      </c>
      <c r="Y14" s="4" t="s">
        <v>27</v>
      </c>
      <c r="Z14" s="4" t="s">
        <v>200</v>
      </c>
      <c r="AA14" s="4" t="s">
        <v>201</v>
      </c>
      <c r="AB14" s="4" t="s">
        <v>202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4" t="s">
        <v>41</v>
      </c>
      <c r="AP14" s="4" t="s">
        <v>42</v>
      </c>
      <c r="AQ14" s="4" t="s">
        <v>43</v>
      </c>
    </row>
    <row r="15" spans="1:43" x14ac:dyDescent="0.35">
      <c r="A15" t="s">
        <v>213</v>
      </c>
      <c r="B15">
        <f>(B3*B7)/100</f>
        <v>256123.02976913337</v>
      </c>
      <c r="C15">
        <f t="shared" ref="C15:AQ15" si="0">(C3*C7)/100</f>
        <v>1264.9567145050657</v>
      </c>
      <c r="D15">
        <f t="shared" si="0"/>
        <v>430.81317899493331</v>
      </c>
      <c r="E15">
        <f t="shared" si="0"/>
        <v>1484.223325046253</v>
      </c>
      <c r="F15">
        <f t="shared" si="0"/>
        <v>507.9049515864117</v>
      </c>
      <c r="G15">
        <f t="shared" si="0"/>
        <v>114136.53300983833</v>
      </c>
      <c r="H15">
        <f t="shared" si="0"/>
        <v>56000.204466178875</v>
      </c>
      <c r="I15">
        <f t="shared" si="0"/>
        <v>25932.788349217109</v>
      </c>
      <c r="J15">
        <f t="shared" si="0"/>
        <v>33877.765157427835</v>
      </c>
      <c r="K15">
        <f t="shared" si="0"/>
        <v>3326.9065815537997</v>
      </c>
      <c r="L15">
        <f t="shared" si="0"/>
        <v>27574.865795603953</v>
      </c>
      <c r="M15">
        <f t="shared" si="0"/>
        <v>13615.92759784631</v>
      </c>
      <c r="N15">
        <f t="shared" si="0"/>
        <v>39907.843629252631</v>
      </c>
      <c r="O15">
        <f t="shared" si="0"/>
        <v>5179.3131046220515</v>
      </c>
      <c r="P15">
        <f t="shared" si="0"/>
        <v>24631.718033377951</v>
      </c>
      <c r="Q15">
        <f t="shared" si="0"/>
        <v>12294.77510489515</v>
      </c>
      <c r="R15">
        <f t="shared" si="0"/>
        <v>12225.30403577152</v>
      </c>
      <c r="S15">
        <f t="shared" si="0"/>
        <v>86947.433911633256</v>
      </c>
      <c r="T15">
        <f t="shared" si="0"/>
        <v>27464.292258842717</v>
      </c>
      <c r="U15">
        <f t="shared" si="0"/>
        <v>36152.490132854837</v>
      </c>
      <c r="V15">
        <f t="shared" si="0"/>
        <v>70689.726646641982</v>
      </c>
      <c r="W15">
        <f t="shared" si="0"/>
        <v>56644.836090732177</v>
      </c>
      <c r="X15">
        <f t="shared" si="0"/>
        <v>16729.874442542812</v>
      </c>
      <c r="Y15">
        <f t="shared" si="0"/>
        <v>83914.595564879346</v>
      </c>
      <c r="Z15">
        <f t="shared" si="0"/>
        <v>1707.7136252531532</v>
      </c>
      <c r="AA15">
        <f t="shared" si="0"/>
        <v>1125.5416767744882</v>
      </c>
      <c r="AB15">
        <f t="shared" si="0"/>
        <v>13337.082235139014</v>
      </c>
      <c r="AC15">
        <f t="shared" si="0"/>
        <v>-761.77125375000219</v>
      </c>
      <c r="AD15">
        <f t="shared" si="0"/>
        <v>311295.18229511561</v>
      </c>
      <c r="AE15">
        <f t="shared" si="0"/>
        <v>103747.73618201265</v>
      </c>
      <c r="AF15">
        <f t="shared" si="0"/>
        <v>104624.46743414167</v>
      </c>
      <c r="AG15">
        <f t="shared" si="0"/>
        <v>52894.460568383343</v>
      </c>
      <c r="AH15">
        <f t="shared" si="0"/>
        <v>33415.180250686019</v>
      </c>
      <c r="AI15">
        <f t="shared" si="0"/>
        <v>114220.45336673068</v>
      </c>
      <c r="AJ15">
        <f t="shared" si="0"/>
        <v>99421.685155858329</v>
      </c>
      <c r="AK15">
        <f t="shared" si="0"/>
        <v>41405.388492154161</v>
      </c>
      <c r="AL15">
        <f t="shared" si="0"/>
        <v>473647.55485019577</v>
      </c>
      <c r="AM15">
        <f t="shared" si="0"/>
        <v>-36865.971406449986</v>
      </c>
      <c r="AN15">
        <f t="shared" si="0"/>
        <v>-39064.793126341647</v>
      </c>
      <c r="AO15">
        <f t="shared" si="0"/>
        <v>-60759.862665379143</v>
      </c>
      <c r="AP15">
        <f t="shared" si="0"/>
        <v>-25992.257787091654</v>
      </c>
      <c r="AQ15">
        <f t="shared" si="0"/>
        <v>0</v>
      </c>
    </row>
    <row r="16" spans="1:43" x14ac:dyDescent="0.35">
      <c r="A16" t="s">
        <v>214</v>
      </c>
      <c r="B16" s="30">
        <f t="shared" ref="B16:AQ16" si="1">IFERROR(SUMIFS($B15:$AQ15,$B$11:$AQ$11,B14)/SUMIFS($B3:$AQ3,$B$11:$AQ$11,B14),0)</f>
        <v>2.3536263333333338E-2</v>
      </c>
      <c r="C16" s="30">
        <f t="shared" si="1"/>
        <v>5.5526191666666639E-3</v>
      </c>
      <c r="D16" s="30">
        <f t="shared" si="1"/>
        <v>5.5526191666666631E-3</v>
      </c>
      <c r="E16" s="30">
        <f t="shared" si="1"/>
        <v>5.5526191666666639E-3</v>
      </c>
      <c r="F16" s="30">
        <f t="shared" si="1"/>
        <v>5.5526191666666639E-3</v>
      </c>
      <c r="G16" s="30">
        <f t="shared" si="1"/>
        <v>2.3536263333333338E-2</v>
      </c>
      <c r="H16" s="30">
        <f t="shared" si="1"/>
        <v>2.3536263333333338E-2</v>
      </c>
      <c r="I16" s="30">
        <f t="shared" si="1"/>
        <v>2.3536263333333335E-2</v>
      </c>
      <c r="J16" s="30">
        <f t="shared" si="1"/>
        <v>2.3536263333333335E-2</v>
      </c>
      <c r="K16" s="30">
        <f t="shared" si="1"/>
        <v>2.3536263333333331E-2</v>
      </c>
      <c r="L16" s="30">
        <f t="shared" si="1"/>
        <v>2.3536263333333335E-2</v>
      </c>
      <c r="M16" s="30">
        <f t="shared" si="1"/>
        <v>2.3536263333333335E-2</v>
      </c>
      <c r="N16" s="30">
        <f t="shared" si="1"/>
        <v>2.3536263333333335E-2</v>
      </c>
      <c r="O16" s="30">
        <f t="shared" si="1"/>
        <v>2.3536263333333335E-2</v>
      </c>
      <c r="P16" s="30">
        <f t="shared" si="1"/>
        <v>2.3536263333333335E-2</v>
      </c>
      <c r="Q16" s="30">
        <f t="shared" si="1"/>
        <v>2.3536263333333338E-2</v>
      </c>
      <c r="R16" s="30">
        <f t="shared" si="1"/>
        <v>2.3536263333333335E-2</v>
      </c>
      <c r="S16" s="30">
        <f t="shared" si="1"/>
        <v>2.3536263333333335E-2</v>
      </c>
      <c r="T16" s="30">
        <f t="shared" si="1"/>
        <v>2.3536263333333335E-2</v>
      </c>
      <c r="U16" s="30">
        <f t="shared" si="1"/>
        <v>2.3536263333333335E-2</v>
      </c>
      <c r="V16" s="30">
        <f t="shared" si="1"/>
        <v>2.3536263333333338E-2</v>
      </c>
      <c r="W16" s="30">
        <f t="shared" si="1"/>
        <v>2.3536263333333335E-2</v>
      </c>
      <c r="X16" s="30">
        <f t="shared" si="1"/>
        <v>2.3536263333333335E-2</v>
      </c>
      <c r="Y16" s="30">
        <f t="shared" si="1"/>
        <v>4.6193980672039918E-3</v>
      </c>
      <c r="Z16" s="30">
        <f t="shared" si="1"/>
        <v>5.5526191666666639E-3</v>
      </c>
      <c r="AA16" s="30">
        <f t="shared" si="1"/>
        <v>5.5526191666666631E-3</v>
      </c>
      <c r="AB16" s="30">
        <f t="shared" si="1"/>
        <v>5.5526191666666631E-3</v>
      </c>
      <c r="AC16" s="30">
        <f t="shared" si="1"/>
        <v>0</v>
      </c>
      <c r="AD16" s="30">
        <f t="shared" si="1"/>
        <v>9.1992191666666681E-3</v>
      </c>
      <c r="AE16" s="30">
        <f t="shared" si="1"/>
        <v>9.1992191666666664E-3</v>
      </c>
      <c r="AF16" s="30">
        <f t="shared" si="1"/>
        <v>9.1992191666666664E-3</v>
      </c>
      <c r="AG16" s="30">
        <f t="shared" si="1"/>
        <v>3.010881E-2</v>
      </c>
      <c r="AH16" s="30">
        <f t="shared" si="1"/>
        <v>3.010881E-2</v>
      </c>
      <c r="AI16" s="30">
        <f t="shared" si="1"/>
        <v>3.010881E-2</v>
      </c>
      <c r="AJ16" s="30">
        <f t="shared" si="1"/>
        <v>1.6492819583333332E-2</v>
      </c>
      <c r="AK16" s="30">
        <f t="shared" si="1"/>
        <v>1.6492819583333332E-2</v>
      </c>
      <c r="AL16" s="30">
        <f t="shared" si="1"/>
        <v>1.6492819583333332E-2</v>
      </c>
      <c r="AM16" s="30">
        <f t="shared" si="1"/>
        <v>-2.5208329166666655E-3</v>
      </c>
      <c r="AN16" s="30">
        <f t="shared" si="1"/>
        <v>-2.5208329166666655E-3</v>
      </c>
      <c r="AO16" s="30">
        <f t="shared" si="1"/>
        <v>-2.5208329166666655E-3</v>
      </c>
      <c r="AP16" s="30">
        <f t="shared" si="1"/>
        <v>-2.5208329166666655E-3</v>
      </c>
      <c r="AQ16" s="30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Q3"/>
  <sheetViews>
    <sheetView workbookViewId="0">
      <selection activeCell="B2" sqref="B2:AQ2"/>
    </sheetView>
  </sheetViews>
  <sheetFormatPr defaultRowHeight="14.5" x14ac:dyDescent="0.35"/>
  <cols>
    <col min="1" max="1" width="31" customWidth="1"/>
    <col min="2" max="39" width="10.08984375" customWidth="1"/>
  </cols>
  <sheetData>
    <row r="1" spans="1:43" s="4" customFormat="1" x14ac:dyDescent="0.35">
      <c r="A1" s="14" t="s">
        <v>203</v>
      </c>
      <c r="B1" s="4" t="s">
        <v>8</v>
      </c>
      <c r="C1" s="4" t="s">
        <v>195</v>
      </c>
      <c r="D1" s="4" t="s">
        <v>194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192</v>
      </c>
      <c r="M1" s="4" t="s">
        <v>193</v>
      </c>
      <c r="N1" s="4" t="s">
        <v>18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200</v>
      </c>
      <c r="AA1" s="4" t="s">
        <v>201</v>
      </c>
      <c r="AB1" s="4" t="s">
        <v>202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x14ac:dyDescent="0.35">
      <c r="A2" t="s">
        <v>83</v>
      </c>
      <c r="B2" s="30">
        <f>'Pre ISIC Consolidation'!B16</f>
        <v>2.3536263333333338E-2</v>
      </c>
      <c r="C2" s="30">
        <f>'Pre ISIC Consolidation'!C16</f>
        <v>5.5526191666666639E-3</v>
      </c>
      <c r="D2" s="30">
        <f>'Pre ISIC Consolidation'!D16</f>
        <v>5.5526191666666631E-3</v>
      </c>
      <c r="E2" s="30">
        <f>'Pre ISIC Consolidation'!E16</f>
        <v>5.5526191666666639E-3</v>
      </c>
      <c r="F2" s="30">
        <f>'Pre ISIC Consolidation'!F16</f>
        <v>5.5526191666666639E-3</v>
      </c>
      <c r="G2" s="30">
        <f>'Pre ISIC Consolidation'!G16</f>
        <v>2.3536263333333338E-2</v>
      </c>
      <c r="H2" s="30">
        <f>'Pre ISIC Consolidation'!H16</f>
        <v>2.3536263333333338E-2</v>
      </c>
      <c r="I2" s="30">
        <f>'Pre ISIC Consolidation'!I16</f>
        <v>2.3536263333333335E-2</v>
      </c>
      <c r="J2" s="30">
        <f>'Pre ISIC Consolidation'!J16</f>
        <v>2.3536263333333335E-2</v>
      </c>
      <c r="K2" s="30">
        <f>'Pre ISIC Consolidation'!K16</f>
        <v>2.3536263333333331E-2</v>
      </c>
      <c r="L2" s="30">
        <f>'Pre ISIC Consolidation'!L16</f>
        <v>2.3536263333333335E-2</v>
      </c>
      <c r="M2" s="30">
        <f>'Pre ISIC Consolidation'!M16</f>
        <v>2.3536263333333335E-2</v>
      </c>
      <c r="N2" s="30">
        <f>'Pre ISIC Consolidation'!N16</f>
        <v>2.3536263333333335E-2</v>
      </c>
      <c r="O2" s="30">
        <f>'Pre ISIC Consolidation'!O16</f>
        <v>2.3536263333333335E-2</v>
      </c>
      <c r="P2" s="30">
        <f>'Pre ISIC Consolidation'!P16</f>
        <v>2.3536263333333335E-2</v>
      </c>
      <c r="Q2" s="30">
        <f>'Pre ISIC Consolidation'!Q16</f>
        <v>2.3536263333333338E-2</v>
      </c>
      <c r="R2" s="30">
        <f>'Pre ISIC Consolidation'!R16</f>
        <v>2.3536263333333335E-2</v>
      </c>
      <c r="S2" s="30">
        <f>'Pre ISIC Consolidation'!S16</f>
        <v>2.3536263333333335E-2</v>
      </c>
      <c r="T2" s="30">
        <f>'Pre ISIC Consolidation'!T16</f>
        <v>2.3536263333333335E-2</v>
      </c>
      <c r="U2" s="30">
        <f>'Pre ISIC Consolidation'!U16</f>
        <v>2.3536263333333335E-2</v>
      </c>
      <c r="V2" s="30">
        <f>'Pre ISIC Consolidation'!V16</f>
        <v>2.3536263333333338E-2</v>
      </c>
      <c r="W2" s="30">
        <f>'Pre ISIC Consolidation'!W16</f>
        <v>2.3536263333333335E-2</v>
      </c>
      <c r="X2" s="30">
        <f>'Pre ISIC Consolidation'!X16</f>
        <v>2.3536263333333335E-2</v>
      </c>
      <c r="Y2" s="30">
        <f>'Pre ISIC Consolidation'!Y16</f>
        <v>4.6193980672039918E-3</v>
      </c>
      <c r="Z2" s="30">
        <f>'Pre ISIC Consolidation'!Z16</f>
        <v>5.5526191666666639E-3</v>
      </c>
      <c r="AA2" s="30">
        <f>'Pre ISIC Consolidation'!AA16</f>
        <v>5.5526191666666631E-3</v>
      </c>
      <c r="AB2" s="30">
        <f>'Pre ISIC Consolidation'!AB16</f>
        <v>5.5526191666666631E-3</v>
      </c>
      <c r="AC2" s="30">
        <f>'Pre ISIC Consolidation'!AC16</f>
        <v>0</v>
      </c>
      <c r="AD2" s="30">
        <f>'Pre ISIC Consolidation'!AD16</f>
        <v>9.1992191666666681E-3</v>
      </c>
      <c r="AE2" s="30">
        <f>'Pre ISIC Consolidation'!AE16</f>
        <v>9.1992191666666664E-3</v>
      </c>
      <c r="AF2" s="30">
        <f>'Pre ISIC Consolidation'!AF16</f>
        <v>9.1992191666666664E-3</v>
      </c>
      <c r="AG2" s="30">
        <f>'Pre ISIC Consolidation'!AG16</f>
        <v>3.010881E-2</v>
      </c>
      <c r="AH2" s="30">
        <f>'Pre ISIC Consolidation'!AH16</f>
        <v>3.010881E-2</v>
      </c>
      <c r="AI2" s="30">
        <f>'Pre ISIC Consolidation'!AI16</f>
        <v>3.010881E-2</v>
      </c>
      <c r="AJ2" s="30">
        <f>'Pre ISIC Consolidation'!AJ16</f>
        <v>1.6492819583333332E-2</v>
      </c>
      <c r="AK2" s="30">
        <f>'Pre ISIC Consolidation'!AK16</f>
        <v>1.6492819583333332E-2</v>
      </c>
      <c r="AL2" s="30">
        <f>'Pre ISIC Consolidation'!AL16</f>
        <v>1.6492819583333332E-2</v>
      </c>
      <c r="AM2" s="30">
        <f>'Pre ISIC Consolidation'!AM16</f>
        <v>-2.5208329166666655E-3</v>
      </c>
      <c r="AN2" s="30">
        <f>'Pre ISIC Consolidation'!AN16</f>
        <v>-2.5208329166666655E-3</v>
      </c>
      <c r="AO2" s="30">
        <f>'Pre ISIC Consolidation'!AO16</f>
        <v>-2.5208329166666655E-3</v>
      </c>
      <c r="AP2" s="30">
        <f>'Pre ISIC Consolidation'!AP16</f>
        <v>-2.5208329166666655E-3</v>
      </c>
      <c r="AQ2" s="30">
        <f>'Pre ISIC Consolidation'!AQ16</f>
        <v>0</v>
      </c>
    </row>
    <row r="3" spans="1:43" x14ac:dyDescent="0.35">
      <c r="C3" s="26"/>
      <c r="D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>
      <selection activeCell="C2" sqref="C2:C37"/>
    </sheetView>
  </sheetViews>
  <sheetFormatPr defaultRowHeight="14.5" x14ac:dyDescent="0.35"/>
  <cols>
    <col min="1" max="1" width="13.26953125" style="2" customWidth="1"/>
    <col min="2" max="2" width="75.08984375" customWidth="1"/>
    <col min="3" max="3" width="26" customWidth="1"/>
  </cols>
  <sheetData>
    <row r="1" spans="1:3" x14ac:dyDescent="0.35">
      <c r="A1" s="24" t="s">
        <v>166</v>
      </c>
      <c r="B1" s="25" t="s">
        <v>167</v>
      </c>
      <c r="C1" s="25" t="s">
        <v>168</v>
      </c>
    </row>
    <row r="2" spans="1:3" x14ac:dyDescent="0.35">
      <c r="A2" s="2" t="s">
        <v>8</v>
      </c>
      <c r="B2" t="s">
        <v>44</v>
      </c>
      <c r="C2" t="s">
        <v>170</v>
      </c>
    </row>
    <row r="3" spans="1:3" x14ac:dyDescent="0.35">
      <c r="A3" s="2" t="s">
        <v>9</v>
      </c>
      <c r="B3" t="s">
        <v>45</v>
      </c>
      <c r="C3" t="s">
        <v>169</v>
      </c>
    </row>
    <row r="4" spans="1:3" x14ac:dyDescent="0.35">
      <c r="A4" s="2" t="s">
        <v>10</v>
      </c>
      <c r="B4" t="s">
        <v>46</v>
      </c>
      <c r="C4" t="s">
        <v>169</v>
      </c>
    </row>
    <row r="5" spans="1:3" x14ac:dyDescent="0.35">
      <c r="A5" s="2" t="s">
        <v>11</v>
      </c>
      <c r="B5" t="s">
        <v>47</v>
      </c>
      <c r="C5" t="s">
        <v>169</v>
      </c>
    </row>
    <row r="6" spans="1:3" x14ac:dyDescent="0.35">
      <c r="A6" s="2" t="s">
        <v>12</v>
      </c>
      <c r="B6" t="s">
        <v>48</v>
      </c>
      <c r="C6" t="s">
        <v>170</v>
      </c>
    </row>
    <row r="7" spans="1:3" x14ac:dyDescent="0.35">
      <c r="A7" s="2" t="s">
        <v>13</v>
      </c>
      <c r="B7" t="s">
        <v>49</v>
      </c>
      <c r="C7" t="s">
        <v>170</v>
      </c>
    </row>
    <row r="8" spans="1:3" x14ac:dyDescent="0.35">
      <c r="A8" s="2" t="s">
        <v>14</v>
      </c>
      <c r="B8" t="s">
        <v>50</v>
      </c>
      <c r="C8" t="s">
        <v>170</v>
      </c>
    </row>
    <row r="9" spans="1:3" x14ac:dyDescent="0.35">
      <c r="A9" s="2" t="s">
        <v>15</v>
      </c>
      <c r="B9" t="s">
        <v>51</v>
      </c>
      <c r="C9" t="s">
        <v>170</v>
      </c>
    </row>
    <row r="10" spans="1:3" x14ac:dyDescent="0.35">
      <c r="A10" s="2" t="s">
        <v>16</v>
      </c>
      <c r="B10" t="s">
        <v>52</v>
      </c>
      <c r="C10" t="s">
        <v>170</v>
      </c>
    </row>
    <row r="11" spans="1:3" x14ac:dyDescent="0.35">
      <c r="A11" s="2" t="s">
        <v>17</v>
      </c>
      <c r="B11" t="s">
        <v>53</v>
      </c>
      <c r="C11" t="s">
        <v>170</v>
      </c>
    </row>
    <row r="12" spans="1:3" x14ac:dyDescent="0.35">
      <c r="A12" s="2" t="s">
        <v>18</v>
      </c>
      <c r="B12" t="s">
        <v>54</v>
      </c>
      <c r="C12" t="s">
        <v>170</v>
      </c>
    </row>
    <row r="13" spans="1:3" x14ac:dyDescent="0.35">
      <c r="A13" s="2" t="s">
        <v>19</v>
      </c>
      <c r="B13" t="s">
        <v>55</v>
      </c>
      <c r="C13" t="s">
        <v>170</v>
      </c>
    </row>
    <row r="14" spans="1:3" x14ac:dyDescent="0.35">
      <c r="A14" s="2" t="s">
        <v>20</v>
      </c>
      <c r="B14" t="s">
        <v>56</v>
      </c>
      <c r="C14" t="s">
        <v>170</v>
      </c>
    </row>
    <row r="15" spans="1:3" x14ac:dyDescent="0.35">
      <c r="A15" s="2" t="s">
        <v>21</v>
      </c>
      <c r="B15" t="s">
        <v>57</v>
      </c>
      <c r="C15" t="s">
        <v>170</v>
      </c>
    </row>
    <row r="16" spans="1:3" x14ac:dyDescent="0.35">
      <c r="A16" s="2" t="s">
        <v>22</v>
      </c>
      <c r="B16" t="s">
        <v>58</v>
      </c>
      <c r="C16" t="s">
        <v>170</v>
      </c>
    </row>
    <row r="17" spans="1:3" x14ac:dyDescent="0.35">
      <c r="A17" s="2" t="s">
        <v>23</v>
      </c>
      <c r="B17" t="s">
        <v>59</v>
      </c>
      <c r="C17" t="s">
        <v>170</v>
      </c>
    </row>
    <row r="18" spans="1:3" x14ac:dyDescent="0.35">
      <c r="A18" s="2" t="s">
        <v>24</v>
      </c>
      <c r="B18" t="s">
        <v>60</v>
      </c>
      <c r="C18" t="s">
        <v>170</v>
      </c>
    </row>
    <row r="19" spans="1:3" x14ac:dyDescent="0.35">
      <c r="A19" s="2" t="s">
        <v>25</v>
      </c>
      <c r="B19" t="s">
        <v>61</v>
      </c>
      <c r="C19" t="s">
        <v>170</v>
      </c>
    </row>
    <row r="20" spans="1:3" x14ac:dyDescent="0.35">
      <c r="A20" s="2" t="s">
        <v>26</v>
      </c>
      <c r="B20" t="s">
        <v>62</v>
      </c>
      <c r="C20" t="s">
        <v>170</v>
      </c>
    </row>
    <row r="21" spans="1:3" x14ac:dyDescent="0.35">
      <c r="A21" s="2" t="s">
        <v>27</v>
      </c>
      <c r="B21" t="s">
        <v>63</v>
      </c>
      <c r="C21" t="s">
        <v>170</v>
      </c>
    </row>
    <row r="22" spans="1:3" x14ac:dyDescent="0.35">
      <c r="A22" s="2" t="s">
        <v>28</v>
      </c>
      <c r="B22" t="s">
        <v>64</v>
      </c>
      <c r="C22" t="s">
        <v>169</v>
      </c>
    </row>
    <row r="23" spans="1:3" x14ac:dyDescent="0.35">
      <c r="A23" s="2" t="s">
        <v>29</v>
      </c>
      <c r="B23" t="s">
        <v>65</v>
      </c>
      <c r="C23" t="s">
        <v>171</v>
      </c>
    </row>
    <row r="24" spans="1:3" x14ac:dyDescent="0.35">
      <c r="A24" s="2" t="s">
        <v>30</v>
      </c>
      <c r="B24" t="s">
        <v>66</v>
      </c>
      <c r="C24" t="s">
        <v>176</v>
      </c>
    </row>
    <row r="25" spans="1:3" x14ac:dyDescent="0.35">
      <c r="A25" s="2" t="s">
        <v>31</v>
      </c>
      <c r="B25" t="s">
        <v>67</v>
      </c>
      <c r="C25" t="s">
        <v>176</v>
      </c>
    </row>
    <row r="26" spans="1:3" x14ac:dyDescent="0.35">
      <c r="A26" s="2" t="s">
        <v>32</v>
      </c>
      <c r="B26" t="s">
        <v>68</v>
      </c>
      <c r="C26" t="s">
        <v>176</v>
      </c>
    </row>
    <row r="27" spans="1:3" x14ac:dyDescent="0.35">
      <c r="A27" s="2" t="s">
        <v>33</v>
      </c>
      <c r="B27" t="s">
        <v>69</v>
      </c>
      <c r="C27" t="s">
        <v>180</v>
      </c>
    </row>
    <row r="28" spans="1:3" x14ac:dyDescent="0.35">
      <c r="A28" s="2" t="s">
        <v>34</v>
      </c>
      <c r="B28" t="s">
        <v>70</v>
      </c>
      <c r="C28" t="s">
        <v>180</v>
      </c>
    </row>
    <row r="29" spans="1:3" x14ac:dyDescent="0.35">
      <c r="A29" s="2" t="s">
        <v>35</v>
      </c>
      <c r="B29" t="s">
        <v>71</v>
      </c>
      <c r="C29" t="s">
        <v>180</v>
      </c>
    </row>
    <row r="30" spans="1:3" x14ac:dyDescent="0.35">
      <c r="A30" s="2" t="s">
        <v>36</v>
      </c>
      <c r="B30" t="s">
        <v>72</v>
      </c>
      <c r="C30" t="s">
        <v>184</v>
      </c>
    </row>
    <row r="31" spans="1:3" x14ac:dyDescent="0.35">
      <c r="A31" s="2" t="s">
        <v>37</v>
      </c>
      <c r="B31" t="s">
        <v>73</v>
      </c>
      <c r="C31" t="s">
        <v>184</v>
      </c>
    </row>
    <row r="32" spans="1:3" x14ac:dyDescent="0.35">
      <c r="A32" s="2" t="s">
        <v>38</v>
      </c>
      <c r="B32" t="s">
        <v>74</v>
      </c>
      <c r="C32" t="s">
        <v>184</v>
      </c>
    </row>
    <row r="33" spans="1:3" x14ac:dyDescent="0.35">
      <c r="A33" s="2" t="s">
        <v>39</v>
      </c>
      <c r="B33" t="s">
        <v>75</v>
      </c>
      <c r="C33" t="s">
        <v>188</v>
      </c>
    </row>
    <row r="34" spans="1:3" x14ac:dyDescent="0.35">
      <c r="A34" s="2" t="s">
        <v>40</v>
      </c>
      <c r="B34" t="s">
        <v>76</v>
      </c>
      <c r="C34" t="s">
        <v>188</v>
      </c>
    </row>
    <row r="35" spans="1:3" x14ac:dyDescent="0.35">
      <c r="A35" s="2" t="s">
        <v>41</v>
      </c>
      <c r="B35" t="s">
        <v>77</v>
      </c>
      <c r="C35" t="s">
        <v>188</v>
      </c>
    </row>
    <row r="36" spans="1:3" x14ac:dyDescent="0.35">
      <c r="A36" s="2" t="s">
        <v>42</v>
      </c>
      <c r="B36" t="s">
        <v>78</v>
      </c>
      <c r="C36" t="s">
        <v>188</v>
      </c>
    </row>
    <row r="37" spans="1:3" x14ac:dyDescent="0.3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16" customWidth="1"/>
    <col min="3" max="3" width="2.36328125" style="16" customWidth="1"/>
    <col min="4" max="16384" width="9.08984375" style="16"/>
  </cols>
  <sheetData>
    <row r="1" spans="1:28" hidden="1" x14ac:dyDescent="0.25">
      <c r="A1" s="15" t="e">
        <f ca="1">DotStatQuery(B1)</f>
        <v>#NAME?</v>
      </c>
      <c r="B1" s="15" t="s">
        <v>165</v>
      </c>
    </row>
    <row r="2" spans="1:28" ht="34.5" x14ac:dyDescent="0.25">
      <c r="A2" s="17" t="s">
        <v>84</v>
      </c>
    </row>
    <row r="3" spans="1:28" x14ac:dyDescent="0.25">
      <c r="A3" s="48" t="s">
        <v>85</v>
      </c>
      <c r="B3" s="49"/>
      <c r="C3" s="50"/>
      <c r="D3" s="51" t="s">
        <v>159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</row>
    <row r="4" spans="1:28" x14ac:dyDescent="0.25">
      <c r="A4" s="48" t="s">
        <v>86</v>
      </c>
      <c r="B4" s="49"/>
      <c r="C4" s="50"/>
      <c r="D4" s="51" t="s">
        <v>164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3"/>
    </row>
    <row r="5" spans="1:28" x14ac:dyDescent="0.2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" x14ac:dyDescent="0.3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31" t="s">
        <v>115</v>
      </c>
      <c r="B9" s="32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116</v>
      </c>
      <c r="AB9" s="20" t="s">
        <v>116</v>
      </c>
    </row>
    <row r="10" spans="1:28" ht="13" x14ac:dyDescent="0.3">
      <c r="A10" s="31" t="s">
        <v>117</v>
      </c>
      <c r="B10" s="32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" x14ac:dyDescent="0.3">
      <c r="A11" s="31" t="s">
        <v>118</v>
      </c>
      <c r="B11" s="32"/>
      <c r="C11" s="19" t="s">
        <v>7</v>
      </c>
      <c r="D11" s="20" t="s">
        <v>116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" x14ac:dyDescent="0.3">
      <c r="A12" s="31" t="s">
        <v>119</v>
      </c>
      <c r="B12" s="32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116</v>
      </c>
      <c r="AA12" s="21" t="s">
        <v>116</v>
      </c>
      <c r="AB12" s="21" t="s">
        <v>116</v>
      </c>
    </row>
    <row r="13" spans="1:28" ht="13" x14ac:dyDescent="0.3">
      <c r="A13" s="31" t="s">
        <v>120</v>
      </c>
      <c r="B13" s="32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116</v>
      </c>
    </row>
    <row r="14" spans="1:28" ht="13" x14ac:dyDescent="0.3">
      <c r="A14" s="31" t="s">
        <v>121</v>
      </c>
      <c r="B14" s="32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" x14ac:dyDescent="0.3">
      <c r="A15" s="31" t="s">
        <v>122</v>
      </c>
      <c r="B15" s="32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" x14ac:dyDescent="0.3">
      <c r="A16" s="31" t="s">
        <v>123</v>
      </c>
      <c r="B16" s="32"/>
      <c r="C16" s="19" t="s">
        <v>7</v>
      </c>
      <c r="D16" s="21" t="s">
        <v>116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" x14ac:dyDescent="0.3">
      <c r="A17" s="31" t="s">
        <v>124</v>
      </c>
      <c r="B17" s="32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" x14ac:dyDescent="0.3">
      <c r="A18" s="31" t="s">
        <v>125</v>
      </c>
      <c r="B18" s="32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" x14ac:dyDescent="0.3">
      <c r="A19" s="35" t="s">
        <v>126</v>
      </c>
      <c r="B19" s="36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" x14ac:dyDescent="0.3">
      <c r="A20" s="31" t="s">
        <v>127</v>
      </c>
      <c r="B20" s="32"/>
      <c r="C20" s="19" t="s">
        <v>7</v>
      </c>
      <c r="D20" s="21" t="s">
        <v>116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" x14ac:dyDescent="0.3">
      <c r="A21" s="31" t="s">
        <v>128</v>
      </c>
      <c r="B21" s="32"/>
      <c r="C21" s="19" t="s">
        <v>7</v>
      </c>
      <c r="D21" s="20" t="s">
        <v>116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" x14ac:dyDescent="0.3">
      <c r="A22" s="31" t="s">
        <v>129</v>
      </c>
      <c r="B22" s="32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" x14ac:dyDescent="0.3">
      <c r="A23" s="35" t="s">
        <v>130</v>
      </c>
      <c r="B23" s="36"/>
      <c r="C23" s="19" t="s">
        <v>7</v>
      </c>
      <c r="D23" s="20" t="s">
        <v>116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" x14ac:dyDescent="0.3">
      <c r="A24" s="35" t="s">
        <v>131</v>
      </c>
      <c r="B24" s="36"/>
      <c r="C24" s="19" t="s">
        <v>7</v>
      </c>
      <c r="D24" s="21" t="s">
        <v>116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116</v>
      </c>
    </row>
    <row r="25" spans="1:28" ht="13" x14ac:dyDescent="0.3">
      <c r="A25" s="31" t="s">
        <v>132</v>
      </c>
      <c r="B25" s="32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" x14ac:dyDescent="0.3">
      <c r="A26" s="31" t="s">
        <v>158</v>
      </c>
      <c r="B26" s="32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116</v>
      </c>
    </row>
    <row r="27" spans="1:28" ht="13" x14ac:dyDescent="0.3">
      <c r="A27" s="31" t="s">
        <v>154</v>
      </c>
      <c r="B27" s="32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116</v>
      </c>
    </row>
    <row r="28" spans="1:28" ht="13" x14ac:dyDescent="0.3">
      <c r="A28" s="31" t="s">
        <v>133</v>
      </c>
      <c r="B28" s="32"/>
      <c r="C28" s="19" t="s">
        <v>7</v>
      </c>
      <c r="D28" s="21" t="s">
        <v>116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" x14ac:dyDescent="0.3">
      <c r="A29" s="31" t="s">
        <v>134</v>
      </c>
      <c r="B29" s="32"/>
      <c r="C29" s="19" t="s">
        <v>7</v>
      </c>
      <c r="D29" s="20" t="s">
        <v>116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" x14ac:dyDescent="0.3">
      <c r="A30" s="31" t="s">
        <v>135</v>
      </c>
      <c r="B30" s="32"/>
      <c r="C30" s="19" t="s">
        <v>7</v>
      </c>
      <c r="D30" s="21" t="s">
        <v>116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116</v>
      </c>
    </row>
    <row r="31" spans="1:28" ht="13" x14ac:dyDescent="0.3">
      <c r="A31" s="31" t="s">
        <v>136</v>
      </c>
      <c r="B31" s="32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6.5307919999999999</v>
      </c>
      <c r="U31" s="20">
        <v>-10.985498</v>
      </c>
      <c r="V31" s="20">
        <v>-3.5147810000000002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" x14ac:dyDescent="0.3">
      <c r="A32" s="31" t="s">
        <v>137</v>
      </c>
      <c r="B32" s="32"/>
      <c r="C32" s="19" t="s">
        <v>7</v>
      </c>
      <c r="D32" s="21" t="s">
        <v>116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" x14ac:dyDescent="0.3">
      <c r="A33" s="31" t="s">
        <v>138</v>
      </c>
      <c r="B33" s="32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116</v>
      </c>
      <c r="AB33" s="20" t="s">
        <v>116</v>
      </c>
    </row>
    <row r="34" spans="1:28" ht="13" x14ac:dyDescent="0.3">
      <c r="A34" s="31" t="s">
        <v>139</v>
      </c>
      <c r="B34" s="32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116</v>
      </c>
    </row>
    <row r="35" spans="1:28" ht="13" x14ac:dyDescent="0.3">
      <c r="A35" s="31" t="s">
        <v>140</v>
      </c>
      <c r="B35" s="32"/>
      <c r="C35" s="19" t="s">
        <v>7</v>
      </c>
      <c r="D35" s="20" t="s">
        <v>116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" x14ac:dyDescent="0.3">
      <c r="A36" s="31" t="s">
        <v>141</v>
      </c>
      <c r="B36" s="32"/>
      <c r="C36" s="19" t="s">
        <v>7</v>
      </c>
      <c r="D36" s="21" t="s">
        <v>116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" x14ac:dyDescent="0.3">
      <c r="A37" s="31" t="s">
        <v>142</v>
      </c>
      <c r="B37" s="32"/>
      <c r="C37" s="19" t="s">
        <v>7</v>
      </c>
      <c r="D37" s="20" t="s">
        <v>116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" x14ac:dyDescent="0.3">
      <c r="A38" s="31" t="s">
        <v>143</v>
      </c>
      <c r="B38" s="32"/>
      <c r="C38" s="19" t="s">
        <v>7</v>
      </c>
      <c r="D38" s="21" t="s">
        <v>116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" x14ac:dyDescent="0.3">
      <c r="A39" s="31" t="s">
        <v>144</v>
      </c>
      <c r="B39" s="32"/>
      <c r="C39" s="19" t="s">
        <v>7</v>
      </c>
      <c r="D39" s="20" t="s">
        <v>116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" x14ac:dyDescent="0.3">
      <c r="A40" s="31" t="s">
        <v>145</v>
      </c>
      <c r="B40" s="32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" x14ac:dyDescent="0.3">
      <c r="A41" s="31" t="s">
        <v>151</v>
      </c>
      <c r="B41" s="32"/>
      <c r="C41" s="19" t="s">
        <v>7</v>
      </c>
      <c r="D41" s="20" t="s">
        <v>116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116</v>
      </c>
    </row>
    <row r="42" spans="1:28" ht="13" x14ac:dyDescent="0.3">
      <c r="A42" s="31" t="s">
        <v>146</v>
      </c>
      <c r="B42" s="32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" x14ac:dyDescent="0.3">
      <c r="A43" s="31" t="s">
        <v>153</v>
      </c>
      <c r="B43" s="32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116</v>
      </c>
      <c r="AB43" s="20" t="s">
        <v>116</v>
      </c>
    </row>
    <row r="44" spans="1:28" ht="13" x14ac:dyDescent="0.3">
      <c r="A44" s="31" t="s">
        <v>147</v>
      </c>
      <c r="B44" s="32"/>
      <c r="C44" s="19" t="s">
        <v>7</v>
      </c>
      <c r="D44" s="21" t="s">
        <v>116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" x14ac:dyDescent="0.3">
      <c r="A45" s="31" t="s">
        <v>148</v>
      </c>
      <c r="B45" s="32"/>
      <c r="C45" s="19" t="s">
        <v>7</v>
      </c>
      <c r="D45" s="20" t="s">
        <v>116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" x14ac:dyDescent="0.3">
      <c r="A46" s="33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116</v>
      </c>
      <c r="AB46" s="21" t="s">
        <v>116</v>
      </c>
    </row>
    <row r="47" spans="1:28" ht="13" x14ac:dyDescent="0.3">
      <c r="A47" s="34"/>
      <c r="B47" s="22" t="s">
        <v>150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116</v>
      </c>
    </row>
    <row r="48" spans="1:28" x14ac:dyDescent="0.25">
      <c r="A48" s="2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2.oecd.org/index.aspx?DatasetCode=PDBI_I4" xr:uid="{00000000-0004-0000-0200-000005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16" customWidth="1"/>
    <col min="3" max="3" width="2.36328125" style="16" customWidth="1"/>
    <col min="4" max="16384" width="9.08984375" style="16"/>
  </cols>
  <sheetData>
    <row r="1" spans="1:28" hidden="1" x14ac:dyDescent="0.25">
      <c r="A1" s="15" t="e">
        <f ca="1">DotStatQuery(B1)</f>
        <v>#NAME?</v>
      </c>
      <c r="B1" s="15" t="s">
        <v>162</v>
      </c>
    </row>
    <row r="2" spans="1:28" ht="34.5" x14ac:dyDescent="0.25">
      <c r="A2" s="17" t="s">
        <v>84</v>
      </c>
    </row>
    <row r="3" spans="1:28" x14ac:dyDescent="0.25">
      <c r="A3" s="48" t="s">
        <v>85</v>
      </c>
      <c r="B3" s="49"/>
      <c r="C3" s="50"/>
      <c r="D3" s="51" t="s">
        <v>159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</row>
    <row r="4" spans="1:28" x14ac:dyDescent="0.25">
      <c r="A4" s="48" t="s">
        <v>86</v>
      </c>
      <c r="B4" s="49"/>
      <c r="C4" s="50"/>
      <c r="D4" s="51" t="s">
        <v>87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3"/>
    </row>
    <row r="5" spans="1:28" x14ac:dyDescent="0.2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" x14ac:dyDescent="0.3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31" t="s">
        <v>115</v>
      </c>
      <c r="B9" s="32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116</v>
      </c>
      <c r="AB9" s="20" t="s">
        <v>116</v>
      </c>
    </row>
    <row r="10" spans="1:28" ht="13" x14ac:dyDescent="0.3">
      <c r="A10" s="31" t="s">
        <v>117</v>
      </c>
      <c r="B10" s="32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" x14ac:dyDescent="0.3">
      <c r="A11" s="31" t="s">
        <v>118</v>
      </c>
      <c r="B11" s="32"/>
      <c r="C11" s="19" t="s">
        <v>7</v>
      </c>
      <c r="D11" s="20" t="s">
        <v>116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" x14ac:dyDescent="0.3">
      <c r="A12" s="31" t="s">
        <v>119</v>
      </c>
      <c r="B12" s="32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116</v>
      </c>
    </row>
    <row r="13" spans="1:28" ht="13" x14ac:dyDescent="0.3">
      <c r="A13" s="31" t="s">
        <v>120</v>
      </c>
      <c r="B13" s="32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116</v>
      </c>
    </row>
    <row r="14" spans="1:28" ht="13" x14ac:dyDescent="0.3">
      <c r="A14" s="31" t="s">
        <v>121</v>
      </c>
      <c r="B14" s="32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" x14ac:dyDescent="0.3">
      <c r="A15" s="31" t="s">
        <v>122</v>
      </c>
      <c r="B15" s="32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" x14ac:dyDescent="0.3">
      <c r="A16" s="31" t="s">
        <v>123</v>
      </c>
      <c r="B16" s="32"/>
      <c r="C16" s="19" t="s">
        <v>7</v>
      </c>
      <c r="D16" s="21" t="s">
        <v>116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" x14ac:dyDescent="0.3">
      <c r="A17" s="31" t="s">
        <v>124</v>
      </c>
      <c r="B17" s="32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" x14ac:dyDescent="0.3">
      <c r="A18" s="31" t="s">
        <v>125</v>
      </c>
      <c r="B18" s="32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" x14ac:dyDescent="0.3">
      <c r="A19" s="35" t="s">
        <v>126</v>
      </c>
      <c r="B19" s="36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" x14ac:dyDescent="0.3">
      <c r="A20" s="31" t="s">
        <v>127</v>
      </c>
      <c r="B20" s="32"/>
      <c r="C20" s="19" t="s">
        <v>7</v>
      </c>
      <c r="D20" s="21" t="s">
        <v>116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" x14ac:dyDescent="0.3">
      <c r="A21" s="31" t="s">
        <v>128</v>
      </c>
      <c r="B21" s="32"/>
      <c r="C21" s="19" t="s">
        <v>7</v>
      </c>
      <c r="D21" s="20" t="s">
        <v>116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" x14ac:dyDescent="0.3">
      <c r="A22" s="31" t="s">
        <v>129</v>
      </c>
      <c r="B22" s="32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" x14ac:dyDescent="0.3">
      <c r="A23" s="35" t="s">
        <v>130</v>
      </c>
      <c r="B23" s="36"/>
      <c r="C23" s="19" t="s">
        <v>7</v>
      </c>
      <c r="D23" s="20" t="s">
        <v>116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" x14ac:dyDescent="0.3">
      <c r="A24" s="35" t="s">
        <v>131</v>
      </c>
      <c r="B24" s="36"/>
      <c r="C24" s="19" t="s">
        <v>7</v>
      </c>
      <c r="D24" s="21" t="s">
        <v>116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116</v>
      </c>
    </row>
    <row r="25" spans="1:28" ht="13" x14ac:dyDescent="0.3">
      <c r="A25" s="31" t="s">
        <v>132</v>
      </c>
      <c r="B25" s="32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" x14ac:dyDescent="0.3">
      <c r="A26" s="31" t="s">
        <v>158</v>
      </c>
      <c r="B26" s="32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116</v>
      </c>
    </row>
    <row r="27" spans="1:28" ht="13" x14ac:dyDescent="0.3">
      <c r="A27" s="31" t="s">
        <v>154</v>
      </c>
      <c r="B27" s="32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116</v>
      </c>
    </row>
    <row r="28" spans="1:28" ht="13" x14ac:dyDescent="0.3">
      <c r="A28" s="31" t="s">
        <v>133</v>
      </c>
      <c r="B28" s="32"/>
      <c r="C28" s="19" t="s">
        <v>7</v>
      </c>
      <c r="D28" s="21" t="s">
        <v>116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" x14ac:dyDescent="0.3">
      <c r="A29" s="31" t="s">
        <v>134</v>
      </c>
      <c r="B29" s="32"/>
      <c r="C29" s="19" t="s">
        <v>7</v>
      </c>
      <c r="D29" s="20" t="s">
        <v>116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" x14ac:dyDescent="0.3">
      <c r="A30" s="31" t="s">
        <v>135</v>
      </c>
      <c r="B30" s="32"/>
      <c r="C30" s="19" t="s">
        <v>7</v>
      </c>
      <c r="D30" s="21" t="s">
        <v>116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116</v>
      </c>
    </row>
    <row r="31" spans="1:28" ht="13" x14ac:dyDescent="0.3">
      <c r="A31" s="31" t="s">
        <v>136</v>
      </c>
      <c r="B31" s="32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0.85936199999999996</v>
      </c>
      <c r="U31" s="20">
        <v>2.50305</v>
      </c>
      <c r="V31" s="20">
        <v>-2.2611080000000001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" x14ac:dyDescent="0.3">
      <c r="A32" s="31" t="s">
        <v>137</v>
      </c>
      <c r="B32" s="32"/>
      <c r="C32" s="19" t="s">
        <v>7</v>
      </c>
      <c r="D32" s="21" t="s">
        <v>116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" x14ac:dyDescent="0.3">
      <c r="A33" s="31" t="s">
        <v>138</v>
      </c>
      <c r="B33" s="32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116</v>
      </c>
    </row>
    <row r="34" spans="1:28" ht="13" x14ac:dyDescent="0.3">
      <c r="A34" s="31" t="s">
        <v>139</v>
      </c>
      <c r="B34" s="32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116</v>
      </c>
    </row>
    <row r="35" spans="1:28" ht="13" x14ac:dyDescent="0.3">
      <c r="A35" s="31" t="s">
        <v>140</v>
      </c>
      <c r="B35" s="32"/>
      <c r="C35" s="19" t="s">
        <v>7</v>
      </c>
      <c r="D35" s="20" t="s">
        <v>116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" x14ac:dyDescent="0.3">
      <c r="A36" s="31" t="s">
        <v>141</v>
      </c>
      <c r="B36" s="32"/>
      <c r="C36" s="19" t="s">
        <v>7</v>
      </c>
      <c r="D36" s="21" t="s">
        <v>116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" x14ac:dyDescent="0.3">
      <c r="A37" s="31" t="s">
        <v>142</v>
      </c>
      <c r="B37" s="32"/>
      <c r="C37" s="19" t="s">
        <v>7</v>
      </c>
      <c r="D37" s="20" t="s">
        <v>116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" x14ac:dyDescent="0.3">
      <c r="A38" s="31" t="s">
        <v>143</v>
      </c>
      <c r="B38" s="32"/>
      <c r="C38" s="19" t="s">
        <v>7</v>
      </c>
      <c r="D38" s="21" t="s">
        <v>116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" x14ac:dyDescent="0.3">
      <c r="A39" s="31" t="s">
        <v>144</v>
      </c>
      <c r="B39" s="32"/>
      <c r="C39" s="19" t="s">
        <v>7</v>
      </c>
      <c r="D39" s="20" t="s">
        <v>116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" x14ac:dyDescent="0.3">
      <c r="A40" s="31" t="s">
        <v>145</v>
      </c>
      <c r="B40" s="32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" x14ac:dyDescent="0.3">
      <c r="A41" s="31" t="s">
        <v>151</v>
      </c>
      <c r="B41" s="32"/>
      <c r="C41" s="19" t="s">
        <v>7</v>
      </c>
      <c r="D41" s="20" t="s">
        <v>116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116</v>
      </c>
    </row>
    <row r="42" spans="1:28" ht="13" x14ac:dyDescent="0.3">
      <c r="A42" s="31" t="s">
        <v>146</v>
      </c>
      <c r="B42" s="32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" x14ac:dyDescent="0.3">
      <c r="A43" s="31" t="s">
        <v>153</v>
      </c>
      <c r="B43" s="32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116</v>
      </c>
      <c r="AB43" s="20" t="s">
        <v>116</v>
      </c>
    </row>
    <row r="44" spans="1:28" ht="13" x14ac:dyDescent="0.3">
      <c r="A44" s="31" t="s">
        <v>147</v>
      </c>
      <c r="B44" s="32"/>
      <c r="C44" s="19" t="s">
        <v>7</v>
      </c>
      <c r="D44" s="21" t="s">
        <v>116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" x14ac:dyDescent="0.3">
      <c r="A45" s="31" t="s">
        <v>148</v>
      </c>
      <c r="B45" s="32"/>
      <c r="C45" s="19" t="s">
        <v>7</v>
      </c>
      <c r="D45" s="20" t="s">
        <v>116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" x14ac:dyDescent="0.3">
      <c r="A46" s="33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116</v>
      </c>
      <c r="AB46" s="21" t="s">
        <v>116</v>
      </c>
    </row>
    <row r="47" spans="1:28" ht="13" x14ac:dyDescent="0.3">
      <c r="A47" s="34"/>
      <c r="B47" s="22" t="s">
        <v>150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116</v>
      </c>
    </row>
    <row r="48" spans="1:28" x14ac:dyDescent="0.25">
      <c r="A48" s="23" t="s">
        <v>161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2.oecd.org/index.aspx?DatasetCode=PDBI_I4" xr:uid="{00000000-0004-0000-0300-000005000000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16" customWidth="1"/>
    <col min="3" max="3" width="2.36328125" style="16" customWidth="1"/>
    <col min="4" max="16384" width="9.08984375" style="16"/>
  </cols>
  <sheetData>
    <row r="1" spans="1:28" hidden="1" x14ac:dyDescent="0.25">
      <c r="A1" s="15" t="e">
        <f ca="1">DotStatQuery(B1)</f>
        <v>#NAME?</v>
      </c>
      <c r="B1" s="15" t="s">
        <v>160</v>
      </c>
    </row>
    <row r="2" spans="1:28" ht="34.5" x14ac:dyDescent="0.25">
      <c r="A2" s="17" t="s">
        <v>84</v>
      </c>
    </row>
    <row r="3" spans="1:28" x14ac:dyDescent="0.25">
      <c r="A3" s="48" t="s">
        <v>85</v>
      </c>
      <c r="B3" s="49"/>
      <c r="C3" s="50"/>
      <c r="D3" s="51" t="s">
        <v>159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</row>
    <row r="4" spans="1:28" x14ac:dyDescent="0.25">
      <c r="A4" s="48" t="s">
        <v>86</v>
      </c>
      <c r="B4" s="49"/>
      <c r="C4" s="50"/>
      <c r="D4" s="51" t="s">
        <v>152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3"/>
    </row>
    <row r="5" spans="1:28" x14ac:dyDescent="0.2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" x14ac:dyDescent="0.3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31" t="s">
        <v>115</v>
      </c>
      <c r="B9" s="32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116</v>
      </c>
      <c r="AB9" s="20" t="s">
        <v>116</v>
      </c>
    </row>
    <row r="10" spans="1:28" ht="13" x14ac:dyDescent="0.3">
      <c r="A10" s="31" t="s">
        <v>117</v>
      </c>
      <c r="B10" s="32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" x14ac:dyDescent="0.3">
      <c r="A11" s="31" t="s">
        <v>118</v>
      </c>
      <c r="B11" s="32"/>
      <c r="C11" s="19" t="s">
        <v>7</v>
      </c>
      <c r="D11" s="20" t="s">
        <v>116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" x14ac:dyDescent="0.3">
      <c r="A12" s="31" t="s">
        <v>119</v>
      </c>
      <c r="B12" s="32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116</v>
      </c>
    </row>
    <row r="13" spans="1:28" ht="13" x14ac:dyDescent="0.3">
      <c r="A13" s="31" t="s">
        <v>120</v>
      </c>
      <c r="B13" s="32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116</v>
      </c>
    </row>
    <row r="14" spans="1:28" ht="13" x14ac:dyDescent="0.3">
      <c r="A14" s="31" t="s">
        <v>121</v>
      </c>
      <c r="B14" s="32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" x14ac:dyDescent="0.3">
      <c r="A15" s="31" t="s">
        <v>122</v>
      </c>
      <c r="B15" s="32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" x14ac:dyDescent="0.3">
      <c r="A16" s="31" t="s">
        <v>123</v>
      </c>
      <c r="B16" s="32"/>
      <c r="C16" s="19" t="s">
        <v>7</v>
      </c>
      <c r="D16" s="21" t="s">
        <v>116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" x14ac:dyDescent="0.3">
      <c r="A17" s="31" t="s">
        <v>124</v>
      </c>
      <c r="B17" s="32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" x14ac:dyDescent="0.3">
      <c r="A18" s="31" t="s">
        <v>125</v>
      </c>
      <c r="B18" s="32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" x14ac:dyDescent="0.3">
      <c r="A19" s="35" t="s">
        <v>126</v>
      </c>
      <c r="B19" s="36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" x14ac:dyDescent="0.3">
      <c r="A20" s="31" t="s">
        <v>127</v>
      </c>
      <c r="B20" s="32"/>
      <c r="C20" s="19" t="s">
        <v>7</v>
      </c>
      <c r="D20" s="21" t="s">
        <v>116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" x14ac:dyDescent="0.3">
      <c r="A21" s="31" t="s">
        <v>128</v>
      </c>
      <c r="B21" s="32"/>
      <c r="C21" s="19" t="s">
        <v>7</v>
      </c>
      <c r="D21" s="20" t="s">
        <v>116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" x14ac:dyDescent="0.3">
      <c r="A22" s="31" t="s">
        <v>129</v>
      </c>
      <c r="B22" s="32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" x14ac:dyDescent="0.3">
      <c r="A23" s="35" t="s">
        <v>130</v>
      </c>
      <c r="B23" s="36"/>
      <c r="C23" s="19" t="s">
        <v>7</v>
      </c>
      <c r="D23" s="20" t="s">
        <v>116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" x14ac:dyDescent="0.3">
      <c r="A24" s="35" t="s">
        <v>131</v>
      </c>
      <c r="B24" s="36"/>
      <c r="C24" s="19" t="s">
        <v>7</v>
      </c>
      <c r="D24" s="21" t="s">
        <v>116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116</v>
      </c>
    </row>
    <row r="25" spans="1:28" ht="13" x14ac:dyDescent="0.3">
      <c r="A25" s="31" t="s">
        <v>132</v>
      </c>
      <c r="B25" s="32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" x14ac:dyDescent="0.3">
      <c r="A26" s="31" t="s">
        <v>158</v>
      </c>
      <c r="B26" s="32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116</v>
      </c>
    </row>
    <row r="27" spans="1:28" ht="13" x14ac:dyDescent="0.3">
      <c r="A27" s="31" t="s">
        <v>154</v>
      </c>
      <c r="B27" s="32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116</v>
      </c>
    </row>
    <row r="28" spans="1:28" ht="13" x14ac:dyDescent="0.3">
      <c r="A28" s="31" t="s">
        <v>133</v>
      </c>
      <c r="B28" s="32"/>
      <c r="C28" s="19" t="s">
        <v>7</v>
      </c>
      <c r="D28" s="21" t="s">
        <v>116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" x14ac:dyDescent="0.3">
      <c r="A29" s="31" t="s">
        <v>134</v>
      </c>
      <c r="B29" s="32"/>
      <c r="C29" s="19" t="s">
        <v>7</v>
      </c>
      <c r="D29" s="20" t="s">
        <v>116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" x14ac:dyDescent="0.3">
      <c r="A30" s="31" t="s">
        <v>135</v>
      </c>
      <c r="B30" s="32"/>
      <c r="C30" s="19" t="s">
        <v>7</v>
      </c>
      <c r="D30" s="21" t="s">
        <v>116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116</v>
      </c>
    </row>
    <row r="31" spans="1:28" ht="13" x14ac:dyDescent="0.3">
      <c r="A31" s="31" t="s">
        <v>136</v>
      </c>
      <c r="B31" s="32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2.830562</v>
      </c>
      <c r="U31" s="20">
        <v>4.3231020000000004</v>
      </c>
      <c r="V31" s="20">
        <v>-2.9796529999999999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" x14ac:dyDescent="0.3">
      <c r="A32" s="31" t="s">
        <v>137</v>
      </c>
      <c r="B32" s="32"/>
      <c r="C32" s="19" t="s">
        <v>7</v>
      </c>
      <c r="D32" s="21" t="s">
        <v>116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" x14ac:dyDescent="0.3">
      <c r="A33" s="31" t="s">
        <v>138</v>
      </c>
      <c r="B33" s="32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116</v>
      </c>
    </row>
    <row r="34" spans="1:28" ht="13" x14ac:dyDescent="0.3">
      <c r="A34" s="31" t="s">
        <v>139</v>
      </c>
      <c r="B34" s="32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116</v>
      </c>
    </row>
    <row r="35" spans="1:28" ht="13" x14ac:dyDescent="0.3">
      <c r="A35" s="31" t="s">
        <v>140</v>
      </c>
      <c r="B35" s="32"/>
      <c r="C35" s="19" t="s">
        <v>7</v>
      </c>
      <c r="D35" s="20" t="s">
        <v>116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" x14ac:dyDescent="0.3">
      <c r="A36" s="31" t="s">
        <v>141</v>
      </c>
      <c r="B36" s="32"/>
      <c r="C36" s="19" t="s">
        <v>7</v>
      </c>
      <c r="D36" s="21" t="s">
        <v>116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" x14ac:dyDescent="0.3">
      <c r="A37" s="31" t="s">
        <v>142</v>
      </c>
      <c r="B37" s="32"/>
      <c r="C37" s="19" t="s">
        <v>7</v>
      </c>
      <c r="D37" s="20" t="s">
        <v>116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" x14ac:dyDescent="0.3">
      <c r="A38" s="31" t="s">
        <v>143</v>
      </c>
      <c r="B38" s="32"/>
      <c r="C38" s="19" t="s">
        <v>7</v>
      </c>
      <c r="D38" s="21" t="s">
        <v>116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" x14ac:dyDescent="0.3">
      <c r="A39" s="31" t="s">
        <v>144</v>
      </c>
      <c r="B39" s="32"/>
      <c r="C39" s="19" t="s">
        <v>7</v>
      </c>
      <c r="D39" s="20" t="s">
        <v>116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" x14ac:dyDescent="0.3">
      <c r="A40" s="31" t="s">
        <v>145</v>
      </c>
      <c r="B40" s="32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" x14ac:dyDescent="0.3">
      <c r="A41" s="31" t="s">
        <v>151</v>
      </c>
      <c r="B41" s="32"/>
      <c r="C41" s="19" t="s">
        <v>7</v>
      </c>
      <c r="D41" s="20" t="s">
        <v>116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116</v>
      </c>
    </row>
    <row r="42" spans="1:28" ht="13" x14ac:dyDescent="0.3">
      <c r="A42" s="31" t="s">
        <v>146</v>
      </c>
      <c r="B42" s="32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" x14ac:dyDescent="0.3">
      <c r="A43" s="31" t="s">
        <v>153</v>
      </c>
      <c r="B43" s="32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116</v>
      </c>
      <c r="AB43" s="20" t="s">
        <v>116</v>
      </c>
    </row>
    <row r="44" spans="1:28" ht="13" x14ac:dyDescent="0.3">
      <c r="A44" s="31" t="s">
        <v>147</v>
      </c>
      <c r="B44" s="32"/>
      <c r="C44" s="19" t="s">
        <v>7</v>
      </c>
      <c r="D44" s="21" t="s">
        <v>116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" x14ac:dyDescent="0.3">
      <c r="A45" s="31" t="s">
        <v>148</v>
      </c>
      <c r="B45" s="32"/>
      <c r="C45" s="19" t="s">
        <v>7</v>
      </c>
      <c r="D45" s="20" t="s">
        <v>116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" x14ac:dyDescent="0.3">
      <c r="A46" s="33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116</v>
      </c>
      <c r="AB46" s="21" t="s">
        <v>116</v>
      </c>
    </row>
    <row r="47" spans="1:28" ht="13" x14ac:dyDescent="0.3">
      <c r="A47" s="34"/>
      <c r="B47" s="22" t="s">
        <v>150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116</v>
      </c>
    </row>
    <row r="48" spans="1:28" x14ac:dyDescent="0.25">
      <c r="A48" s="23" t="s">
        <v>156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2.oecd.org/index.aspx?DatasetCode=PDBI_I4" xr:uid="{00000000-0004-0000-0400-00000500000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28" hidden="1" x14ac:dyDescent="0.25">
      <c r="A1" s="5" t="e">
        <f ca="1">DotStatQuery(B1)</f>
        <v>#NAME?</v>
      </c>
      <c r="B1" s="5" t="s">
        <v>175</v>
      </c>
    </row>
    <row r="2" spans="1:28" ht="34.5" x14ac:dyDescent="0.25">
      <c r="A2" s="7" t="s">
        <v>84</v>
      </c>
    </row>
    <row r="3" spans="1:28" x14ac:dyDescent="0.25">
      <c r="A3" s="71" t="s">
        <v>85</v>
      </c>
      <c r="B3" s="72"/>
      <c r="C3" s="73"/>
      <c r="D3" s="74" t="s">
        <v>159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</row>
    <row r="4" spans="1:28" x14ac:dyDescent="0.25">
      <c r="A4" s="71" t="s">
        <v>86</v>
      </c>
      <c r="B4" s="72"/>
      <c r="C4" s="73"/>
      <c r="D4" s="74" t="s">
        <v>174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</row>
    <row r="5" spans="1:28" x14ac:dyDescent="0.2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" x14ac:dyDescent="0.3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54" t="s">
        <v>115</v>
      </c>
      <c r="B9" s="55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116</v>
      </c>
      <c r="AB9" s="11" t="s">
        <v>116</v>
      </c>
    </row>
    <row r="10" spans="1:28" ht="13" x14ac:dyDescent="0.3">
      <c r="A10" s="54" t="s">
        <v>117</v>
      </c>
      <c r="B10" s="55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" x14ac:dyDescent="0.3">
      <c r="A11" s="54" t="s">
        <v>118</v>
      </c>
      <c r="B11" s="55"/>
      <c r="C11" s="9" t="s">
        <v>7</v>
      </c>
      <c r="D11" s="11" t="s">
        <v>116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" x14ac:dyDescent="0.3">
      <c r="A12" s="54" t="s">
        <v>119</v>
      </c>
      <c r="B12" s="55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116</v>
      </c>
    </row>
    <row r="13" spans="1:28" ht="13" x14ac:dyDescent="0.3">
      <c r="A13" s="54" t="s">
        <v>120</v>
      </c>
      <c r="B13" s="55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116</v>
      </c>
    </row>
    <row r="14" spans="1:28" ht="13" x14ac:dyDescent="0.3">
      <c r="A14" s="54" t="s">
        <v>121</v>
      </c>
      <c r="B14" s="55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" x14ac:dyDescent="0.3">
      <c r="A15" s="54" t="s">
        <v>122</v>
      </c>
      <c r="B15" s="55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" x14ac:dyDescent="0.3">
      <c r="A16" s="54" t="s">
        <v>123</v>
      </c>
      <c r="B16" s="55"/>
      <c r="C16" s="9" t="s">
        <v>7</v>
      </c>
      <c r="D16" s="12" t="s">
        <v>116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" x14ac:dyDescent="0.3">
      <c r="A17" s="54" t="s">
        <v>124</v>
      </c>
      <c r="B17" s="55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" x14ac:dyDescent="0.3">
      <c r="A18" s="54" t="s">
        <v>125</v>
      </c>
      <c r="B18" s="55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" x14ac:dyDescent="0.3">
      <c r="A19" s="58" t="s">
        <v>126</v>
      </c>
      <c r="B19" s="59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" x14ac:dyDescent="0.3">
      <c r="A20" s="54" t="s">
        <v>127</v>
      </c>
      <c r="B20" s="55"/>
      <c r="C20" s="9" t="s">
        <v>7</v>
      </c>
      <c r="D20" s="12" t="s">
        <v>116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" x14ac:dyDescent="0.3">
      <c r="A21" s="54" t="s">
        <v>128</v>
      </c>
      <c r="B21" s="55"/>
      <c r="C21" s="9" t="s">
        <v>7</v>
      </c>
      <c r="D21" s="11" t="s">
        <v>116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" x14ac:dyDescent="0.3">
      <c r="A22" s="54" t="s">
        <v>129</v>
      </c>
      <c r="B22" s="55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" x14ac:dyDescent="0.3">
      <c r="A23" s="58" t="s">
        <v>130</v>
      </c>
      <c r="B23" s="59"/>
      <c r="C23" s="9" t="s">
        <v>7</v>
      </c>
      <c r="D23" s="11" t="s">
        <v>116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" x14ac:dyDescent="0.3">
      <c r="A24" s="58" t="s">
        <v>131</v>
      </c>
      <c r="B24" s="59"/>
      <c r="C24" s="9" t="s">
        <v>7</v>
      </c>
      <c r="D24" s="12" t="s">
        <v>116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116</v>
      </c>
    </row>
    <row r="25" spans="1:28" ht="13" x14ac:dyDescent="0.3">
      <c r="A25" s="54" t="s">
        <v>132</v>
      </c>
      <c r="B25" s="55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" x14ac:dyDescent="0.3">
      <c r="A26" s="54" t="s">
        <v>158</v>
      </c>
      <c r="B26" s="55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116</v>
      </c>
    </row>
    <row r="27" spans="1:28" ht="13" x14ac:dyDescent="0.3">
      <c r="A27" s="54" t="s">
        <v>154</v>
      </c>
      <c r="B27" s="55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116</v>
      </c>
    </row>
    <row r="28" spans="1:28" ht="13" x14ac:dyDescent="0.3">
      <c r="A28" s="54" t="s">
        <v>133</v>
      </c>
      <c r="B28" s="55"/>
      <c r="C28" s="9" t="s">
        <v>7</v>
      </c>
      <c r="D28" s="12" t="s">
        <v>116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" x14ac:dyDescent="0.3">
      <c r="A29" s="54" t="s">
        <v>134</v>
      </c>
      <c r="B29" s="55"/>
      <c r="C29" s="9" t="s">
        <v>7</v>
      </c>
      <c r="D29" s="11" t="s">
        <v>116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" x14ac:dyDescent="0.3">
      <c r="A30" s="54" t="s">
        <v>135</v>
      </c>
      <c r="B30" s="55"/>
      <c r="C30" s="9" t="s">
        <v>7</v>
      </c>
      <c r="D30" s="12" t="s">
        <v>116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116</v>
      </c>
    </row>
    <row r="31" spans="1:28" ht="13" x14ac:dyDescent="0.3">
      <c r="A31" s="54" t="s">
        <v>136</v>
      </c>
      <c r="B31" s="55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7.1356469999999996</v>
      </c>
      <c r="U31" s="11">
        <v>-0.37797500000000001</v>
      </c>
      <c r="V31" s="11">
        <v>1.5367710000000001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" x14ac:dyDescent="0.3">
      <c r="A32" s="54" t="s">
        <v>137</v>
      </c>
      <c r="B32" s="55"/>
      <c r="C32" s="9" t="s">
        <v>7</v>
      </c>
      <c r="D32" s="12" t="s">
        <v>116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" x14ac:dyDescent="0.3">
      <c r="A33" s="54" t="s">
        <v>138</v>
      </c>
      <c r="B33" s="55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116</v>
      </c>
    </row>
    <row r="34" spans="1:28" ht="13" x14ac:dyDescent="0.3">
      <c r="A34" s="54" t="s">
        <v>139</v>
      </c>
      <c r="B34" s="55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116</v>
      </c>
    </row>
    <row r="35" spans="1:28" ht="13" x14ac:dyDescent="0.3">
      <c r="A35" s="54" t="s">
        <v>140</v>
      </c>
      <c r="B35" s="55"/>
      <c r="C35" s="9" t="s">
        <v>7</v>
      </c>
      <c r="D35" s="11" t="s">
        <v>116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" x14ac:dyDescent="0.3">
      <c r="A36" s="54" t="s">
        <v>141</v>
      </c>
      <c r="B36" s="55"/>
      <c r="C36" s="9" t="s">
        <v>7</v>
      </c>
      <c r="D36" s="12" t="s">
        <v>116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" x14ac:dyDescent="0.3">
      <c r="A37" s="54" t="s">
        <v>142</v>
      </c>
      <c r="B37" s="55"/>
      <c r="C37" s="9" t="s">
        <v>7</v>
      </c>
      <c r="D37" s="11" t="s">
        <v>116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" x14ac:dyDescent="0.3">
      <c r="A38" s="54" t="s">
        <v>143</v>
      </c>
      <c r="B38" s="55"/>
      <c r="C38" s="9" t="s">
        <v>7</v>
      </c>
      <c r="D38" s="12" t="s">
        <v>116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" x14ac:dyDescent="0.3">
      <c r="A39" s="54" t="s">
        <v>144</v>
      </c>
      <c r="B39" s="55"/>
      <c r="C39" s="9" t="s">
        <v>7</v>
      </c>
      <c r="D39" s="11" t="s">
        <v>116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" x14ac:dyDescent="0.3">
      <c r="A40" s="54" t="s">
        <v>145</v>
      </c>
      <c r="B40" s="55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" x14ac:dyDescent="0.3">
      <c r="A41" s="54" t="s">
        <v>151</v>
      </c>
      <c r="B41" s="55"/>
      <c r="C41" s="9" t="s">
        <v>7</v>
      </c>
      <c r="D41" s="11" t="s">
        <v>116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116</v>
      </c>
    </row>
    <row r="42" spans="1:28" ht="13" x14ac:dyDescent="0.3">
      <c r="A42" s="54" t="s">
        <v>146</v>
      </c>
      <c r="B42" s="55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" x14ac:dyDescent="0.3">
      <c r="A43" s="54" t="s">
        <v>153</v>
      </c>
      <c r="B43" s="55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116</v>
      </c>
      <c r="AB43" s="11" t="s">
        <v>116</v>
      </c>
    </row>
    <row r="44" spans="1:28" ht="13" x14ac:dyDescent="0.3">
      <c r="A44" s="54" t="s">
        <v>147</v>
      </c>
      <c r="B44" s="55"/>
      <c r="C44" s="9" t="s">
        <v>7</v>
      </c>
      <c r="D44" s="12" t="s">
        <v>116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" x14ac:dyDescent="0.3">
      <c r="A45" s="54" t="s">
        <v>148</v>
      </c>
      <c r="B45" s="55"/>
      <c r="C45" s="9" t="s">
        <v>7</v>
      </c>
      <c r="D45" s="11" t="s">
        <v>116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" x14ac:dyDescent="0.3">
      <c r="A46" s="56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116</v>
      </c>
      <c r="AB46" s="12" t="s">
        <v>116</v>
      </c>
    </row>
    <row r="47" spans="1:28" ht="13" x14ac:dyDescent="0.3">
      <c r="A47" s="57"/>
      <c r="B47" s="10" t="s">
        <v>150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116</v>
      </c>
    </row>
    <row r="48" spans="1:28" x14ac:dyDescent="0.2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2.oecd.org/index.aspx?DatasetCode=PDBI_I4" xr:uid="{00000000-0004-0000-0500-000006000000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28" hidden="1" x14ac:dyDescent="0.25">
      <c r="A1" s="5" t="e">
        <f ca="1">DotStatQuery(B1)</f>
        <v>#NAME?</v>
      </c>
      <c r="B1" s="5" t="s">
        <v>179</v>
      </c>
    </row>
    <row r="2" spans="1:28" ht="34.5" x14ac:dyDescent="0.25">
      <c r="A2" s="7" t="s">
        <v>84</v>
      </c>
    </row>
    <row r="3" spans="1:28" x14ac:dyDescent="0.25">
      <c r="A3" s="71" t="s">
        <v>85</v>
      </c>
      <c r="B3" s="72"/>
      <c r="C3" s="73"/>
      <c r="D3" s="74" t="s">
        <v>159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</row>
    <row r="4" spans="1:28" x14ac:dyDescent="0.25">
      <c r="A4" s="71" t="s">
        <v>86</v>
      </c>
      <c r="B4" s="72"/>
      <c r="C4" s="73"/>
      <c r="D4" s="74" t="s">
        <v>178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</row>
    <row r="5" spans="1:28" x14ac:dyDescent="0.2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" x14ac:dyDescent="0.3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54" t="s">
        <v>115</v>
      </c>
      <c r="B9" s="55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116</v>
      </c>
      <c r="AB9" s="11" t="s">
        <v>116</v>
      </c>
    </row>
    <row r="10" spans="1:28" ht="13" x14ac:dyDescent="0.3">
      <c r="A10" s="54" t="s">
        <v>117</v>
      </c>
      <c r="B10" s="55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" x14ac:dyDescent="0.3">
      <c r="A11" s="54" t="s">
        <v>118</v>
      </c>
      <c r="B11" s="55"/>
      <c r="C11" s="9" t="s">
        <v>7</v>
      </c>
      <c r="D11" s="11" t="s">
        <v>116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" x14ac:dyDescent="0.3">
      <c r="A12" s="54" t="s">
        <v>119</v>
      </c>
      <c r="B12" s="55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116</v>
      </c>
    </row>
    <row r="13" spans="1:28" ht="13" x14ac:dyDescent="0.3">
      <c r="A13" s="54" t="s">
        <v>120</v>
      </c>
      <c r="B13" s="55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116</v>
      </c>
    </row>
    <row r="14" spans="1:28" ht="13" x14ac:dyDescent="0.3">
      <c r="A14" s="54" t="s">
        <v>121</v>
      </c>
      <c r="B14" s="55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" x14ac:dyDescent="0.3">
      <c r="A15" s="54" t="s">
        <v>122</v>
      </c>
      <c r="B15" s="55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" x14ac:dyDescent="0.3">
      <c r="A16" s="54" t="s">
        <v>123</v>
      </c>
      <c r="B16" s="55"/>
      <c r="C16" s="9" t="s">
        <v>7</v>
      </c>
      <c r="D16" s="12" t="s">
        <v>116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" x14ac:dyDescent="0.3">
      <c r="A17" s="54" t="s">
        <v>124</v>
      </c>
      <c r="B17" s="55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" x14ac:dyDescent="0.3">
      <c r="A18" s="54" t="s">
        <v>125</v>
      </c>
      <c r="B18" s="55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" x14ac:dyDescent="0.3">
      <c r="A19" s="58" t="s">
        <v>126</v>
      </c>
      <c r="B19" s="59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" x14ac:dyDescent="0.3">
      <c r="A20" s="54" t="s">
        <v>127</v>
      </c>
      <c r="B20" s="55"/>
      <c r="C20" s="9" t="s">
        <v>7</v>
      </c>
      <c r="D20" s="12" t="s">
        <v>116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" x14ac:dyDescent="0.3">
      <c r="A21" s="54" t="s">
        <v>128</v>
      </c>
      <c r="B21" s="55"/>
      <c r="C21" s="9" t="s">
        <v>7</v>
      </c>
      <c r="D21" s="11" t="s">
        <v>116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" x14ac:dyDescent="0.3">
      <c r="A22" s="54" t="s">
        <v>129</v>
      </c>
      <c r="B22" s="55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" x14ac:dyDescent="0.3">
      <c r="A23" s="58" t="s">
        <v>130</v>
      </c>
      <c r="B23" s="59"/>
      <c r="C23" s="9" t="s">
        <v>7</v>
      </c>
      <c r="D23" s="11" t="s">
        <v>116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" x14ac:dyDescent="0.3">
      <c r="A24" s="58" t="s">
        <v>131</v>
      </c>
      <c r="B24" s="59"/>
      <c r="C24" s="9" t="s">
        <v>7</v>
      </c>
      <c r="D24" s="12" t="s">
        <v>116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116</v>
      </c>
    </row>
    <row r="25" spans="1:28" ht="13" x14ac:dyDescent="0.3">
      <c r="A25" s="54" t="s">
        <v>132</v>
      </c>
      <c r="B25" s="55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" x14ac:dyDescent="0.3">
      <c r="A26" s="54" t="s">
        <v>158</v>
      </c>
      <c r="B26" s="55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116</v>
      </c>
    </row>
    <row r="27" spans="1:28" ht="13" x14ac:dyDescent="0.3">
      <c r="A27" s="54" t="s">
        <v>154</v>
      </c>
      <c r="B27" s="55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116</v>
      </c>
    </row>
    <row r="28" spans="1:28" ht="13" x14ac:dyDescent="0.3">
      <c r="A28" s="54" t="s">
        <v>133</v>
      </c>
      <c r="B28" s="55"/>
      <c r="C28" s="9" t="s">
        <v>7</v>
      </c>
      <c r="D28" s="12" t="s">
        <v>116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" x14ac:dyDescent="0.3">
      <c r="A29" s="54" t="s">
        <v>134</v>
      </c>
      <c r="B29" s="55"/>
      <c r="C29" s="9" t="s">
        <v>7</v>
      </c>
      <c r="D29" s="11" t="s">
        <v>116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" x14ac:dyDescent="0.3">
      <c r="A30" s="54" t="s">
        <v>135</v>
      </c>
      <c r="B30" s="55"/>
      <c r="C30" s="9" t="s">
        <v>7</v>
      </c>
      <c r="D30" s="12" t="s">
        <v>116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116</v>
      </c>
    </row>
    <row r="31" spans="1:28" ht="13" x14ac:dyDescent="0.3">
      <c r="A31" s="54" t="s">
        <v>136</v>
      </c>
      <c r="B31" s="55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3.8812820000000001</v>
      </c>
      <c r="U31" s="11">
        <v>13.758972999999999</v>
      </c>
      <c r="V31" s="11">
        <v>-6.1144420000000004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" x14ac:dyDescent="0.3">
      <c r="A32" s="54" t="s">
        <v>137</v>
      </c>
      <c r="B32" s="55"/>
      <c r="C32" s="9" t="s">
        <v>7</v>
      </c>
      <c r="D32" s="12" t="s">
        <v>116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" x14ac:dyDescent="0.3">
      <c r="A33" s="54" t="s">
        <v>138</v>
      </c>
      <c r="B33" s="55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116</v>
      </c>
    </row>
    <row r="34" spans="1:28" ht="13" x14ac:dyDescent="0.3">
      <c r="A34" s="54" t="s">
        <v>139</v>
      </c>
      <c r="B34" s="55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116</v>
      </c>
    </row>
    <row r="35" spans="1:28" ht="13" x14ac:dyDescent="0.3">
      <c r="A35" s="54" t="s">
        <v>140</v>
      </c>
      <c r="B35" s="55"/>
      <c r="C35" s="9" t="s">
        <v>7</v>
      </c>
      <c r="D35" s="11" t="s">
        <v>116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" x14ac:dyDescent="0.3">
      <c r="A36" s="54" t="s">
        <v>141</v>
      </c>
      <c r="B36" s="55"/>
      <c r="C36" s="9" t="s">
        <v>7</v>
      </c>
      <c r="D36" s="12" t="s">
        <v>116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" x14ac:dyDescent="0.3">
      <c r="A37" s="54" t="s">
        <v>142</v>
      </c>
      <c r="B37" s="55"/>
      <c r="C37" s="9" t="s">
        <v>7</v>
      </c>
      <c r="D37" s="11" t="s">
        <v>116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" x14ac:dyDescent="0.3">
      <c r="A38" s="54" t="s">
        <v>143</v>
      </c>
      <c r="B38" s="55"/>
      <c r="C38" s="9" t="s">
        <v>7</v>
      </c>
      <c r="D38" s="12" t="s">
        <v>116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" x14ac:dyDescent="0.3">
      <c r="A39" s="54" t="s">
        <v>144</v>
      </c>
      <c r="B39" s="55"/>
      <c r="C39" s="9" t="s">
        <v>7</v>
      </c>
      <c r="D39" s="11" t="s">
        <v>116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" x14ac:dyDescent="0.3">
      <c r="A40" s="54" t="s">
        <v>145</v>
      </c>
      <c r="B40" s="55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" x14ac:dyDescent="0.3">
      <c r="A41" s="54" t="s">
        <v>151</v>
      </c>
      <c r="B41" s="55"/>
      <c r="C41" s="9" t="s">
        <v>7</v>
      </c>
      <c r="D41" s="11" t="s">
        <v>116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116</v>
      </c>
    </row>
    <row r="42" spans="1:28" ht="13" x14ac:dyDescent="0.3">
      <c r="A42" s="54" t="s">
        <v>146</v>
      </c>
      <c r="B42" s="55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" x14ac:dyDescent="0.3">
      <c r="A43" s="54" t="s">
        <v>153</v>
      </c>
      <c r="B43" s="55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116</v>
      </c>
      <c r="AB43" s="11" t="s">
        <v>116</v>
      </c>
    </row>
    <row r="44" spans="1:28" ht="13" x14ac:dyDescent="0.3">
      <c r="A44" s="54" t="s">
        <v>147</v>
      </c>
      <c r="B44" s="55"/>
      <c r="C44" s="9" t="s">
        <v>7</v>
      </c>
      <c r="D44" s="12" t="s">
        <v>116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" x14ac:dyDescent="0.3">
      <c r="A45" s="54" t="s">
        <v>148</v>
      </c>
      <c r="B45" s="55"/>
      <c r="C45" s="9" t="s">
        <v>7</v>
      </c>
      <c r="D45" s="11" t="s">
        <v>116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" x14ac:dyDescent="0.3">
      <c r="A46" s="56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116</v>
      </c>
      <c r="AB46" s="12" t="s">
        <v>116</v>
      </c>
    </row>
    <row r="47" spans="1:28" ht="13" x14ac:dyDescent="0.3">
      <c r="A47" s="57"/>
      <c r="B47" s="10" t="s">
        <v>150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116</v>
      </c>
    </row>
    <row r="48" spans="1:28" x14ac:dyDescent="0.25">
      <c r="A48" s="13" t="s">
        <v>177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2.oecd.org/index.aspx?DatasetCode=PDBI_I4" xr:uid="{00000000-0004-0000-0600-000006000000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28" hidden="1" x14ac:dyDescent="0.25">
      <c r="A1" s="5" t="e">
        <f ca="1">DotStatQuery(B1)</f>
        <v>#NAME?</v>
      </c>
      <c r="B1" s="5" t="s">
        <v>183</v>
      </c>
    </row>
    <row r="2" spans="1:28" ht="34.5" x14ac:dyDescent="0.25">
      <c r="A2" s="7" t="s">
        <v>84</v>
      </c>
    </row>
    <row r="3" spans="1:28" x14ac:dyDescent="0.25">
      <c r="A3" s="71" t="s">
        <v>85</v>
      </c>
      <c r="B3" s="72"/>
      <c r="C3" s="73"/>
      <c r="D3" s="74" t="s">
        <v>159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</row>
    <row r="4" spans="1:28" x14ac:dyDescent="0.25">
      <c r="A4" s="71" t="s">
        <v>86</v>
      </c>
      <c r="B4" s="72"/>
      <c r="C4" s="73"/>
      <c r="D4" s="74" t="s">
        <v>182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</row>
    <row r="5" spans="1:28" x14ac:dyDescent="0.2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" x14ac:dyDescent="0.3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54" t="s">
        <v>115</v>
      </c>
      <c r="B9" s="55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116</v>
      </c>
      <c r="AB9" s="11" t="s">
        <v>116</v>
      </c>
    </row>
    <row r="10" spans="1:28" ht="13" x14ac:dyDescent="0.3">
      <c r="A10" s="54" t="s">
        <v>117</v>
      </c>
      <c r="B10" s="55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" x14ac:dyDescent="0.3">
      <c r="A11" s="54" t="s">
        <v>118</v>
      </c>
      <c r="B11" s="55"/>
      <c r="C11" s="9" t="s">
        <v>7</v>
      </c>
      <c r="D11" s="11" t="s">
        <v>116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" x14ac:dyDescent="0.3">
      <c r="A12" s="54" t="s">
        <v>119</v>
      </c>
      <c r="B12" s="55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116</v>
      </c>
    </row>
    <row r="13" spans="1:28" ht="13" x14ac:dyDescent="0.3">
      <c r="A13" s="54" t="s">
        <v>120</v>
      </c>
      <c r="B13" s="55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116</v>
      </c>
    </row>
    <row r="14" spans="1:28" ht="13" x14ac:dyDescent="0.3">
      <c r="A14" s="54" t="s">
        <v>121</v>
      </c>
      <c r="B14" s="55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" x14ac:dyDescent="0.3">
      <c r="A15" s="54" t="s">
        <v>122</v>
      </c>
      <c r="B15" s="55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" x14ac:dyDescent="0.3">
      <c r="A16" s="54" t="s">
        <v>123</v>
      </c>
      <c r="B16" s="55"/>
      <c r="C16" s="9" t="s">
        <v>7</v>
      </c>
      <c r="D16" s="12" t="s">
        <v>116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" x14ac:dyDescent="0.3">
      <c r="A17" s="54" t="s">
        <v>124</v>
      </c>
      <c r="B17" s="55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" x14ac:dyDescent="0.3">
      <c r="A18" s="54" t="s">
        <v>125</v>
      </c>
      <c r="B18" s="55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" x14ac:dyDescent="0.3">
      <c r="A19" s="58" t="s">
        <v>126</v>
      </c>
      <c r="B19" s="59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" x14ac:dyDescent="0.3">
      <c r="A20" s="54" t="s">
        <v>127</v>
      </c>
      <c r="B20" s="55"/>
      <c r="C20" s="9" t="s">
        <v>7</v>
      </c>
      <c r="D20" s="12" t="s">
        <v>116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" x14ac:dyDescent="0.3">
      <c r="A21" s="54" t="s">
        <v>128</v>
      </c>
      <c r="B21" s="55"/>
      <c r="C21" s="9" t="s">
        <v>7</v>
      </c>
      <c r="D21" s="11" t="s">
        <v>116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" x14ac:dyDescent="0.3">
      <c r="A22" s="54" t="s">
        <v>129</v>
      </c>
      <c r="B22" s="55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" x14ac:dyDescent="0.3">
      <c r="A23" s="58" t="s">
        <v>130</v>
      </c>
      <c r="B23" s="59"/>
      <c r="C23" s="9" t="s">
        <v>7</v>
      </c>
      <c r="D23" s="11" t="s">
        <v>116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" x14ac:dyDescent="0.3">
      <c r="A24" s="58" t="s">
        <v>131</v>
      </c>
      <c r="B24" s="59"/>
      <c r="C24" s="9" t="s">
        <v>7</v>
      </c>
      <c r="D24" s="12" t="s">
        <v>116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116</v>
      </c>
    </row>
    <row r="25" spans="1:28" ht="13" x14ac:dyDescent="0.3">
      <c r="A25" s="54" t="s">
        <v>132</v>
      </c>
      <c r="B25" s="55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" x14ac:dyDescent="0.3">
      <c r="A26" s="54" t="s">
        <v>158</v>
      </c>
      <c r="B26" s="55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116</v>
      </c>
    </row>
    <row r="27" spans="1:28" ht="13" x14ac:dyDescent="0.3">
      <c r="A27" s="54" t="s">
        <v>154</v>
      </c>
      <c r="B27" s="55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116</v>
      </c>
    </row>
    <row r="28" spans="1:28" ht="13" x14ac:dyDescent="0.3">
      <c r="A28" s="54" t="s">
        <v>133</v>
      </c>
      <c r="B28" s="55"/>
      <c r="C28" s="9" t="s">
        <v>7</v>
      </c>
      <c r="D28" s="12" t="s">
        <v>116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" x14ac:dyDescent="0.3">
      <c r="A29" s="54" t="s">
        <v>134</v>
      </c>
      <c r="B29" s="55"/>
      <c r="C29" s="9" t="s">
        <v>7</v>
      </c>
      <c r="D29" s="11" t="s">
        <v>116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" x14ac:dyDescent="0.3">
      <c r="A30" s="54" t="s">
        <v>135</v>
      </c>
      <c r="B30" s="55"/>
      <c r="C30" s="9" t="s">
        <v>7</v>
      </c>
      <c r="D30" s="12" t="s">
        <v>116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116</v>
      </c>
    </row>
    <row r="31" spans="1:28" ht="13" x14ac:dyDescent="0.3">
      <c r="A31" s="54" t="s">
        <v>136</v>
      </c>
      <c r="B31" s="55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11.747142999999999</v>
      </c>
      <c r="U31" s="11">
        <v>-16.390661000000001</v>
      </c>
      <c r="V31" s="11">
        <v>14.571035999999999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" x14ac:dyDescent="0.3">
      <c r="A32" s="54" t="s">
        <v>137</v>
      </c>
      <c r="B32" s="55"/>
      <c r="C32" s="9" t="s">
        <v>7</v>
      </c>
      <c r="D32" s="12" t="s">
        <v>116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" x14ac:dyDescent="0.3">
      <c r="A33" s="54" t="s">
        <v>138</v>
      </c>
      <c r="B33" s="55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116</v>
      </c>
    </row>
    <row r="34" spans="1:28" ht="13" x14ac:dyDescent="0.3">
      <c r="A34" s="54" t="s">
        <v>139</v>
      </c>
      <c r="B34" s="55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116</v>
      </c>
    </row>
    <row r="35" spans="1:28" ht="13" x14ac:dyDescent="0.3">
      <c r="A35" s="54" t="s">
        <v>140</v>
      </c>
      <c r="B35" s="55"/>
      <c r="C35" s="9" t="s">
        <v>7</v>
      </c>
      <c r="D35" s="11" t="s">
        <v>116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" x14ac:dyDescent="0.3">
      <c r="A36" s="54" t="s">
        <v>141</v>
      </c>
      <c r="B36" s="55"/>
      <c r="C36" s="9" t="s">
        <v>7</v>
      </c>
      <c r="D36" s="12" t="s">
        <v>116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" x14ac:dyDescent="0.3">
      <c r="A37" s="54" t="s">
        <v>142</v>
      </c>
      <c r="B37" s="55"/>
      <c r="C37" s="9" t="s">
        <v>7</v>
      </c>
      <c r="D37" s="11" t="s">
        <v>116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" x14ac:dyDescent="0.3">
      <c r="A38" s="54" t="s">
        <v>143</v>
      </c>
      <c r="B38" s="55"/>
      <c r="C38" s="9" t="s">
        <v>7</v>
      </c>
      <c r="D38" s="12" t="s">
        <v>116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" x14ac:dyDescent="0.3">
      <c r="A39" s="54" t="s">
        <v>144</v>
      </c>
      <c r="B39" s="55"/>
      <c r="C39" s="9" t="s">
        <v>7</v>
      </c>
      <c r="D39" s="11" t="s">
        <v>116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" x14ac:dyDescent="0.3">
      <c r="A40" s="54" t="s">
        <v>145</v>
      </c>
      <c r="B40" s="55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" x14ac:dyDescent="0.3">
      <c r="A41" s="54" t="s">
        <v>151</v>
      </c>
      <c r="B41" s="55"/>
      <c r="C41" s="9" t="s">
        <v>7</v>
      </c>
      <c r="D41" s="11" t="s">
        <v>116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116</v>
      </c>
    </row>
    <row r="42" spans="1:28" ht="13" x14ac:dyDescent="0.3">
      <c r="A42" s="54" t="s">
        <v>146</v>
      </c>
      <c r="B42" s="55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" x14ac:dyDescent="0.3">
      <c r="A43" s="54" t="s">
        <v>153</v>
      </c>
      <c r="B43" s="55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116</v>
      </c>
      <c r="AB43" s="11" t="s">
        <v>116</v>
      </c>
    </row>
    <row r="44" spans="1:28" ht="13" x14ac:dyDescent="0.3">
      <c r="A44" s="54" t="s">
        <v>147</v>
      </c>
      <c r="B44" s="55"/>
      <c r="C44" s="9" t="s">
        <v>7</v>
      </c>
      <c r="D44" s="12" t="s">
        <v>116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" x14ac:dyDescent="0.3">
      <c r="A45" s="54" t="s">
        <v>148</v>
      </c>
      <c r="B45" s="55"/>
      <c r="C45" s="9" t="s">
        <v>7</v>
      </c>
      <c r="D45" s="11" t="s">
        <v>116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" x14ac:dyDescent="0.3">
      <c r="A46" s="56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116</v>
      </c>
      <c r="AB46" s="12" t="s">
        <v>116</v>
      </c>
    </row>
    <row r="47" spans="1:28" ht="13" x14ac:dyDescent="0.3">
      <c r="A47" s="57"/>
      <c r="B47" s="10" t="s">
        <v>150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116</v>
      </c>
    </row>
    <row r="48" spans="1:28" x14ac:dyDescent="0.25">
      <c r="A48" s="13" t="s">
        <v>181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2.oecd.org/index.aspx?DatasetCode=PDBI_I4" xr:uid="{00000000-0004-0000-0700-00000500000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28" hidden="1" x14ac:dyDescent="0.25">
      <c r="A1" s="5" t="e">
        <f ca="1">DotStatQuery(B1)</f>
        <v>#NAME?</v>
      </c>
      <c r="B1" s="5" t="s">
        <v>187</v>
      </c>
    </row>
    <row r="2" spans="1:28" ht="34.5" x14ac:dyDescent="0.25">
      <c r="A2" s="7" t="s">
        <v>84</v>
      </c>
    </row>
    <row r="3" spans="1:28" x14ac:dyDescent="0.25">
      <c r="A3" s="71" t="s">
        <v>85</v>
      </c>
      <c r="B3" s="72"/>
      <c r="C3" s="73"/>
      <c r="D3" s="74" t="s">
        <v>159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</row>
    <row r="4" spans="1:28" x14ac:dyDescent="0.25">
      <c r="A4" s="71" t="s">
        <v>86</v>
      </c>
      <c r="B4" s="72"/>
      <c r="C4" s="73"/>
      <c r="D4" s="74" t="s">
        <v>186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</row>
    <row r="5" spans="1:28" x14ac:dyDescent="0.2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" x14ac:dyDescent="0.3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54" t="s">
        <v>115</v>
      </c>
      <c r="B9" s="55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116</v>
      </c>
      <c r="AB9" s="11" t="s">
        <v>116</v>
      </c>
    </row>
    <row r="10" spans="1:28" ht="13" x14ac:dyDescent="0.3">
      <c r="A10" s="54" t="s">
        <v>117</v>
      </c>
      <c r="B10" s="55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" x14ac:dyDescent="0.3">
      <c r="A11" s="54" t="s">
        <v>118</v>
      </c>
      <c r="B11" s="55"/>
      <c r="C11" s="9" t="s">
        <v>7</v>
      </c>
      <c r="D11" s="11" t="s">
        <v>116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" x14ac:dyDescent="0.3">
      <c r="A12" s="54" t="s">
        <v>119</v>
      </c>
      <c r="B12" s="55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116</v>
      </c>
    </row>
    <row r="13" spans="1:28" ht="13" x14ac:dyDescent="0.3">
      <c r="A13" s="54" t="s">
        <v>120</v>
      </c>
      <c r="B13" s="55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116</v>
      </c>
    </row>
    <row r="14" spans="1:28" ht="13" x14ac:dyDescent="0.3">
      <c r="A14" s="54" t="s">
        <v>121</v>
      </c>
      <c r="B14" s="55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" x14ac:dyDescent="0.3">
      <c r="A15" s="54" t="s">
        <v>122</v>
      </c>
      <c r="B15" s="55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" x14ac:dyDescent="0.3">
      <c r="A16" s="54" t="s">
        <v>123</v>
      </c>
      <c r="B16" s="55"/>
      <c r="C16" s="9" t="s">
        <v>7</v>
      </c>
      <c r="D16" s="12" t="s">
        <v>116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" x14ac:dyDescent="0.3">
      <c r="A17" s="54" t="s">
        <v>124</v>
      </c>
      <c r="B17" s="55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" x14ac:dyDescent="0.3">
      <c r="A18" s="54" t="s">
        <v>125</v>
      </c>
      <c r="B18" s="55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" x14ac:dyDescent="0.3">
      <c r="A19" s="58" t="s">
        <v>126</v>
      </c>
      <c r="B19" s="59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" x14ac:dyDescent="0.3">
      <c r="A20" s="54" t="s">
        <v>127</v>
      </c>
      <c r="B20" s="55"/>
      <c r="C20" s="9" t="s">
        <v>7</v>
      </c>
      <c r="D20" s="12" t="s">
        <v>116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" x14ac:dyDescent="0.3">
      <c r="A21" s="54" t="s">
        <v>128</v>
      </c>
      <c r="B21" s="55"/>
      <c r="C21" s="9" t="s">
        <v>7</v>
      </c>
      <c r="D21" s="11" t="s">
        <v>116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" x14ac:dyDescent="0.3">
      <c r="A22" s="54" t="s">
        <v>129</v>
      </c>
      <c r="B22" s="55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" x14ac:dyDescent="0.3">
      <c r="A23" s="58" t="s">
        <v>130</v>
      </c>
      <c r="B23" s="59"/>
      <c r="C23" s="9" t="s">
        <v>7</v>
      </c>
      <c r="D23" s="11" t="s">
        <v>116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" x14ac:dyDescent="0.3">
      <c r="A24" s="58" t="s">
        <v>131</v>
      </c>
      <c r="B24" s="59"/>
      <c r="C24" s="9" t="s">
        <v>7</v>
      </c>
      <c r="D24" s="12" t="s">
        <v>116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116</v>
      </c>
    </row>
    <row r="25" spans="1:28" ht="13" x14ac:dyDescent="0.3">
      <c r="A25" s="54" t="s">
        <v>132</v>
      </c>
      <c r="B25" s="55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" x14ac:dyDescent="0.3">
      <c r="A26" s="54" t="s">
        <v>158</v>
      </c>
      <c r="B26" s="55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116</v>
      </c>
    </row>
    <row r="27" spans="1:28" ht="13" x14ac:dyDescent="0.3">
      <c r="A27" s="54" t="s">
        <v>154</v>
      </c>
      <c r="B27" s="55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116</v>
      </c>
    </row>
    <row r="28" spans="1:28" ht="13" x14ac:dyDescent="0.3">
      <c r="A28" s="54" t="s">
        <v>133</v>
      </c>
      <c r="B28" s="55"/>
      <c r="C28" s="9" t="s">
        <v>7</v>
      </c>
      <c r="D28" s="12" t="s">
        <v>116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" x14ac:dyDescent="0.3">
      <c r="A29" s="54" t="s">
        <v>134</v>
      </c>
      <c r="B29" s="55"/>
      <c r="C29" s="9" t="s">
        <v>7</v>
      </c>
      <c r="D29" s="11" t="s">
        <v>116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" x14ac:dyDescent="0.3">
      <c r="A30" s="54" t="s">
        <v>135</v>
      </c>
      <c r="B30" s="55"/>
      <c r="C30" s="9" t="s">
        <v>7</v>
      </c>
      <c r="D30" s="12" t="s">
        <v>116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116</v>
      </c>
    </row>
    <row r="31" spans="1:28" ht="13" x14ac:dyDescent="0.3">
      <c r="A31" s="54" t="s">
        <v>136</v>
      </c>
      <c r="B31" s="55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0.52978499999999995</v>
      </c>
      <c r="U31" s="11">
        <v>1.023263</v>
      </c>
      <c r="V31" s="11">
        <v>-2.5431629999999998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" x14ac:dyDescent="0.3">
      <c r="A32" s="54" t="s">
        <v>137</v>
      </c>
      <c r="B32" s="55"/>
      <c r="C32" s="9" t="s">
        <v>7</v>
      </c>
      <c r="D32" s="12" t="s">
        <v>116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" x14ac:dyDescent="0.3">
      <c r="A33" s="54" t="s">
        <v>138</v>
      </c>
      <c r="B33" s="55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116</v>
      </c>
    </row>
    <row r="34" spans="1:28" ht="13" x14ac:dyDescent="0.3">
      <c r="A34" s="54" t="s">
        <v>139</v>
      </c>
      <c r="B34" s="55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116</v>
      </c>
    </row>
    <row r="35" spans="1:28" ht="13" x14ac:dyDescent="0.3">
      <c r="A35" s="54" t="s">
        <v>140</v>
      </c>
      <c r="B35" s="55"/>
      <c r="C35" s="9" t="s">
        <v>7</v>
      </c>
      <c r="D35" s="11" t="s">
        <v>116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" x14ac:dyDescent="0.3">
      <c r="A36" s="54" t="s">
        <v>141</v>
      </c>
      <c r="B36" s="55"/>
      <c r="C36" s="9" t="s">
        <v>7</v>
      </c>
      <c r="D36" s="12" t="s">
        <v>116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" x14ac:dyDescent="0.3">
      <c r="A37" s="54" t="s">
        <v>142</v>
      </c>
      <c r="B37" s="55"/>
      <c r="C37" s="9" t="s">
        <v>7</v>
      </c>
      <c r="D37" s="11" t="s">
        <v>116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" x14ac:dyDescent="0.3">
      <c r="A38" s="54" t="s">
        <v>143</v>
      </c>
      <c r="B38" s="55"/>
      <c r="C38" s="9" t="s">
        <v>7</v>
      </c>
      <c r="D38" s="12" t="s">
        <v>116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" x14ac:dyDescent="0.3">
      <c r="A39" s="54" t="s">
        <v>144</v>
      </c>
      <c r="B39" s="55"/>
      <c r="C39" s="9" t="s">
        <v>7</v>
      </c>
      <c r="D39" s="11" t="s">
        <v>116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" x14ac:dyDescent="0.3">
      <c r="A40" s="54" t="s">
        <v>145</v>
      </c>
      <c r="B40" s="55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" x14ac:dyDescent="0.3">
      <c r="A41" s="54" t="s">
        <v>151</v>
      </c>
      <c r="B41" s="55"/>
      <c r="C41" s="9" t="s">
        <v>7</v>
      </c>
      <c r="D41" s="11" t="s">
        <v>116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116</v>
      </c>
    </row>
    <row r="42" spans="1:28" ht="13" x14ac:dyDescent="0.3">
      <c r="A42" s="54" t="s">
        <v>146</v>
      </c>
      <c r="B42" s="55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" x14ac:dyDescent="0.3">
      <c r="A43" s="54" t="s">
        <v>153</v>
      </c>
      <c r="B43" s="55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116</v>
      </c>
      <c r="AB43" s="11" t="s">
        <v>116</v>
      </c>
    </row>
    <row r="44" spans="1:28" ht="13" x14ac:dyDescent="0.3">
      <c r="A44" s="54" t="s">
        <v>147</v>
      </c>
      <c r="B44" s="55"/>
      <c r="C44" s="9" t="s">
        <v>7</v>
      </c>
      <c r="D44" s="12" t="s">
        <v>116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" x14ac:dyDescent="0.3">
      <c r="A45" s="54" t="s">
        <v>148</v>
      </c>
      <c r="B45" s="55"/>
      <c r="C45" s="9" t="s">
        <v>7</v>
      </c>
      <c r="D45" s="11" t="s">
        <v>116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" x14ac:dyDescent="0.3">
      <c r="A46" s="56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116</v>
      </c>
      <c r="AB46" s="12" t="s">
        <v>116</v>
      </c>
    </row>
    <row r="47" spans="1:28" ht="13" x14ac:dyDescent="0.3">
      <c r="A47" s="57"/>
      <c r="B47" s="10" t="s">
        <v>150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116</v>
      </c>
    </row>
    <row r="48" spans="1:28" x14ac:dyDescent="0.25">
      <c r="A48" s="13" t="s">
        <v>185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2.oecd.org/index.aspx?DatasetCode=PDBI_I4" xr:uid="{00000000-0004-0000-0800-000005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2019-12-02T22:49:06Z</dcterms:created>
  <dcterms:modified xsi:type="dcterms:W3CDTF">2022-11-17T19:33:24Z</dcterms:modified>
</cp:coreProperties>
</file>