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8"/>
  <workbookPr/>
  <mc:AlternateContent xmlns:mc="http://schemas.openxmlformats.org/markup-compatibility/2006">
    <mc:Choice Requires="x15">
      <x15ac:absPath xmlns:x15ac="http://schemas.microsoft.com/office/spreadsheetml/2010/11/ac" url="C:\Users\Jeff Rissman\CodeRepositories\eps-us\InputData\io-model\BDCSoCaESoPbIC\"/>
    </mc:Choice>
  </mc:AlternateContent>
  <xr:revisionPtr revIDLastSave="0" documentId="13_ncr:1_{5947ABF3-E5C1-474A-8532-89187BE15E97}" xr6:coauthVersionLast="47" xr6:coauthVersionMax="47" xr10:uidLastSave="{00000000-0000-0000-0000-000000000000}"/>
  <bookViews>
    <workbookView xWindow="3030" yWindow="4545" windowWidth="23730" windowHeight="17505" xr2:uid="{00000000-000D-0000-FFFF-FFFF00000000}"/>
  </bookViews>
  <sheets>
    <sheet name="About" sheetId="1" r:id="rId1"/>
    <sheet name="OECD TTL" sheetId="7" r:id="rId2"/>
    <sheet name="OECD ICESHR" sheetId="11" r:id="rId3"/>
    <sheet name="Calculations" sheetId="9" r:id="rId4"/>
    <sheet name="BDCSoCbIC" sheetId="2" r:id="rId5"/>
    <sheet name="BESoP" sheetId="15" r:id="rId6"/>
    <sheet name="DLIM BEA Use Table" sheetId="12" r:id="rId7"/>
    <sheet name="BEA Supply Table" sheetId="13" r:id="rId8"/>
    <sheet name="Split ISIC Code Shares" sheetId="14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5" l="1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B2" i="15"/>
  <c r="AA6" i="9"/>
  <c r="AB6" i="9"/>
  <c r="Z6" i="9"/>
  <c r="AA4" i="9"/>
  <c r="AA11" i="9" s="1"/>
  <c r="AB4" i="9"/>
  <c r="AB11" i="9" s="1"/>
  <c r="Z4" i="9"/>
  <c r="Z11" i="9" s="1"/>
  <c r="AA3" i="9"/>
  <c r="AB3" i="9"/>
  <c r="Z3" i="9"/>
  <c r="R6" i="9"/>
  <c r="Q6" i="9"/>
  <c r="R4" i="9"/>
  <c r="R11" i="9" s="1"/>
  <c r="Q4" i="9"/>
  <c r="Q11" i="9" s="1"/>
  <c r="R3" i="9"/>
  <c r="Q3" i="9"/>
  <c r="AA2" i="9"/>
  <c r="AB2" i="9"/>
  <c r="Z2" i="9"/>
  <c r="R2" i="9"/>
  <c r="Q2" i="9"/>
  <c r="P2" i="9"/>
  <c r="O2" i="9"/>
  <c r="P6" i="9"/>
  <c r="O6" i="9"/>
  <c r="P4" i="9"/>
  <c r="O4" i="9"/>
  <c r="P3" i="9"/>
  <c r="O3" i="9"/>
  <c r="AC6" i="9" a="1"/>
  <c r="AE6" i="9" s="1"/>
  <c r="AC4" i="9" a="1"/>
  <c r="AH4" i="9" s="1"/>
  <c r="AC3" i="9" a="1"/>
  <c r="AE3" i="9" s="1"/>
  <c r="S6" i="9" a="1"/>
  <c r="U6" i="9" s="1"/>
  <c r="S4" i="9" a="1"/>
  <c r="U4" i="9" s="1"/>
  <c r="S3" i="9" a="1"/>
  <c r="U3" i="9" s="1"/>
  <c r="N6" i="9"/>
  <c r="N4" i="9"/>
  <c r="E6" i="9" a="1"/>
  <c r="F6" i="9" s="1"/>
  <c r="N3" i="9"/>
  <c r="K8" i="14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P7" i="9" l="1"/>
  <c r="O11" i="9"/>
  <c r="P11" i="9"/>
  <c r="P5" i="9"/>
  <c r="AA7" i="9"/>
  <c r="AB7" i="9"/>
  <c r="AA5" i="9"/>
  <c r="AA8" i="9" s="1"/>
  <c r="AA9" i="9" s="1"/>
  <c r="AB5" i="9"/>
  <c r="R7" i="9"/>
  <c r="Q7" i="9"/>
  <c r="R5" i="9"/>
  <c r="Q5" i="9"/>
  <c r="P8" i="9"/>
  <c r="P9" i="9" s="1"/>
  <c r="AQ6" i="9"/>
  <c r="AI6" i="9"/>
  <c r="AL6" i="9"/>
  <c r="AD6" i="9"/>
  <c r="AK6" i="9"/>
  <c r="AC6" i="9"/>
  <c r="AJ6" i="9"/>
  <c r="AP6" i="9"/>
  <c r="AH6" i="9"/>
  <c r="AO6" i="9"/>
  <c r="AG6" i="9"/>
  <c r="AN6" i="9"/>
  <c r="AF6" i="9"/>
  <c r="AM6" i="9"/>
  <c r="AQ4" i="9"/>
  <c r="AI4" i="9"/>
  <c r="AO4" i="9"/>
  <c r="AG4" i="9"/>
  <c r="AN4" i="9"/>
  <c r="AF4" i="9"/>
  <c r="AM4" i="9"/>
  <c r="AE4" i="9"/>
  <c r="AL4" i="9"/>
  <c r="AD4" i="9"/>
  <c r="AK4" i="9"/>
  <c r="AC4" i="9"/>
  <c r="AJ4" i="9"/>
  <c r="AP4" i="9"/>
  <c r="AQ3" i="9"/>
  <c r="AI3" i="9"/>
  <c r="AL3" i="9"/>
  <c r="AD3" i="9"/>
  <c r="AK3" i="9"/>
  <c r="AC3" i="9"/>
  <c r="AJ3" i="9"/>
  <c r="AP3" i="9"/>
  <c r="AH3" i="9"/>
  <c r="AO3" i="9"/>
  <c r="AG3" i="9"/>
  <c r="AN3" i="9"/>
  <c r="AF3" i="9"/>
  <c r="AM3" i="9"/>
  <c r="Y6" i="9"/>
  <c r="T6" i="9"/>
  <c r="S6" i="9"/>
  <c r="X6" i="9"/>
  <c r="W6" i="9"/>
  <c r="V6" i="9"/>
  <c r="Y4" i="9"/>
  <c r="T4" i="9"/>
  <c r="S4" i="9"/>
  <c r="X4" i="9"/>
  <c r="W4" i="9"/>
  <c r="V4" i="9"/>
  <c r="Y3" i="9"/>
  <c r="S3" i="9"/>
  <c r="W3" i="9"/>
  <c r="V3" i="9"/>
  <c r="T3" i="9"/>
  <c r="X3" i="9"/>
  <c r="K6" i="9"/>
  <c r="I6" i="9"/>
  <c r="H6" i="9"/>
  <c r="J6" i="9"/>
  <c r="G6" i="9"/>
  <c r="E6" i="9"/>
  <c r="D6" i="9"/>
  <c r="B6" i="9"/>
  <c r="E4" i="9" a="1"/>
  <c r="K4" i="9" s="1"/>
  <c r="B4" i="9"/>
  <c r="E3" i="9" a="1"/>
  <c r="K3" i="9" s="1"/>
  <c r="B3" i="9"/>
  <c r="D5" i="14" a="1"/>
  <c r="D5" i="14" s="1"/>
  <c r="C5" i="14" a="1"/>
  <c r="C5" i="14" s="1"/>
  <c r="D4" i="14" a="1"/>
  <c r="D4" i="14" s="1"/>
  <c r="C4" i="14" a="1"/>
  <c r="C4" i="14" s="1"/>
  <c r="D3" i="14"/>
  <c r="C3" i="14"/>
  <c r="AA2" i="2" l="1"/>
  <c r="P2" i="2"/>
  <c r="AB8" i="9"/>
  <c r="AB9" i="9" s="1"/>
  <c r="R8" i="9"/>
  <c r="R9" i="9" s="1"/>
  <c r="Q8" i="9"/>
  <c r="Q9" i="9" s="1"/>
  <c r="G4" i="9"/>
  <c r="H4" i="9"/>
  <c r="I4" i="9"/>
  <c r="E4" i="9"/>
  <c r="F4" i="9"/>
  <c r="J4" i="9"/>
  <c r="F3" i="9"/>
  <c r="G3" i="9"/>
  <c r="H3" i="9"/>
  <c r="I3" i="9"/>
  <c r="E3" i="9"/>
  <c r="J3" i="9"/>
  <c r="C9" i="14"/>
  <c r="C4" i="9" s="1"/>
  <c r="D9" i="14"/>
  <c r="D4" i="9" s="1"/>
  <c r="C8" i="14"/>
  <c r="C3" i="9" s="1"/>
  <c r="C7" i="14"/>
  <c r="C2" i="9" s="1"/>
  <c r="D7" i="14"/>
  <c r="D2" i="9" s="1"/>
  <c r="D8" i="14"/>
  <c r="D3" i="9" s="1"/>
  <c r="D7" i="9" s="1"/>
  <c r="Q2" i="2" l="1"/>
  <c r="AB2" i="2"/>
  <c r="C11" i="9"/>
  <c r="R2" i="2"/>
  <c r="D11" i="9"/>
  <c r="D5" i="9"/>
  <c r="D8" i="9" s="1"/>
  <c r="D9" i="9" s="1"/>
  <c r="D2" i="2" l="1"/>
  <c r="E7" i="9"/>
  <c r="I7" i="9"/>
  <c r="F5" i="14" a="1"/>
  <c r="F5" i="14" s="1"/>
  <c r="E5" i="14" a="1"/>
  <c r="E5" i="14" s="1"/>
  <c r="E4" i="14" a="1"/>
  <c r="E4" i="14" s="1"/>
  <c r="F4" i="14" a="1"/>
  <c r="F4" i="14" s="1"/>
  <c r="F3" i="14"/>
  <c r="E3" i="14"/>
  <c r="E7" i="14" s="1"/>
  <c r="L2" i="9" s="1"/>
  <c r="M6" i="9"/>
  <c r="L6" i="9"/>
  <c r="C40" i="11"/>
  <c r="E2" i="9"/>
  <c r="E11" i="9" s="1"/>
  <c r="F2" i="9"/>
  <c r="G2" i="9"/>
  <c r="G11" i="9" s="1"/>
  <c r="H2" i="9"/>
  <c r="H11" i="9" s="1"/>
  <c r="I2" i="9"/>
  <c r="J2" i="9"/>
  <c r="K2" i="9"/>
  <c r="K11" i="9" s="1"/>
  <c r="N2" i="9"/>
  <c r="N11" i="9" s="1"/>
  <c r="S2" i="9"/>
  <c r="S11" i="9" s="1"/>
  <c r="T2" i="9"/>
  <c r="T11" i="9" s="1"/>
  <c r="U2" i="9"/>
  <c r="U11" i="9" s="1"/>
  <c r="V2" i="9"/>
  <c r="V11" i="9" s="1"/>
  <c r="W2" i="9"/>
  <c r="W11" i="9" s="1"/>
  <c r="X2" i="9"/>
  <c r="X11" i="9" s="1"/>
  <c r="Y2" i="9"/>
  <c r="Y11" i="9" s="1"/>
  <c r="AC2" i="9"/>
  <c r="AC11" i="9" s="1"/>
  <c r="AD2" i="9"/>
  <c r="AD11" i="9" s="1"/>
  <c r="AE2" i="9"/>
  <c r="AE11" i="9" s="1"/>
  <c r="AF2" i="9"/>
  <c r="AF11" i="9" s="1"/>
  <c r="AG2" i="9"/>
  <c r="AG11" i="9" s="1"/>
  <c r="AH2" i="9"/>
  <c r="AH11" i="9" s="1"/>
  <c r="AI2" i="9"/>
  <c r="AI11" i="9" s="1"/>
  <c r="AJ2" i="9"/>
  <c r="AJ11" i="9" s="1"/>
  <c r="AK2" i="9"/>
  <c r="AK11" i="9" s="1"/>
  <c r="AL2" i="9"/>
  <c r="AL11" i="9" s="1"/>
  <c r="AM2" i="9"/>
  <c r="AM11" i="9" s="1"/>
  <c r="AN2" i="9"/>
  <c r="AN11" i="9" s="1"/>
  <c r="AO2" i="9"/>
  <c r="AO11" i="9" s="1"/>
  <c r="AP2" i="9"/>
  <c r="AP11" i="9" s="1"/>
  <c r="AQ2" i="9"/>
  <c r="AQ11" i="9" s="1"/>
  <c r="B2" i="9"/>
  <c r="B11" i="9" s="1"/>
  <c r="A1" i="7"/>
  <c r="A1" i="11"/>
  <c r="F5" i="9" l="1"/>
  <c r="F11" i="9"/>
  <c r="J5" i="9"/>
  <c r="J11" i="9"/>
  <c r="I5" i="9"/>
  <c r="I11" i="9"/>
  <c r="F8" i="14"/>
  <c r="M3" i="9" s="1"/>
  <c r="M7" i="9" s="1"/>
  <c r="F9" i="14"/>
  <c r="M4" i="9" s="1"/>
  <c r="M11" i="9" s="1"/>
  <c r="F7" i="14"/>
  <c r="M2" i="9" s="1"/>
  <c r="AM5" i="9"/>
  <c r="Y5" i="9"/>
  <c r="F7" i="9"/>
  <c r="F8" i="9" s="1"/>
  <c r="F9" i="9" s="1"/>
  <c r="AI5" i="9"/>
  <c r="I8" i="9"/>
  <c r="I9" i="9" s="1"/>
  <c r="AE5" i="9"/>
  <c r="J7" i="9"/>
  <c r="J8" i="9" s="1"/>
  <c r="J9" i="9" s="1"/>
  <c r="C7" i="9"/>
  <c r="U5" i="9"/>
  <c r="AQ5" i="9"/>
  <c r="O5" i="9"/>
  <c r="E8" i="14"/>
  <c r="L3" i="9" s="1"/>
  <c r="L7" i="9" s="1"/>
  <c r="H7" i="9"/>
  <c r="H5" i="9"/>
  <c r="AE7" i="9"/>
  <c r="AM7" i="9"/>
  <c r="AQ7" i="9"/>
  <c r="E9" i="14"/>
  <c r="L4" i="9" s="1"/>
  <c r="L11" i="9" s="1"/>
  <c r="C5" i="9"/>
  <c r="E5" i="9"/>
  <c r="E8" i="9" s="1"/>
  <c r="E9" i="9" s="1"/>
  <c r="B7" i="9"/>
  <c r="AP5" i="9"/>
  <c r="AH5" i="9"/>
  <c r="X7" i="9"/>
  <c r="T7" i="9"/>
  <c r="AO5" i="9"/>
  <c r="S7" i="9"/>
  <c r="K7" i="9"/>
  <c r="Z5" i="9"/>
  <c r="V5" i="9"/>
  <c r="K5" i="9"/>
  <c r="J2" i="2" l="1"/>
  <c r="E2" i="2"/>
  <c r="I2" i="2"/>
  <c r="F2" i="2"/>
  <c r="AM8" i="9"/>
  <c r="AM9" i="9" s="1"/>
  <c r="AQ8" i="9"/>
  <c r="AQ9" i="9" s="1"/>
  <c r="M5" i="9"/>
  <c r="M8" i="9" s="1"/>
  <c r="M9" i="9" s="1"/>
  <c r="AC7" i="9"/>
  <c r="AI7" i="9"/>
  <c r="AI8" i="9" s="1"/>
  <c r="AI9" i="9" s="1"/>
  <c r="AN7" i="9"/>
  <c r="O7" i="9"/>
  <c r="O8" i="9" s="1"/>
  <c r="O9" i="9" s="1"/>
  <c r="C8" i="9"/>
  <c r="C9" i="9" s="1"/>
  <c r="AJ7" i="9"/>
  <c r="AH7" i="9"/>
  <c r="AH8" i="9" s="1"/>
  <c r="AH9" i="9" s="1"/>
  <c r="AE8" i="9"/>
  <c r="AE9" i="9" s="1"/>
  <c r="U7" i="9"/>
  <c r="U8" i="9" s="1"/>
  <c r="U9" i="9" s="1"/>
  <c r="AD7" i="9"/>
  <c r="S5" i="9"/>
  <c r="S8" i="9" s="1"/>
  <c r="S9" i="9" s="1"/>
  <c r="AO7" i="9"/>
  <c r="AO8" i="9" s="1"/>
  <c r="AO9" i="9" s="1"/>
  <c r="K8" i="9"/>
  <c r="K9" i="9" s="1"/>
  <c r="Y7" i="9"/>
  <c r="Y8" i="9" s="1"/>
  <c r="Y9" i="9" s="1"/>
  <c r="L5" i="9"/>
  <c r="L8" i="9" s="1"/>
  <c r="L9" i="9" s="1"/>
  <c r="AN5" i="9"/>
  <c r="N5" i="9"/>
  <c r="N7" i="9"/>
  <c r="AG7" i="9"/>
  <c r="AC5" i="9"/>
  <c r="AC8" i="9" s="1"/>
  <c r="AC9" i="9" s="1"/>
  <c r="X5" i="9"/>
  <c r="X8" i="9" s="1"/>
  <c r="X9" i="9" s="1"/>
  <c r="AK7" i="9"/>
  <c r="AK5" i="9"/>
  <c r="AG5" i="9"/>
  <c r="H8" i="9"/>
  <c r="H9" i="9" s="1"/>
  <c r="AL5" i="9"/>
  <c r="AL7" i="9"/>
  <c r="AJ5" i="9"/>
  <c r="V7" i="9"/>
  <c r="V8" i="9" s="1"/>
  <c r="V9" i="9" s="1"/>
  <c r="AP7" i="9"/>
  <c r="AP8" i="9" s="1"/>
  <c r="AP9" i="9" s="1"/>
  <c r="G5" i="9"/>
  <c r="G7" i="9"/>
  <c r="B5" i="9"/>
  <c r="B8" i="9" s="1"/>
  <c r="B9" i="9" s="1"/>
  <c r="W7" i="9"/>
  <c r="W5" i="9"/>
  <c r="Z7" i="9"/>
  <c r="Z8" i="9" s="1"/>
  <c r="Z9" i="9" s="1"/>
  <c r="AF7" i="9"/>
  <c r="AF5" i="9"/>
  <c r="T5" i="9"/>
  <c r="T8" i="9" s="1"/>
  <c r="T9" i="9" s="1"/>
  <c r="AD5" i="9"/>
  <c r="X2" i="2" l="1"/>
  <c r="K2" i="2"/>
  <c r="AI2" i="2"/>
  <c r="Z2" i="2"/>
  <c r="S2" i="2"/>
  <c r="U2" i="2"/>
  <c r="V2" i="2"/>
  <c r="AC2" i="2"/>
  <c r="B2" i="2"/>
  <c r="H2" i="2"/>
  <c r="AE2" i="2"/>
  <c r="M2" i="2"/>
  <c r="C2" i="2"/>
  <c r="AO2" i="2"/>
  <c r="T2" i="2"/>
  <c r="L2" i="2"/>
  <c r="AH2" i="2"/>
  <c r="AQ2" i="2"/>
  <c r="O2" i="2"/>
  <c r="AP2" i="2"/>
  <c r="Y2" i="2"/>
  <c r="AM2" i="2"/>
  <c r="AN8" i="9"/>
  <c r="AN9" i="9" s="1"/>
  <c r="AD8" i="9"/>
  <c r="AD9" i="9" s="1"/>
  <c r="AK8" i="9"/>
  <c r="AK9" i="9" s="1"/>
  <c r="AJ8" i="9"/>
  <c r="AJ9" i="9" s="1"/>
  <c r="AF8" i="9"/>
  <c r="AF9" i="9" s="1"/>
  <c r="W8" i="9"/>
  <c r="W9" i="9" s="1"/>
  <c r="G8" i="9"/>
  <c r="G9" i="9" s="1"/>
  <c r="AL8" i="9"/>
  <c r="AL9" i="9" s="1"/>
  <c r="AG8" i="9"/>
  <c r="AG9" i="9" s="1"/>
  <c r="N8" i="9"/>
  <c r="N9" i="9" s="1"/>
  <c r="N2" i="2" l="1"/>
  <c r="AD2" i="2"/>
  <c r="AG2" i="2"/>
  <c r="G2" i="2"/>
  <c r="W2" i="2"/>
  <c r="AJ2" i="2"/>
  <c r="AK2" i="2"/>
  <c r="AN2" i="2"/>
  <c r="AL2" i="2"/>
  <c r="AF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<sst xmlns="http://schemas.openxmlformats.org/spreadsheetml/2006/main" count="3708" uniqueCount="789">
  <si>
    <t>BDCSoCaESoPbIC BAU Domestic Content Share of Consumption and Export Share of Production by ISIC Code</t>
  </si>
  <si>
    <t>Source:</t>
  </si>
  <si>
    <t>Most Industries</t>
  </si>
  <si>
    <t>OECD</t>
  </si>
  <si>
    <t>Input-Output Tables 2018 Edition (ISIC Rev. 4)</t>
  </si>
  <si>
    <t>https://stats.oecd.org/Index.aspx?DataSetCode=IOTSI4_2018</t>
  </si>
  <si>
    <t>Variables: TTL and ICESHR</t>
  </si>
  <si>
    <t>ISIC Code Splits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</si>
  <si>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</si>
  <si>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</si>
  <si>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</si>
  <si>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</si>
  <si>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</si>
  <si>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</si>
  <si>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</si>
  <si>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</si>
  <si>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</si>
  <si>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</si>
  <si>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</si>
  <si>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</si>
  <si>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</si>
  <si>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</si>
  <si>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</si>
  <si>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</si>
  <si>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</si>
  <si>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</si>
  <si>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</si>
  <si>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new data includes a row for ISIC 84.  If not, be sure to add this row before you paste</t>
  </si>
  <si>
    <t>your data into this spreadsheet.</t>
  </si>
  <si>
    <t>To separate certain ISIC codes that are grouped in the OECD data files,</t>
  </si>
  <si>
    <t>we use data from DLIM on government and household expenditures to apportion the</t>
  </si>
  <si>
    <t>OECD's values into the split ISIC codes.</t>
  </si>
  <si>
    <t>If you are updating this variable for a new region, update io-model/DLIM first, then</t>
  </si>
  <si>
    <t>update this variable.  Data from DLIM is in the tab beginning with "DLIM".</t>
  </si>
  <si>
    <t>The yellow cells in this variable's versions of these tables are pasted as values from the original sheet in DLIM.</t>
  </si>
  <si>
    <t>We also use the BEA "Supply" table (from the same source as the BEA "Use" table).</t>
  </si>
  <si>
    <t>It uses the same ISIC code assignmnments as the Use table.</t>
  </si>
  <si>
    <t>Currency Conversion</t>
  </si>
  <si>
    <t>We convert 2015 USD to 2012 USD with the following conversion factor:</t>
  </si>
  <si>
    <t>2015 USD / 2012 USD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</si>
  <si>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</si>
  <si>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</si>
  <si>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</si>
  <si>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</si>
  <si>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</si>
  <si>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</si>
  <si>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</si>
  <si>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</si>
  <si>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</si>
  <si>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</si>
  <si>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</si>
  <si>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</si>
  <si>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</si>
  <si>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</si>
  <si>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</si>
  <si>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</si>
  <si>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</si>
  <si>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</si>
  <si>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</si>
  <si>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</si>
  <si>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</si>
  <si>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</si>
  <si>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</si>
  <si>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</si>
  <si>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</si>
  <si>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</si>
  <si>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</si>
  <si>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</si>
  <si>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</si>
  <si>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</si>
  <si>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</si>
  <si>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</si>
  <si>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</si>
  <si>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</si>
  <si>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</si>
  <si>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</si>
  <si>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</si>
  <si>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</si>
  <si>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</si>
  <si>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</si>
  <si>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</si>
  <si>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</si>
  <si>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</si>
  <si>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</si>
  <si>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</si>
  <si>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</si>
  <si>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</si>
  <si>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</si>
  <si>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</si>
  <si>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</si>
  <si>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</si>
  <si>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</si>
  <si>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</si>
  <si>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</si>
  <si>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</si>
  <si>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</si>
  <si>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</si>
  <si>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</si>
  <si>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</si>
  <si>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</si>
  <si>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</si>
  <si>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</si>
  <si>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</si>
  <si>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</si>
  <si>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</si>
  <si>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</si>
  <si>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</si>
  <si>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</si>
  <si>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</si>
  <si>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</si>
  <si>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</si>
  <si>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</si>
  <si>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</si>
  <si>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</si>
  <si>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</si>
  <si>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</si>
  <si>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</si>
  <si>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</si>
  <si>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</si>
  <si>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</si>
  <si>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</si>
  <si>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</si>
  <si>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</si>
  <si>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</si>
  <si>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</si>
  <si>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</si>
  <si>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</si>
  <si>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</si>
  <si>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</si>
  <si>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</si>
  <si>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</si>
  <si>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</si>
  <si>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</si>
  <si>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</si>
  <si>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</si>
  <si>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</si>
  <si>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</si>
  <si>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</si>
  <si>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</si>
  <si>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</si>
  <si>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</si>
  <si>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</si>
  <si>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</si>
  <si>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</si>
  <si>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</si>
  <si>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</si>
  <si>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</si>
  <si>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</t>
  </si>
  <si>
    <t>ISIC 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</si>
  <si>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</si>
  <si>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</si>
  <si>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</si>
  <si>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</si>
  <si>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</si>
  <si>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</si>
  <si>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</si>
  <si>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</si>
  <si>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</si>
  <si>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</si>
  <si>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231</t>
  </si>
  <si>
    <t>ISIC 239</t>
  </si>
  <si>
    <t>ISIC 241</t>
  </si>
  <si>
    <t>ISIC 242</t>
  </si>
  <si>
    <t>ISIC 25</t>
  </si>
  <si>
    <t>ISIC 26</t>
  </si>
  <si>
    <t>ISIC 27</t>
  </si>
  <si>
    <t>ISIC 28</t>
  </si>
  <si>
    <t>ISIC 29</t>
  </si>
  <si>
    <t>ISIC 30</t>
  </si>
  <si>
    <t>ISIC 31T33</t>
  </si>
  <si>
    <t>ISIC 351</t>
  </si>
  <si>
    <t>ISIC 352T353</t>
  </si>
  <si>
    <t>ISIC 36T39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</si>
  <si>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</si>
  <si>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</si>
  <si>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</si>
  <si>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</si>
  <si>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</si>
  <si>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</si>
  <si>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</si>
  <si>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</si>
  <si>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</si>
  <si>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</si>
  <si>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</si>
  <si>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</si>
  <si>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</si>
  <si>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</si>
  <si>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</si>
  <si>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</si>
  <si>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</si>
  <si>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</si>
  <si>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</si>
  <si>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</si>
  <si>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</si>
  <si>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</si>
  <si>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</si>
  <si>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Export Share of Production</t>
  </si>
  <si>
    <t>OECD TTL row number</t>
  </si>
  <si>
    <t>Unit: dimensionless (%)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</si>
  <si>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</si>
  <si>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</si>
  <si>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</si>
  <si>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</si>
  <si>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</si>
  <si>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</si>
  <si>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</si>
  <si>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</si>
  <si>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</si>
  <si>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</si>
  <si>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</si>
  <si>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</si>
  <si>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</si>
  <si>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</si>
  <si>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</si>
  <si>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</si>
  <si>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</si>
  <si>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</si>
  <si>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</si>
  <si>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</si>
  <si>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</si>
  <si>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</si>
  <si>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</si>
  <si>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</si>
  <si>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</si>
  <si>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</si>
  <si>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</si>
  <si>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</si>
  <si>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</si>
  <si>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</si>
  <si>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</si>
  <si>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</si>
  <si>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</si>
  <si>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</si>
  <si>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</si>
  <si>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</si>
  <si>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</si>
  <si>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</si>
  <si>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</si>
  <si>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</si>
  <si>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</si>
  <si>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</si>
  <si>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</si>
  <si>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</si>
  <si>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</si>
  <si>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</si>
  <si>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</si>
  <si>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</si>
  <si>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</si>
  <si>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</si>
  <si>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</si>
  <si>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</si>
  <si>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</si>
  <si>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</si>
  <si>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</si>
  <si>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</si>
  <si>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</si>
  <si>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</si>
  <si>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</si>
  <si>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</si>
  <si>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</si>
  <si>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</si>
  <si>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</si>
  <si>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</si>
  <si>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</si>
  <si>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</si>
  <si>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</si>
  <si>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</si>
  <si>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</si>
  <si>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</si>
  <si>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</si>
  <si>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</si>
  <si>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</si>
  <si>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</si>
  <si>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</si>
  <si>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</si>
  <si>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</si>
  <si>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</si>
  <si>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</si>
  <si>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</si>
  <si>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</si>
  <si>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</si>
  <si>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</si>
  <si>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</si>
  <si>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</si>
  <si>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</si>
  <si>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</si>
  <si>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</si>
  <si>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</si>
  <si>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</si>
  <si>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</si>
  <si>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</si>
  <si>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</si>
  <si>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</si>
  <si>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</si>
  <si>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</si>
  <si>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</si>
  <si>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</si>
  <si>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</si>
  <si>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</si>
  <si>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</si>
  <si>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</si>
  <si>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</si>
  <si>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</si>
  <si>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</si>
  <si>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</si>
  <si>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</si>
  <si>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</si>
  <si>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</si>
  <si>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</si>
  <si>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</si>
  <si>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</si>
  <si>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</si>
  <si>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</si>
  <si>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</si>
  <si>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</si>
  <si>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</si>
  <si>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</si>
  <si>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</si>
  <si>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</si>
  <si>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</si>
  <si>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</si>
  <si>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</si>
  <si>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</si>
  <si>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</si>
  <si>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</si>
  <si>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</si>
  <si>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</si>
  <si>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</si>
  <si>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</si>
  <si>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</si>
  <si>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</si>
  <si>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</si>
  <si>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</si>
  <si>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</si>
  <si>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</si>
  <si>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</si>
  <si>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</si>
  <si>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</si>
  <si>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</si>
  <si>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</si>
  <si>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</si>
  <si>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</si>
  <si>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</si>
  <si>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</si>
  <si>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</si>
  <si>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</si>
  <si>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</si>
  <si>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</si>
  <si>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</si>
  <si>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</si>
  <si>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</si>
  <si>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</si>
  <si>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</si>
  <si>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</si>
  <si>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</si>
  <si>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</si>
  <si>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</si>
  <si>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</si>
  <si>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</si>
  <si>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</si>
  <si>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</si>
  <si>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</si>
  <si>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</si>
  <si>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</si>
  <si>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</si>
  <si>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</si>
  <si>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</si>
  <si>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</si>
  <si>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</si>
  <si>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</si>
  <si>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</si>
  <si>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</si>
  <si>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</si>
  <si>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</si>
  <si>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</si>
  <si>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</si>
  <si>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</si>
  <si>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</si>
  <si>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</si>
  <si>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</si>
  <si>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</si>
  <si>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</si>
  <si>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</si>
  <si>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</si>
  <si>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</si>
  <si>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</si>
  <si>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</si>
  <si>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</si>
  <si>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</si>
  <si>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</si>
  <si>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</si>
  <si>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</si>
  <si>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</si>
  <si>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</si>
  <si>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</si>
  <si>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</si>
  <si>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</si>
  <si>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</si>
  <si>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</si>
  <si>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</si>
  <si>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</si>
  <si>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</si>
  <si>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</si>
  <si>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</si>
  <si>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</si>
  <si>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</si>
  <si>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</si>
  <si>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</si>
  <si>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</si>
  <si>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</si>
  <si>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</si>
  <si>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</si>
  <si>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</si>
  <si>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</si>
  <si>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</si>
  <si>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</si>
  <si>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</si>
  <si>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</si>
  <si>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</si>
  <si>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</si>
  <si>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</si>
  <si>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</si>
  <si>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</si>
  <si>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</si>
  <si>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</si>
  <si>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</si>
  <si>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</si>
  <si>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</si>
  <si>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</si>
  <si>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</si>
  <si>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</si>
  <si>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</si>
  <si>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</si>
  <si>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</si>
  <si>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</si>
  <si>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</si>
  <si>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</si>
  <si>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</si>
  <si>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</si>
  <si>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</si>
  <si>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</si>
  <si>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</si>
  <si>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</si>
  <si>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</si>
  <si>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</si>
  <si>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</si>
  <si>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</si>
  <si>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</si>
  <si>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</si>
  <si>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</si>
  <si>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</si>
  <si>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</si>
  <si>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</si>
  <si>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</si>
  <si>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</si>
  <si>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</si>
  <si>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</si>
  <si>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</si>
  <si>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</si>
  <si>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</si>
  <si>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</si>
  <si>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</si>
  <si>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</si>
  <si>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</si>
  <si>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</si>
  <si>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</si>
  <si>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</si>
  <si>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</si>
  <si>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</si>
  <si>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</si>
  <si>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</si>
  <si>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</si>
  <si>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</si>
  <si>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</si>
  <si>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</si>
  <si>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</si>
  <si>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</si>
  <si>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</si>
  <si>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</si>
  <si>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</si>
  <si>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</si>
  <si>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</si>
  <si>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</si>
  <si>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</si>
  <si>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</si>
  <si>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</si>
  <si>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</si>
  <si>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</si>
  <si>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</si>
  <si>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</si>
  <si>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</si>
  <si>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</si>
  <si>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</si>
  <si>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</si>
  <si>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</si>
  <si>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</si>
  <si>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</si>
  <si>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</si>
  <si>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</si>
  <si>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</si>
  <si>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</si>
  <si>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</si>
  <si>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</si>
  <si>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</si>
  <si>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</si>
  <si>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</si>
  <si>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</si>
  <si>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</si>
  <si>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</si>
  <si>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</si>
  <si>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</si>
  <si>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</si>
  <si>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</si>
  <si>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</si>
  <si>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</si>
  <si>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</si>
  <si>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</si>
  <si>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</si>
  <si>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</si>
  <si>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</si>
  <si>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</si>
  <si>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</si>
  <si>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</si>
  <si>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</si>
  <si>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</si>
  <si>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</si>
  <si>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</si>
  <si>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</si>
  <si>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</si>
  <si>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</si>
  <si>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</si>
  <si>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</si>
  <si>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</si>
  <si>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</si>
  <si>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</si>
  <si>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</si>
  <si>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</si>
  <si>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</si>
  <si>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</si>
  <si>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</si>
  <si>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</si>
  <si>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</si>
  <si>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</si>
  <si>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</si>
  <si>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</si>
  <si>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</si>
  <si>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</si>
  <si>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</si>
  <si>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</si>
  <si>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</si>
  <si>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</si>
  <si>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</si>
  <si>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</si>
  <si>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</si>
  <si>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</si>
  <si>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</si>
  <si>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</si>
  <si>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</si>
  <si>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</si>
  <si>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</si>
  <si>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</si>
  <si>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</si>
  <si>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</si>
  <si>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</si>
  <si>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</si>
  <si>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</si>
  <si>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</si>
  <si>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</si>
  <si>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</si>
  <si>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</si>
  <si>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</si>
  <si>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</si>
  <si>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</si>
  <si>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</si>
  <si>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</si>
  <si>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</si>
  <si>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</si>
  <si>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</si>
  <si>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</si>
  <si>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</si>
  <si>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</si>
  <si>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</si>
  <si>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</si>
  <si>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</si>
  <si>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</si>
  <si>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</si>
  <si>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</si>
  <si>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</si>
  <si>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</si>
  <si>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</si>
  <si>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</si>
  <si>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</si>
  <si>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</si>
  <si>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</si>
  <si>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</si>
  <si>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</si>
  <si>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</si>
  <si>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</si>
  <si>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</si>
  <si>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</si>
  <si>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</si>
  <si>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</si>
  <si>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</si>
  <si>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</si>
  <si>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</si>
  <si>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</si>
  <si>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</si>
  <si>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</si>
  <si>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</si>
  <si>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</si>
  <si>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</si>
  <si>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</si>
  <si>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</si>
  <si>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</si>
  <si>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</si>
  <si>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</si>
  <si>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</si>
  <si>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</si>
  <si>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</si>
  <si>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</si>
  <si>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</si>
  <si>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</si>
  <si>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</si>
  <si>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</si>
  <si>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</si>
  <si>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</si>
  <si>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</si>
  <si>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</si>
  <si>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</si>
  <si>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</si>
  <si>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</si>
  <si>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</si>
  <si>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</si>
  <si>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</si>
  <si>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</si>
  <si>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</si>
  <si>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</si>
  <si>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</si>
  <si>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</si>
  <si>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</si>
  <si>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</si>
  <si>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</si>
  <si>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</si>
  <si>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</si>
  <si>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</si>
  <si>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</si>
  <si>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</si>
  <si>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</si>
  <si>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</si>
  <si>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</si>
  <si>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</si>
  <si>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</si>
  <si>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</si>
  <si>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</si>
  <si>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</si>
  <si>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</si>
  <si>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</si>
  <si>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</si>
  <si>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</si>
  <si>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</si>
  <si>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</si>
  <si>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</si>
  <si>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</si>
  <si>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</si>
  <si>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</si>
  <si>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</si>
  <si>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</si>
  <si>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</si>
  <si>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</si>
  <si>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</si>
  <si>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</si>
  <si>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</si>
  <si>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</si>
  <si>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</si>
  <si>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</si>
  <si>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</si>
  <si>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</si>
  <si>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</si>
  <si>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</si>
  <si>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</si>
  <si>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</si>
  <si>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</si>
  <si>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</si>
  <si>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</si>
  <si>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</si>
  <si>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</si>
  <si>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</si>
  <si>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</si>
  <si>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</si>
  <si>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</si>
  <si>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</si>
  <si>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</si>
  <si>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</si>
  <si>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</si>
  <si>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</si>
  <si>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</si>
  <si>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</si>
  <si>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</si>
  <si>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</si>
  <si>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</si>
  <si>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</si>
  <si>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</si>
  <si>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</si>
  <si>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</si>
  <si>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</si>
  <si>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</si>
  <si>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</si>
  <si>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</si>
  <si>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</si>
  <si>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</si>
  <si>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</si>
  <si>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</si>
  <si>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</si>
  <si>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</si>
  <si>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</si>
  <si>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</si>
  <si>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</si>
  <si>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</si>
  <si>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</si>
  <si>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</si>
  <si>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</si>
  <si>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</si>
  <si>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</si>
  <si>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</si>
  <si>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</si>
  <si>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</si>
  <si>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</si>
  <si>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</si>
  <si>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</si>
  <si>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</si>
  <si>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</si>
  <si>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</si>
  <si>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</si>
  <si>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</si>
  <si>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</si>
  <si>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</si>
  <si>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</si>
  <si>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</si>
  <si>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</si>
  <si>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</si>
  <si>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</si>
  <si>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</si>
  <si>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</si>
  <si>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</si>
  <si>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</si>
  <si>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</si>
  <si>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</si>
  <si>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</si>
  <si>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</si>
  <si>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</si>
  <si>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</si>
  <si>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</si>
  <si>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</si>
  <si>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</si>
  <si>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</si>
  <si>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</si>
  <si>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</si>
  <si>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</si>
  <si>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</si>
  <si>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</si>
  <si>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</si>
  <si>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</si>
  <si>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</si>
  <si>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</si>
  <si>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</si>
  <si>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</si>
  <si>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</si>
  <si>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</si>
  <si>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</si>
  <si>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</si>
  <si>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</si>
  <si>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</si>
  <si>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</si>
  <si>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</si>
  <si>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</si>
  <si>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</si>
  <si>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</si>
  <si>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Metric</t>
  </si>
  <si>
    <t>Chemicals</t>
  </si>
  <si>
    <t>Pharmaceuticals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</si>
  <si>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</si>
  <si>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</si>
  <si>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</si>
  <si>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</si>
  <si>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</si>
  <si>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</si>
  <si>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</si>
  <si>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million $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</si>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</sst>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19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1" fillId="10" borderId="0" xfId="0" applyFont="1" applyFill="1" applyAlignment="1">
      <alignment horizontal="left" wrapText="1"/>
    </xf>
    <xf numFmtId="0" fontId="1" fillId="10" borderId="41" xfId="0" applyFont="1" applyFill="1" applyBorder="1" applyAlignment="1">
      <alignment horizontal="right" wrapText="1"/>
    </xf>
    <xf numFmtId="0" fontId="1" fillId="10" borderId="44" xfId="0" applyFont="1" applyFill="1" applyBorder="1" applyAlignment="1">
      <alignment horizontal="right" wrapText="1"/>
    </xf>
    <xf numFmtId="0" fontId="1" fillId="0" borderId="42" xfId="0" applyFont="1" applyBorder="1" applyAlignment="1">
      <alignment horizontal="right"/>
    </xf>
    <xf numFmtId="0" fontId="1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1" fillId="10" borderId="48" xfId="0" applyFont="1" applyFill="1" applyBorder="1" applyAlignment="1">
      <alignment horizontal="right" wrapText="1"/>
    </xf>
    <xf numFmtId="0" fontId="1" fillId="0" borderId="0" xfId="0" applyFont="1" applyAlignment="1">
      <alignment horizontal="right"/>
    </xf>
    <xf numFmtId="167" fontId="0" fillId="0" borderId="0" xfId="0" applyNumberFormat="1"/>
    <xf numFmtId="0" fontId="0" fillId="0" borderId="49" xfId="0" applyBorder="1"/>
    <xf numFmtId="0" fontId="0" fillId="11" borderId="41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" fontId="0" fillId="11" borderId="42" xfId="0" applyNumberFormat="1" applyFill="1" applyBorder="1"/>
    <xf numFmtId="1" fontId="0" fillId="11" borderId="45" xfId="0" applyNumberFormat="1" applyFill="1" applyBorder="1"/>
    <xf numFmtId="0" fontId="0" fillId="11" borderId="42" xfId="0" applyFill="1" applyBorder="1"/>
    <xf numFmtId="0" fontId="0" fillId="11" borderId="45" xfId="0" applyFill="1" applyBorder="1"/>
    <xf numFmtId="165" fontId="0" fillId="11" borderId="46" xfId="3" applyNumberFormat="1" applyFont="1" applyFill="1" applyBorder="1"/>
    <xf numFmtId="165" fontId="0" fillId="11" borderId="47" xfId="3" applyNumberFormat="1" applyFont="1" applyFill="1" applyBorder="1"/>
    <xf numFmtId="0" fontId="0" fillId="8" borderId="42" xfId="0" applyFill="1" applyBorder="1"/>
    <xf numFmtId="0" fontId="0" fillId="11" borderId="48" xfId="0" applyFill="1" applyBorder="1" applyAlignment="1">
      <alignment horizontal="right"/>
    </xf>
    <xf numFmtId="1" fontId="0" fillId="11" borderId="0" xfId="0" applyNumberFormat="1" applyFill="1"/>
    <xf numFmtId="165" fontId="0" fillId="11" borderId="49" xfId="3" applyNumberFormat="1" applyFont="1" applyFill="1" applyBorder="1"/>
    <xf numFmtId="165" fontId="0" fillId="11" borderId="46" xfId="0" applyNumberFormat="1" applyFill="1" applyBorder="1"/>
    <xf numFmtId="165" fontId="0" fillId="11" borderId="49" xfId="0" applyNumberFormat="1" applyFill="1" applyBorder="1"/>
    <xf numFmtId="165" fontId="0" fillId="11" borderId="47" xfId="0" applyNumberFormat="1" applyFill="1" applyBorder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</cellXfs>
  <cellStyles count="11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tabSelected="1" workbookViewId="0"/>
  </sheetViews>
  <sheetFormatPr defaultRowHeight="15"/>
  <cols>
    <col min="2" max="2" width="77.5703125" customWidth="1"/>
  </cols>
  <sheetData>
    <row r="1" spans="1:2">
      <c r="A1" s="1" t="s">
        <v>0</v>
      </c>
    </row>
    <row r="3" spans="1:2">
      <c r="A3" s="1" t="s">
        <v>1</v>
      </c>
      <c r="B3" s="148" t="s">
        <v>2</v>
      </c>
    </row>
    <row r="4" spans="1:2">
      <c r="B4" t="s">
        <v>3</v>
      </c>
    </row>
    <row r="5" spans="1:2">
      <c r="B5" s="2">
        <v>2018</v>
      </c>
    </row>
    <row r="6" spans="1:2">
      <c r="B6" t="s">
        <v>4</v>
      </c>
    </row>
    <row r="7" spans="1:2">
      <c r="B7" s="3" t="s">
        <v>5</v>
      </c>
    </row>
    <row r="8" spans="1:2">
      <c r="B8" t="s">
        <v>6</v>
      </c>
    </row>
    <row r="10" spans="1:2">
      <c r="B10" s="148" t="s">
        <v>7</v>
      </c>
    </row>
    <row r="11" spans="1:2">
      <c r="B11" s="37" t="s">
        <v>8</v>
      </c>
    </row>
    <row r="12" spans="1:2">
      <c r="B12" t="s">
        <v>9</v>
      </c>
    </row>
    <row r="13" spans="1:2">
      <c r="B13" t="s">
        <v>10</v>
      </c>
    </row>
    <row r="15" spans="1:2">
      <c r="A15" s="1" t="s">
        <v>11</v>
      </c>
    </row>
    <row r="16" spans="1:2">
      <c r="A16" t="s">
        <v>12</v>
      </c>
    </row>
    <row r="17" spans="1:1">
      <c r="A17" t="s">
        <v>13</v>
      </c>
    </row>
    <row r="18" spans="1:1">
      <c r="A18" t="s">
        <v>14</v>
      </c>
    </row>
    <row r="20" spans="1:1">
      <c r="A20" t="s">
        <v>15</v>
      </c>
    </row>
    <row r="21" spans="1:1">
      <c r="A21" t="s">
        <v>16</v>
      </c>
    </row>
    <row r="22" spans="1:1">
      <c r="A22" t="s">
        <v>17</v>
      </c>
    </row>
    <row r="23" spans="1:1">
      <c r="A23" t="s">
        <v>18</v>
      </c>
    </row>
    <row r="25" spans="1:1">
      <c r="A25" s="1" t="s">
        <v>19</v>
      </c>
    </row>
    <row r="26" spans="1:1">
      <c r="A26" t="s">
        <v>20</v>
      </c>
    </row>
    <row r="27" spans="1:1">
      <c r="A27" t="s">
        <v>21</v>
      </c>
    </row>
    <row r="28" spans="1:1">
      <c r="A28" t="s">
        <v>22</v>
      </c>
    </row>
    <row r="29" spans="1:1">
      <c r="A29" t="s">
        <v>23</v>
      </c>
    </row>
    <row r="31" spans="1:1">
      <c r="A31" t="s">
        <v>24</v>
      </c>
    </row>
    <row r="32" spans="1:1">
      <c r="A32" t="s">
        <v>25</v>
      </c>
    </row>
    <row r="34" spans="1:2">
      <c r="A34" s="149" t="s">
        <v>26</v>
      </c>
      <c r="B34" s="150"/>
    </row>
    <row r="35" spans="1:2">
      <c r="A35" s="149" t="s">
        <v>27</v>
      </c>
      <c r="B35" s="150"/>
    </row>
    <row r="36" spans="1:2">
      <c r="A36" s="149" t="s">
        <v>28</v>
      </c>
      <c r="B36" s="150"/>
    </row>
    <row r="38" spans="1:2">
      <c r="A38" s="151" t="s">
        <v>7</v>
      </c>
    </row>
    <row r="39" spans="1:2">
      <c r="A39" t="s">
        <v>29</v>
      </c>
    </row>
    <row r="40" spans="1:2">
      <c r="A40" t="s">
        <v>30</v>
      </c>
    </row>
    <row r="41" spans="1:2">
      <c r="A41" t="s">
        <v>31</v>
      </c>
    </row>
    <row r="43" spans="1:2">
      <c r="A43" s="37" t="s">
        <v>32</v>
      </c>
    </row>
    <row r="44" spans="1:2">
      <c r="A44" s="37" t="s">
        <v>33</v>
      </c>
    </row>
    <row r="45" spans="1:2">
      <c r="A45" s="37" t="s">
        <v>34</v>
      </c>
    </row>
    <row r="46" spans="1:2">
      <c r="A46" s="37" t="s">
        <v>35</v>
      </c>
    </row>
    <row r="47" spans="1:2">
      <c r="A47" s="37" t="s">
        <v>36</v>
      </c>
    </row>
    <row r="48" spans="1:2">
      <c r="A48" s="37"/>
    </row>
    <row r="49" spans="1:2">
      <c r="A49" s="1" t="s">
        <v>37</v>
      </c>
    </row>
    <row r="50" spans="1:2">
      <c r="A50" t="s">
        <v>38</v>
      </c>
    </row>
    <row r="51" spans="1:2">
      <c r="A51" s="16">
        <v>0.9686815713640794</v>
      </c>
      <c r="B51" t="s">
        <v>39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defaultColWidth="9.140625" defaultRowHeight="12.75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>
      <c r="A1" s="5" t="e">
        <f ca="1">DotStatQuery(B1)</f>
        <v>#NAME?</v>
      </c>
      <c r="B1" s="5" t="s">
        <v>40</v>
      </c>
    </row>
    <row r="2" spans="1:47" ht="23.25">
      <c r="A2" s="7" t="s">
        <v>41</v>
      </c>
    </row>
    <row r="3" spans="1:47">
      <c r="A3" s="182" t="s">
        <v>42</v>
      </c>
      <c r="B3" s="183"/>
      <c r="C3" s="189" t="s">
        <v>43</v>
      </c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1"/>
    </row>
    <row r="4" spans="1:47">
      <c r="A4" s="182" t="s">
        <v>44</v>
      </c>
      <c r="B4" s="183"/>
      <c r="C4" s="184" t="s">
        <v>45</v>
      </c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  <c r="AM4" s="185"/>
      <c r="AN4" s="185"/>
      <c r="AO4" s="185"/>
      <c r="AP4" s="185"/>
      <c r="AQ4" s="185"/>
      <c r="AR4" s="185"/>
      <c r="AS4" s="185"/>
      <c r="AT4" s="185"/>
      <c r="AU4" s="186"/>
    </row>
    <row r="5" spans="1:47">
      <c r="A5" s="182" t="s">
        <v>46</v>
      </c>
      <c r="B5" s="183"/>
      <c r="C5" s="184" t="s">
        <v>47</v>
      </c>
      <c r="D5" s="185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  <c r="AM5" s="185"/>
      <c r="AN5" s="185"/>
      <c r="AO5" s="185"/>
      <c r="AP5" s="185"/>
      <c r="AQ5" s="185"/>
      <c r="AR5" s="185"/>
      <c r="AS5" s="185"/>
      <c r="AT5" s="185"/>
      <c r="AU5" s="186"/>
    </row>
    <row r="6" spans="1:47">
      <c r="A6" s="182" t="s">
        <v>48</v>
      </c>
      <c r="B6" s="183"/>
      <c r="C6" s="184" t="s">
        <v>49</v>
      </c>
      <c r="D6" s="185"/>
      <c r="E6" s="185"/>
      <c r="F6" s="185"/>
      <c r="G6" s="185"/>
      <c r="H6" s="185"/>
      <c r="I6" s="185"/>
      <c r="J6" s="185"/>
      <c r="K6" s="185"/>
      <c r="L6" s="185"/>
      <c r="M6" s="185"/>
      <c r="N6" s="185"/>
      <c r="O6" s="185"/>
      <c r="P6" s="185"/>
      <c r="Q6" s="185"/>
      <c r="R6" s="185"/>
      <c r="S6" s="185"/>
      <c r="T6" s="185"/>
      <c r="U6" s="185"/>
      <c r="V6" s="185"/>
      <c r="W6" s="185"/>
      <c r="X6" s="185"/>
      <c r="Y6" s="185"/>
      <c r="Z6" s="185"/>
      <c r="AA6" s="185"/>
      <c r="AB6" s="185"/>
      <c r="AC6" s="185"/>
      <c r="AD6" s="185"/>
      <c r="AE6" s="185"/>
      <c r="AF6" s="185"/>
      <c r="AG6" s="185"/>
      <c r="AH6" s="185"/>
      <c r="AI6" s="185"/>
      <c r="AJ6" s="185"/>
      <c r="AK6" s="185"/>
      <c r="AL6" s="185"/>
      <c r="AM6" s="185"/>
      <c r="AN6" s="185"/>
      <c r="AO6" s="185"/>
      <c r="AP6" s="185"/>
      <c r="AQ6" s="185"/>
      <c r="AR6" s="185"/>
      <c r="AS6" s="185"/>
      <c r="AT6" s="185"/>
      <c r="AU6" s="186"/>
    </row>
    <row r="7" spans="1:47" ht="126">
      <c r="A7" s="187" t="s">
        <v>50</v>
      </c>
      <c r="B7" s="188"/>
      <c r="C7" s="8" t="s">
        <v>51</v>
      </c>
      <c r="D7" s="8" t="s">
        <v>52</v>
      </c>
      <c r="E7" s="8" t="s">
        <v>53</v>
      </c>
      <c r="F7" s="8" t="s">
        <v>54</v>
      </c>
      <c r="G7" s="8" t="s">
        <v>55</v>
      </c>
      <c r="H7" s="8" t="s">
        <v>56</v>
      </c>
      <c r="I7" s="8" t="s">
        <v>57</v>
      </c>
      <c r="J7" s="8" t="s">
        <v>58</v>
      </c>
      <c r="K7" s="8" t="s">
        <v>59</v>
      </c>
      <c r="L7" s="8" t="s">
        <v>60</v>
      </c>
      <c r="M7" s="8" t="s">
        <v>61</v>
      </c>
      <c r="N7" s="8" t="s">
        <v>62</v>
      </c>
      <c r="O7" s="8" t="s">
        <v>63</v>
      </c>
      <c r="P7" s="8" t="s">
        <v>64</v>
      </c>
      <c r="Q7" s="8" t="s">
        <v>65</v>
      </c>
      <c r="R7" s="8" t="s">
        <v>66</v>
      </c>
      <c r="S7" s="8" t="s">
        <v>67</v>
      </c>
      <c r="T7" s="8" t="s">
        <v>68</v>
      </c>
      <c r="U7" s="8" t="s">
        <v>69</v>
      </c>
      <c r="V7" s="8" t="s">
        <v>70</v>
      </c>
      <c r="W7" s="8" t="s">
        <v>71</v>
      </c>
      <c r="X7" s="8" t="s">
        <v>72</v>
      </c>
      <c r="Y7" s="8" t="s">
        <v>73</v>
      </c>
      <c r="Z7" s="8" t="s">
        <v>74</v>
      </c>
      <c r="AA7" s="8" t="s">
        <v>75</v>
      </c>
      <c r="AB7" s="8" t="s">
        <v>76</v>
      </c>
      <c r="AC7" s="8" t="s">
        <v>77</v>
      </c>
      <c r="AD7" s="8" t="s">
        <v>78</v>
      </c>
      <c r="AE7" s="8" t="s">
        <v>79</v>
      </c>
      <c r="AF7" s="8" t="s">
        <v>80</v>
      </c>
      <c r="AG7" s="8" t="s">
        <v>81</v>
      </c>
      <c r="AH7" s="8" t="s">
        <v>82</v>
      </c>
      <c r="AI7" s="8" t="s">
        <v>83</v>
      </c>
      <c r="AJ7" s="8" t="s">
        <v>84</v>
      </c>
      <c r="AK7" s="8" t="s">
        <v>85</v>
      </c>
      <c r="AL7" s="8" t="s">
        <v>86</v>
      </c>
      <c r="AM7" s="8" t="s">
        <v>87</v>
      </c>
      <c r="AN7" s="8" t="s">
        <v>88</v>
      </c>
      <c r="AO7" s="8" t="s">
        <v>89</v>
      </c>
      <c r="AP7" s="8" t="s">
        <v>90</v>
      </c>
      <c r="AQ7" s="8" t="s">
        <v>91</v>
      </c>
      <c r="AR7" s="8" t="s">
        <v>92</v>
      </c>
      <c r="AS7" s="8" t="s">
        <v>93</v>
      </c>
      <c r="AT7" s="8" t="s">
        <v>94</v>
      </c>
      <c r="AU7" s="8" t="s">
        <v>95</v>
      </c>
    </row>
    <row r="8" spans="1:47" ht="13.5">
      <c r="A8" s="9" t="s">
        <v>96</v>
      </c>
      <c r="B8" s="10" t="s">
        <v>97</v>
      </c>
      <c r="C8" s="10" t="s">
        <v>97</v>
      </c>
      <c r="D8" s="10" t="s">
        <v>97</v>
      </c>
      <c r="E8" s="10" t="s">
        <v>97</v>
      </c>
      <c r="F8" s="10" t="s">
        <v>97</v>
      </c>
      <c r="G8" s="10" t="s">
        <v>97</v>
      </c>
      <c r="H8" s="10" t="s">
        <v>97</v>
      </c>
      <c r="I8" s="10" t="s">
        <v>97</v>
      </c>
      <c r="J8" s="10" t="s">
        <v>97</v>
      </c>
      <c r="K8" s="10" t="s">
        <v>97</v>
      </c>
      <c r="L8" s="10" t="s">
        <v>97</v>
      </c>
      <c r="M8" s="10" t="s">
        <v>97</v>
      </c>
      <c r="N8" s="10" t="s">
        <v>97</v>
      </c>
      <c r="O8" s="10" t="s">
        <v>97</v>
      </c>
      <c r="P8" s="10" t="s">
        <v>97</v>
      </c>
      <c r="Q8" s="10" t="s">
        <v>97</v>
      </c>
      <c r="R8" s="10" t="s">
        <v>97</v>
      </c>
      <c r="S8" s="10" t="s">
        <v>97</v>
      </c>
      <c r="T8" s="10" t="s">
        <v>97</v>
      </c>
      <c r="U8" s="10" t="s">
        <v>97</v>
      </c>
      <c r="V8" s="10" t="s">
        <v>97</v>
      </c>
      <c r="W8" s="10" t="s">
        <v>97</v>
      </c>
      <c r="X8" s="10" t="s">
        <v>97</v>
      </c>
      <c r="Y8" s="10" t="s">
        <v>97</v>
      </c>
      <c r="Z8" s="10" t="s">
        <v>97</v>
      </c>
      <c r="AA8" s="10" t="s">
        <v>97</v>
      </c>
      <c r="AB8" s="10" t="s">
        <v>97</v>
      </c>
      <c r="AC8" s="10" t="s">
        <v>97</v>
      </c>
      <c r="AD8" s="10" t="s">
        <v>97</v>
      </c>
      <c r="AE8" s="10" t="s">
        <v>97</v>
      </c>
      <c r="AF8" s="10" t="s">
        <v>97</v>
      </c>
      <c r="AG8" s="10" t="s">
        <v>97</v>
      </c>
      <c r="AH8" s="10" t="s">
        <v>97</v>
      </c>
      <c r="AI8" s="10" t="s">
        <v>97</v>
      </c>
      <c r="AJ8" s="10" t="s">
        <v>97</v>
      </c>
      <c r="AK8" s="10" t="s">
        <v>97</v>
      </c>
      <c r="AL8" s="10" t="s">
        <v>97</v>
      </c>
      <c r="AM8" s="10" t="s">
        <v>97</v>
      </c>
      <c r="AN8" s="10" t="s">
        <v>97</v>
      </c>
      <c r="AO8" s="10" t="s">
        <v>97</v>
      </c>
      <c r="AP8" s="10" t="s">
        <v>97</v>
      </c>
      <c r="AQ8" s="10" t="s">
        <v>97</v>
      </c>
      <c r="AR8" s="10" t="s">
        <v>97</v>
      </c>
      <c r="AS8" s="10" t="s">
        <v>97</v>
      </c>
      <c r="AT8" s="10" t="s">
        <v>97</v>
      </c>
      <c r="AU8" s="10" t="s">
        <v>97</v>
      </c>
    </row>
    <row r="9" spans="1:47" ht="21">
      <c r="A9" s="11" t="s">
        <v>98</v>
      </c>
      <c r="B9" s="10" t="s">
        <v>97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>
      <c r="A10" s="11" t="s">
        <v>99</v>
      </c>
      <c r="B10" s="10" t="s">
        <v>97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>
      <c r="A11" s="11" t="s">
        <v>100</v>
      </c>
      <c r="B11" s="10" t="s">
        <v>97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>
      <c r="A12" s="11" t="s">
        <v>101</v>
      </c>
      <c r="B12" s="10" t="s">
        <v>97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>
      <c r="A13" s="11" t="s">
        <v>102</v>
      </c>
      <c r="B13" s="10" t="s">
        <v>97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>
      <c r="A14" s="11" t="s">
        <v>103</v>
      </c>
      <c r="B14" s="10" t="s">
        <v>97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>
      <c r="A15" s="11" t="s">
        <v>104</v>
      </c>
      <c r="B15" s="10" t="s">
        <v>97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>
      <c r="A16" s="11" t="s">
        <v>105</v>
      </c>
      <c r="B16" s="10" t="s">
        <v>97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>
      <c r="A17" s="11" t="s">
        <v>106</v>
      </c>
      <c r="B17" s="10" t="s">
        <v>97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>
      <c r="A18" s="11" t="s">
        <v>107</v>
      </c>
      <c r="B18" s="10" t="s">
        <v>97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>
      <c r="A19" s="11" t="s">
        <v>108</v>
      </c>
      <c r="B19" s="10" t="s">
        <v>97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>
      <c r="A20" s="11" t="s">
        <v>109</v>
      </c>
      <c r="B20" s="10" t="s">
        <v>97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>
      <c r="A21" s="11" t="s">
        <v>110</v>
      </c>
      <c r="B21" s="10" t="s">
        <v>97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>
      <c r="A22" s="11" t="s">
        <v>111</v>
      </c>
      <c r="B22" s="10" t="s">
        <v>97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>
      <c r="A23" s="11" t="s">
        <v>112</v>
      </c>
      <c r="B23" s="10" t="s">
        <v>97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>
      <c r="A24" s="11" t="s">
        <v>113</v>
      </c>
      <c r="B24" s="10" t="s">
        <v>97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>
      <c r="A25" s="11" t="s">
        <v>114</v>
      </c>
      <c r="B25" s="10" t="s">
        <v>97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>
      <c r="A26" s="11" t="s">
        <v>115</v>
      </c>
      <c r="B26" s="10" t="s">
        <v>97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>
      <c r="A27" s="11" t="s">
        <v>116</v>
      </c>
      <c r="B27" s="10" t="s">
        <v>97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>
      <c r="A28" s="11" t="s">
        <v>117</v>
      </c>
      <c r="B28" s="10" t="s">
        <v>97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>
      <c r="A29" s="11" t="s">
        <v>118</v>
      </c>
      <c r="B29" s="10" t="s">
        <v>97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>
      <c r="A30" s="11" t="s">
        <v>119</v>
      </c>
      <c r="B30" s="10" t="s">
        <v>97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>
      <c r="A31" s="11" t="s">
        <v>120</v>
      </c>
      <c r="B31" s="10" t="s">
        <v>97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>
      <c r="A32" s="11" t="s">
        <v>121</v>
      </c>
      <c r="B32" s="10" t="s">
        <v>97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>
      <c r="A33" s="11" t="s">
        <v>122</v>
      </c>
      <c r="B33" s="10" t="s">
        <v>97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>
      <c r="A34" s="11" t="s">
        <v>123</v>
      </c>
      <c r="B34" s="10" t="s">
        <v>97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>
      <c r="A35" s="11" t="s">
        <v>124</v>
      </c>
      <c r="B35" s="10" t="s">
        <v>97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>
      <c r="A36" s="11" t="s">
        <v>125</v>
      </c>
      <c r="B36" s="10" t="s">
        <v>97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>
      <c r="A37" s="11" t="s">
        <v>126</v>
      </c>
      <c r="B37" s="10" t="s">
        <v>97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>
      <c r="A38" s="11" t="s">
        <v>127</v>
      </c>
      <c r="B38" s="10" t="s">
        <v>97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>
      <c r="A39" s="11" t="s">
        <v>128</v>
      </c>
      <c r="B39" s="10" t="s">
        <v>97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>
      <c r="A40" s="11" t="s">
        <v>129</v>
      </c>
      <c r="B40" s="10" t="s">
        <v>97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>
      <c r="A41" s="11" t="s">
        <v>130</v>
      </c>
      <c r="B41" s="10" t="s">
        <v>97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>
      <c r="A42" s="11" t="s">
        <v>131</v>
      </c>
      <c r="B42" s="10" t="s">
        <v>97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>
      <c r="A43" s="11" t="s">
        <v>132</v>
      </c>
      <c r="B43" s="10" t="s">
        <v>97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>
      <c r="A44" s="11" t="s">
        <v>133</v>
      </c>
      <c r="B44" s="10" t="s">
        <v>97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>
      <c r="A45" s="11" t="s">
        <v>134</v>
      </c>
      <c r="B45" s="10" t="s">
        <v>97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>
      <c r="A46" s="11" t="s">
        <v>135</v>
      </c>
      <c r="B46" s="10" t="s">
        <v>97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>
      <c r="A47" s="11" t="s">
        <v>136</v>
      </c>
      <c r="B47" s="10" t="s">
        <v>97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>
      <c r="A48" s="11" t="s">
        <v>137</v>
      </c>
      <c r="B48" s="10" t="s">
        <v>97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>
      <c r="A49" s="11" t="s">
        <v>138</v>
      </c>
      <c r="B49" s="10" t="s">
        <v>97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>
      <c r="A50" s="14" t="s">
        <v>139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40625" defaultRowHeight="12.75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>
      <c r="A1" s="26" t="e">
        <f ca="1">DotStatQuery(B1)</f>
        <v>#NAME?</v>
      </c>
      <c r="B1" s="26" t="s">
        <v>40</v>
      </c>
    </row>
    <row r="2" spans="1:3" ht="23.25">
      <c r="A2" s="25" t="s">
        <v>41</v>
      </c>
    </row>
    <row r="3" spans="1:3" ht="52.5">
      <c r="A3" s="192" t="s">
        <v>42</v>
      </c>
      <c r="B3" s="193"/>
      <c r="C3" s="28" t="s">
        <v>140</v>
      </c>
    </row>
    <row r="4" spans="1:3" ht="21">
      <c r="A4" s="192" t="s">
        <v>44</v>
      </c>
      <c r="B4" s="193"/>
      <c r="C4" s="27" t="s">
        <v>45</v>
      </c>
    </row>
    <row r="5" spans="1:3">
      <c r="A5" s="192" t="s">
        <v>46</v>
      </c>
      <c r="B5" s="193"/>
      <c r="C5" s="27" t="s">
        <v>47</v>
      </c>
    </row>
    <row r="6" spans="1:3">
      <c r="A6" s="192" t="s">
        <v>48</v>
      </c>
      <c r="B6" s="193"/>
      <c r="C6" s="27" t="s">
        <v>141</v>
      </c>
    </row>
    <row r="7" spans="1:3" ht="52.5">
      <c r="A7" s="194" t="s">
        <v>50</v>
      </c>
      <c r="B7" s="195"/>
      <c r="C7" s="24" t="s">
        <v>142</v>
      </c>
    </row>
    <row r="8" spans="1:3" ht="13.5">
      <c r="A8" s="23" t="s">
        <v>96</v>
      </c>
      <c r="B8" s="20" t="s">
        <v>97</v>
      </c>
      <c r="C8" s="20" t="s">
        <v>97</v>
      </c>
    </row>
    <row r="9" spans="1:3" ht="21">
      <c r="A9" s="21" t="s">
        <v>98</v>
      </c>
      <c r="B9" s="20" t="s">
        <v>97</v>
      </c>
      <c r="C9" s="19">
        <v>9.14</v>
      </c>
    </row>
    <row r="10" spans="1:3" ht="31.5">
      <c r="A10" s="21" t="s">
        <v>99</v>
      </c>
      <c r="B10" s="20" t="s">
        <v>97</v>
      </c>
      <c r="C10" s="22">
        <v>2.96</v>
      </c>
    </row>
    <row r="11" spans="1:3" ht="31.5">
      <c r="A11" s="21" t="s">
        <v>100</v>
      </c>
      <c r="B11" s="20" t="s">
        <v>97</v>
      </c>
      <c r="C11" s="19">
        <v>4.17</v>
      </c>
    </row>
    <row r="12" spans="1:3" ht="21">
      <c r="A12" s="21" t="s">
        <v>101</v>
      </c>
      <c r="B12" s="20" t="s">
        <v>97</v>
      </c>
      <c r="C12" s="22">
        <v>4.87</v>
      </c>
    </row>
    <row r="13" spans="1:3" ht="21">
      <c r="A13" s="21" t="s">
        <v>102</v>
      </c>
      <c r="B13" s="20" t="s">
        <v>97</v>
      </c>
      <c r="C13" s="19">
        <v>10.56</v>
      </c>
    </row>
    <row r="14" spans="1:3" ht="31.5">
      <c r="A14" s="21" t="s">
        <v>103</v>
      </c>
      <c r="B14" s="20" t="s">
        <v>97</v>
      </c>
      <c r="C14" s="22">
        <v>16.34</v>
      </c>
    </row>
    <row r="15" spans="1:3" ht="31.5">
      <c r="A15" s="21" t="s">
        <v>104</v>
      </c>
      <c r="B15" s="20" t="s">
        <v>97</v>
      </c>
      <c r="C15" s="19">
        <v>14.2</v>
      </c>
    </row>
    <row r="16" spans="1:3" ht="21">
      <c r="A16" s="21" t="s">
        <v>105</v>
      </c>
      <c r="B16" s="20" t="s">
        <v>97</v>
      </c>
      <c r="C16" s="22">
        <v>13.16</v>
      </c>
    </row>
    <row r="17" spans="1:3" ht="21">
      <c r="A17" s="21" t="s">
        <v>106</v>
      </c>
      <c r="B17" s="20" t="s">
        <v>97</v>
      </c>
      <c r="C17" s="19">
        <v>26.63</v>
      </c>
    </row>
    <row r="18" spans="1:3" ht="21">
      <c r="A18" s="21" t="s">
        <v>107</v>
      </c>
      <c r="B18" s="20" t="s">
        <v>97</v>
      </c>
      <c r="C18" s="22">
        <v>10.58</v>
      </c>
    </row>
    <row r="19" spans="1:3" ht="21">
      <c r="A19" s="21" t="s">
        <v>108</v>
      </c>
      <c r="B19" s="20" t="s">
        <v>97</v>
      </c>
      <c r="C19" s="19">
        <v>14.98</v>
      </c>
    </row>
    <row r="20" spans="1:3" ht="21">
      <c r="A20" s="21" t="s">
        <v>109</v>
      </c>
      <c r="B20" s="20" t="s">
        <v>97</v>
      </c>
      <c r="C20" s="22">
        <v>10.47</v>
      </c>
    </row>
    <row r="21" spans="1:3" ht="21">
      <c r="A21" s="21" t="s">
        <v>110</v>
      </c>
      <c r="B21" s="20" t="s">
        <v>97</v>
      </c>
      <c r="C21" s="19">
        <v>17.71</v>
      </c>
    </row>
    <row r="22" spans="1:3" ht="31.5">
      <c r="A22" s="21" t="s">
        <v>111</v>
      </c>
      <c r="B22" s="20" t="s">
        <v>97</v>
      </c>
      <c r="C22" s="22">
        <v>16.260000000000002</v>
      </c>
    </row>
    <row r="23" spans="1:3" ht="21">
      <c r="A23" s="21" t="s">
        <v>112</v>
      </c>
      <c r="B23" s="20" t="s">
        <v>97</v>
      </c>
      <c r="C23" s="19">
        <v>8.2200000000000006</v>
      </c>
    </row>
    <row r="24" spans="1:3" ht="13.5">
      <c r="A24" s="21" t="s">
        <v>113</v>
      </c>
      <c r="B24" s="20" t="s">
        <v>97</v>
      </c>
      <c r="C24" s="22">
        <v>17.48</v>
      </c>
    </row>
    <row r="25" spans="1:3" ht="21">
      <c r="A25" s="21" t="s">
        <v>114</v>
      </c>
      <c r="B25" s="20" t="s">
        <v>97</v>
      </c>
      <c r="C25" s="19">
        <v>19.36</v>
      </c>
    </row>
    <row r="26" spans="1:3" ht="21">
      <c r="A26" s="21" t="s">
        <v>115</v>
      </c>
      <c r="B26" s="20" t="s">
        <v>97</v>
      </c>
      <c r="C26" s="22">
        <v>25.14</v>
      </c>
    </row>
    <row r="27" spans="1:3" ht="21">
      <c r="A27" s="21" t="s">
        <v>116</v>
      </c>
      <c r="B27" s="20" t="s">
        <v>97</v>
      </c>
      <c r="C27" s="19">
        <v>16</v>
      </c>
    </row>
    <row r="28" spans="1:3" ht="42">
      <c r="A28" s="21" t="s">
        <v>117</v>
      </c>
      <c r="B28" s="20" t="s">
        <v>97</v>
      </c>
      <c r="C28" s="22">
        <v>12.84</v>
      </c>
    </row>
    <row r="29" spans="1:3" ht="31.5">
      <c r="A29" s="21" t="s">
        <v>118</v>
      </c>
      <c r="B29" s="20" t="s">
        <v>97</v>
      </c>
      <c r="C29" s="19">
        <v>7.68</v>
      </c>
    </row>
    <row r="30" spans="1:3" ht="13.5">
      <c r="A30" s="21" t="s">
        <v>119</v>
      </c>
      <c r="B30" s="20" t="s">
        <v>97</v>
      </c>
      <c r="C30" s="22">
        <v>10.93</v>
      </c>
    </row>
    <row r="31" spans="1:3" ht="31.5">
      <c r="A31" s="21" t="s">
        <v>120</v>
      </c>
      <c r="B31" s="20" t="s">
        <v>97</v>
      </c>
      <c r="C31" s="19">
        <v>3.49</v>
      </c>
    </row>
    <row r="32" spans="1:3" ht="21">
      <c r="A32" s="21" t="s">
        <v>121</v>
      </c>
      <c r="B32" s="20" t="s">
        <v>97</v>
      </c>
      <c r="C32" s="22">
        <v>7.9</v>
      </c>
    </row>
    <row r="33" spans="1:4" ht="21">
      <c r="A33" s="21" t="s">
        <v>122</v>
      </c>
      <c r="B33" s="20" t="s">
        <v>97</v>
      </c>
      <c r="C33" s="19">
        <v>5.82</v>
      </c>
    </row>
    <row r="34" spans="1:4" ht="31.5">
      <c r="A34" s="21" t="s">
        <v>123</v>
      </c>
      <c r="B34" s="20" t="s">
        <v>97</v>
      </c>
      <c r="C34" s="22">
        <v>2.68</v>
      </c>
    </row>
    <row r="35" spans="1:4" ht="13.5">
      <c r="A35" s="21" t="s">
        <v>124</v>
      </c>
      <c r="B35" s="20" t="s">
        <v>97</v>
      </c>
      <c r="C35" s="19">
        <v>7.81</v>
      </c>
    </row>
    <row r="36" spans="1:4" ht="21">
      <c r="A36" s="21" t="s">
        <v>125</v>
      </c>
      <c r="B36" s="20" t="s">
        <v>97</v>
      </c>
      <c r="C36" s="22">
        <v>4.9400000000000004</v>
      </c>
    </row>
    <row r="37" spans="1:4" ht="21">
      <c r="A37" s="21" t="s">
        <v>126</v>
      </c>
      <c r="B37" s="20" t="s">
        <v>97</v>
      </c>
      <c r="C37" s="19">
        <v>2.8</v>
      </c>
    </row>
    <row r="38" spans="1:4" ht="13.5">
      <c r="A38" s="21" t="s">
        <v>127</v>
      </c>
      <c r="B38" s="20" t="s">
        <v>97</v>
      </c>
      <c r="C38" s="22">
        <v>1.59</v>
      </c>
    </row>
    <row r="39" spans="1:4" ht="21">
      <c r="A39" s="21" t="s">
        <v>128</v>
      </c>
      <c r="B39" s="20" t="s">
        <v>97</v>
      </c>
      <c r="C39" s="19">
        <v>3.82</v>
      </c>
    </row>
    <row r="40" spans="1:4" ht="31.5">
      <c r="A40" s="34" t="s">
        <v>129</v>
      </c>
      <c r="B40" s="35" t="s">
        <v>97</v>
      </c>
      <c r="C40" s="36">
        <f>C39</f>
        <v>3.82</v>
      </c>
      <c r="D40" s="33" t="s">
        <v>143</v>
      </c>
    </row>
    <row r="41" spans="1:4" ht="13.5">
      <c r="A41" s="21" t="s">
        <v>130</v>
      </c>
      <c r="B41" s="20" t="s">
        <v>97</v>
      </c>
      <c r="C41" s="22">
        <v>2.3199999999999998</v>
      </c>
    </row>
    <row r="42" spans="1:4" ht="21">
      <c r="A42" s="21" t="s">
        <v>131</v>
      </c>
      <c r="B42" s="20" t="s">
        <v>97</v>
      </c>
      <c r="C42" s="19">
        <v>4.7699999999999996</v>
      </c>
    </row>
    <row r="43" spans="1:4" ht="31.5">
      <c r="A43" s="21" t="s">
        <v>132</v>
      </c>
      <c r="B43" s="20" t="s">
        <v>97</v>
      </c>
      <c r="C43" s="22">
        <v>4.79</v>
      </c>
    </row>
    <row r="44" spans="1:4" ht="13.5">
      <c r="A44" s="21" t="s">
        <v>144</v>
      </c>
      <c r="B44" s="20" t="s">
        <v>97</v>
      </c>
      <c r="C44" s="19">
        <v>9.92</v>
      </c>
    </row>
    <row r="45" spans="1:4">
      <c r="A45" s="18" t="s">
        <v>145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3"/>
  <sheetViews>
    <sheetView topLeftCell="T1" workbookViewId="0">
      <selection activeCell="AQ11" sqref="AQ11"/>
    </sheetView>
  </sheetViews>
  <sheetFormatPr defaultRowHeight="15"/>
  <cols>
    <col min="1" max="1" width="50.5703125" customWidth="1"/>
    <col min="2" max="26" width="11" customWidth="1"/>
    <col min="27" max="27" width="14.140625" customWidth="1"/>
    <col min="28" max="39" width="11" customWidth="1"/>
  </cols>
  <sheetData>
    <row r="1" spans="1:43">
      <c r="B1" s="4" t="s">
        <v>146</v>
      </c>
      <c r="C1" s="167" t="s">
        <v>147</v>
      </c>
      <c r="D1" s="168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167" t="s">
        <v>156</v>
      </c>
      <c r="M1" s="168" t="s">
        <v>157</v>
      </c>
      <c r="N1" s="4" t="s">
        <v>158</v>
      </c>
      <c r="O1" s="167" t="s">
        <v>159</v>
      </c>
      <c r="P1" s="168" t="s">
        <v>160</v>
      </c>
      <c r="Q1" s="167" t="s">
        <v>161</v>
      </c>
      <c r="R1" s="168" t="s">
        <v>162</v>
      </c>
      <c r="S1" s="4" t="s">
        <v>163</v>
      </c>
      <c r="T1" s="4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167" t="s">
        <v>170</v>
      </c>
      <c r="AA1" s="176" t="s">
        <v>171</v>
      </c>
      <c r="AB1" s="168" t="s">
        <v>172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>
      <c r="A2" t="s">
        <v>188</v>
      </c>
      <c r="B2" s="30">
        <f>'OECD TTL'!C49</f>
        <v>455757.4</v>
      </c>
      <c r="C2" s="169">
        <f>'OECD TTL'!$D$49*'Split ISIC Code Shares'!C$7</f>
        <v>38436.168605996238</v>
      </c>
      <c r="D2" s="170">
        <f>'OECD TTL'!$D$49*'Split ISIC Code Shares'!D$7</f>
        <v>255234.93139400377</v>
      </c>
      <c r="E2" s="30">
        <f>'OECD TTL'!E49</f>
        <v>64889.3</v>
      </c>
      <c r="F2" s="30">
        <f>'OECD TTL'!F49</f>
        <v>87786.1</v>
      </c>
      <c r="G2" s="30">
        <f>'OECD TTL'!G49</f>
        <v>935808.4</v>
      </c>
      <c r="H2" s="30">
        <f>'OECD TTL'!H49</f>
        <v>87018.8</v>
      </c>
      <c r="I2" s="30">
        <f>'OECD TTL'!I49</f>
        <v>98613</v>
      </c>
      <c r="J2" s="30">
        <f>'OECD TTL'!J49</f>
        <v>269203.3</v>
      </c>
      <c r="K2" s="30">
        <f>'OECD TTL'!K49</f>
        <v>490118.1</v>
      </c>
      <c r="L2" s="169">
        <f>'OECD TTL'!$L$49*'Split ISIC Code Shares'!E$7</f>
        <v>581797.76723345066</v>
      </c>
      <c r="M2" s="170">
        <f>'OECD TTL'!$L$49*'Split ISIC Code Shares'!F$7</f>
        <v>203529.23276654936</v>
      </c>
      <c r="N2" s="30">
        <f>'OECD TTL'!M49</f>
        <v>230983</v>
      </c>
      <c r="O2" s="169">
        <f>'OECD TTL'!$N$49*'Split ISIC Code Shares'!G$7</f>
        <v>28280.155528988638</v>
      </c>
      <c r="P2" s="170">
        <f>'OECD TTL'!$N$49*'Split ISIC Code Shares'!H$7</f>
        <v>91211.244471011363</v>
      </c>
      <c r="Q2" s="169">
        <f>'OECD TTL'!$O$49*'Split ISIC Code Shares'!I$7</f>
        <v>122092.62999502501</v>
      </c>
      <c r="R2" s="170">
        <f>'OECD TTL'!$O$49*'Split ISIC Code Shares'!J$7</f>
        <v>103151.070004975</v>
      </c>
      <c r="S2" s="30">
        <f>'OECD TTL'!P49</f>
        <v>367581.1</v>
      </c>
      <c r="T2" s="30">
        <f>'OECD TTL'!Q49</f>
        <v>380874.8</v>
      </c>
      <c r="U2" s="30">
        <f>'OECD TTL'!R49</f>
        <v>125254.1</v>
      </c>
      <c r="V2" s="30">
        <f>'OECD TTL'!S49</f>
        <v>380878.6</v>
      </c>
      <c r="W2" s="30">
        <f>'OECD TTL'!T49</f>
        <v>666400</v>
      </c>
      <c r="X2" s="30">
        <f>'OECD TTL'!U49</f>
        <v>334983</v>
      </c>
      <c r="Y2" s="30">
        <f>'OECD TTL'!V49</f>
        <v>246719.5</v>
      </c>
      <c r="Z2" s="169">
        <f>'OECD TTL'!$W$49*'Split ISIC Code Shares'!K$7</f>
        <v>314733.56310941483</v>
      </c>
      <c r="AA2" s="177">
        <f>'OECD TTL'!$W$49*'Split ISIC Code Shares'!L$7</f>
        <v>73009.066537427891</v>
      </c>
      <c r="AB2" s="170">
        <f>'OECD TTL'!$W$49*'Split ISIC Code Shares'!M$7</f>
        <v>87877.470353157303</v>
      </c>
      <c r="AC2" s="30">
        <f>'OECD TTL'!X49</f>
        <v>1351706.6</v>
      </c>
      <c r="AD2" s="30">
        <f>'OECD TTL'!Y49</f>
        <v>2970593.4</v>
      </c>
      <c r="AE2" s="30">
        <f>'OECD TTL'!Z49</f>
        <v>1121923.2</v>
      </c>
      <c r="AF2" s="30">
        <f>'OECD TTL'!AA49</f>
        <v>917753.9</v>
      </c>
      <c r="AG2" s="30">
        <f>'OECD TTL'!AB49</f>
        <v>657592</v>
      </c>
      <c r="AH2" s="30">
        <f>'OECD TTL'!AC49</f>
        <v>635977.4</v>
      </c>
      <c r="AI2" s="30">
        <f>'OECD TTL'!AD49</f>
        <v>578097.80000000005</v>
      </c>
      <c r="AJ2" s="30">
        <f>'OECD TTL'!AE49</f>
        <v>2294683.9</v>
      </c>
      <c r="AK2" s="30">
        <f>'OECD TTL'!AF49</f>
        <v>3002385.4</v>
      </c>
      <c r="AL2" s="30">
        <f>'OECD TTL'!AG49</f>
        <v>3345452.3</v>
      </c>
      <c r="AM2" s="30">
        <f>'OECD TTL'!AH49</f>
        <v>2508797.2999999998</v>
      </c>
      <c r="AN2" s="30">
        <f>'OECD TTL'!AI49</f>
        <v>1304057.3999999999</v>
      </c>
      <c r="AO2" s="30">
        <f>'OECD TTL'!AJ49</f>
        <v>2187438.6</v>
      </c>
      <c r="AP2" s="30">
        <f>'OECD TTL'!AK49</f>
        <v>800816.1</v>
      </c>
      <c r="AQ2" s="30">
        <f>'OECD TTL'!AL49</f>
        <v>21351.7</v>
      </c>
    </row>
    <row r="3" spans="1:43">
      <c r="A3" t="s">
        <v>189</v>
      </c>
      <c r="B3">
        <f>-'OECD TTL'!AU$9+'OECD TTL'!AR$9</f>
        <v>38981.599999999999</v>
      </c>
      <c r="C3" s="169">
        <f>(-'OECD TTL'!$AU$10+'OECD TTL'!$AR$10)*'Split ISIC Code Shares'!C8</f>
        <v>377.50947103691425</v>
      </c>
      <c r="D3" s="170">
        <f>(-'OECD TTL'!$AU$10+'OECD TTL'!$AR$10)*'Split ISIC Code Shares'!D8</f>
        <v>160708.59052896308</v>
      </c>
      <c r="E3">
        <f t="array" ref="E3:K3">-TRANSPOSE('OECD TTL'!$AU$11:$AU$17)+TRANSPOSE('OECD TTL'!$AR$11:$AR$17)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69">
        <f>(-'OECD TTL'!$AU$18+'OECD TTL'!$AR$18)*'Split ISIC Code Shares'!E$8</f>
        <v>79170.161022073953</v>
      </c>
      <c r="M3" s="170">
        <f>(-'OECD TTL'!$AU$18+'OECD TTL'!$AR$18)*'Split ISIC Code Shares'!F$8</f>
        <v>86952.938977926053</v>
      </c>
      <c r="N3" s="30">
        <f>-'OECD TTL'!AU19+'OECD TTL'!AR19</f>
        <v>49582.8</v>
      </c>
      <c r="O3" s="169">
        <f>(-'OECD TTL'!$AU$20+'OECD TTL'!$AR$20)*'Split ISIC Code Shares'!G$8</f>
        <v>8107.0178549909633</v>
      </c>
      <c r="P3" s="170">
        <f>(-'OECD TTL'!$AU$20+'OECD TTL'!$AR$20)*'Split ISIC Code Shares'!H$8</f>
        <v>18031.782145009038</v>
      </c>
      <c r="Q3" s="169">
        <f>(-'OECD TTL'!$AU$21+'OECD TTL'!$AR$21)*'Split ISIC Code Shares'!I$8</f>
        <v>38705.036342321218</v>
      </c>
      <c r="R3" s="170">
        <f>(-'OECD TTL'!$AU$21+'OECD TTL'!$AR$21)*'Split ISIC Code Shares'!J$8</f>
        <v>38886.963657678782</v>
      </c>
      <c r="S3" s="30">
        <f t="array" ref="S3:Y3">-TRANSPOSE('OECD TTL'!AU22:AU28)+TRANSPOSE('OECD TTL'!AR22:AR28)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69">
        <f>(-'OECD TTL'!$AU$29+'OECD TTL'!$AR$29)*'Split ISIC Code Shares'!K$8</f>
        <v>4673.9828797190521</v>
      </c>
      <c r="AA3" s="177">
        <f>(-'OECD TTL'!$AU$29+'OECD TTL'!$AR$29)*'Split ISIC Code Shares'!L$8</f>
        <v>0</v>
      </c>
      <c r="AB3" s="170">
        <f>(-'OECD TTL'!$AU$29+'OECD TTL'!$AR$29)*'Split ISIC Code Shares'!M$8</f>
        <v>360.21712028094822</v>
      </c>
      <c r="AC3" s="30">
        <f t="array" ref="AC3:AQ3">-TRANSPOSE('OECD TTL'!AU30:AU44)+TRANSPOSE('OECD TTL'!AR30:AR44)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3">
      <c r="A4" t="s">
        <v>190</v>
      </c>
      <c r="B4">
        <f>'OECD TTL'!$AT$9+'OECD TTL'!$AS$9</f>
        <v>51438.7</v>
      </c>
      <c r="C4" s="169">
        <f>('OECD TTL'!$AT$10+'OECD TTL'!$AS$10)*'Split ISIC Code Shares'!C$9</f>
        <v>11121.347801936199</v>
      </c>
      <c r="D4" s="170">
        <f>('OECD TTL'!$AT$10+'OECD TTL'!$AS$10)*'Split ISIC Code Shares'!D$9</f>
        <v>7888.652198063799</v>
      </c>
      <c r="E4">
        <f t="array" ref="E4:K4">TRANSPOSE('OECD TTL'!$AT$11:$AT$17)+TRANSPOSE('OECD TTL'!$AS$11:$AS$17)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69">
        <f>SUM('OECD TTL'!$AS$18:$AT$18)*'Split ISIC Code Shares'!E$9</f>
        <v>105760.59716785265</v>
      </c>
      <c r="M4" s="170">
        <f>SUM('OECD TTL'!$AS$18:$AT$18)*'Split ISIC Code Shares'!F$9</f>
        <v>32870.202832147334</v>
      </c>
      <c r="N4" s="30">
        <f>'OECD TTL'!AT19+'OECD TTL'!AS19</f>
        <v>27607.200000000001</v>
      </c>
      <c r="O4" s="169">
        <f>SUM('OECD TTL'!$AS$20:$AT$20)*'Split ISIC Code Shares'!G$9</f>
        <v>4578.2660418168707</v>
      </c>
      <c r="P4" s="170">
        <f>SUM('OECD TTL'!$AS$20:$AT$20)*'Split ISIC Code Shares'!H$9</f>
        <v>5891.7339581831293</v>
      </c>
      <c r="Q4" s="169">
        <f>SUM('OECD TTL'!$AS$21:$AT$21)*'Split ISIC Code Shares'!I$9</f>
        <v>20442.635797438881</v>
      </c>
      <c r="R4" s="170">
        <f>SUM('OECD TTL'!$AS$21:$AT$21)*'Split ISIC Code Shares'!J$9</f>
        <v>23218.26420256112</v>
      </c>
      <c r="S4" s="30">
        <f t="array" ref="S4:Y4">TRANSPOSE('OECD TTL'!AT22:AT28)+TRANSPOSE('OECD TTL'!AS22:AS28)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69">
        <f>SUM('OECD TTL'!$AS$29:$AT$29)*'Split ISIC Code Shares'!K$9</f>
        <v>228.82603853100542</v>
      </c>
      <c r="AA4" s="177">
        <f>SUM('OECD TTL'!$AS$29:$AT$29)*'Split ISIC Code Shares'!L$9</f>
        <v>42.771222155328118</v>
      </c>
      <c r="AB4" s="170">
        <f>SUM('OECD TTL'!$AS$29:$AT$29)*'Split ISIC Code Shares'!M$9</f>
        <v>66.70273931366647</v>
      </c>
      <c r="AC4" s="30">
        <f t="array" ref="AC4:AQ4">TRANSPOSE('OECD TTL'!AT30:AT44)+TRANSPOSE('OECD TTL'!AS30:AS44)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3">
      <c r="A5" t="s">
        <v>191</v>
      </c>
      <c r="B5" s="30">
        <f t="shared" ref="B5:K5" si="0">B2+B3-B4</f>
        <v>443300.3</v>
      </c>
      <c r="C5" s="169">
        <f t="shared" si="0"/>
        <v>27692.330275096952</v>
      </c>
      <c r="D5" s="170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69">
        <f t="shared" ref="L5:AQ5" si="1">L2+L3-L4</f>
        <v>555207.33108767192</v>
      </c>
      <c r="M5" s="170">
        <f t="shared" si="1"/>
        <v>257611.9689123281</v>
      </c>
      <c r="N5" s="30">
        <f t="shared" si="1"/>
        <v>252958.59999999998</v>
      </c>
      <c r="O5" s="169">
        <f t="shared" si="1"/>
        <v>31808.907342162729</v>
      </c>
      <c r="P5" s="170">
        <f t="shared" si="1"/>
        <v>103351.29265783727</v>
      </c>
      <c r="Q5" s="169">
        <f t="shared" si="1"/>
        <v>140355.03053990734</v>
      </c>
      <c r="R5" s="170">
        <f t="shared" si="1"/>
        <v>118819.76946009268</v>
      </c>
      <c r="S5" s="30">
        <f t="shared" si="1"/>
        <v>389093.6</v>
      </c>
      <c r="T5" s="30">
        <f t="shared" si="1"/>
        <v>545568.79999999993</v>
      </c>
      <c r="U5" s="30">
        <f t="shared" si="1"/>
        <v>187508.50000000003</v>
      </c>
      <c r="V5" s="30">
        <f t="shared" si="1"/>
        <v>413391.1</v>
      </c>
      <c r="W5" s="30">
        <f t="shared" si="1"/>
        <v>867650</v>
      </c>
      <c r="X5" s="30">
        <f t="shared" si="1"/>
        <v>266723</v>
      </c>
      <c r="Y5" s="30">
        <f t="shared" si="1"/>
        <v>324141.09999999998</v>
      </c>
      <c r="Z5" s="169">
        <f t="shared" si="1"/>
        <v>319178.71995060286</v>
      </c>
      <c r="AA5" s="177">
        <f t="shared" si="1"/>
        <v>72966.295315272568</v>
      </c>
      <c r="AB5" s="170">
        <f t="shared" si="1"/>
        <v>88170.984734124591</v>
      </c>
      <c r="AC5" s="30">
        <f t="shared" si="1"/>
        <v>1353423.7000000002</v>
      </c>
      <c r="AD5" s="30">
        <f t="shared" si="1"/>
        <v>2915732.8</v>
      </c>
      <c r="AE5" s="30">
        <f t="shared" si="1"/>
        <v>1123753.2</v>
      </c>
      <c r="AF5" s="30">
        <f t="shared" si="1"/>
        <v>962960.70000000007</v>
      </c>
      <c r="AG5" s="30">
        <f t="shared" si="1"/>
        <v>617694.30000000005</v>
      </c>
      <c r="AH5" s="30">
        <f t="shared" si="1"/>
        <v>618010.10000000009</v>
      </c>
      <c r="AI5" s="30">
        <f t="shared" si="1"/>
        <v>611242.4</v>
      </c>
      <c r="AJ5" s="30">
        <f t="shared" si="1"/>
        <v>2212381.9</v>
      </c>
      <c r="AK5" s="30">
        <f t="shared" si="1"/>
        <v>3005435.8</v>
      </c>
      <c r="AL5" s="30">
        <f t="shared" si="1"/>
        <v>3225148.5999999996</v>
      </c>
      <c r="AM5" s="30">
        <f t="shared" si="1"/>
        <v>2511562.5</v>
      </c>
      <c r="AN5" s="30">
        <f t="shared" si="1"/>
        <v>1295399.6000000001</v>
      </c>
      <c r="AO5" s="30">
        <f t="shared" si="1"/>
        <v>2189314.5</v>
      </c>
      <c r="AP5" s="30">
        <f t="shared" si="1"/>
        <v>801598.5</v>
      </c>
      <c r="AQ5" s="30">
        <f t="shared" si="1"/>
        <v>21351.7</v>
      </c>
    </row>
    <row r="6" spans="1:43">
      <c r="A6" t="s">
        <v>192</v>
      </c>
      <c r="B6">
        <f>'OECD ICESHR'!$C$9/100</f>
        <v>9.1400000000000009E-2</v>
      </c>
      <c r="C6" s="175">
        <v>0</v>
      </c>
      <c r="D6" s="172">
        <f>'OECD ICESHR'!C10/100</f>
        <v>2.9600000000000001E-2</v>
      </c>
      <c r="E6">
        <f t="array" ref="E6:K6">TRANSPOSE('OECD ICESHR'!$C$11:$C$17)/100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71">
        <f>'OECD ICESHR'!$C$18/100</f>
        <v>0.10580000000000001</v>
      </c>
      <c r="M6" s="172">
        <f>'OECD ICESHR'!$C$18/100</f>
        <v>0.10580000000000001</v>
      </c>
      <c r="N6">
        <f>'OECD ICESHR'!C19/100</f>
        <v>0.14980000000000002</v>
      </c>
      <c r="O6" s="171">
        <f>'OECD ICESHR'!$C$20/100</f>
        <v>0.1047</v>
      </c>
      <c r="P6" s="172">
        <f>'OECD ICESHR'!$C$20/100</f>
        <v>0.1047</v>
      </c>
      <c r="Q6" s="171">
        <f>'OECD ICESHR'!$C$21/100</f>
        <v>0.17710000000000001</v>
      </c>
      <c r="R6" s="172">
        <f>'OECD ICESHR'!$C$21/100</f>
        <v>0.17710000000000001</v>
      </c>
      <c r="S6">
        <f t="array" ref="S6:Y6">TRANSPOSE('OECD ICESHR'!C22:C28)/100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71">
        <f>'OECD ICESHR'!$C$29/100</f>
        <v>7.6799999999999993E-2</v>
      </c>
      <c r="AA6" s="100">
        <f>'OECD ICESHR'!$C$29/100</f>
        <v>7.6799999999999993E-2</v>
      </c>
      <c r="AB6" s="172">
        <f>'OECD ICESHR'!$C$29/100</f>
        <v>7.6799999999999993E-2</v>
      </c>
      <c r="AC6">
        <f t="array" ref="AC6:AQ6">TRANSPOSE('OECD ICESHR'!C30:C44)/100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3">
      <c r="A7" t="s">
        <v>193</v>
      </c>
      <c r="B7" s="30">
        <f t="shared" ref="B7:N7" si="2">B3*(1-B6)</f>
        <v>35418.681759999999</v>
      </c>
      <c r="C7" s="169">
        <f t="shared" si="2"/>
        <v>377.50947103691425</v>
      </c>
      <c r="D7" s="170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69">
        <f t="shared" si="2"/>
        <v>70793.957985938527</v>
      </c>
      <c r="M7" s="170">
        <f t="shared" si="2"/>
        <v>77753.318034061478</v>
      </c>
      <c r="N7" s="30">
        <f t="shared" si="2"/>
        <v>42155.296560000003</v>
      </c>
      <c r="O7" s="169">
        <f t="shared" ref="O7:AQ7" si="3">O3*(1-O6)</f>
        <v>7258.2130855734094</v>
      </c>
      <c r="P7" s="170">
        <f t="shared" ref="P7:R7" si="4">P3*(1-P6)</f>
        <v>16143.854554426591</v>
      </c>
      <c r="Q7" s="169">
        <f t="shared" si="4"/>
        <v>31850.374406096129</v>
      </c>
      <c r="R7" s="170">
        <f t="shared" si="4"/>
        <v>32000.082393903867</v>
      </c>
      <c r="S7" s="30">
        <f t="shared" si="3"/>
        <v>54908.23425999999</v>
      </c>
      <c r="T7" s="30">
        <f t="shared" si="3"/>
        <v>221572.79793999999</v>
      </c>
      <c r="U7" s="30">
        <f t="shared" si="3"/>
        <v>73157.115760000001</v>
      </c>
      <c r="V7" s="30">
        <f t="shared" si="3"/>
        <v>103683.28320000001</v>
      </c>
      <c r="W7" s="30">
        <f t="shared" si="3"/>
        <v>229896.78177999996</v>
      </c>
      <c r="X7" s="30">
        <f t="shared" si="3"/>
        <v>51635.807999999997</v>
      </c>
      <c r="Y7" s="30">
        <f t="shared" si="3"/>
        <v>88408.131200000003</v>
      </c>
      <c r="Z7" s="169">
        <f t="shared" si="3"/>
        <v>4315.0209945566294</v>
      </c>
      <c r="AA7" s="177">
        <f t="shared" ref="AA7:AB7" si="5">AA3*(1-AA6)</f>
        <v>0</v>
      </c>
      <c r="AB7" s="170">
        <f t="shared" si="5"/>
        <v>332.55244544337143</v>
      </c>
      <c r="AC7" s="30">
        <f t="shared" si="3"/>
        <v>1539.1296</v>
      </c>
      <c r="AD7" s="30">
        <f t="shared" si="3"/>
        <v>195775.26398999998</v>
      </c>
      <c r="AE7" s="30">
        <f t="shared" si="3"/>
        <v>130971.6339</v>
      </c>
      <c r="AF7" s="30">
        <f t="shared" si="3"/>
        <v>97061.248739999995</v>
      </c>
      <c r="AG7" s="30">
        <f t="shared" si="3"/>
        <v>12443.724479999999</v>
      </c>
      <c r="AH7" s="30">
        <f t="shared" si="3"/>
        <v>5887.5299699999996</v>
      </c>
      <c r="AI7" s="30">
        <f t="shared" si="3"/>
        <v>59973.734239999998</v>
      </c>
      <c r="AJ7" s="30">
        <f t="shared" si="3"/>
        <v>57578.655599999991</v>
      </c>
      <c r="AK7" s="30">
        <f t="shared" si="3"/>
        <v>16737.868029999998</v>
      </c>
      <c r="AL7" s="30">
        <f t="shared" si="3"/>
        <v>130764.69294000001</v>
      </c>
      <c r="AM7" s="30">
        <f t="shared" si="3"/>
        <v>2659.5693600000004</v>
      </c>
      <c r="AN7" s="30">
        <f t="shared" si="3"/>
        <v>17540.495279999999</v>
      </c>
      <c r="AO7" s="30">
        <f t="shared" si="3"/>
        <v>4721.3129399999998</v>
      </c>
      <c r="AP7" s="30">
        <f t="shared" si="3"/>
        <v>15277.967859999999</v>
      </c>
      <c r="AQ7" s="30">
        <f t="shared" si="3"/>
        <v>0</v>
      </c>
    </row>
    <row r="8" spans="1:43">
      <c r="A8" t="s">
        <v>194</v>
      </c>
      <c r="B8" s="30">
        <f>B5-B7</f>
        <v>407881.61823999998</v>
      </c>
      <c r="C8" s="169">
        <f t="shared" ref="C8:AQ8" si="6">C5-C7</f>
        <v>27314.820804060037</v>
      </c>
      <c r="D8" s="170">
        <f t="shared" si="6"/>
        <v>252103.25347559724</v>
      </c>
      <c r="E8" s="30">
        <f t="shared" si="6"/>
        <v>58873.459989999996</v>
      </c>
      <c r="F8" s="30">
        <f t="shared" si="6"/>
        <v>84877.923299999995</v>
      </c>
      <c r="G8" s="30">
        <f t="shared" si="6"/>
        <v>877640.25824</v>
      </c>
      <c r="H8" s="30">
        <f t="shared" si="6"/>
        <v>101539.06396</v>
      </c>
      <c r="I8" s="30">
        <f t="shared" si="6"/>
        <v>94555.591</v>
      </c>
      <c r="J8" s="30">
        <f t="shared" si="6"/>
        <v>241233.27967999995</v>
      </c>
      <c r="K8" s="30">
        <f t="shared" si="6"/>
        <v>419117.32978999999</v>
      </c>
      <c r="L8" s="169">
        <f t="shared" si="6"/>
        <v>484413.37310173339</v>
      </c>
      <c r="M8" s="170">
        <f t="shared" ref="M8" si="7">M5-M7</f>
        <v>179858.65087826661</v>
      </c>
      <c r="N8" s="30">
        <f t="shared" si="6"/>
        <v>210803.30343999999</v>
      </c>
      <c r="O8" s="169">
        <f t="shared" si="6"/>
        <v>24550.694256589319</v>
      </c>
      <c r="P8" s="170">
        <f t="shared" ref="P8:R8" si="8">P5-P7</f>
        <v>87207.438103410677</v>
      </c>
      <c r="Q8" s="169">
        <f t="shared" si="8"/>
        <v>108504.65613381121</v>
      </c>
      <c r="R8" s="170">
        <f t="shared" si="8"/>
        <v>86819.68706618881</v>
      </c>
      <c r="S8" s="30">
        <f t="shared" si="6"/>
        <v>334185.36573999998</v>
      </c>
      <c r="T8" s="30">
        <f t="shared" si="6"/>
        <v>323996.00205999997</v>
      </c>
      <c r="U8" s="30">
        <f t="shared" si="6"/>
        <v>114351.38424000003</v>
      </c>
      <c r="V8" s="30">
        <f t="shared" si="6"/>
        <v>309707.81679999997</v>
      </c>
      <c r="W8" s="30">
        <f t="shared" si="6"/>
        <v>637753.21822000004</v>
      </c>
      <c r="X8" s="30">
        <f t="shared" si="6"/>
        <v>215087.19200000001</v>
      </c>
      <c r="Y8" s="30">
        <f t="shared" si="6"/>
        <v>235732.96879999997</v>
      </c>
      <c r="Z8" s="169">
        <f t="shared" si="6"/>
        <v>314863.69895604625</v>
      </c>
      <c r="AA8" s="177">
        <f t="shared" ref="AA8:AB8" si="9">AA5-AA7</f>
        <v>72966.295315272568</v>
      </c>
      <c r="AB8" s="170">
        <f t="shared" si="9"/>
        <v>87838.432288681215</v>
      </c>
      <c r="AC8" s="30">
        <f t="shared" si="6"/>
        <v>1351884.5704000001</v>
      </c>
      <c r="AD8" s="30">
        <f t="shared" si="6"/>
        <v>2719957.5360099999</v>
      </c>
      <c r="AE8" s="30">
        <f t="shared" si="6"/>
        <v>992781.56609999994</v>
      </c>
      <c r="AF8" s="30">
        <f t="shared" si="6"/>
        <v>865899.45126000012</v>
      </c>
      <c r="AG8" s="30">
        <f t="shared" si="6"/>
        <v>605250.57552000007</v>
      </c>
      <c r="AH8" s="30">
        <f t="shared" si="6"/>
        <v>612122.57003000006</v>
      </c>
      <c r="AI8" s="30">
        <f t="shared" si="6"/>
        <v>551268.66576</v>
      </c>
      <c r="AJ8" s="30">
        <f t="shared" si="6"/>
        <v>2154803.2443999997</v>
      </c>
      <c r="AK8" s="30">
        <f t="shared" si="6"/>
        <v>2988697.9319699998</v>
      </c>
      <c r="AL8" s="30">
        <f t="shared" si="6"/>
        <v>3094383.9070599996</v>
      </c>
      <c r="AM8" s="30">
        <f t="shared" si="6"/>
        <v>2508902.9306399999</v>
      </c>
      <c r="AN8" s="30">
        <f t="shared" si="6"/>
        <v>1277859.1047200002</v>
      </c>
      <c r="AO8" s="30">
        <f t="shared" si="6"/>
        <v>2184593.1870599999</v>
      </c>
      <c r="AP8" s="30">
        <f t="shared" si="6"/>
        <v>786320.53214000002</v>
      </c>
      <c r="AQ8" s="30">
        <f t="shared" si="6"/>
        <v>21351.7</v>
      </c>
    </row>
    <row r="9" spans="1:43" ht="15.75" thickBot="1">
      <c r="A9" s="29" t="s">
        <v>195</v>
      </c>
      <c r="B9" s="31">
        <f>B8/B5</f>
        <v>0.92010228335058653</v>
      </c>
      <c r="C9" s="173">
        <f t="shared" ref="C9:AQ9" si="10">C8/C5</f>
        <v>0.98636772466286804</v>
      </c>
      <c r="D9" s="174">
        <f t="shared" si="10"/>
        <v>0.61781704417731087</v>
      </c>
      <c r="E9" s="31">
        <f t="shared" si="10"/>
        <v>0.88574540701724291</v>
      </c>
      <c r="F9" s="31">
        <f t="shared" si="10"/>
        <v>0.98282700871921347</v>
      </c>
      <c r="G9" s="31">
        <f t="shared" si="10"/>
        <v>0.91696235490540867</v>
      </c>
      <c r="H9" s="31">
        <f t="shared" si="10"/>
        <v>0.45152855413034149</v>
      </c>
      <c r="I9" s="31">
        <f t="shared" si="10"/>
        <v>0.86526534302470826</v>
      </c>
      <c r="J9" s="31">
        <f t="shared" si="10"/>
        <v>0.91960680293166186</v>
      </c>
      <c r="K9" s="31">
        <f t="shared" si="10"/>
        <v>0.90959828450910307</v>
      </c>
      <c r="L9" s="173">
        <f t="shared" si="10"/>
        <v>0.87249095243888353</v>
      </c>
      <c r="M9" s="174">
        <f t="shared" ref="M9" si="11">M8/M5</f>
        <v>0.69817660894271993</v>
      </c>
      <c r="N9" s="31">
        <f t="shared" si="10"/>
        <v>0.83335100463079737</v>
      </c>
      <c r="O9" s="173">
        <f t="shared" si="10"/>
        <v>0.77181822036519176</v>
      </c>
      <c r="P9" s="174">
        <f t="shared" ref="P9:R9" si="12">P8/P5</f>
        <v>0.84379629766341013</v>
      </c>
      <c r="Q9" s="173">
        <f t="shared" si="12"/>
        <v>0.77307279772177406</v>
      </c>
      <c r="R9" s="174">
        <f t="shared" si="12"/>
        <v>0.73068385387962265</v>
      </c>
      <c r="S9" s="31">
        <f t="shared" si="10"/>
        <v>0.8588816822995804</v>
      </c>
      <c r="T9" s="31">
        <f t="shared" si="10"/>
        <v>0.59386827483536453</v>
      </c>
      <c r="U9" s="31">
        <f t="shared" si="10"/>
        <v>0.6098464029097348</v>
      </c>
      <c r="V9" s="31">
        <f t="shared" si="10"/>
        <v>0.74918840004054266</v>
      </c>
      <c r="W9" s="31">
        <f t="shared" si="10"/>
        <v>0.73503511579553971</v>
      </c>
      <c r="X9" s="31">
        <f t="shared" si="10"/>
        <v>0.80640661660224278</v>
      </c>
      <c r="Y9" s="31">
        <f t="shared" si="10"/>
        <v>0.72725417665331549</v>
      </c>
      <c r="Z9" s="173">
        <f t="shared" si="10"/>
        <v>0.98648086252359046</v>
      </c>
      <c r="AA9" s="178">
        <f t="shared" ref="AA9:AB9" si="13">AA8/AA5</f>
        <v>1</v>
      </c>
      <c r="AB9" s="174">
        <f t="shared" si="13"/>
        <v>0.99622832333736355</v>
      </c>
      <c r="AC9" s="31">
        <f t="shared" si="10"/>
        <v>0.99886278805373363</v>
      </c>
      <c r="AD9" s="31">
        <f t="shared" si="10"/>
        <v>0.93285555384567476</v>
      </c>
      <c r="AE9" s="31">
        <f t="shared" si="10"/>
        <v>0.88345160316339921</v>
      </c>
      <c r="AF9" s="31">
        <f t="shared" si="10"/>
        <v>0.89920538944112682</v>
      </c>
      <c r="AG9" s="31">
        <f t="shared" si="10"/>
        <v>0.97985455834706592</v>
      </c>
      <c r="AH9" s="31">
        <f t="shared" si="10"/>
        <v>0.99047340816921914</v>
      </c>
      <c r="AI9" s="31">
        <f t="shared" si="10"/>
        <v>0.9018822414151898</v>
      </c>
      <c r="AJ9" s="31">
        <f t="shared" si="10"/>
        <v>0.97397435967090484</v>
      </c>
      <c r="AK9" s="31">
        <f t="shared" si="10"/>
        <v>0.99443080167275577</v>
      </c>
      <c r="AL9" s="31">
        <f t="shared" si="10"/>
        <v>0.95945467661862149</v>
      </c>
      <c r="AM9" s="31">
        <f t="shared" si="10"/>
        <v>0.99894106980813735</v>
      </c>
      <c r="AN9" s="31">
        <f t="shared" si="10"/>
        <v>0.98645939424406193</v>
      </c>
      <c r="AO9" s="31">
        <f t="shared" si="10"/>
        <v>0.99784347432038656</v>
      </c>
      <c r="AP9" s="31">
        <f t="shared" si="10"/>
        <v>0.98094062319228392</v>
      </c>
      <c r="AQ9" s="31">
        <f t="shared" si="10"/>
        <v>1</v>
      </c>
    </row>
    <row r="11" spans="1:43">
      <c r="A11" s="29" t="s">
        <v>196</v>
      </c>
      <c r="B11">
        <f t="shared" ref="B11:AQ11" si="14">B4/B2</f>
        <v>0.11286421240774147</v>
      </c>
      <c r="C11">
        <f t="shared" si="14"/>
        <v>0.28934590010621436</v>
      </c>
      <c r="D11">
        <f t="shared" si="14"/>
        <v>3.0907415983301129E-2</v>
      </c>
      <c r="E11">
        <f t="shared" si="14"/>
        <v>9.7801948857515794E-2</v>
      </c>
      <c r="F11">
        <f t="shared" si="14"/>
        <v>3.3992853082663428E-2</v>
      </c>
      <c r="G11">
        <f t="shared" si="14"/>
        <v>7.2185502929873246E-2</v>
      </c>
      <c r="H11">
        <f t="shared" si="14"/>
        <v>0.10997278748959993</v>
      </c>
      <c r="I11">
        <f t="shared" si="14"/>
        <v>6.585541460050906E-2</v>
      </c>
      <c r="J11">
        <f t="shared" si="14"/>
        <v>0.11577086907924233</v>
      </c>
      <c r="K11">
        <f t="shared" si="14"/>
        <v>0.1757117315194032</v>
      </c>
      <c r="L11">
        <f t="shared" si="14"/>
        <v>0.18178240468464266</v>
      </c>
      <c r="M11">
        <f t="shared" si="14"/>
        <v>0.16150113860965554</v>
      </c>
      <c r="N11">
        <f t="shared" si="14"/>
        <v>0.1195204841914773</v>
      </c>
      <c r="O11">
        <f t="shared" si="14"/>
        <v>0.1618897052077351</v>
      </c>
      <c r="P11">
        <f t="shared" si="14"/>
        <v>6.4594381891759325E-2</v>
      </c>
      <c r="Q11">
        <f t="shared" si="14"/>
        <v>0.167435461077969</v>
      </c>
      <c r="R11">
        <f t="shared" si="14"/>
        <v>0.22508990165047535</v>
      </c>
      <c r="S11">
        <f t="shared" si="14"/>
        <v>0.11985763141793744</v>
      </c>
      <c r="T11">
        <f t="shared" si="14"/>
        <v>0.20143968569199119</v>
      </c>
      <c r="U11">
        <f t="shared" si="14"/>
        <v>0.21076675334380268</v>
      </c>
      <c r="V11">
        <f t="shared" si="14"/>
        <v>0.25221422258956006</v>
      </c>
      <c r="W11">
        <f t="shared" si="14"/>
        <v>0.15884198679471789</v>
      </c>
      <c r="X11">
        <f t="shared" si="14"/>
        <v>0.38727696629381198</v>
      </c>
      <c r="Y11">
        <f t="shared" si="14"/>
        <v>9.731861486424867E-2</v>
      </c>
      <c r="Z11">
        <f t="shared" si="14"/>
        <v>7.2704682738731531E-4</v>
      </c>
      <c r="AA11">
        <f t="shared" si="14"/>
        <v>5.8583439268329195E-4</v>
      </c>
      <c r="AB11">
        <f t="shared" si="14"/>
        <v>7.5904255147087247E-4</v>
      </c>
      <c r="AC11">
        <f t="shared" si="14"/>
        <v>8.0638801349346078E-6</v>
      </c>
      <c r="AD11">
        <f t="shared" si="14"/>
        <v>8.6755562036864423E-2</v>
      </c>
      <c r="AE11">
        <f t="shared" si="14"/>
        <v>0.12512077475534866</v>
      </c>
      <c r="AF11">
        <f t="shared" si="14"/>
        <v>6.3037051654043635E-2</v>
      </c>
      <c r="AG11">
        <f t="shared" si="14"/>
        <v>8.0116698499981751E-2</v>
      </c>
      <c r="AH11">
        <f t="shared" si="14"/>
        <v>3.8293184632032518E-2</v>
      </c>
      <c r="AI11">
        <f t="shared" si="14"/>
        <v>5.1800577687719965E-2</v>
      </c>
      <c r="AJ11">
        <f t="shared" si="14"/>
        <v>6.1681393241134433E-2</v>
      </c>
      <c r="AK11">
        <f t="shared" si="14"/>
        <v>4.648936808712166E-3</v>
      </c>
      <c r="AL11">
        <f t="shared" si="14"/>
        <v>7.660010576148403E-2</v>
      </c>
      <c r="AM11">
        <f t="shared" si="14"/>
        <v>0</v>
      </c>
      <c r="AN11">
        <f t="shared" si="14"/>
        <v>2.0409301001627689E-2</v>
      </c>
      <c r="AO11">
        <f t="shared" si="14"/>
        <v>1.4089081174667028E-3</v>
      </c>
      <c r="AP11">
        <f t="shared" si="14"/>
        <v>1.9060805595691697E-2</v>
      </c>
      <c r="AQ11">
        <f t="shared" si="14"/>
        <v>0</v>
      </c>
    </row>
    <row r="13" spans="1:43">
      <c r="A13" t="s">
        <v>197</v>
      </c>
      <c r="B13">
        <v>9</v>
      </c>
      <c r="C13" s="100">
        <v>10</v>
      </c>
      <c r="D13" s="100">
        <v>10</v>
      </c>
      <c r="E13">
        <v>11</v>
      </c>
      <c r="F13">
        <v>12</v>
      </c>
      <c r="G13">
        <v>13</v>
      </c>
      <c r="H13">
        <v>14</v>
      </c>
      <c r="I13">
        <v>15</v>
      </c>
      <c r="J13">
        <v>16</v>
      </c>
      <c r="K13">
        <v>17</v>
      </c>
      <c r="L13" s="100">
        <v>18</v>
      </c>
      <c r="M13" s="100">
        <v>18</v>
      </c>
      <c r="N13">
        <v>19</v>
      </c>
      <c r="O13" s="100">
        <v>20</v>
      </c>
      <c r="P13" s="100">
        <v>20</v>
      </c>
      <c r="Q13" s="100">
        <v>21</v>
      </c>
      <c r="R13" s="100">
        <v>21</v>
      </c>
      <c r="S13">
        <v>22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 s="100">
        <v>29</v>
      </c>
      <c r="AA13" s="100">
        <v>29</v>
      </c>
      <c r="AB13" s="100">
        <v>29</v>
      </c>
      <c r="AC13">
        <v>30</v>
      </c>
      <c r="AD13">
        <v>31</v>
      </c>
      <c r="AE13">
        <v>32</v>
      </c>
      <c r="AF13">
        <v>33</v>
      </c>
      <c r="AG13">
        <v>34</v>
      </c>
      <c r="AH13">
        <v>35</v>
      </c>
      <c r="AI13">
        <v>36</v>
      </c>
      <c r="AJ13">
        <v>37</v>
      </c>
      <c r="AK13">
        <v>38</v>
      </c>
      <c r="AL13">
        <v>39</v>
      </c>
      <c r="AM13">
        <v>40</v>
      </c>
      <c r="AN13">
        <v>41</v>
      </c>
      <c r="AO13">
        <v>42</v>
      </c>
      <c r="AP13">
        <v>43</v>
      </c>
      <c r="AQ13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activeCell="B2" sqref="B2"/>
    </sheetView>
  </sheetViews>
  <sheetFormatPr defaultRowHeight="1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>
      <c r="A1" s="15" t="s">
        <v>198</v>
      </c>
      <c r="B1" s="4" t="s">
        <v>146</v>
      </c>
      <c r="C1" s="167" t="s">
        <v>147</v>
      </c>
      <c r="D1" s="168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167" t="s">
        <v>156</v>
      </c>
      <c r="M1" s="168" t="s">
        <v>157</v>
      </c>
      <c r="N1" s="4" t="s">
        <v>158</v>
      </c>
      <c r="O1" s="167" t="s">
        <v>159</v>
      </c>
      <c r="P1" s="168" t="s">
        <v>160</v>
      </c>
      <c r="Q1" s="167" t="s">
        <v>161</v>
      </c>
      <c r="R1" s="168" t="s">
        <v>162</v>
      </c>
      <c r="S1" s="4" t="s">
        <v>163</v>
      </c>
      <c r="T1" s="4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167" t="s">
        <v>170</v>
      </c>
      <c r="AA1" s="176" t="s">
        <v>171</v>
      </c>
      <c r="AB1" s="168" t="s">
        <v>172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30.75" thickBot="1">
      <c r="A2" s="32" t="s">
        <v>199</v>
      </c>
      <c r="B2" s="16">
        <f>Calculations!B9</f>
        <v>0.92010228335058653</v>
      </c>
      <c r="C2" s="179">
        <f>Calculations!C9</f>
        <v>0.98636772466286804</v>
      </c>
      <c r="D2" s="181">
        <f>Calculations!D9</f>
        <v>0.61781704417731087</v>
      </c>
      <c r="E2" s="16">
        <f>Calculations!E9</f>
        <v>0.88574540701724291</v>
      </c>
      <c r="F2" s="16">
        <f>Calculations!F9</f>
        <v>0.98282700871921347</v>
      </c>
      <c r="G2" s="16">
        <f>Calculations!G9</f>
        <v>0.91696235490540867</v>
      </c>
      <c r="H2" s="16">
        <f>Calculations!H9</f>
        <v>0.45152855413034149</v>
      </c>
      <c r="I2" s="16">
        <f>Calculations!I9</f>
        <v>0.86526534302470826</v>
      </c>
      <c r="J2" s="16">
        <f>Calculations!J9</f>
        <v>0.91960680293166186</v>
      </c>
      <c r="K2" s="16">
        <f>Calculations!K9</f>
        <v>0.90959828450910307</v>
      </c>
      <c r="L2" s="179">
        <f>Calculations!L9</f>
        <v>0.87249095243888353</v>
      </c>
      <c r="M2" s="181">
        <f>Calculations!M9</f>
        <v>0.69817660894271993</v>
      </c>
      <c r="N2" s="16">
        <f>Calculations!N9</f>
        <v>0.83335100463079737</v>
      </c>
      <c r="O2" s="179">
        <f>Calculations!O9</f>
        <v>0.77181822036519176</v>
      </c>
      <c r="P2" s="181">
        <f>Calculations!P9</f>
        <v>0.84379629766341013</v>
      </c>
      <c r="Q2" s="179">
        <f>Calculations!Q9</f>
        <v>0.77307279772177406</v>
      </c>
      <c r="R2" s="181">
        <f>Calculations!R9</f>
        <v>0.73068385387962265</v>
      </c>
      <c r="S2" s="16">
        <f>Calculations!S9</f>
        <v>0.8588816822995804</v>
      </c>
      <c r="T2" s="16">
        <f>Calculations!T9</f>
        <v>0.59386827483536453</v>
      </c>
      <c r="U2" s="16">
        <f>Calculations!U9</f>
        <v>0.6098464029097348</v>
      </c>
      <c r="V2" s="16">
        <f>Calculations!V9</f>
        <v>0.74918840004054266</v>
      </c>
      <c r="W2" s="16">
        <f>Calculations!W9</f>
        <v>0.73503511579553971</v>
      </c>
      <c r="X2" s="16">
        <f>Calculations!X9</f>
        <v>0.80640661660224278</v>
      </c>
      <c r="Y2" s="16">
        <f>Calculations!Y9</f>
        <v>0.72725417665331549</v>
      </c>
      <c r="Z2" s="179">
        <f>Calculations!Z9</f>
        <v>0.98648086252359046</v>
      </c>
      <c r="AA2" s="180">
        <f>Calculations!AA9</f>
        <v>1</v>
      </c>
      <c r="AB2" s="181">
        <f>Calculations!AB9</f>
        <v>0.99622832333736355</v>
      </c>
      <c r="AC2" s="16">
        <f>Calculations!AC9</f>
        <v>0.99886278805373363</v>
      </c>
      <c r="AD2" s="16">
        <f>Calculations!AD9</f>
        <v>0.93285555384567476</v>
      </c>
      <c r="AE2" s="16">
        <f>Calculations!AE9</f>
        <v>0.88345160316339921</v>
      </c>
      <c r="AF2" s="16">
        <f>Calculations!AF9</f>
        <v>0.89920538944112682</v>
      </c>
      <c r="AG2" s="16">
        <f>Calculations!AG9</f>
        <v>0.97985455834706592</v>
      </c>
      <c r="AH2" s="16">
        <f>Calculations!AH9</f>
        <v>0.99047340816921914</v>
      </c>
      <c r="AI2" s="16">
        <f>Calculations!AI9</f>
        <v>0.9018822414151898</v>
      </c>
      <c r="AJ2" s="16">
        <f>Calculations!AJ9</f>
        <v>0.97397435967090484</v>
      </c>
      <c r="AK2" s="16">
        <f>Calculations!AK9</f>
        <v>0.99443080167275577</v>
      </c>
      <c r="AL2" s="16">
        <f>Calculations!AL9</f>
        <v>0.95945467661862149</v>
      </c>
      <c r="AM2" s="16">
        <f>Calculations!AM9</f>
        <v>0.99894106980813735</v>
      </c>
      <c r="AN2" s="16">
        <f>Calculations!AN9</f>
        <v>0.98645939424406193</v>
      </c>
      <c r="AO2" s="16">
        <f>Calculations!AO9</f>
        <v>0.99784347432038656</v>
      </c>
      <c r="AP2" s="16">
        <f>Calculations!AP9</f>
        <v>0.98094062319228392</v>
      </c>
      <c r="AQ2" s="16">
        <f>Calculations!AQ9</f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16E0-17C2-4A99-A3BD-AFA8B76FCCE1}">
  <sheetPr>
    <tabColor theme="8" tint="-0.249977111117893"/>
  </sheetPr>
  <dimension ref="A1:AQ2"/>
  <sheetViews>
    <sheetView workbookViewId="0"/>
  </sheetViews>
  <sheetFormatPr defaultRowHeight="1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>
      <c r="A1" s="15" t="s">
        <v>198</v>
      </c>
      <c r="B1" s="4" t="s">
        <v>146</v>
      </c>
      <c r="C1" s="167" t="s">
        <v>147</v>
      </c>
      <c r="D1" s="168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167" t="s">
        <v>156</v>
      </c>
      <c r="M1" s="168" t="s">
        <v>157</v>
      </c>
      <c r="N1" s="4" t="s">
        <v>158</v>
      </c>
      <c r="O1" s="167" t="s">
        <v>159</v>
      </c>
      <c r="P1" s="168" t="s">
        <v>160</v>
      </c>
      <c r="Q1" s="167" t="s">
        <v>161</v>
      </c>
      <c r="R1" s="168" t="s">
        <v>162</v>
      </c>
      <c r="S1" s="4" t="s">
        <v>163</v>
      </c>
      <c r="T1" s="4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167" t="s">
        <v>170</v>
      </c>
      <c r="AA1" s="176" t="s">
        <v>171</v>
      </c>
      <c r="AB1" s="168" t="s">
        <v>172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30.75" thickBot="1">
      <c r="A2" s="32" t="s">
        <v>196</v>
      </c>
      <c r="B2" s="16">
        <f>Calculations!B11</f>
        <v>0.11286421240774147</v>
      </c>
      <c r="C2" s="179">
        <f>Calculations!C11</f>
        <v>0.28934590010621436</v>
      </c>
      <c r="D2" s="181">
        <f>Calculations!D11</f>
        <v>3.0907415983301129E-2</v>
      </c>
      <c r="E2" s="16">
        <f>Calculations!E11</f>
        <v>9.7801948857515794E-2</v>
      </c>
      <c r="F2" s="16">
        <f>Calculations!F11</f>
        <v>3.3992853082663428E-2</v>
      </c>
      <c r="G2" s="16">
        <f>Calculations!G11</f>
        <v>7.2185502929873246E-2</v>
      </c>
      <c r="H2" s="16">
        <f>Calculations!H11</f>
        <v>0.10997278748959993</v>
      </c>
      <c r="I2" s="16">
        <f>Calculations!I11</f>
        <v>6.585541460050906E-2</v>
      </c>
      <c r="J2" s="16">
        <f>Calculations!J11</f>
        <v>0.11577086907924233</v>
      </c>
      <c r="K2" s="16">
        <f>Calculations!K11</f>
        <v>0.1757117315194032</v>
      </c>
      <c r="L2" s="179">
        <f>Calculations!L11</f>
        <v>0.18178240468464266</v>
      </c>
      <c r="M2" s="181">
        <f>Calculations!M11</f>
        <v>0.16150113860965554</v>
      </c>
      <c r="N2" s="16">
        <f>Calculations!N11</f>
        <v>0.1195204841914773</v>
      </c>
      <c r="O2" s="179">
        <f>Calculations!O11</f>
        <v>0.1618897052077351</v>
      </c>
      <c r="P2" s="181">
        <f>Calculations!P11</f>
        <v>6.4594381891759325E-2</v>
      </c>
      <c r="Q2" s="179">
        <f>Calculations!Q11</f>
        <v>0.167435461077969</v>
      </c>
      <c r="R2" s="181">
        <f>Calculations!R11</f>
        <v>0.22508990165047535</v>
      </c>
      <c r="S2" s="16">
        <f>Calculations!S11</f>
        <v>0.11985763141793744</v>
      </c>
      <c r="T2" s="16">
        <f>Calculations!T11</f>
        <v>0.20143968569199119</v>
      </c>
      <c r="U2" s="16">
        <f>Calculations!U11</f>
        <v>0.21076675334380268</v>
      </c>
      <c r="V2" s="16">
        <f>Calculations!V11</f>
        <v>0.25221422258956006</v>
      </c>
      <c r="W2" s="16">
        <f>Calculations!W11</f>
        <v>0.15884198679471789</v>
      </c>
      <c r="X2" s="16">
        <f>Calculations!X11</f>
        <v>0.38727696629381198</v>
      </c>
      <c r="Y2" s="16">
        <f>Calculations!Y11</f>
        <v>9.731861486424867E-2</v>
      </c>
      <c r="Z2" s="179">
        <f>Calculations!Z11</f>
        <v>7.2704682738731531E-4</v>
      </c>
      <c r="AA2" s="180">
        <f>Calculations!AA11</f>
        <v>5.8583439268329195E-4</v>
      </c>
      <c r="AB2" s="181">
        <f>Calculations!AB11</f>
        <v>7.5904255147087247E-4</v>
      </c>
      <c r="AC2" s="16">
        <f>Calculations!AC11</f>
        <v>8.0638801349346078E-6</v>
      </c>
      <c r="AD2" s="16">
        <f>Calculations!AD11</f>
        <v>8.6755562036864423E-2</v>
      </c>
      <c r="AE2" s="16">
        <f>Calculations!AE11</f>
        <v>0.12512077475534866</v>
      </c>
      <c r="AF2" s="16">
        <f>Calculations!AF11</f>
        <v>6.3037051654043635E-2</v>
      </c>
      <c r="AG2" s="16">
        <f>Calculations!AG11</f>
        <v>8.0116698499981751E-2</v>
      </c>
      <c r="AH2" s="16">
        <f>Calculations!AH11</f>
        <v>3.8293184632032518E-2</v>
      </c>
      <c r="AI2" s="16">
        <f>Calculations!AI11</f>
        <v>5.1800577687719965E-2</v>
      </c>
      <c r="AJ2" s="16">
        <f>Calculations!AJ11</f>
        <v>6.1681393241134433E-2</v>
      </c>
      <c r="AK2" s="16">
        <f>Calculations!AK11</f>
        <v>4.648936808712166E-3</v>
      </c>
      <c r="AL2" s="16">
        <f>Calculations!AL11</f>
        <v>7.660010576148403E-2</v>
      </c>
      <c r="AM2" s="16">
        <f>Calculations!AM11</f>
        <v>0</v>
      </c>
      <c r="AN2" s="16">
        <f>Calculations!AN11</f>
        <v>2.0409301001627689E-2</v>
      </c>
      <c r="AO2" s="16">
        <f>Calculations!AO11</f>
        <v>1.4089081174667028E-3</v>
      </c>
      <c r="AP2" s="16">
        <f>Calculations!AP11</f>
        <v>1.9060805595691697E-2</v>
      </c>
      <c r="AQ2" s="16">
        <f>Calculations!AQ11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defaultColWidth="9.140625" defaultRowHeight="12.75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>
      <c r="A1" s="38" t="s">
        <v>200</v>
      </c>
      <c r="B1" s="38"/>
    </row>
    <row r="2" spans="1:431" s="39" customFormat="1" ht="12.75" customHeight="1">
      <c r="A2" s="40" t="s">
        <v>201</v>
      </c>
      <c r="B2" s="40"/>
    </row>
    <row r="3" spans="1:431" s="39" customFormat="1" ht="12.75" customHeight="1">
      <c r="A3" s="40" t="s">
        <v>202</v>
      </c>
      <c r="B3" s="40"/>
    </row>
    <row r="4" spans="1:431" ht="12.75" customHeight="1" thickBot="1">
      <c r="PO4" s="39"/>
    </row>
    <row r="5" spans="1:431" s="49" customFormat="1" ht="135" customHeight="1">
      <c r="A5" s="42" t="s">
        <v>203</v>
      </c>
      <c r="B5" s="43"/>
      <c r="C5" s="44"/>
      <c r="D5" s="45" t="s">
        <v>204</v>
      </c>
      <c r="E5" s="46" t="s">
        <v>205</v>
      </c>
      <c r="F5" s="46" t="s">
        <v>206</v>
      </c>
      <c r="G5" s="46" t="s">
        <v>207</v>
      </c>
      <c r="H5" s="46" t="s">
        <v>208</v>
      </c>
      <c r="I5" s="46" t="s">
        <v>209</v>
      </c>
      <c r="J5" s="46" t="s">
        <v>210</v>
      </c>
      <c r="K5" s="46" t="s">
        <v>211</v>
      </c>
      <c r="L5" s="46" t="s">
        <v>212</v>
      </c>
      <c r="M5" s="46" t="s">
        <v>213</v>
      </c>
      <c r="N5" s="46" t="s">
        <v>214</v>
      </c>
      <c r="O5" s="46" t="s">
        <v>215</v>
      </c>
      <c r="P5" s="46" t="s">
        <v>216</v>
      </c>
      <c r="Q5" s="46" t="s">
        <v>217</v>
      </c>
      <c r="R5" s="46" t="s">
        <v>218</v>
      </c>
      <c r="S5" s="46" t="s">
        <v>219</v>
      </c>
      <c r="T5" s="46" t="s">
        <v>220</v>
      </c>
      <c r="U5" s="46" t="s">
        <v>221</v>
      </c>
      <c r="V5" s="46" t="s">
        <v>222</v>
      </c>
      <c r="W5" s="46" t="s">
        <v>223</v>
      </c>
      <c r="X5" s="46" t="s">
        <v>224</v>
      </c>
      <c r="Y5" s="46" t="s">
        <v>225</v>
      </c>
      <c r="Z5" s="46" t="s">
        <v>226</v>
      </c>
      <c r="AA5" s="46" t="s">
        <v>227</v>
      </c>
      <c r="AB5" s="46" t="s">
        <v>228</v>
      </c>
      <c r="AC5" s="46" t="s">
        <v>229</v>
      </c>
      <c r="AD5" s="46" t="s">
        <v>230</v>
      </c>
      <c r="AE5" s="46" t="s">
        <v>231</v>
      </c>
      <c r="AF5" s="46" t="s">
        <v>232</v>
      </c>
      <c r="AG5" s="46" t="s">
        <v>233</v>
      </c>
      <c r="AH5" s="46" t="s">
        <v>234</v>
      </c>
      <c r="AI5" s="46" t="s">
        <v>235</v>
      </c>
      <c r="AJ5" s="46" t="s">
        <v>236</v>
      </c>
      <c r="AK5" s="46" t="s">
        <v>237</v>
      </c>
      <c r="AL5" s="46" t="s">
        <v>238</v>
      </c>
      <c r="AM5" s="46" t="s">
        <v>239</v>
      </c>
      <c r="AN5" s="46" t="s">
        <v>240</v>
      </c>
      <c r="AO5" s="46" t="s">
        <v>241</v>
      </c>
      <c r="AP5" s="46" t="s">
        <v>242</v>
      </c>
      <c r="AQ5" s="46" t="s">
        <v>243</v>
      </c>
      <c r="AR5" s="46" t="s">
        <v>244</v>
      </c>
      <c r="AS5" s="46" t="s">
        <v>245</v>
      </c>
      <c r="AT5" s="46" t="s">
        <v>246</v>
      </c>
      <c r="AU5" s="46" t="s">
        <v>247</v>
      </c>
      <c r="AV5" s="46" t="s">
        <v>248</v>
      </c>
      <c r="AW5" s="46" t="s">
        <v>249</v>
      </c>
      <c r="AX5" s="46" t="s">
        <v>250</v>
      </c>
      <c r="AY5" s="46" t="s">
        <v>251</v>
      </c>
      <c r="AZ5" s="46" t="s">
        <v>252</v>
      </c>
      <c r="BA5" s="46" t="s">
        <v>253</v>
      </c>
      <c r="BB5" s="46" t="s">
        <v>254</v>
      </c>
      <c r="BC5" s="46" t="s">
        <v>255</v>
      </c>
      <c r="BD5" s="46" t="s">
        <v>256</v>
      </c>
      <c r="BE5" s="46" t="s">
        <v>257</v>
      </c>
      <c r="BF5" s="46" t="s">
        <v>258</v>
      </c>
      <c r="BG5" s="46" t="s">
        <v>259</v>
      </c>
      <c r="BH5" s="46" t="s">
        <v>260</v>
      </c>
      <c r="BI5" s="46" t="s">
        <v>261</v>
      </c>
      <c r="BJ5" s="46" t="s">
        <v>262</v>
      </c>
      <c r="BK5" s="46" t="s">
        <v>263</v>
      </c>
      <c r="BL5" s="46" t="s">
        <v>264</v>
      </c>
      <c r="BM5" s="46" t="s">
        <v>265</v>
      </c>
      <c r="BN5" s="46" t="s">
        <v>266</v>
      </c>
      <c r="BO5" s="46" t="s">
        <v>267</v>
      </c>
      <c r="BP5" s="46" t="s">
        <v>268</v>
      </c>
      <c r="BQ5" s="46" t="s">
        <v>269</v>
      </c>
      <c r="BR5" s="46" t="s">
        <v>270</v>
      </c>
      <c r="BS5" s="46" t="s">
        <v>271</v>
      </c>
      <c r="BT5" s="46" t="s">
        <v>272</v>
      </c>
      <c r="BU5" s="46" t="s">
        <v>273</v>
      </c>
      <c r="BV5" s="46" t="s">
        <v>274</v>
      </c>
      <c r="BW5" s="46" t="s">
        <v>275</v>
      </c>
      <c r="BX5" s="46" t="s">
        <v>276</v>
      </c>
      <c r="BY5" s="46" t="s">
        <v>277</v>
      </c>
      <c r="BZ5" s="46" t="s">
        <v>278</v>
      </c>
      <c r="CA5" s="46" t="s">
        <v>279</v>
      </c>
      <c r="CB5" s="46" t="s">
        <v>280</v>
      </c>
      <c r="CC5" s="46" t="s">
        <v>281</v>
      </c>
      <c r="CD5" s="46" t="s">
        <v>282</v>
      </c>
      <c r="CE5" s="46" t="s">
        <v>283</v>
      </c>
      <c r="CF5" s="46" t="s">
        <v>284</v>
      </c>
      <c r="CG5" s="46" t="s">
        <v>285</v>
      </c>
      <c r="CH5" s="46" t="s">
        <v>286</v>
      </c>
      <c r="CI5" s="46" t="s">
        <v>287</v>
      </c>
      <c r="CJ5" s="46" t="s">
        <v>288</v>
      </c>
      <c r="CK5" s="46" t="s">
        <v>289</v>
      </c>
      <c r="CL5" s="46" t="s">
        <v>290</v>
      </c>
      <c r="CM5" s="46" t="s">
        <v>291</v>
      </c>
      <c r="CN5" s="46" t="s">
        <v>292</v>
      </c>
      <c r="CO5" s="46" t="s">
        <v>293</v>
      </c>
      <c r="CP5" s="46" t="s">
        <v>294</v>
      </c>
      <c r="CQ5" s="46" t="s">
        <v>295</v>
      </c>
      <c r="CR5" s="46" t="s">
        <v>296</v>
      </c>
      <c r="CS5" s="46" t="s">
        <v>297</v>
      </c>
      <c r="CT5" s="46" t="s">
        <v>298</v>
      </c>
      <c r="CU5" s="46" t="s">
        <v>299</v>
      </c>
      <c r="CV5" s="46" t="s">
        <v>300</v>
      </c>
      <c r="CW5" s="46" t="s">
        <v>301</v>
      </c>
      <c r="CX5" s="46" t="s">
        <v>302</v>
      </c>
      <c r="CY5" s="46" t="s">
        <v>303</v>
      </c>
      <c r="CZ5" s="46" t="s">
        <v>304</v>
      </c>
      <c r="DA5" s="46" t="s">
        <v>305</v>
      </c>
      <c r="DB5" s="46" t="s">
        <v>306</v>
      </c>
      <c r="DC5" s="46" t="s">
        <v>307</v>
      </c>
      <c r="DD5" s="46" t="s">
        <v>308</v>
      </c>
      <c r="DE5" s="46" t="s">
        <v>309</v>
      </c>
      <c r="DF5" s="46" t="s">
        <v>310</v>
      </c>
      <c r="DG5" s="46" t="s">
        <v>311</v>
      </c>
      <c r="DH5" s="46" t="s">
        <v>312</v>
      </c>
      <c r="DI5" s="46" t="s">
        <v>313</v>
      </c>
      <c r="DJ5" s="46" t="s">
        <v>314</v>
      </c>
      <c r="DK5" s="46" t="s">
        <v>315</v>
      </c>
      <c r="DL5" s="46" t="s">
        <v>316</v>
      </c>
      <c r="DM5" s="46" t="s">
        <v>317</v>
      </c>
      <c r="DN5" s="46" t="s">
        <v>318</v>
      </c>
      <c r="DO5" s="46" t="s">
        <v>319</v>
      </c>
      <c r="DP5" s="46" t="s">
        <v>320</v>
      </c>
      <c r="DQ5" s="46" t="s">
        <v>321</v>
      </c>
      <c r="DR5" s="46" t="s">
        <v>322</v>
      </c>
      <c r="DS5" s="46" t="s">
        <v>323</v>
      </c>
      <c r="DT5" s="46" t="s">
        <v>324</v>
      </c>
      <c r="DU5" s="46" t="s">
        <v>325</v>
      </c>
      <c r="DV5" s="46" t="s">
        <v>326</v>
      </c>
      <c r="DW5" s="46" t="s">
        <v>327</v>
      </c>
      <c r="DX5" s="46" t="s">
        <v>328</v>
      </c>
      <c r="DY5" s="46" t="s">
        <v>329</v>
      </c>
      <c r="DZ5" s="46" t="s">
        <v>330</v>
      </c>
      <c r="EA5" s="46" t="s">
        <v>331</v>
      </c>
      <c r="EB5" s="46" t="s">
        <v>332</v>
      </c>
      <c r="EC5" s="46" t="s">
        <v>333</v>
      </c>
      <c r="ED5" s="46" t="s">
        <v>334</v>
      </c>
      <c r="EE5" s="46" t="s">
        <v>335</v>
      </c>
      <c r="EF5" s="46" t="s">
        <v>336</v>
      </c>
      <c r="EG5" s="46" t="s">
        <v>337</v>
      </c>
      <c r="EH5" s="46" t="s">
        <v>338</v>
      </c>
      <c r="EI5" s="46" t="s">
        <v>339</v>
      </c>
      <c r="EJ5" s="46" t="s">
        <v>340</v>
      </c>
      <c r="EK5" s="46" t="s">
        <v>341</v>
      </c>
      <c r="EL5" s="46" t="s">
        <v>342</v>
      </c>
      <c r="EM5" s="46" t="s">
        <v>343</v>
      </c>
      <c r="EN5" s="46" t="s">
        <v>344</v>
      </c>
      <c r="EO5" s="46" t="s">
        <v>345</v>
      </c>
      <c r="EP5" s="46" t="s">
        <v>346</v>
      </c>
      <c r="EQ5" s="46" t="s">
        <v>347</v>
      </c>
      <c r="ER5" s="46" t="s">
        <v>348</v>
      </c>
      <c r="ES5" s="46" t="s">
        <v>349</v>
      </c>
      <c r="ET5" s="46" t="s">
        <v>350</v>
      </c>
      <c r="EU5" s="46" t="s">
        <v>351</v>
      </c>
      <c r="EV5" s="46" t="s">
        <v>352</v>
      </c>
      <c r="EW5" s="46" t="s">
        <v>353</v>
      </c>
      <c r="EX5" s="46" t="s">
        <v>354</v>
      </c>
      <c r="EY5" s="46" t="s">
        <v>355</v>
      </c>
      <c r="EZ5" s="46" t="s">
        <v>356</v>
      </c>
      <c r="FA5" s="46" t="s">
        <v>357</v>
      </c>
      <c r="FB5" s="46" t="s">
        <v>358</v>
      </c>
      <c r="FC5" s="46" t="s">
        <v>359</v>
      </c>
      <c r="FD5" s="46" t="s">
        <v>360</v>
      </c>
      <c r="FE5" s="46" t="s">
        <v>361</v>
      </c>
      <c r="FF5" s="46" t="s">
        <v>362</v>
      </c>
      <c r="FG5" s="46" t="s">
        <v>363</v>
      </c>
      <c r="FH5" s="46" t="s">
        <v>364</v>
      </c>
      <c r="FI5" s="46" t="s">
        <v>365</v>
      </c>
      <c r="FJ5" s="46" t="s">
        <v>366</v>
      </c>
      <c r="FK5" s="46" t="s">
        <v>367</v>
      </c>
      <c r="FL5" s="46" t="s">
        <v>368</v>
      </c>
      <c r="FM5" s="46" t="s">
        <v>369</v>
      </c>
      <c r="FN5" s="46" t="s">
        <v>370</v>
      </c>
      <c r="FO5" s="46" t="s">
        <v>371</v>
      </c>
      <c r="FP5" s="46" t="s">
        <v>372</v>
      </c>
      <c r="FQ5" s="46" t="s">
        <v>373</v>
      </c>
      <c r="FR5" s="46" t="s">
        <v>374</v>
      </c>
      <c r="FS5" s="46" t="s">
        <v>375</v>
      </c>
      <c r="FT5" s="46" t="s">
        <v>376</v>
      </c>
      <c r="FU5" s="46" t="s">
        <v>377</v>
      </c>
      <c r="FV5" s="46" t="s">
        <v>378</v>
      </c>
      <c r="FW5" s="46" t="s">
        <v>379</v>
      </c>
      <c r="FX5" s="46" t="s">
        <v>380</v>
      </c>
      <c r="FY5" s="46" t="s">
        <v>381</v>
      </c>
      <c r="FZ5" s="46" t="s">
        <v>382</v>
      </c>
      <c r="GA5" s="46" t="s">
        <v>383</v>
      </c>
      <c r="GB5" s="46" t="s">
        <v>384</v>
      </c>
      <c r="GC5" s="46" t="s">
        <v>385</v>
      </c>
      <c r="GD5" s="46" t="s">
        <v>386</v>
      </c>
      <c r="GE5" s="46" t="s">
        <v>387</v>
      </c>
      <c r="GF5" s="46" t="s">
        <v>388</v>
      </c>
      <c r="GG5" s="46" t="s">
        <v>389</v>
      </c>
      <c r="GH5" s="46" t="s">
        <v>390</v>
      </c>
      <c r="GI5" s="46" t="s">
        <v>391</v>
      </c>
      <c r="GJ5" s="46" t="s">
        <v>392</v>
      </c>
      <c r="GK5" s="46" t="s">
        <v>393</v>
      </c>
      <c r="GL5" s="46" t="s">
        <v>394</v>
      </c>
      <c r="GM5" s="46" t="s">
        <v>395</v>
      </c>
      <c r="GN5" s="46" t="s">
        <v>396</v>
      </c>
      <c r="GO5" s="46" t="s">
        <v>397</v>
      </c>
      <c r="GP5" s="46" t="s">
        <v>398</v>
      </c>
      <c r="GQ5" s="46" t="s">
        <v>399</v>
      </c>
      <c r="GR5" s="46" t="s">
        <v>400</v>
      </c>
      <c r="GS5" s="46" t="s">
        <v>401</v>
      </c>
      <c r="GT5" s="46" t="s">
        <v>402</v>
      </c>
      <c r="GU5" s="46" t="s">
        <v>403</v>
      </c>
      <c r="GV5" s="46" t="s">
        <v>404</v>
      </c>
      <c r="GW5" s="46" t="s">
        <v>405</v>
      </c>
      <c r="GX5" s="46" t="s">
        <v>406</v>
      </c>
      <c r="GY5" s="46" t="s">
        <v>407</v>
      </c>
      <c r="GZ5" s="46" t="s">
        <v>408</v>
      </c>
      <c r="HA5" s="46" t="s">
        <v>409</v>
      </c>
      <c r="HB5" s="46" t="s">
        <v>410</v>
      </c>
      <c r="HC5" s="46" t="s">
        <v>411</v>
      </c>
      <c r="HD5" s="46" t="s">
        <v>412</v>
      </c>
      <c r="HE5" s="46" t="s">
        <v>413</v>
      </c>
      <c r="HF5" s="46" t="s">
        <v>414</v>
      </c>
      <c r="HG5" s="46" t="s">
        <v>415</v>
      </c>
      <c r="HH5" s="46" t="s">
        <v>416</v>
      </c>
      <c r="HI5" s="46" t="s">
        <v>417</v>
      </c>
      <c r="HJ5" s="46" t="s">
        <v>418</v>
      </c>
      <c r="HK5" s="46" t="s">
        <v>419</v>
      </c>
      <c r="HL5" s="46" t="s">
        <v>420</v>
      </c>
      <c r="HM5" s="46" t="s">
        <v>421</v>
      </c>
      <c r="HN5" s="46" t="s">
        <v>422</v>
      </c>
      <c r="HO5" s="46" t="s">
        <v>423</v>
      </c>
      <c r="HP5" s="46" t="s">
        <v>424</v>
      </c>
      <c r="HQ5" s="46" t="s">
        <v>425</v>
      </c>
      <c r="HR5" s="46" t="s">
        <v>426</v>
      </c>
      <c r="HS5" s="46" t="s">
        <v>427</v>
      </c>
      <c r="HT5" s="46" t="s">
        <v>428</v>
      </c>
      <c r="HU5" s="46" t="s">
        <v>429</v>
      </c>
      <c r="HV5" s="46" t="s">
        <v>430</v>
      </c>
      <c r="HW5" s="46" t="s">
        <v>431</v>
      </c>
      <c r="HX5" s="46" t="s">
        <v>432</v>
      </c>
      <c r="HY5" s="46" t="s">
        <v>433</v>
      </c>
      <c r="HZ5" s="46" t="s">
        <v>434</v>
      </c>
      <c r="IA5" s="46" t="s">
        <v>435</v>
      </c>
      <c r="IB5" s="46" t="s">
        <v>436</v>
      </c>
      <c r="IC5" s="46" t="s">
        <v>437</v>
      </c>
      <c r="ID5" s="46" t="s">
        <v>438</v>
      </c>
      <c r="IE5" s="46" t="s">
        <v>439</v>
      </c>
      <c r="IF5" s="46" t="s">
        <v>440</v>
      </c>
      <c r="IG5" s="46" t="s">
        <v>441</v>
      </c>
      <c r="IH5" s="46" t="s">
        <v>442</v>
      </c>
      <c r="II5" s="46" t="s">
        <v>443</v>
      </c>
      <c r="IJ5" s="46" t="s">
        <v>444</v>
      </c>
      <c r="IK5" s="46" t="s">
        <v>445</v>
      </c>
      <c r="IL5" s="46" t="s">
        <v>446</v>
      </c>
      <c r="IM5" s="46" t="s">
        <v>447</v>
      </c>
      <c r="IN5" s="46" t="s">
        <v>448</v>
      </c>
      <c r="IO5" s="46" t="s">
        <v>449</v>
      </c>
      <c r="IP5" s="46" t="s">
        <v>450</v>
      </c>
      <c r="IQ5" s="46" t="s">
        <v>451</v>
      </c>
      <c r="IR5" s="46" t="s">
        <v>452</v>
      </c>
      <c r="IS5" s="46" t="s">
        <v>453</v>
      </c>
      <c r="IT5" s="46" t="s">
        <v>454</v>
      </c>
      <c r="IU5" s="46" t="s">
        <v>455</v>
      </c>
      <c r="IV5" s="46" t="s">
        <v>456</v>
      </c>
      <c r="IW5" s="46" t="s">
        <v>457</v>
      </c>
      <c r="IX5" s="46" t="s">
        <v>458</v>
      </c>
      <c r="IY5" s="46" t="s">
        <v>459</v>
      </c>
      <c r="IZ5" s="46" t="s">
        <v>460</v>
      </c>
      <c r="JA5" s="46" t="s">
        <v>461</v>
      </c>
      <c r="JB5" s="46" t="s">
        <v>462</v>
      </c>
      <c r="JC5" s="46" t="s">
        <v>463</v>
      </c>
      <c r="JD5" s="46" t="s">
        <v>464</v>
      </c>
      <c r="JE5" s="46" t="s">
        <v>465</v>
      </c>
      <c r="JF5" s="46" t="s">
        <v>466</v>
      </c>
      <c r="JG5" s="46" t="s">
        <v>467</v>
      </c>
      <c r="JH5" s="46" t="s">
        <v>468</v>
      </c>
      <c r="JI5" s="46" t="s">
        <v>469</v>
      </c>
      <c r="JJ5" s="46" t="s">
        <v>470</v>
      </c>
      <c r="JK5" s="46" t="s">
        <v>471</v>
      </c>
      <c r="JL5" s="46" t="s">
        <v>472</v>
      </c>
      <c r="JM5" s="46" t="s">
        <v>473</v>
      </c>
      <c r="JN5" s="46" t="s">
        <v>474</v>
      </c>
      <c r="JO5" s="46" t="s">
        <v>475</v>
      </c>
      <c r="JP5" s="46" t="s">
        <v>476</v>
      </c>
      <c r="JQ5" s="46" t="s">
        <v>477</v>
      </c>
      <c r="JR5" s="46" t="s">
        <v>478</v>
      </c>
      <c r="JS5" s="46" t="s">
        <v>479</v>
      </c>
      <c r="JT5" s="46" t="s">
        <v>480</v>
      </c>
      <c r="JU5" s="46" t="s">
        <v>481</v>
      </c>
      <c r="JV5" s="46" t="s">
        <v>482</v>
      </c>
      <c r="JW5" s="46" t="s">
        <v>483</v>
      </c>
      <c r="JX5" s="46" t="s">
        <v>484</v>
      </c>
      <c r="JY5" s="46" t="s">
        <v>485</v>
      </c>
      <c r="JZ5" s="46" t="s">
        <v>486</v>
      </c>
      <c r="KA5" s="46" t="s">
        <v>487</v>
      </c>
      <c r="KB5" s="46" t="s">
        <v>488</v>
      </c>
      <c r="KC5" s="46" t="s">
        <v>489</v>
      </c>
      <c r="KD5" s="46" t="s">
        <v>490</v>
      </c>
      <c r="KE5" s="46" t="s">
        <v>491</v>
      </c>
      <c r="KF5" s="46" t="s">
        <v>492</v>
      </c>
      <c r="KG5" s="46" t="s">
        <v>493</v>
      </c>
      <c r="KH5" s="46" t="s">
        <v>494</v>
      </c>
      <c r="KI5" s="46" t="s">
        <v>495</v>
      </c>
      <c r="KJ5" s="46" t="s">
        <v>496</v>
      </c>
      <c r="KK5" s="46" t="s">
        <v>497</v>
      </c>
      <c r="KL5" s="46" t="s">
        <v>498</v>
      </c>
      <c r="KM5" s="46" t="s">
        <v>499</v>
      </c>
      <c r="KN5" s="46" t="s">
        <v>500</v>
      </c>
      <c r="KO5" s="46" t="s">
        <v>501</v>
      </c>
      <c r="KP5" s="46" t="s">
        <v>502</v>
      </c>
      <c r="KQ5" s="46" t="s">
        <v>503</v>
      </c>
      <c r="KR5" s="46" t="s">
        <v>504</v>
      </c>
      <c r="KS5" s="46" t="s">
        <v>505</v>
      </c>
      <c r="KT5" s="46" t="s">
        <v>506</v>
      </c>
      <c r="KU5" s="46" t="s">
        <v>507</v>
      </c>
      <c r="KV5" s="46" t="s">
        <v>508</v>
      </c>
      <c r="KW5" s="46" t="s">
        <v>509</v>
      </c>
      <c r="KX5" s="46" t="s">
        <v>510</v>
      </c>
      <c r="KY5" s="46" t="s">
        <v>511</v>
      </c>
      <c r="KZ5" s="46" t="s">
        <v>512</v>
      </c>
      <c r="LA5" s="46" t="s">
        <v>513</v>
      </c>
      <c r="LB5" s="46" t="s">
        <v>514</v>
      </c>
      <c r="LC5" s="46" t="s">
        <v>515</v>
      </c>
      <c r="LD5" s="46" t="s">
        <v>516</v>
      </c>
      <c r="LE5" s="46" t="s">
        <v>517</v>
      </c>
      <c r="LF5" s="46" t="s">
        <v>518</v>
      </c>
      <c r="LG5" s="46" t="s">
        <v>519</v>
      </c>
      <c r="LH5" s="46" t="s">
        <v>520</v>
      </c>
      <c r="LI5" s="46" t="s">
        <v>521</v>
      </c>
      <c r="LJ5" s="46" t="s">
        <v>522</v>
      </c>
      <c r="LK5" s="46" t="s">
        <v>523</v>
      </c>
      <c r="LL5" s="46" t="s">
        <v>524</v>
      </c>
      <c r="LM5" s="46" t="s">
        <v>525</v>
      </c>
      <c r="LN5" s="46" t="s">
        <v>526</v>
      </c>
      <c r="LO5" s="46" t="s">
        <v>527</v>
      </c>
      <c r="LP5" s="46" t="s">
        <v>528</v>
      </c>
      <c r="LQ5" s="46" t="s">
        <v>529</v>
      </c>
      <c r="LR5" s="46" t="s">
        <v>530</v>
      </c>
      <c r="LS5" s="46" t="s">
        <v>531</v>
      </c>
      <c r="LT5" s="46" t="s">
        <v>532</v>
      </c>
      <c r="LU5" s="46" t="s">
        <v>533</v>
      </c>
      <c r="LV5" s="46" t="s">
        <v>534</v>
      </c>
      <c r="LW5" s="46" t="s">
        <v>535</v>
      </c>
      <c r="LX5" s="46" t="s">
        <v>536</v>
      </c>
      <c r="LY5" s="46" t="s">
        <v>537</v>
      </c>
      <c r="LZ5" s="46" t="s">
        <v>538</v>
      </c>
      <c r="MA5" s="46" t="s">
        <v>539</v>
      </c>
      <c r="MB5" s="46" t="s">
        <v>540</v>
      </c>
      <c r="MC5" s="46" t="s">
        <v>541</v>
      </c>
      <c r="MD5" s="46" t="s">
        <v>542</v>
      </c>
      <c r="ME5" s="46" t="s">
        <v>543</v>
      </c>
      <c r="MF5" s="46" t="s">
        <v>544</v>
      </c>
      <c r="MG5" s="46" t="s">
        <v>545</v>
      </c>
      <c r="MH5" s="46" t="s">
        <v>546</v>
      </c>
      <c r="MI5" s="46" t="s">
        <v>547</v>
      </c>
      <c r="MJ5" s="46" t="s">
        <v>548</v>
      </c>
      <c r="MK5" s="46" t="s">
        <v>549</v>
      </c>
      <c r="ML5" s="46" t="s">
        <v>550</v>
      </c>
      <c r="MM5" s="46" t="s">
        <v>551</v>
      </c>
      <c r="MN5" s="46" t="s">
        <v>552</v>
      </c>
      <c r="MO5" s="46" t="s">
        <v>553</v>
      </c>
      <c r="MP5" s="46" t="s">
        <v>554</v>
      </c>
      <c r="MQ5" s="46" t="s">
        <v>555</v>
      </c>
      <c r="MR5" s="46" t="s">
        <v>556</v>
      </c>
      <c r="MS5" s="46" t="s">
        <v>557</v>
      </c>
      <c r="MT5" s="46" t="s">
        <v>558</v>
      </c>
      <c r="MU5" s="46" t="s">
        <v>559</v>
      </c>
      <c r="MV5" s="46" t="s">
        <v>560</v>
      </c>
      <c r="MW5" s="46" t="s">
        <v>561</v>
      </c>
      <c r="MX5" s="46" t="s">
        <v>562</v>
      </c>
      <c r="MY5" s="46" t="s">
        <v>563</v>
      </c>
      <c r="MZ5" s="46" t="s">
        <v>564</v>
      </c>
      <c r="NA5" s="46" t="s">
        <v>565</v>
      </c>
      <c r="NB5" s="46" t="s">
        <v>566</v>
      </c>
      <c r="NC5" s="46" t="s">
        <v>567</v>
      </c>
      <c r="ND5" s="46" t="s">
        <v>568</v>
      </c>
      <c r="NE5" s="46" t="s">
        <v>569</v>
      </c>
      <c r="NF5" s="46" t="s">
        <v>570</v>
      </c>
      <c r="NG5" s="46" t="s">
        <v>571</v>
      </c>
      <c r="NH5" s="46" t="s">
        <v>572</v>
      </c>
      <c r="NI5" s="46" t="s">
        <v>573</v>
      </c>
      <c r="NJ5" s="46" t="s">
        <v>574</v>
      </c>
      <c r="NK5" s="46" t="s">
        <v>575</v>
      </c>
      <c r="NL5" s="46" t="s">
        <v>576</v>
      </c>
      <c r="NM5" s="46" t="s">
        <v>577</v>
      </c>
      <c r="NN5" s="46" t="s">
        <v>578</v>
      </c>
      <c r="NO5" s="46" t="s">
        <v>579</v>
      </c>
      <c r="NP5" s="46" t="s">
        <v>580</v>
      </c>
      <c r="NQ5" s="46" t="s">
        <v>581</v>
      </c>
      <c r="NR5" s="46" t="s">
        <v>582</v>
      </c>
      <c r="NS5" s="46" t="s">
        <v>583</v>
      </c>
      <c r="NT5" s="46" t="s">
        <v>584</v>
      </c>
      <c r="NU5" s="46" t="s">
        <v>585</v>
      </c>
      <c r="NV5" s="46" t="s">
        <v>586</v>
      </c>
      <c r="NW5" s="46" t="s">
        <v>587</v>
      </c>
      <c r="NX5" s="46" t="s">
        <v>588</v>
      </c>
      <c r="NY5" s="46" t="s">
        <v>589</v>
      </c>
      <c r="NZ5" s="46" t="s">
        <v>590</v>
      </c>
      <c r="OA5" s="46" t="s">
        <v>591</v>
      </c>
      <c r="OB5" s="46" t="s">
        <v>592</v>
      </c>
      <c r="OC5" s="46" t="s">
        <v>593</v>
      </c>
      <c r="OD5" s="46" t="s">
        <v>594</v>
      </c>
      <c r="OE5" s="46" t="s">
        <v>595</v>
      </c>
      <c r="OF5" s="46" t="s">
        <v>596</v>
      </c>
      <c r="OG5" s="46" t="s">
        <v>597</v>
      </c>
      <c r="OH5" s="46" t="s">
        <v>598</v>
      </c>
      <c r="OI5" s="46" t="s">
        <v>599</v>
      </c>
      <c r="OJ5" s="46" t="s">
        <v>600</v>
      </c>
      <c r="OK5" s="46" t="s">
        <v>601</v>
      </c>
      <c r="OL5" s="46" t="s">
        <v>602</v>
      </c>
      <c r="OM5" s="46" t="s">
        <v>603</v>
      </c>
      <c r="ON5" s="46" t="s">
        <v>604</v>
      </c>
      <c r="OO5" s="46" t="s">
        <v>605</v>
      </c>
      <c r="OP5" s="46" t="s">
        <v>606</v>
      </c>
      <c r="OQ5" s="46" t="s">
        <v>607</v>
      </c>
      <c r="OR5" s="47" t="s">
        <v>608</v>
      </c>
      <c r="OS5" s="48" t="s">
        <v>609</v>
      </c>
      <c r="OT5" s="45" t="s">
        <v>610</v>
      </c>
      <c r="OU5" s="46" t="s">
        <v>611</v>
      </c>
      <c r="OV5" s="46" t="s">
        <v>612</v>
      </c>
      <c r="OW5" s="46" t="s">
        <v>613</v>
      </c>
      <c r="OX5" s="46" t="s">
        <v>614</v>
      </c>
      <c r="OY5" s="46" t="s">
        <v>615</v>
      </c>
      <c r="OZ5" s="46" t="s">
        <v>616</v>
      </c>
      <c r="PA5" s="46" t="s">
        <v>617</v>
      </c>
      <c r="PB5" s="46" t="s">
        <v>618</v>
      </c>
      <c r="PC5" s="46" t="s">
        <v>619</v>
      </c>
      <c r="PD5" s="46" t="s">
        <v>620</v>
      </c>
      <c r="PE5" s="46" t="s">
        <v>621</v>
      </c>
      <c r="PF5" s="46" t="s">
        <v>622</v>
      </c>
      <c r="PG5" s="46" t="s">
        <v>623</v>
      </c>
      <c r="PH5" s="46" t="s">
        <v>624</v>
      </c>
      <c r="PI5" s="46" t="s">
        <v>625</v>
      </c>
      <c r="PJ5" s="46" t="s">
        <v>626</v>
      </c>
      <c r="PK5" s="46" t="s">
        <v>627</v>
      </c>
      <c r="PL5" s="47" t="s">
        <v>628</v>
      </c>
      <c r="PM5" s="48" t="s">
        <v>629</v>
      </c>
    </row>
    <row r="6" spans="1:431" ht="12.75" customHeight="1">
      <c r="A6" s="50" t="s">
        <v>630</v>
      </c>
      <c r="B6" s="51" t="s">
        <v>631</v>
      </c>
      <c r="C6" s="52" t="s">
        <v>632</v>
      </c>
      <c r="D6" s="53" t="s">
        <v>633</v>
      </c>
      <c r="E6" s="54" t="s">
        <v>634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635</v>
      </c>
      <c r="L6" s="54">
        <v>112300</v>
      </c>
      <c r="M6" s="54" t="s">
        <v>636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637</v>
      </c>
      <c r="U6" s="54">
        <v>212310</v>
      </c>
      <c r="V6" s="54" t="s">
        <v>638</v>
      </c>
      <c r="W6" s="54">
        <v>213111</v>
      </c>
      <c r="X6" s="54" t="s">
        <v>639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640</v>
      </c>
      <c r="AG6" s="54">
        <v>233412</v>
      </c>
      <c r="AH6" s="54" t="s">
        <v>641</v>
      </c>
      <c r="AI6" s="54">
        <v>233230</v>
      </c>
      <c r="AJ6" s="54" t="s">
        <v>642</v>
      </c>
      <c r="AK6" s="54">
        <v>233240</v>
      </c>
      <c r="AL6" s="54">
        <v>233411</v>
      </c>
      <c r="AM6" s="54" t="s">
        <v>643</v>
      </c>
      <c r="AN6" s="54">
        <v>321100</v>
      </c>
      <c r="AO6" s="54">
        <v>321200</v>
      </c>
      <c r="AP6" s="54">
        <v>321910</v>
      </c>
      <c r="AQ6" s="54" t="s">
        <v>644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645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646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647</v>
      </c>
      <c r="CD6" s="54">
        <v>332991</v>
      </c>
      <c r="CE6" s="54">
        <v>332996</v>
      </c>
      <c r="CF6" s="54" t="s">
        <v>648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649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650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651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652</v>
      </c>
      <c r="DI6" s="54" t="s">
        <v>653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654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655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656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657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658</v>
      </c>
      <c r="FY6" s="54">
        <v>337215</v>
      </c>
      <c r="FZ6" s="54" t="s">
        <v>659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660</v>
      </c>
      <c r="GZ6" s="54">
        <v>311520</v>
      </c>
      <c r="HA6" s="54">
        <v>311615</v>
      </c>
      <c r="HB6" s="54" t="s">
        <v>661</v>
      </c>
      <c r="HC6" s="54">
        <v>311700</v>
      </c>
      <c r="HD6" s="54">
        <v>311810</v>
      </c>
      <c r="HE6" s="54" t="s">
        <v>662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663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664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665</v>
      </c>
      <c r="JT6" s="54">
        <v>424200</v>
      </c>
      <c r="JU6" s="54">
        <v>424400</v>
      </c>
      <c r="JV6" s="54">
        <v>424700</v>
      </c>
      <c r="JW6" s="54" t="s">
        <v>666</v>
      </c>
      <c r="JX6" s="54">
        <v>425000</v>
      </c>
      <c r="JY6" s="54" t="s">
        <v>667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668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669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670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671</v>
      </c>
      <c r="LD6" s="54">
        <v>518200</v>
      </c>
      <c r="LE6" s="54">
        <v>519130</v>
      </c>
      <c r="LF6" s="54" t="s">
        <v>672</v>
      </c>
      <c r="LG6" s="54" t="s">
        <v>673</v>
      </c>
      <c r="LH6" s="54" t="s">
        <v>674</v>
      </c>
      <c r="LI6" s="54">
        <v>523900</v>
      </c>
      <c r="LJ6" s="54" t="s">
        <v>675</v>
      </c>
      <c r="LK6" s="54">
        <v>524113</v>
      </c>
      <c r="LL6" s="54" t="s">
        <v>676</v>
      </c>
      <c r="LM6" s="54">
        <v>524200</v>
      </c>
      <c r="LN6" s="54">
        <v>525000</v>
      </c>
      <c r="LO6" s="54" t="s">
        <v>677</v>
      </c>
      <c r="LP6" s="54" t="s">
        <v>678</v>
      </c>
      <c r="LQ6" s="54" t="s">
        <v>679</v>
      </c>
      <c r="LR6" s="54">
        <v>532100</v>
      </c>
      <c r="LS6" s="54">
        <v>532400</v>
      </c>
      <c r="LT6" s="54" t="s">
        <v>680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681</v>
      </c>
      <c r="LZ6" s="54">
        <v>541200</v>
      </c>
      <c r="MA6" s="54">
        <v>541300</v>
      </c>
      <c r="MB6" s="54">
        <v>541610</v>
      </c>
      <c r="MC6" s="54" t="s">
        <v>682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683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684</v>
      </c>
      <c r="MV6" s="54" t="s">
        <v>685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686</v>
      </c>
      <c r="NF6" s="54" t="s">
        <v>687</v>
      </c>
      <c r="NG6" s="54">
        <v>624100</v>
      </c>
      <c r="NH6" s="54">
        <v>624400</v>
      </c>
      <c r="NI6" s="54" t="s">
        <v>688</v>
      </c>
      <c r="NJ6" s="54">
        <v>711100</v>
      </c>
      <c r="NK6" s="54">
        <v>711200</v>
      </c>
      <c r="NL6" s="54">
        <v>711500</v>
      </c>
      <c r="NM6" s="54" t="s">
        <v>689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690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691</v>
      </c>
      <c r="OF6" s="54" t="s">
        <v>692</v>
      </c>
      <c r="OG6" s="54">
        <v>814000</v>
      </c>
      <c r="OH6" s="54" t="s">
        <v>693</v>
      </c>
      <c r="OI6" s="54" t="s">
        <v>694</v>
      </c>
      <c r="OJ6" s="54">
        <v>491000</v>
      </c>
      <c r="OK6" s="54" t="s">
        <v>695</v>
      </c>
      <c r="OL6" s="54" t="s">
        <v>696</v>
      </c>
      <c r="OM6" s="54" t="s">
        <v>697</v>
      </c>
      <c r="ON6" s="54" t="s">
        <v>698</v>
      </c>
      <c r="OO6" s="54" t="s">
        <v>699</v>
      </c>
      <c r="OP6" s="54" t="s">
        <v>700</v>
      </c>
      <c r="OQ6" s="54" t="s">
        <v>701</v>
      </c>
      <c r="OR6" s="55" t="s">
        <v>702</v>
      </c>
      <c r="OS6" s="56" t="s">
        <v>703</v>
      </c>
      <c r="OT6" s="57" t="s">
        <v>704</v>
      </c>
      <c r="OU6" s="58" t="s">
        <v>705</v>
      </c>
      <c r="OV6" s="58" t="s">
        <v>706</v>
      </c>
      <c r="OW6" s="58" t="s">
        <v>707</v>
      </c>
      <c r="OX6" s="58" t="s">
        <v>708</v>
      </c>
      <c r="OY6" s="58" t="s">
        <v>709</v>
      </c>
      <c r="OZ6" s="58" t="s">
        <v>710</v>
      </c>
      <c r="PA6" s="58" t="s">
        <v>711</v>
      </c>
      <c r="PB6" s="58" t="s">
        <v>712</v>
      </c>
      <c r="PC6" s="58" t="s">
        <v>713</v>
      </c>
      <c r="PD6" s="58" t="s">
        <v>714</v>
      </c>
      <c r="PE6" s="58" t="s">
        <v>715</v>
      </c>
      <c r="PF6" s="58" t="s">
        <v>716</v>
      </c>
      <c r="PG6" s="58" t="s">
        <v>717</v>
      </c>
      <c r="PH6" s="58" t="s">
        <v>718</v>
      </c>
      <c r="PI6" s="58" t="s">
        <v>719</v>
      </c>
      <c r="PJ6" s="58" t="s">
        <v>720</v>
      </c>
      <c r="PK6" s="58" t="s">
        <v>721</v>
      </c>
      <c r="PL6" s="59" t="s">
        <v>722</v>
      </c>
      <c r="PM6" s="56" t="s">
        <v>723</v>
      </c>
    </row>
    <row r="7" spans="1:431" ht="12.75" customHeight="1" thickBot="1">
      <c r="A7" s="60" t="s">
        <v>631</v>
      </c>
      <c r="B7" s="61"/>
      <c r="C7" s="62"/>
      <c r="D7" s="63" t="s">
        <v>146</v>
      </c>
      <c r="E7" s="64" t="s">
        <v>146</v>
      </c>
      <c r="F7" s="64" t="s">
        <v>146</v>
      </c>
      <c r="G7" s="64" t="s">
        <v>146</v>
      </c>
      <c r="H7" s="64" t="s">
        <v>146</v>
      </c>
      <c r="I7" s="64" t="s">
        <v>146</v>
      </c>
      <c r="J7" s="64" t="s">
        <v>146</v>
      </c>
      <c r="K7" s="64" t="s">
        <v>146</v>
      </c>
      <c r="L7" s="64" t="s">
        <v>146</v>
      </c>
      <c r="M7" s="64" t="s">
        <v>146</v>
      </c>
      <c r="N7" s="64" t="s">
        <v>146</v>
      </c>
      <c r="O7" s="64" t="s">
        <v>146</v>
      </c>
      <c r="P7" s="64" t="s">
        <v>146</v>
      </c>
      <c r="Q7" s="64" t="s">
        <v>148</v>
      </c>
      <c r="R7" s="64" t="s">
        <v>147</v>
      </c>
      <c r="S7" s="64" t="s">
        <v>149</v>
      </c>
      <c r="T7" s="64" t="s">
        <v>149</v>
      </c>
      <c r="U7" s="64" t="s">
        <v>149</v>
      </c>
      <c r="V7" s="64" t="s">
        <v>149</v>
      </c>
      <c r="W7" s="64" t="s">
        <v>150</v>
      </c>
      <c r="X7" s="64" t="s">
        <v>150</v>
      </c>
      <c r="Y7" s="64" t="s">
        <v>170</v>
      </c>
      <c r="Z7" s="64" t="s">
        <v>171</v>
      </c>
      <c r="AA7" s="64" t="s">
        <v>172</v>
      </c>
      <c r="AB7" s="64" t="s">
        <v>173</v>
      </c>
      <c r="AC7" s="64" t="s">
        <v>173</v>
      </c>
      <c r="AD7" s="64" t="s">
        <v>173</v>
      </c>
      <c r="AE7" s="64" t="s">
        <v>173</v>
      </c>
      <c r="AF7" s="64" t="s">
        <v>173</v>
      </c>
      <c r="AG7" s="64" t="s">
        <v>173</v>
      </c>
      <c r="AH7" s="64" t="s">
        <v>173</v>
      </c>
      <c r="AI7" s="64" t="s">
        <v>173</v>
      </c>
      <c r="AJ7" s="64" t="s">
        <v>173</v>
      </c>
      <c r="AK7" s="64" t="s">
        <v>173</v>
      </c>
      <c r="AL7" s="64" t="s">
        <v>173</v>
      </c>
      <c r="AM7" s="64" t="s">
        <v>173</v>
      </c>
      <c r="AN7" s="64" t="s">
        <v>153</v>
      </c>
      <c r="AO7" s="64" t="s">
        <v>153</v>
      </c>
      <c r="AP7" s="64" t="s">
        <v>153</v>
      </c>
      <c r="AQ7" s="64" t="s">
        <v>153</v>
      </c>
      <c r="AR7" s="64" t="s">
        <v>160</v>
      </c>
      <c r="AS7" s="64" t="s">
        <v>159</v>
      </c>
      <c r="AT7" s="64" t="s">
        <v>160</v>
      </c>
      <c r="AU7" s="64" t="s">
        <v>160</v>
      </c>
      <c r="AV7" s="64" t="s">
        <v>160</v>
      </c>
      <c r="AW7" s="64" t="s">
        <v>160</v>
      </c>
      <c r="AX7" s="64" t="s">
        <v>160</v>
      </c>
      <c r="AY7" s="64" t="s">
        <v>160</v>
      </c>
      <c r="AZ7" s="64" t="s">
        <v>160</v>
      </c>
      <c r="BA7" s="64" t="s">
        <v>160</v>
      </c>
      <c r="BB7" s="64" t="s">
        <v>160</v>
      </c>
      <c r="BC7" s="64" t="s">
        <v>160</v>
      </c>
      <c r="BD7" s="64" t="s">
        <v>161</v>
      </c>
      <c r="BE7" s="64" t="s">
        <v>163</v>
      </c>
      <c r="BF7" s="64" t="s">
        <v>162</v>
      </c>
      <c r="BG7" s="64" t="s">
        <v>162</v>
      </c>
      <c r="BH7" s="64" t="s">
        <v>162</v>
      </c>
      <c r="BI7" s="64" t="s">
        <v>162</v>
      </c>
      <c r="BJ7" s="64" t="s">
        <v>162</v>
      </c>
      <c r="BK7" s="64" t="s">
        <v>162</v>
      </c>
      <c r="BL7" s="64" t="s">
        <v>161</v>
      </c>
      <c r="BM7" s="64" t="s">
        <v>162</v>
      </c>
      <c r="BN7" s="64" t="s">
        <v>163</v>
      </c>
      <c r="BO7" s="64" t="s">
        <v>163</v>
      </c>
      <c r="BP7" s="64" t="s">
        <v>163</v>
      </c>
      <c r="BQ7" s="64" t="s">
        <v>163</v>
      </c>
      <c r="BR7" s="64" t="s">
        <v>163</v>
      </c>
      <c r="BS7" s="64" t="s">
        <v>163</v>
      </c>
      <c r="BT7" s="64" t="s">
        <v>163</v>
      </c>
      <c r="BU7" s="64" t="s">
        <v>163</v>
      </c>
      <c r="BV7" s="64" t="s">
        <v>163</v>
      </c>
      <c r="BW7" s="64" t="s">
        <v>163</v>
      </c>
      <c r="BX7" s="64" t="s">
        <v>163</v>
      </c>
      <c r="BY7" s="64" t="s">
        <v>163</v>
      </c>
      <c r="BZ7" s="64" t="s">
        <v>163</v>
      </c>
      <c r="CA7" s="64" t="s">
        <v>163</v>
      </c>
      <c r="CB7" s="64" t="s">
        <v>163</v>
      </c>
      <c r="CC7" s="64" t="s">
        <v>163</v>
      </c>
      <c r="CD7" s="64" t="s">
        <v>163</v>
      </c>
      <c r="CE7" s="64" t="s">
        <v>163</v>
      </c>
      <c r="CF7" s="64" t="s">
        <v>163</v>
      </c>
      <c r="CG7" s="64" t="s">
        <v>163</v>
      </c>
      <c r="CH7" s="64" t="s">
        <v>166</v>
      </c>
      <c r="CI7" s="64" t="s">
        <v>166</v>
      </c>
      <c r="CJ7" s="64" t="s">
        <v>166</v>
      </c>
      <c r="CK7" s="64" t="s">
        <v>166</v>
      </c>
      <c r="CL7" s="64" t="s">
        <v>166</v>
      </c>
      <c r="CM7" s="64" t="s">
        <v>166</v>
      </c>
      <c r="CN7" s="64" t="s">
        <v>166</v>
      </c>
      <c r="CO7" s="64" t="s">
        <v>166</v>
      </c>
      <c r="CP7" s="64" t="s">
        <v>166</v>
      </c>
      <c r="CQ7" s="64" t="s">
        <v>166</v>
      </c>
      <c r="CR7" s="64" t="s">
        <v>166</v>
      </c>
      <c r="CS7" s="64" t="s">
        <v>166</v>
      </c>
      <c r="CT7" s="64" t="s">
        <v>166</v>
      </c>
      <c r="CU7" s="64" t="s">
        <v>166</v>
      </c>
      <c r="CV7" s="64" t="s">
        <v>166</v>
      </c>
      <c r="CW7" s="64" t="s">
        <v>166</v>
      </c>
      <c r="CX7" s="64" t="s">
        <v>166</v>
      </c>
      <c r="CY7" s="64" t="s">
        <v>166</v>
      </c>
      <c r="CZ7" s="64" t="s">
        <v>166</v>
      </c>
      <c r="DA7" s="64" t="s">
        <v>166</v>
      </c>
      <c r="DB7" s="64" t="s">
        <v>166</v>
      </c>
      <c r="DC7" s="64" t="s">
        <v>166</v>
      </c>
      <c r="DD7" s="64" t="s">
        <v>166</v>
      </c>
      <c r="DE7" s="64" t="s">
        <v>166</v>
      </c>
      <c r="DF7" s="64" t="s">
        <v>166</v>
      </c>
      <c r="DG7" s="64" t="s">
        <v>166</v>
      </c>
      <c r="DH7" s="64" t="s">
        <v>166</v>
      </c>
      <c r="DI7" s="64" t="s">
        <v>166</v>
      </c>
      <c r="DJ7" s="64" t="s">
        <v>164</v>
      </c>
      <c r="DK7" s="64" t="s">
        <v>164</v>
      </c>
      <c r="DL7" s="64" t="s">
        <v>164</v>
      </c>
      <c r="DM7" s="64" t="s">
        <v>164</v>
      </c>
      <c r="DN7" s="64" t="s">
        <v>164</v>
      </c>
      <c r="DO7" s="64" t="s">
        <v>164</v>
      </c>
      <c r="DP7" s="64" t="s">
        <v>164</v>
      </c>
      <c r="DQ7" s="64" t="s">
        <v>164</v>
      </c>
      <c r="DR7" s="64" t="s">
        <v>164</v>
      </c>
      <c r="DS7" s="64" t="s">
        <v>164</v>
      </c>
      <c r="DT7" s="64" t="s">
        <v>164</v>
      </c>
      <c r="DU7" s="64" t="s">
        <v>164</v>
      </c>
      <c r="DV7" s="64" t="s">
        <v>164</v>
      </c>
      <c r="DW7" s="64" t="s">
        <v>164</v>
      </c>
      <c r="DX7" s="64" t="s">
        <v>164</v>
      </c>
      <c r="DY7" s="64" t="s">
        <v>164</v>
      </c>
      <c r="DZ7" s="64" t="s">
        <v>164</v>
      </c>
      <c r="EA7" s="64" t="s">
        <v>164</v>
      </c>
      <c r="EB7" s="64" t="s">
        <v>164</v>
      </c>
      <c r="EC7" s="64" t="s">
        <v>164</v>
      </c>
      <c r="ED7" s="64" t="s">
        <v>165</v>
      </c>
      <c r="EE7" s="64" t="s">
        <v>165</v>
      </c>
      <c r="EF7" s="64" t="s">
        <v>165</v>
      </c>
      <c r="EG7" s="64" t="s">
        <v>165</v>
      </c>
      <c r="EH7" s="64" t="s">
        <v>165</v>
      </c>
      <c r="EI7" s="64" t="s">
        <v>165</v>
      </c>
      <c r="EJ7" s="64" t="s">
        <v>165</v>
      </c>
      <c r="EK7" s="64" t="s">
        <v>165</v>
      </c>
      <c r="EL7" s="64" t="s">
        <v>165</v>
      </c>
      <c r="EM7" s="64" t="s">
        <v>165</v>
      </c>
      <c r="EN7" s="64" t="s">
        <v>165</v>
      </c>
      <c r="EO7" s="64" t="s">
        <v>165</v>
      </c>
      <c r="EP7" s="64" t="s">
        <v>165</v>
      </c>
      <c r="EQ7" s="64" t="s">
        <v>165</v>
      </c>
      <c r="ER7" s="64" t="s">
        <v>165</v>
      </c>
      <c r="ES7" s="64" t="s">
        <v>165</v>
      </c>
      <c r="ET7" s="64" t="s">
        <v>165</v>
      </c>
      <c r="EU7" s="64" t="s">
        <v>167</v>
      </c>
      <c r="EV7" s="64" t="s">
        <v>167</v>
      </c>
      <c r="EW7" s="64" t="s">
        <v>167</v>
      </c>
      <c r="EX7" s="64" t="s">
        <v>167</v>
      </c>
      <c r="EY7" s="64" t="s">
        <v>167</v>
      </c>
      <c r="EZ7" s="64" t="s">
        <v>167</v>
      </c>
      <c r="FA7" s="64" t="s">
        <v>167</v>
      </c>
      <c r="FB7" s="64" t="s">
        <v>167</v>
      </c>
      <c r="FC7" s="64" t="s">
        <v>167</v>
      </c>
      <c r="FD7" s="64" t="s">
        <v>167</v>
      </c>
      <c r="FE7" s="64" t="s">
        <v>167</v>
      </c>
      <c r="FF7" s="64" t="s">
        <v>167</v>
      </c>
      <c r="FG7" s="64" t="s">
        <v>167</v>
      </c>
      <c r="FH7" s="64" t="s">
        <v>167</v>
      </c>
      <c r="FI7" s="64" t="s">
        <v>168</v>
      </c>
      <c r="FJ7" s="64" t="s">
        <v>168</v>
      </c>
      <c r="FK7" s="64" t="s">
        <v>168</v>
      </c>
      <c r="FL7" s="64" t="s">
        <v>168</v>
      </c>
      <c r="FM7" s="64" t="s">
        <v>168</v>
      </c>
      <c r="FN7" s="64" t="s">
        <v>168</v>
      </c>
      <c r="FO7" s="64" t="s">
        <v>168</v>
      </c>
      <c r="FP7" s="64" t="s">
        <v>168</v>
      </c>
      <c r="FQ7" s="64" t="s">
        <v>168</v>
      </c>
      <c r="FR7" s="64" t="s">
        <v>168</v>
      </c>
      <c r="FS7" s="64" t="s">
        <v>168</v>
      </c>
      <c r="FT7" s="64" t="s">
        <v>169</v>
      </c>
      <c r="FU7" s="64" t="s">
        <v>169</v>
      </c>
      <c r="FV7" s="64" t="s">
        <v>169</v>
      </c>
      <c r="FW7" s="64" t="s">
        <v>169</v>
      </c>
      <c r="FX7" s="64" t="s">
        <v>169</v>
      </c>
      <c r="FY7" s="64" t="s">
        <v>169</v>
      </c>
      <c r="FZ7" s="64" t="s">
        <v>169</v>
      </c>
      <c r="GA7" s="64" t="s">
        <v>169</v>
      </c>
      <c r="GB7" s="64" t="s">
        <v>169</v>
      </c>
      <c r="GC7" s="64" t="s">
        <v>169</v>
      </c>
      <c r="GD7" s="64" t="s">
        <v>169</v>
      </c>
      <c r="GE7" s="64" t="s">
        <v>169</v>
      </c>
      <c r="GF7" s="64" t="s">
        <v>169</v>
      </c>
      <c r="GG7" s="64" t="s">
        <v>169</v>
      </c>
      <c r="GH7" s="64" t="s">
        <v>169</v>
      </c>
      <c r="GI7" s="64" t="s">
        <v>169</v>
      </c>
      <c r="GJ7" s="64" t="s">
        <v>169</v>
      </c>
      <c r="GK7" s="64" t="s">
        <v>169</v>
      </c>
      <c r="GL7" s="64" t="s">
        <v>169</v>
      </c>
      <c r="GM7" s="64" t="s">
        <v>151</v>
      </c>
      <c r="GN7" s="64" t="s">
        <v>151</v>
      </c>
      <c r="GO7" s="64" t="s">
        <v>151</v>
      </c>
      <c r="GP7" s="64" t="s">
        <v>151</v>
      </c>
      <c r="GQ7" s="64" t="s">
        <v>151</v>
      </c>
      <c r="GR7" s="64" t="s">
        <v>151</v>
      </c>
      <c r="GS7" s="64" t="s">
        <v>151</v>
      </c>
      <c r="GT7" s="64" t="s">
        <v>151</v>
      </c>
      <c r="GU7" s="64" t="s">
        <v>151</v>
      </c>
      <c r="GV7" s="64" t="s">
        <v>151</v>
      </c>
      <c r="GW7" s="64" t="s">
        <v>151</v>
      </c>
      <c r="GX7" s="64" t="s">
        <v>151</v>
      </c>
      <c r="GY7" s="64" t="s">
        <v>151</v>
      </c>
      <c r="GZ7" s="64" t="s">
        <v>151</v>
      </c>
      <c r="HA7" s="64" t="s">
        <v>151</v>
      </c>
      <c r="HB7" s="64" t="s">
        <v>151</v>
      </c>
      <c r="HC7" s="64" t="s">
        <v>151</v>
      </c>
      <c r="HD7" s="64" t="s">
        <v>151</v>
      </c>
      <c r="HE7" s="64" t="s">
        <v>151</v>
      </c>
      <c r="HF7" s="64" t="s">
        <v>151</v>
      </c>
      <c r="HG7" s="64" t="s">
        <v>151</v>
      </c>
      <c r="HH7" s="64" t="s">
        <v>151</v>
      </c>
      <c r="HI7" s="64" t="s">
        <v>151</v>
      </c>
      <c r="HJ7" s="64" t="s">
        <v>151</v>
      </c>
      <c r="HK7" s="64" t="s">
        <v>151</v>
      </c>
      <c r="HL7" s="64" t="s">
        <v>151</v>
      </c>
      <c r="HM7" s="64" t="s">
        <v>151</v>
      </c>
      <c r="HN7" s="64" t="s">
        <v>151</v>
      </c>
      <c r="HO7" s="64" t="s">
        <v>151</v>
      </c>
      <c r="HP7" s="64" t="s">
        <v>152</v>
      </c>
      <c r="HQ7" s="64" t="s">
        <v>152</v>
      </c>
      <c r="HR7" s="64" t="s">
        <v>152</v>
      </c>
      <c r="HS7" s="64" t="s">
        <v>152</v>
      </c>
      <c r="HT7" s="64" t="s">
        <v>152</v>
      </c>
      <c r="HU7" s="64" t="s">
        <v>152</v>
      </c>
      <c r="HV7" s="64" t="s">
        <v>152</v>
      </c>
      <c r="HW7" s="64" t="s">
        <v>152</v>
      </c>
      <c r="HX7" s="64" t="s">
        <v>154</v>
      </c>
      <c r="HY7" s="64" t="s">
        <v>154</v>
      </c>
      <c r="HZ7" s="64" t="s">
        <v>154</v>
      </c>
      <c r="IA7" s="64" t="s">
        <v>154</v>
      </c>
      <c r="IB7" s="64" t="s">
        <v>154</v>
      </c>
      <c r="IC7" s="64" t="s">
        <v>154</v>
      </c>
      <c r="ID7" s="64" t="s">
        <v>154</v>
      </c>
      <c r="IE7" s="64" t="s">
        <v>154</v>
      </c>
      <c r="IF7" s="64" t="s">
        <v>154</v>
      </c>
      <c r="IG7" s="64" t="s">
        <v>154</v>
      </c>
      <c r="IH7" s="64" t="s">
        <v>155</v>
      </c>
      <c r="II7" s="64" t="s">
        <v>155</v>
      </c>
      <c r="IJ7" s="64" t="s">
        <v>155</v>
      </c>
      <c r="IK7" s="64" t="s">
        <v>155</v>
      </c>
      <c r="IL7" s="64" t="s">
        <v>156</v>
      </c>
      <c r="IM7" s="64" t="s">
        <v>156</v>
      </c>
      <c r="IN7" s="64" t="s">
        <v>156</v>
      </c>
      <c r="IO7" s="64" t="s">
        <v>156</v>
      </c>
      <c r="IP7" s="64" t="s">
        <v>156</v>
      </c>
      <c r="IQ7" s="64" t="s">
        <v>156</v>
      </c>
      <c r="IR7" s="64" t="s">
        <v>156</v>
      </c>
      <c r="IS7" s="64" t="s">
        <v>157</v>
      </c>
      <c r="IT7" s="64" t="s">
        <v>157</v>
      </c>
      <c r="IU7" s="64" t="s">
        <v>157</v>
      </c>
      <c r="IV7" s="64" t="s">
        <v>157</v>
      </c>
      <c r="IW7" s="64" t="s">
        <v>156</v>
      </c>
      <c r="IX7" s="64" t="s">
        <v>156</v>
      </c>
      <c r="IY7" s="64" t="s">
        <v>156</v>
      </c>
      <c r="IZ7" s="64" t="s">
        <v>156</v>
      </c>
      <c r="JA7" s="64" t="s">
        <v>156</v>
      </c>
      <c r="JB7" s="64" t="s">
        <v>156</v>
      </c>
      <c r="JC7" s="64" t="s">
        <v>156</v>
      </c>
      <c r="JD7" s="64" t="s">
        <v>156</v>
      </c>
      <c r="JE7" s="64" t="s">
        <v>158</v>
      </c>
      <c r="JF7" s="64" t="s">
        <v>158</v>
      </c>
      <c r="JG7" s="64" t="s">
        <v>158</v>
      </c>
      <c r="JH7" s="64" t="s">
        <v>158</v>
      </c>
      <c r="JI7" s="64" t="s">
        <v>158</v>
      </c>
      <c r="JJ7" s="64" t="s">
        <v>158</v>
      </c>
      <c r="JK7" s="64" t="s">
        <v>158</v>
      </c>
      <c r="JL7" s="64" t="s">
        <v>158</v>
      </c>
      <c r="JM7" s="64" t="s">
        <v>158</v>
      </c>
      <c r="JN7" s="64" t="s">
        <v>158</v>
      </c>
      <c r="JO7" s="64" t="s">
        <v>174</v>
      </c>
      <c r="JP7" s="64" t="s">
        <v>174</v>
      </c>
      <c r="JQ7" s="64" t="s">
        <v>174</v>
      </c>
      <c r="JR7" s="64" t="s">
        <v>174</v>
      </c>
      <c r="JS7" s="64" t="s">
        <v>174</v>
      </c>
      <c r="JT7" s="64" t="s">
        <v>174</v>
      </c>
      <c r="JU7" s="64" t="s">
        <v>174</v>
      </c>
      <c r="JV7" s="64" t="s">
        <v>174</v>
      </c>
      <c r="JW7" s="64" t="s">
        <v>174</v>
      </c>
      <c r="JX7" s="64" t="s">
        <v>174</v>
      </c>
      <c r="JY7" s="64" t="s">
        <v>174</v>
      </c>
      <c r="JZ7" s="64" t="s">
        <v>174</v>
      </c>
      <c r="KA7" s="64" t="s">
        <v>174</v>
      </c>
      <c r="KB7" s="64" t="s">
        <v>174</v>
      </c>
      <c r="KC7" s="64" t="s">
        <v>174</v>
      </c>
      <c r="KD7" s="64" t="s">
        <v>174</v>
      </c>
      <c r="KE7" s="64" t="s">
        <v>174</v>
      </c>
      <c r="KF7" s="64" t="s">
        <v>174</v>
      </c>
      <c r="KG7" s="64" t="s">
        <v>174</v>
      </c>
      <c r="KH7" s="64" t="s">
        <v>174</v>
      </c>
      <c r="KI7" s="64" t="s">
        <v>175</v>
      </c>
      <c r="KJ7" s="64" t="s">
        <v>175</v>
      </c>
      <c r="KK7" s="64" t="s">
        <v>175</v>
      </c>
      <c r="KL7" s="64" t="s">
        <v>175</v>
      </c>
      <c r="KM7" s="64" t="s">
        <v>175</v>
      </c>
      <c r="KN7" s="64" t="s">
        <v>175</v>
      </c>
      <c r="KO7" s="64" t="s">
        <v>175</v>
      </c>
      <c r="KP7" s="64" t="s">
        <v>175</v>
      </c>
      <c r="KQ7" s="64" t="s">
        <v>175</v>
      </c>
      <c r="KR7" s="64" t="s">
        <v>177</v>
      </c>
      <c r="KS7" s="64" t="s">
        <v>177</v>
      </c>
      <c r="KT7" s="64" t="s">
        <v>177</v>
      </c>
      <c r="KU7" s="64" t="s">
        <v>177</v>
      </c>
      <c r="KV7" s="64" t="s">
        <v>177</v>
      </c>
      <c r="KW7" s="64" t="s">
        <v>177</v>
      </c>
      <c r="KX7" s="64" t="s">
        <v>177</v>
      </c>
      <c r="KY7" s="64" t="s">
        <v>177</v>
      </c>
      <c r="KZ7" s="64" t="s">
        <v>177</v>
      </c>
      <c r="LA7" s="64" t="s">
        <v>178</v>
      </c>
      <c r="LB7" s="64" t="s">
        <v>178</v>
      </c>
      <c r="LC7" s="64" t="s">
        <v>178</v>
      </c>
      <c r="LD7" s="64" t="s">
        <v>179</v>
      </c>
      <c r="LE7" s="64" t="s">
        <v>179</v>
      </c>
      <c r="LF7" s="64" t="s">
        <v>179</v>
      </c>
      <c r="LG7" s="64" t="s">
        <v>180</v>
      </c>
      <c r="LH7" s="64" t="s">
        <v>180</v>
      </c>
      <c r="LI7" s="64" t="s">
        <v>180</v>
      </c>
      <c r="LJ7" s="64" t="s">
        <v>180</v>
      </c>
      <c r="LK7" s="64" t="s">
        <v>180</v>
      </c>
      <c r="LL7" s="64" t="s">
        <v>180</v>
      </c>
      <c r="LM7" s="64" t="s">
        <v>180</v>
      </c>
      <c r="LN7" s="64" t="s">
        <v>180</v>
      </c>
      <c r="LO7" s="64" t="s">
        <v>181</v>
      </c>
      <c r="LP7" s="64" t="s">
        <v>181</v>
      </c>
      <c r="LQ7" s="64" t="s">
        <v>181</v>
      </c>
      <c r="LR7" s="64" t="s">
        <v>181</v>
      </c>
      <c r="LS7" s="64" t="s">
        <v>181</v>
      </c>
      <c r="LT7" s="64" t="s">
        <v>181</v>
      </c>
      <c r="LU7" s="64" t="s">
        <v>181</v>
      </c>
      <c r="LV7" s="64" t="s">
        <v>182</v>
      </c>
      <c r="LW7" s="64" t="s">
        <v>179</v>
      </c>
      <c r="LX7" s="64" t="s">
        <v>179</v>
      </c>
      <c r="LY7" s="64" t="s">
        <v>179</v>
      </c>
      <c r="LZ7" s="64" t="s">
        <v>182</v>
      </c>
      <c r="MA7" s="64" t="s">
        <v>182</v>
      </c>
      <c r="MB7" s="64" t="s">
        <v>182</v>
      </c>
      <c r="MC7" s="64" t="s">
        <v>182</v>
      </c>
      <c r="MD7" s="64" t="s">
        <v>182</v>
      </c>
      <c r="ME7" s="64" t="s">
        <v>182</v>
      </c>
      <c r="MF7" s="64" t="s">
        <v>182</v>
      </c>
      <c r="MG7" s="64" t="s">
        <v>182</v>
      </c>
      <c r="MH7" s="64" t="s">
        <v>182</v>
      </c>
      <c r="MI7" s="64" t="s">
        <v>182</v>
      </c>
      <c r="MJ7" s="64" t="s">
        <v>182</v>
      </c>
      <c r="MK7" s="64" t="s">
        <v>182</v>
      </c>
      <c r="ML7" s="64" t="s">
        <v>182</v>
      </c>
      <c r="MM7" s="64" t="s">
        <v>182</v>
      </c>
      <c r="MN7" s="64" t="s">
        <v>182</v>
      </c>
      <c r="MO7" s="64" t="s">
        <v>182</v>
      </c>
      <c r="MP7" s="64" t="s">
        <v>182</v>
      </c>
      <c r="MQ7" s="64" t="s">
        <v>182</v>
      </c>
      <c r="MR7" s="64" t="s">
        <v>182</v>
      </c>
      <c r="MS7" s="64" t="s">
        <v>172</v>
      </c>
      <c r="MT7" s="64" t="s">
        <v>184</v>
      </c>
      <c r="MU7" s="64" t="s">
        <v>184</v>
      </c>
      <c r="MV7" s="64" t="s">
        <v>184</v>
      </c>
      <c r="MW7" s="64" t="s">
        <v>185</v>
      </c>
      <c r="MX7" s="64" t="s">
        <v>185</v>
      </c>
      <c r="MY7" s="64" t="s">
        <v>185</v>
      </c>
      <c r="MZ7" s="64" t="s">
        <v>185</v>
      </c>
      <c r="NA7" s="64" t="s">
        <v>185</v>
      </c>
      <c r="NB7" s="64" t="s">
        <v>185</v>
      </c>
      <c r="NC7" s="64" t="s">
        <v>185</v>
      </c>
      <c r="ND7" s="64" t="s">
        <v>185</v>
      </c>
      <c r="NE7" s="64" t="s">
        <v>185</v>
      </c>
      <c r="NF7" s="64" t="s">
        <v>185</v>
      </c>
      <c r="NG7" s="64" t="s">
        <v>185</v>
      </c>
      <c r="NH7" s="64" t="s">
        <v>185</v>
      </c>
      <c r="NI7" s="64" t="s">
        <v>185</v>
      </c>
      <c r="NJ7" s="64" t="s">
        <v>186</v>
      </c>
      <c r="NK7" s="64" t="s">
        <v>186</v>
      </c>
      <c r="NL7" s="64" t="s">
        <v>186</v>
      </c>
      <c r="NM7" s="64" t="s">
        <v>186</v>
      </c>
      <c r="NN7" s="64" t="s">
        <v>186</v>
      </c>
      <c r="NO7" s="64" t="s">
        <v>186</v>
      </c>
      <c r="NP7" s="64" t="s">
        <v>186</v>
      </c>
      <c r="NQ7" s="64" t="s">
        <v>186</v>
      </c>
      <c r="NR7" s="64" t="s">
        <v>176</v>
      </c>
      <c r="NS7" s="64" t="s">
        <v>176</v>
      </c>
      <c r="NT7" s="64" t="s">
        <v>176</v>
      </c>
      <c r="NU7" s="64" t="s">
        <v>176</v>
      </c>
      <c r="NV7" s="64" t="s">
        <v>174</v>
      </c>
      <c r="NW7" s="64" t="s">
        <v>169</v>
      </c>
      <c r="NX7" s="64" t="s">
        <v>169</v>
      </c>
      <c r="NY7" s="64" t="s">
        <v>169</v>
      </c>
      <c r="NZ7" s="64" t="s">
        <v>185</v>
      </c>
      <c r="OA7" s="64" t="s">
        <v>185</v>
      </c>
      <c r="OB7" s="64" t="s">
        <v>185</v>
      </c>
      <c r="OC7" s="64" t="s">
        <v>185</v>
      </c>
      <c r="OD7" s="64" t="s">
        <v>185</v>
      </c>
      <c r="OE7" s="64" t="s">
        <v>185</v>
      </c>
      <c r="OF7" s="64" t="s">
        <v>185</v>
      </c>
      <c r="OG7" s="64" t="s">
        <v>187</v>
      </c>
      <c r="OH7" s="64" t="s">
        <v>183</v>
      </c>
      <c r="OI7" s="64" t="s">
        <v>183</v>
      </c>
      <c r="OJ7" s="64" t="s">
        <v>183</v>
      </c>
      <c r="OK7" s="64" t="s">
        <v>183</v>
      </c>
      <c r="OL7" s="64" t="s">
        <v>183</v>
      </c>
      <c r="OM7" s="64" t="s">
        <v>183</v>
      </c>
      <c r="ON7" s="64" t="s">
        <v>183</v>
      </c>
      <c r="OO7" s="64" t="s">
        <v>183</v>
      </c>
      <c r="OP7" s="64" t="s">
        <v>183</v>
      </c>
      <c r="OQ7" s="64" t="s">
        <v>183</v>
      </c>
      <c r="OR7" s="65" t="s">
        <v>183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>
      <c r="A8" s="71" t="s">
        <v>633</v>
      </c>
      <c r="B8" s="72" t="s">
        <v>146</v>
      </c>
      <c r="C8" s="73" t="s">
        <v>204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>
      <c r="A9" s="71" t="s">
        <v>634</v>
      </c>
      <c r="B9" s="72" t="s">
        <v>146</v>
      </c>
      <c r="C9" s="73" t="s">
        <v>205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>
      <c r="A10" s="71">
        <v>111200</v>
      </c>
      <c r="B10" s="72" t="s">
        <v>146</v>
      </c>
      <c r="C10" s="73" t="s">
        <v>206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>
      <c r="A11" s="71">
        <v>111300</v>
      </c>
      <c r="B11" s="72" t="s">
        <v>146</v>
      </c>
      <c r="C11" s="73" t="s">
        <v>207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>
      <c r="A12" s="71">
        <v>111400</v>
      </c>
      <c r="B12" s="72" t="s">
        <v>146</v>
      </c>
      <c r="C12" s="73" t="s">
        <v>208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>
      <c r="A13" s="71">
        <v>111900</v>
      </c>
      <c r="B13" s="72" t="s">
        <v>146</v>
      </c>
      <c r="C13" s="73" t="s">
        <v>209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>
      <c r="A14" s="71">
        <v>112120</v>
      </c>
      <c r="B14" s="72" t="s">
        <v>146</v>
      </c>
      <c r="C14" s="73" t="s">
        <v>210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>
      <c r="A15" s="71" t="s">
        <v>635</v>
      </c>
      <c r="B15" s="72" t="s">
        <v>146</v>
      </c>
      <c r="C15" s="73" t="s">
        <v>211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>
      <c r="A16" s="71">
        <v>112300</v>
      </c>
      <c r="B16" s="72" t="s">
        <v>146</v>
      </c>
      <c r="C16" s="73" t="s">
        <v>212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>
      <c r="A17" s="71" t="s">
        <v>636</v>
      </c>
      <c r="B17" s="72" t="s">
        <v>146</v>
      </c>
      <c r="C17" s="73" t="s">
        <v>213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>
      <c r="A18" s="71">
        <v>113000</v>
      </c>
      <c r="B18" s="72" t="s">
        <v>146</v>
      </c>
      <c r="C18" s="73" t="s">
        <v>214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>
      <c r="A19" s="71">
        <v>114000</v>
      </c>
      <c r="B19" s="72" t="s">
        <v>146</v>
      </c>
      <c r="C19" s="73" t="s">
        <v>215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>
      <c r="A20" s="71">
        <v>115000</v>
      </c>
      <c r="B20" s="72" t="s">
        <v>146</v>
      </c>
      <c r="C20" s="73" t="s">
        <v>216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>
      <c r="A21" s="71">
        <v>211000</v>
      </c>
      <c r="B21" s="72" t="s">
        <v>148</v>
      </c>
      <c r="C21" s="73" t="s">
        <v>217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>
      <c r="A22" s="71">
        <v>212100</v>
      </c>
      <c r="B22" s="72" t="s">
        <v>147</v>
      </c>
      <c r="C22" s="73" t="s">
        <v>218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>
      <c r="A23" s="71">
        <v>212230</v>
      </c>
      <c r="B23" s="72" t="s">
        <v>149</v>
      </c>
      <c r="C23" s="73" t="s">
        <v>219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>
      <c r="A24" s="71" t="s">
        <v>637</v>
      </c>
      <c r="B24" s="72" t="s">
        <v>149</v>
      </c>
      <c r="C24" s="73" t="s">
        <v>220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>
      <c r="A25" s="71">
        <v>212310</v>
      </c>
      <c r="B25" s="72" t="s">
        <v>149</v>
      </c>
      <c r="C25" s="73" t="s">
        <v>221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>
      <c r="A26" s="71" t="s">
        <v>638</v>
      </c>
      <c r="B26" s="72" t="s">
        <v>149</v>
      </c>
      <c r="C26" s="73" t="s">
        <v>222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>
      <c r="A27" s="71">
        <v>213111</v>
      </c>
      <c r="B27" s="72" t="s">
        <v>150</v>
      </c>
      <c r="C27" s="73" t="s">
        <v>223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>
      <c r="A28" s="71" t="s">
        <v>639</v>
      </c>
      <c r="B28" s="72" t="s">
        <v>150</v>
      </c>
      <c r="C28" s="73" t="s">
        <v>224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>
      <c r="A29" s="71">
        <v>221100</v>
      </c>
      <c r="B29" s="72" t="s">
        <v>170</v>
      </c>
      <c r="C29" s="73" t="s">
        <v>225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>
      <c r="A30" s="71">
        <v>221200</v>
      </c>
      <c r="B30" s="72" t="s">
        <v>171</v>
      </c>
      <c r="C30" s="73" t="s">
        <v>226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>
      <c r="A31" s="71">
        <v>221300</v>
      </c>
      <c r="B31" s="72" t="s">
        <v>172</v>
      </c>
      <c r="C31" s="73" t="s">
        <v>227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>
      <c r="A32" s="71">
        <v>233210</v>
      </c>
      <c r="B32" s="72" t="s">
        <v>173</v>
      </c>
      <c r="C32" s="73" t="s">
        <v>228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>
      <c r="A33" s="71">
        <v>233262</v>
      </c>
      <c r="B33" s="72" t="s">
        <v>173</v>
      </c>
      <c r="C33" s="73" t="s">
        <v>229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>
      <c r="A34" s="71">
        <v>230301</v>
      </c>
      <c r="B34" s="72" t="s">
        <v>173</v>
      </c>
      <c r="C34" s="73" t="s">
        <v>230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>
      <c r="A35" s="71">
        <v>230302</v>
      </c>
      <c r="B35" s="72" t="s">
        <v>173</v>
      </c>
      <c r="C35" s="73" t="s">
        <v>231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>
      <c r="A36" s="71" t="s">
        <v>640</v>
      </c>
      <c r="B36" s="72" t="s">
        <v>173</v>
      </c>
      <c r="C36" s="73" t="s">
        <v>232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>
      <c r="A37" s="71">
        <v>233412</v>
      </c>
      <c r="B37" s="72" t="s">
        <v>173</v>
      </c>
      <c r="C37" s="73" t="s">
        <v>233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>
      <c r="A38" s="71" t="s">
        <v>641</v>
      </c>
      <c r="B38" s="72" t="s">
        <v>173</v>
      </c>
      <c r="C38" s="73" t="s">
        <v>234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>
      <c r="A39" s="71">
        <v>233230</v>
      </c>
      <c r="B39" s="72" t="s">
        <v>173</v>
      </c>
      <c r="C39" s="73" t="s">
        <v>235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>
      <c r="A40" s="71" t="s">
        <v>642</v>
      </c>
      <c r="B40" s="72" t="s">
        <v>173</v>
      </c>
      <c r="C40" s="73" t="s">
        <v>236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>
      <c r="A41" s="71">
        <v>233240</v>
      </c>
      <c r="B41" s="72" t="s">
        <v>173</v>
      </c>
      <c r="C41" s="73" t="s">
        <v>237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>
      <c r="A42" s="71">
        <v>233411</v>
      </c>
      <c r="B42" s="72" t="s">
        <v>173</v>
      </c>
      <c r="C42" s="73" t="s">
        <v>238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>
      <c r="A43" s="71" t="s">
        <v>643</v>
      </c>
      <c r="B43" s="72" t="s">
        <v>173</v>
      </c>
      <c r="C43" s="73" t="s">
        <v>239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>
      <c r="A44" s="71">
        <v>321100</v>
      </c>
      <c r="B44" s="72" t="s">
        <v>153</v>
      </c>
      <c r="C44" s="73" t="s">
        <v>240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>
      <c r="A45" s="71">
        <v>321200</v>
      </c>
      <c r="B45" s="72" t="s">
        <v>153</v>
      </c>
      <c r="C45" s="73" t="s">
        <v>241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>
      <c r="A46" s="71">
        <v>321910</v>
      </c>
      <c r="B46" s="72" t="s">
        <v>153</v>
      </c>
      <c r="C46" s="73" t="s">
        <v>242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>
      <c r="A47" s="71" t="s">
        <v>644</v>
      </c>
      <c r="B47" s="72" t="s">
        <v>153</v>
      </c>
      <c r="C47" s="73" t="s">
        <v>243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>
      <c r="A48" s="71">
        <v>327100</v>
      </c>
      <c r="B48" s="72" t="s">
        <v>160</v>
      </c>
      <c r="C48" s="73" t="s">
        <v>244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>
      <c r="A49" s="71">
        <v>327200</v>
      </c>
      <c r="B49" s="72" t="s">
        <v>159</v>
      </c>
      <c r="C49" s="73" t="s">
        <v>245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>
      <c r="A50" s="71">
        <v>327310</v>
      </c>
      <c r="B50" s="72" t="s">
        <v>160</v>
      </c>
      <c r="C50" s="73" t="s">
        <v>246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>
      <c r="A51" s="71">
        <v>327320</v>
      </c>
      <c r="B51" s="72" t="s">
        <v>160</v>
      </c>
      <c r="C51" s="73" t="s">
        <v>247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>
      <c r="A52" s="71">
        <v>327330</v>
      </c>
      <c r="B52" s="72" t="s">
        <v>160</v>
      </c>
      <c r="C52" s="73" t="s">
        <v>248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>
      <c r="A53" s="71">
        <v>327390</v>
      </c>
      <c r="B53" s="72" t="s">
        <v>160</v>
      </c>
      <c r="C53" s="73" t="s">
        <v>249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>
      <c r="A54" s="71">
        <v>327400</v>
      </c>
      <c r="B54" s="72" t="s">
        <v>160</v>
      </c>
      <c r="C54" s="73" t="s">
        <v>250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>
      <c r="A55" s="71">
        <v>327910</v>
      </c>
      <c r="B55" s="72" t="s">
        <v>160</v>
      </c>
      <c r="C55" s="73" t="s">
        <v>251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>
      <c r="A56" s="71">
        <v>327991</v>
      </c>
      <c r="B56" s="72" t="s">
        <v>160</v>
      </c>
      <c r="C56" s="73" t="s">
        <v>252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>
      <c r="A57" s="71">
        <v>327992</v>
      </c>
      <c r="B57" s="72" t="s">
        <v>160</v>
      </c>
      <c r="C57" s="73" t="s">
        <v>253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>
      <c r="A58" s="71">
        <v>327993</v>
      </c>
      <c r="B58" s="72" t="s">
        <v>160</v>
      </c>
      <c r="C58" s="73" t="s">
        <v>254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>
      <c r="A59" s="71">
        <v>327999</v>
      </c>
      <c r="B59" s="72" t="s">
        <v>160</v>
      </c>
      <c r="C59" s="73" t="s">
        <v>255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>
      <c r="A60" s="71">
        <v>331110</v>
      </c>
      <c r="B60" s="72" t="s">
        <v>161</v>
      </c>
      <c r="C60" s="73" t="s">
        <v>256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>
      <c r="A61" s="71">
        <v>331200</v>
      </c>
      <c r="B61" s="72" t="s">
        <v>163</v>
      </c>
      <c r="C61" s="73" t="s">
        <v>257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>
      <c r="A62" s="71">
        <v>331313</v>
      </c>
      <c r="B62" s="72" t="s">
        <v>162</v>
      </c>
      <c r="C62" s="73" t="s">
        <v>259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>
      <c r="A63" s="71" t="s">
        <v>645</v>
      </c>
      <c r="B63" s="72" t="s">
        <v>162</v>
      </c>
      <c r="C63" s="73" t="s">
        <v>260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>
      <c r="A64" s="71">
        <v>331410</v>
      </c>
      <c r="B64" s="72" t="s">
        <v>162</v>
      </c>
      <c r="C64" s="73" t="s">
        <v>261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>
      <c r="A65" s="71">
        <v>331420</v>
      </c>
      <c r="B65" s="72" t="s">
        <v>162</v>
      </c>
      <c r="C65" s="73" t="s">
        <v>262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>
      <c r="A66" s="71">
        <v>331490</v>
      </c>
      <c r="B66" s="72" t="s">
        <v>162</v>
      </c>
      <c r="C66" s="73" t="s">
        <v>263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>
      <c r="A67" s="71">
        <v>331510</v>
      </c>
      <c r="B67" s="72" t="s">
        <v>161</v>
      </c>
      <c r="C67" s="73" t="s">
        <v>264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>
      <c r="A68" s="71">
        <v>331520</v>
      </c>
      <c r="B68" s="72" t="s">
        <v>162</v>
      </c>
      <c r="C68" s="73" t="s">
        <v>265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>
      <c r="A69" s="71">
        <v>332114</v>
      </c>
      <c r="B69" s="72" t="s">
        <v>163</v>
      </c>
      <c r="C69" s="73" t="s">
        <v>266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>
      <c r="A70" s="71" t="s">
        <v>646</v>
      </c>
      <c r="B70" s="72" t="s">
        <v>163</v>
      </c>
      <c r="C70" s="73" t="s">
        <v>267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>
      <c r="A71" s="71">
        <v>332119</v>
      </c>
      <c r="B71" s="72" t="s">
        <v>163</v>
      </c>
      <c r="C71" s="73" t="s">
        <v>268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>
      <c r="A72" s="71">
        <v>332200</v>
      </c>
      <c r="B72" s="72" t="s">
        <v>163</v>
      </c>
      <c r="C72" s="73" t="s">
        <v>269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>
      <c r="A73" s="71">
        <v>332310</v>
      </c>
      <c r="B73" s="72" t="s">
        <v>163</v>
      </c>
      <c r="C73" s="73" t="s">
        <v>270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>
      <c r="A74" s="71">
        <v>332320</v>
      </c>
      <c r="B74" s="72" t="s">
        <v>163</v>
      </c>
      <c r="C74" s="73" t="s">
        <v>271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>
      <c r="A75" s="71">
        <v>332410</v>
      </c>
      <c r="B75" s="72" t="s">
        <v>163</v>
      </c>
      <c r="C75" s="73" t="s">
        <v>272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>
      <c r="A76" s="71">
        <v>332420</v>
      </c>
      <c r="B76" s="72" t="s">
        <v>163</v>
      </c>
      <c r="C76" s="73" t="s">
        <v>273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>
      <c r="A77" s="71">
        <v>332430</v>
      </c>
      <c r="B77" s="72" t="s">
        <v>163</v>
      </c>
      <c r="C77" s="73" t="s">
        <v>274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>
      <c r="A78" s="71">
        <v>332500</v>
      </c>
      <c r="B78" s="72" t="s">
        <v>163</v>
      </c>
      <c r="C78" s="73" t="s">
        <v>275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>
      <c r="A79" s="71">
        <v>332600</v>
      </c>
      <c r="B79" s="72" t="s">
        <v>163</v>
      </c>
      <c r="C79" s="73" t="s">
        <v>276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>
      <c r="A80" s="71">
        <v>332710</v>
      </c>
      <c r="B80" s="72" t="s">
        <v>163</v>
      </c>
      <c r="C80" s="73" t="s">
        <v>277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>
      <c r="A81" s="71">
        <v>332720</v>
      </c>
      <c r="B81" s="72" t="s">
        <v>163</v>
      </c>
      <c r="C81" s="73" t="s">
        <v>278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>
      <c r="A82" s="71">
        <v>332800</v>
      </c>
      <c r="B82" s="72" t="s">
        <v>163</v>
      </c>
      <c r="C82" s="73" t="s">
        <v>279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>
      <c r="A83" s="71">
        <v>332913</v>
      </c>
      <c r="B83" s="72" t="s">
        <v>163</v>
      </c>
      <c r="C83" s="73" t="s">
        <v>280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>
      <c r="A84" s="71" t="s">
        <v>647</v>
      </c>
      <c r="B84" s="72" t="s">
        <v>163</v>
      </c>
      <c r="C84" s="73" t="s">
        <v>281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>
      <c r="A85" s="71">
        <v>332991</v>
      </c>
      <c r="B85" s="72" t="s">
        <v>163</v>
      </c>
      <c r="C85" s="73" t="s">
        <v>282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>
      <c r="A86" s="71">
        <v>332996</v>
      </c>
      <c r="B86" s="72" t="s">
        <v>163</v>
      </c>
      <c r="C86" s="73" t="s">
        <v>283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>
      <c r="A87" s="71" t="s">
        <v>648</v>
      </c>
      <c r="B87" s="72" t="s">
        <v>163</v>
      </c>
      <c r="C87" s="73" t="s">
        <v>284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>
      <c r="A88" s="71">
        <v>332999</v>
      </c>
      <c r="B88" s="72" t="s">
        <v>163</v>
      </c>
      <c r="C88" s="73" t="s">
        <v>285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>
      <c r="A89" s="71">
        <v>333111</v>
      </c>
      <c r="B89" s="72" t="s">
        <v>166</v>
      </c>
      <c r="C89" s="73" t="s">
        <v>286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>
      <c r="A90" s="71">
        <v>333112</v>
      </c>
      <c r="B90" s="72" t="s">
        <v>166</v>
      </c>
      <c r="C90" s="73" t="s">
        <v>287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>
      <c r="A91" s="71">
        <v>333120</v>
      </c>
      <c r="B91" s="72" t="s">
        <v>166</v>
      </c>
      <c r="C91" s="73" t="s">
        <v>288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>
      <c r="A92" s="71">
        <v>333130</v>
      </c>
      <c r="B92" s="72" t="s">
        <v>166</v>
      </c>
      <c r="C92" s="73" t="s">
        <v>289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>
      <c r="A93" s="71">
        <v>333242</v>
      </c>
      <c r="B93" s="72" t="s">
        <v>166</v>
      </c>
      <c r="C93" s="73" t="s">
        <v>290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>
      <c r="A94" s="71" t="s">
        <v>649</v>
      </c>
      <c r="B94" s="72" t="s">
        <v>166</v>
      </c>
      <c r="C94" s="73" t="s">
        <v>291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>
      <c r="A95" s="71">
        <v>333314</v>
      </c>
      <c r="B95" s="72" t="s">
        <v>166</v>
      </c>
      <c r="C95" s="73" t="s">
        <v>292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>
      <c r="A96" s="71">
        <v>333316</v>
      </c>
      <c r="B96" s="72" t="s">
        <v>166</v>
      </c>
      <c r="C96" s="73" t="s">
        <v>293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>
      <c r="A97" s="71">
        <v>333318</v>
      </c>
      <c r="B97" s="72" t="s">
        <v>166</v>
      </c>
      <c r="C97" s="73" t="s">
        <v>294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>
      <c r="A98" s="71">
        <v>333414</v>
      </c>
      <c r="B98" s="72" t="s">
        <v>166</v>
      </c>
      <c r="C98" s="73" t="s">
        <v>295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>
      <c r="A99" s="71">
        <v>333415</v>
      </c>
      <c r="B99" s="72" t="s">
        <v>166</v>
      </c>
      <c r="C99" s="73" t="s">
        <v>296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>
      <c r="A100" s="71">
        <v>333413</v>
      </c>
      <c r="B100" s="72" t="s">
        <v>166</v>
      </c>
      <c r="C100" s="73" t="s">
        <v>297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>
      <c r="A101" s="71">
        <v>333511</v>
      </c>
      <c r="B101" s="72" t="s">
        <v>166</v>
      </c>
      <c r="C101" s="73" t="s">
        <v>298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>
      <c r="A102" s="71">
        <v>333514</v>
      </c>
      <c r="B102" s="72" t="s">
        <v>166</v>
      </c>
      <c r="C102" s="73" t="s">
        <v>299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>
      <c r="A103" s="71">
        <v>333517</v>
      </c>
      <c r="B103" s="72" t="s">
        <v>166</v>
      </c>
      <c r="C103" s="73" t="s">
        <v>300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>
      <c r="A104" s="71" t="s">
        <v>650</v>
      </c>
      <c r="B104" s="72" t="s">
        <v>166</v>
      </c>
      <c r="C104" s="73" t="s">
        <v>301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>
      <c r="A105" s="71">
        <v>333611</v>
      </c>
      <c r="B105" s="72" t="s">
        <v>166</v>
      </c>
      <c r="C105" s="73" t="s">
        <v>302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>
      <c r="A106" s="71">
        <v>333612</v>
      </c>
      <c r="B106" s="72" t="s">
        <v>166</v>
      </c>
      <c r="C106" s="73" t="s">
        <v>303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>
      <c r="A107" s="71">
        <v>333613</v>
      </c>
      <c r="B107" s="72" t="s">
        <v>166</v>
      </c>
      <c r="C107" s="73" t="s">
        <v>304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>
      <c r="A108" s="71">
        <v>333618</v>
      </c>
      <c r="B108" s="72" t="s">
        <v>166</v>
      </c>
      <c r="C108" s="73" t="s">
        <v>305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>
      <c r="A109" s="71">
        <v>333912</v>
      </c>
      <c r="B109" s="72" t="s">
        <v>166</v>
      </c>
      <c r="C109" s="73" t="s">
        <v>306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>
      <c r="A110" s="71" t="s">
        <v>651</v>
      </c>
      <c r="B110" s="72" t="s">
        <v>166</v>
      </c>
      <c r="C110" s="73" t="s">
        <v>307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>
      <c r="A111" s="71">
        <v>333920</v>
      </c>
      <c r="B111" s="72" t="s">
        <v>166</v>
      </c>
      <c r="C111" s="73" t="s">
        <v>308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>
      <c r="A112" s="71">
        <v>333991</v>
      </c>
      <c r="B112" s="72" t="s">
        <v>166</v>
      </c>
      <c r="C112" s="73" t="s">
        <v>309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>
      <c r="A113" s="71">
        <v>333993</v>
      </c>
      <c r="B113" s="72" t="s">
        <v>166</v>
      </c>
      <c r="C113" s="73" t="s">
        <v>310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>
      <c r="A114" s="71">
        <v>333994</v>
      </c>
      <c r="B114" s="72" t="s">
        <v>166</v>
      </c>
      <c r="C114" s="73" t="s">
        <v>311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>
      <c r="A115" s="71" t="s">
        <v>652</v>
      </c>
      <c r="B115" s="72" t="s">
        <v>166</v>
      </c>
      <c r="C115" s="73" t="s">
        <v>312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>
      <c r="A116" s="71" t="s">
        <v>653</v>
      </c>
      <c r="B116" s="72" t="s">
        <v>166</v>
      </c>
      <c r="C116" s="73" t="s">
        <v>313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>
      <c r="A117" s="71">
        <v>334111</v>
      </c>
      <c r="B117" s="72" t="s">
        <v>164</v>
      </c>
      <c r="C117" s="73" t="s">
        <v>314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>
      <c r="A118" s="71">
        <v>334112</v>
      </c>
      <c r="B118" s="72" t="s">
        <v>164</v>
      </c>
      <c r="C118" s="73" t="s">
        <v>315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>
      <c r="A119" s="71">
        <v>334118</v>
      </c>
      <c r="B119" s="72" t="s">
        <v>164</v>
      </c>
      <c r="C119" s="73" t="s">
        <v>316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>
      <c r="A120" s="71">
        <v>334210</v>
      </c>
      <c r="B120" s="72" t="s">
        <v>164</v>
      </c>
      <c r="C120" s="73" t="s">
        <v>317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>
      <c r="A121" s="71">
        <v>334220</v>
      </c>
      <c r="B121" s="72" t="s">
        <v>164</v>
      </c>
      <c r="C121" s="73" t="s">
        <v>318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>
      <c r="A122" s="71">
        <v>334290</v>
      </c>
      <c r="B122" s="72" t="s">
        <v>164</v>
      </c>
      <c r="C122" s="73" t="s">
        <v>319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>
      <c r="A123" s="71">
        <v>334413</v>
      </c>
      <c r="B123" s="72" t="s">
        <v>164</v>
      </c>
      <c r="C123" s="73" t="s">
        <v>320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>
      <c r="A124" s="71">
        <v>334418</v>
      </c>
      <c r="B124" s="72" t="s">
        <v>164</v>
      </c>
      <c r="C124" s="73" t="s">
        <v>321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>
      <c r="A125" s="71" t="s">
        <v>654</v>
      </c>
      <c r="B125" s="72" t="s">
        <v>164</v>
      </c>
      <c r="C125" s="73" t="s">
        <v>322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>
      <c r="A126" s="71">
        <v>334510</v>
      </c>
      <c r="B126" s="72" t="s">
        <v>164</v>
      </c>
      <c r="C126" s="73" t="s">
        <v>323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>
      <c r="A127" s="71">
        <v>334511</v>
      </c>
      <c r="B127" s="72" t="s">
        <v>164</v>
      </c>
      <c r="C127" s="73" t="s">
        <v>324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>
      <c r="A128" s="71">
        <v>334512</v>
      </c>
      <c r="B128" s="72" t="s">
        <v>164</v>
      </c>
      <c r="C128" s="73" t="s">
        <v>325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>
      <c r="A129" s="71">
        <v>334513</v>
      </c>
      <c r="B129" s="72" t="s">
        <v>164</v>
      </c>
      <c r="C129" s="73" t="s">
        <v>326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>
      <c r="A130" s="71">
        <v>334514</v>
      </c>
      <c r="B130" s="72" t="s">
        <v>164</v>
      </c>
      <c r="C130" s="73" t="s">
        <v>327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>
      <c r="A131" s="71">
        <v>334515</v>
      </c>
      <c r="B131" s="72" t="s">
        <v>164</v>
      </c>
      <c r="C131" s="73" t="s">
        <v>328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>
      <c r="A132" s="71">
        <v>334516</v>
      </c>
      <c r="B132" s="72" t="s">
        <v>164</v>
      </c>
      <c r="C132" s="73" t="s">
        <v>329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>
      <c r="A133" s="71">
        <v>334517</v>
      </c>
      <c r="B133" s="72" t="s">
        <v>164</v>
      </c>
      <c r="C133" s="73" t="s">
        <v>330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>
      <c r="A134" s="71" t="s">
        <v>655</v>
      </c>
      <c r="B134" s="72" t="s">
        <v>164</v>
      </c>
      <c r="C134" s="73" t="s">
        <v>331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>
      <c r="A135" s="71">
        <v>334300</v>
      </c>
      <c r="B135" s="72" t="s">
        <v>164</v>
      </c>
      <c r="C135" s="73" t="s">
        <v>332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>
      <c r="A136" s="71">
        <v>334610</v>
      </c>
      <c r="B136" s="72" t="s">
        <v>164</v>
      </c>
      <c r="C136" s="73" t="s">
        <v>333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>
      <c r="A137" s="71">
        <v>335110</v>
      </c>
      <c r="B137" s="72" t="s">
        <v>165</v>
      </c>
      <c r="C137" s="73" t="s">
        <v>334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>
      <c r="A138" s="71">
        <v>335120</v>
      </c>
      <c r="B138" s="72" t="s">
        <v>165</v>
      </c>
      <c r="C138" s="73" t="s">
        <v>335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>
      <c r="A139" s="71">
        <v>335210</v>
      </c>
      <c r="B139" s="72" t="s">
        <v>165</v>
      </c>
      <c r="C139" s="73" t="s">
        <v>336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>
      <c r="A140" s="71">
        <v>335221</v>
      </c>
      <c r="B140" s="72" t="s">
        <v>165</v>
      </c>
      <c r="C140" s="73" t="s">
        <v>337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>
      <c r="A141" s="71">
        <v>335222</v>
      </c>
      <c r="B141" s="72" t="s">
        <v>165</v>
      </c>
      <c r="C141" s="73" t="s">
        <v>338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>
      <c r="A142" s="71">
        <v>335224</v>
      </c>
      <c r="B142" s="72" t="s">
        <v>165</v>
      </c>
      <c r="C142" s="73" t="s">
        <v>339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>
      <c r="A143" s="71">
        <v>335228</v>
      </c>
      <c r="B143" s="72" t="s">
        <v>165</v>
      </c>
      <c r="C143" s="73" t="s">
        <v>340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>
      <c r="A144" s="71">
        <v>335311</v>
      </c>
      <c r="B144" s="72" t="s">
        <v>165</v>
      </c>
      <c r="C144" s="73" t="s">
        <v>341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>
      <c r="A145" s="71">
        <v>335312</v>
      </c>
      <c r="B145" s="72" t="s">
        <v>165</v>
      </c>
      <c r="C145" s="73" t="s">
        <v>342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>
      <c r="A146" s="71">
        <v>335313</v>
      </c>
      <c r="B146" s="72" t="s">
        <v>165</v>
      </c>
      <c r="C146" s="73" t="s">
        <v>343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>
      <c r="A147" s="71">
        <v>335314</v>
      </c>
      <c r="B147" s="72" t="s">
        <v>165</v>
      </c>
      <c r="C147" s="73" t="s">
        <v>344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>
      <c r="A148" s="71">
        <v>335911</v>
      </c>
      <c r="B148" s="72" t="s">
        <v>165</v>
      </c>
      <c r="C148" s="73" t="s">
        <v>345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>
      <c r="A149" s="71">
        <v>335912</v>
      </c>
      <c r="B149" s="72" t="s">
        <v>165</v>
      </c>
      <c r="C149" s="73" t="s">
        <v>346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>
      <c r="A150" s="71">
        <v>335920</v>
      </c>
      <c r="B150" s="72" t="s">
        <v>165</v>
      </c>
      <c r="C150" s="73" t="s">
        <v>347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>
      <c r="A151" s="71">
        <v>335930</v>
      </c>
      <c r="B151" s="72" t="s">
        <v>165</v>
      </c>
      <c r="C151" s="73" t="s">
        <v>348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>
      <c r="A152" s="71">
        <v>335991</v>
      </c>
      <c r="B152" s="72" t="s">
        <v>165</v>
      </c>
      <c r="C152" s="73" t="s">
        <v>349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>
      <c r="A153" s="71">
        <v>335999</v>
      </c>
      <c r="B153" s="72" t="s">
        <v>165</v>
      </c>
      <c r="C153" s="73" t="s">
        <v>350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>
      <c r="A154" s="71">
        <v>336111</v>
      </c>
      <c r="B154" s="72" t="s">
        <v>167</v>
      </c>
      <c r="C154" s="73" t="s">
        <v>351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>
      <c r="A155" s="71">
        <v>336112</v>
      </c>
      <c r="B155" s="72" t="s">
        <v>167</v>
      </c>
      <c r="C155" s="73" t="s">
        <v>352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>
      <c r="A156" s="71">
        <v>336120</v>
      </c>
      <c r="B156" s="72" t="s">
        <v>167</v>
      </c>
      <c r="C156" s="73" t="s">
        <v>353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>
      <c r="A157" s="71">
        <v>336211</v>
      </c>
      <c r="B157" s="72" t="s">
        <v>167</v>
      </c>
      <c r="C157" s="73" t="s">
        <v>354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>
      <c r="A158" s="71">
        <v>336212</v>
      </c>
      <c r="B158" s="72" t="s">
        <v>167</v>
      </c>
      <c r="C158" s="73" t="s">
        <v>355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>
      <c r="A159" s="71">
        <v>336213</v>
      </c>
      <c r="B159" s="72" t="s">
        <v>167</v>
      </c>
      <c r="C159" s="73" t="s">
        <v>356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>
      <c r="A160" s="71">
        <v>336214</v>
      </c>
      <c r="B160" s="72" t="s">
        <v>167</v>
      </c>
      <c r="C160" s="73" t="s">
        <v>357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>
      <c r="A161" s="71">
        <v>336310</v>
      </c>
      <c r="B161" s="72" t="s">
        <v>167</v>
      </c>
      <c r="C161" s="73" t="s">
        <v>358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>
      <c r="A162" s="71">
        <v>336320</v>
      </c>
      <c r="B162" s="72" t="s">
        <v>167</v>
      </c>
      <c r="C162" s="73" t="s">
        <v>359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>
      <c r="A163" s="71">
        <v>336350</v>
      </c>
      <c r="B163" s="72" t="s">
        <v>167</v>
      </c>
      <c r="C163" s="73" t="s">
        <v>360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>
      <c r="A164" s="71">
        <v>336360</v>
      </c>
      <c r="B164" s="72" t="s">
        <v>167</v>
      </c>
      <c r="C164" s="73" t="s">
        <v>361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>
      <c r="A165" s="71">
        <v>336370</v>
      </c>
      <c r="B165" s="72" t="s">
        <v>167</v>
      </c>
      <c r="C165" s="73" t="s">
        <v>362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>
      <c r="A166" s="71">
        <v>336390</v>
      </c>
      <c r="B166" s="72" t="s">
        <v>167</v>
      </c>
      <c r="C166" s="73" t="s">
        <v>363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>
      <c r="A167" s="71" t="s">
        <v>656</v>
      </c>
      <c r="B167" s="72" t="s">
        <v>167</v>
      </c>
      <c r="C167" s="73" t="s">
        <v>364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>
      <c r="A168" s="71">
        <v>336411</v>
      </c>
      <c r="B168" s="72" t="s">
        <v>168</v>
      </c>
      <c r="C168" s="73" t="s">
        <v>365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>
      <c r="A169" s="71">
        <v>336412</v>
      </c>
      <c r="B169" s="72" t="s">
        <v>168</v>
      </c>
      <c r="C169" s="73" t="s">
        <v>366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>
      <c r="A170" s="71">
        <v>336413</v>
      </c>
      <c r="B170" s="72" t="s">
        <v>168</v>
      </c>
      <c r="C170" s="73" t="s">
        <v>367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>
      <c r="A171" s="71">
        <v>336414</v>
      </c>
      <c r="B171" s="72" t="s">
        <v>168</v>
      </c>
      <c r="C171" s="73" t="s">
        <v>368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>
      <c r="A172" s="71" t="s">
        <v>657</v>
      </c>
      <c r="B172" s="72" t="s">
        <v>168</v>
      </c>
      <c r="C172" s="73" t="s">
        <v>369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>
      <c r="A173" s="71">
        <v>336500</v>
      </c>
      <c r="B173" s="72" t="s">
        <v>168</v>
      </c>
      <c r="C173" s="73" t="s">
        <v>370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>
      <c r="A174" s="71">
        <v>336611</v>
      </c>
      <c r="B174" s="72" t="s">
        <v>168</v>
      </c>
      <c r="C174" s="73" t="s">
        <v>371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>
      <c r="A175" s="71">
        <v>336612</v>
      </c>
      <c r="B175" s="72" t="s">
        <v>168</v>
      </c>
      <c r="C175" s="73" t="s">
        <v>372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>
      <c r="A176" s="71">
        <v>336991</v>
      </c>
      <c r="B176" s="72" t="s">
        <v>168</v>
      </c>
      <c r="C176" s="73" t="s">
        <v>373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>
      <c r="A177" s="71">
        <v>336992</v>
      </c>
      <c r="B177" s="72" t="s">
        <v>168</v>
      </c>
      <c r="C177" s="73" t="s">
        <v>374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>
      <c r="A178" s="71">
        <v>336999</v>
      </c>
      <c r="B178" s="72" t="s">
        <v>168</v>
      </c>
      <c r="C178" s="73" t="s">
        <v>375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>
      <c r="A179" s="71">
        <v>337110</v>
      </c>
      <c r="B179" s="72" t="s">
        <v>169</v>
      </c>
      <c r="C179" s="73" t="s">
        <v>376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>
      <c r="A180" s="71">
        <v>337121</v>
      </c>
      <c r="B180" s="72" t="s">
        <v>169</v>
      </c>
      <c r="C180" s="73" t="s">
        <v>377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>
      <c r="A181" s="71">
        <v>337122</v>
      </c>
      <c r="B181" s="72" t="s">
        <v>169</v>
      </c>
      <c r="C181" s="73" t="s">
        <v>378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>
      <c r="A182" s="71">
        <v>337127</v>
      </c>
      <c r="B182" s="72" t="s">
        <v>169</v>
      </c>
      <c r="C182" s="73" t="s">
        <v>379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>
      <c r="A183" s="71" t="s">
        <v>658</v>
      </c>
      <c r="B183" s="72" t="s">
        <v>169</v>
      </c>
      <c r="C183" s="73" t="s">
        <v>380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>
      <c r="A184" s="71">
        <v>337215</v>
      </c>
      <c r="B184" s="72" t="s">
        <v>169</v>
      </c>
      <c r="C184" s="73" t="s">
        <v>381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>
      <c r="A185" s="71" t="s">
        <v>659</v>
      </c>
      <c r="B185" s="72" t="s">
        <v>169</v>
      </c>
      <c r="C185" s="73" t="s">
        <v>382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>
      <c r="A186" s="71">
        <v>337900</v>
      </c>
      <c r="B186" s="72" t="s">
        <v>169</v>
      </c>
      <c r="C186" s="73" t="s">
        <v>383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>
      <c r="A187" s="71">
        <v>339112</v>
      </c>
      <c r="B187" s="72" t="s">
        <v>169</v>
      </c>
      <c r="C187" s="73" t="s">
        <v>384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>
      <c r="A188" s="71">
        <v>339113</v>
      </c>
      <c r="B188" s="72" t="s">
        <v>169</v>
      </c>
      <c r="C188" s="73" t="s">
        <v>385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>
      <c r="A189" s="71">
        <v>339114</v>
      </c>
      <c r="B189" s="72" t="s">
        <v>169</v>
      </c>
      <c r="C189" s="73" t="s">
        <v>386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>
      <c r="A190" s="71">
        <v>339115</v>
      </c>
      <c r="B190" s="72" t="s">
        <v>169</v>
      </c>
      <c r="C190" s="73" t="s">
        <v>387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>
      <c r="A191" s="71">
        <v>339116</v>
      </c>
      <c r="B191" s="72" t="s">
        <v>169</v>
      </c>
      <c r="C191" s="73" t="s">
        <v>388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>
      <c r="A192" s="71">
        <v>339910</v>
      </c>
      <c r="B192" s="72" t="s">
        <v>169</v>
      </c>
      <c r="C192" s="73" t="s">
        <v>389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>
      <c r="A193" s="71">
        <v>339920</v>
      </c>
      <c r="B193" s="72" t="s">
        <v>169</v>
      </c>
      <c r="C193" s="73" t="s">
        <v>390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>
      <c r="A194" s="71">
        <v>339930</v>
      </c>
      <c r="B194" s="72" t="s">
        <v>169</v>
      </c>
      <c r="C194" s="73" t="s">
        <v>391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>
      <c r="A195" s="71">
        <v>339940</v>
      </c>
      <c r="B195" s="72" t="s">
        <v>169</v>
      </c>
      <c r="C195" s="73" t="s">
        <v>392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>
      <c r="A196" s="71">
        <v>339950</v>
      </c>
      <c r="B196" s="72" t="s">
        <v>169</v>
      </c>
      <c r="C196" s="73" t="s">
        <v>393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>
      <c r="A197" s="71">
        <v>339990</v>
      </c>
      <c r="B197" s="72" t="s">
        <v>169</v>
      </c>
      <c r="C197" s="73" t="s">
        <v>394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>
      <c r="A198" s="71">
        <v>311111</v>
      </c>
      <c r="B198" s="72" t="s">
        <v>151</v>
      </c>
      <c r="C198" s="73" t="s">
        <v>395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>
      <c r="A199" s="71">
        <v>311119</v>
      </c>
      <c r="B199" s="72" t="s">
        <v>151</v>
      </c>
      <c r="C199" s="73" t="s">
        <v>396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>
      <c r="A200" s="71">
        <v>311210</v>
      </c>
      <c r="B200" s="72" t="s">
        <v>151</v>
      </c>
      <c r="C200" s="73" t="s">
        <v>397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>
      <c r="A201" s="71">
        <v>311221</v>
      </c>
      <c r="B201" s="72" t="s">
        <v>151</v>
      </c>
      <c r="C201" s="73" t="s">
        <v>398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>
      <c r="A202" s="71">
        <v>311225</v>
      </c>
      <c r="B202" s="72" t="s">
        <v>151</v>
      </c>
      <c r="C202" s="73" t="s">
        <v>399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>
      <c r="A203" s="71">
        <v>311224</v>
      </c>
      <c r="B203" s="72" t="s">
        <v>151</v>
      </c>
      <c r="C203" s="73" t="s">
        <v>400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>
      <c r="A204" s="71">
        <v>311230</v>
      </c>
      <c r="B204" s="72" t="s">
        <v>151</v>
      </c>
      <c r="C204" s="73" t="s">
        <v>401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>
      <c r="A205" s="71">
        <v>311300</v>
      </c>
      <c r="B205" s="72" t="s">
        <v>151</v>
      </c>
      <c r="C205" s="73" t="s">
        <v>402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>
      <c r="A206" s="71">
        <v>311410</v>
      </c>
      <c r="B206" s="72" t="s">
        <v>151</v>
      </c>
      <c r="C206" s="73" t="s">
        <v>403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>
      <c r="A207" s="71">
        <v>311420</v>
      </c>
      <c r="B207" s="72" t="s">
        <v>151</v>
      </c>
      <c r="C207" s="73" t="s">
        <v>404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>
      <c r="A208" s="71">
        <v>311513</v>
      </c>
      <c r="B208" s="72" t="s">
        <v>151</v>
      </c>
      <c r="C208" s="73" t="s">
        <v>405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>
      <c r="A209" s="71">
        <v>311514</v>
      </c>
      <c r="B209" s="72" t="s">
        <v>151</v>
      </c>
      <c r="C209" s="73" t="s">
        <v>406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>
      <c r="A210" s="71" t="s">
        <v>660</v>
      </c>
      <c r="B210" s="72" t="s">
        <v>151</v>
      </c>
      <c r="C210" s="73" t="s">
        <v>407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>
      <c r="A211" s="71">
        <v>311520</v>
      </c>
      <c r="B211" s="72" t="s">
        <v>151</v>
      </c>
      <c r="C211" s="73" t="s">
        <v>408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>
      <c r="A212" s="71">
        <v>311615</v>
      </c>
      <c r="B212" s="72" t="s">
        <v>151</v>
      </c>
      <c r="C212" s="73" t="s">
        <v>409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>
      <c r="A213" s="71" t="s">
        <v>661</v>
      </c>
      <c r="B213" s="72" t="s">
        <v>151</v>
      </c>
      <c r="C213" s="73" t="s">
        <v>410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>
      <c r="A214" s="71">
        <v>311700</v>
      </c>
      <c r="B214" s="72" t="s">
        <v>151</v>
      </c>
      <c r="C214" s="73" t="s">
        <v>411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>
      <c r="A215" s="71">
        <v>311810</v>
      </c>
      <c r="B215" s="72" t="s">
        <v>151</v>
      </c>
      <c r="C215" s="73" t="s">
        <v>412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>
      <c r="A216" s="71" t="s">
        <v>662</v>
      </c>
      <c r="B216" s="72" t="s">
        <v>151</v>
      </c>
      <c r="C216" s="73" t="s">
        <v>413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>
      <c r="A217" s="71">
        <v>311910</v>
      </c>
      <c r="B217" s="72" t="s">
        <v>151</v>
      </c>
      <c r="C217" s="73" t="s">
        <v>414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>
      <c r="A218" s="71">
        <v>311920</v>
      </c>
      <c r="B218" s="72" t="s">
        <v>151</v>
      </c>
      <c r="C218" s="73" t="s">
        <v>415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>
      <c r="A219" s="71">
        <v>311930</v>
      </c>
      <c r="B219" s="72" t="s">
        <v>151</v>
      </c>
      <c r="C219" s="73" t="s">
        <v>416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>
      <c r="A220" s="71">
        <v>311940</v>
      </c>
      <c r="B220" s="72" t="s">
        <v>151</v>
      </c>
      <c r="C220" s="73" t="s">
        <v>417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>
      <c r="A221" s="71">
        <v>311990</v>
      </c>
      <c r="B221" s="72" t="s">
        <v>151</v>
      </c>
      <c r="C221" s="73" t="s">
        <v>418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>
      <c r="A222" s="71">
        <v>312110</v>
      </c>
      <c r="B222" s="72" t="s">
        <v>151</v>
      </c>
      <c r="C222" s="73" t="s">
        <v>419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>
      <c r="A223" s="71">
        <v>312120</v>
      </c>
      <c r="B223" s="72" t="s">
        <v>151</v>
      </c>
      <c r="C223" s="73" t="s">
        <v>420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>
      <c r="A224" s="71">
        <v>312130</v>
      </c>
      <c r="B224" s="72" t="s">
        <v>151</v>
      </c>
      <c r="C224" s="73" t="s">
        <v>421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>
      <c r="A225" s="71">
        <v>312140</v>
      </c>
      <c r="B225" s="72" t="s">
        <v>151</v>
      </c>
      <c r="C225" s="73" t="s">
        <v>422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>
      <c r="A226" s="71">
        <v>312200</v>
      </c>
      <c r="B226" s="72" t="s">
        <v>151</v>
      </c>
      <c r="C226" s="73" t="s">
        <v>423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>
      <c r="A227" s="71">
        <v>313100</v>
      </c>
      <c r="B227" s="72" t="s">
        <v>152</v>
      </c>
      <c r="C227" s="73" t="s">
        <v>424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>
      <c r="A228" s="71">
        <v>313200</v>
      </c>
      <c r="B228" s="72" t="s">
        <v>152</v>
      </c>
      <c r="C228" s="73" t="s">
        <v>425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>
      <c r="A229" s="71">
        <v>313300</v>
      </c>
      <c r="B229" s="72" t="s">
        <v>152</v>
      </c>
      <c r="C229" s="73" t="s">
        <v>426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>
      <c r="A230" s="71">
        <v>314110</v>
      </c>
      <c r="B230" s="72" t="s">
        <v>152</v>
      </c>
      <c r="C230" s="73" t="s">
        <v>427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>
      <c r="A231" s="71">
        <v>314120</v>
      </c>
      <c r="B231" s="72" t="s">
        <v>152</v>
      </c>
      <c r="C231" s="73" t="s">
        <v>428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>
      <c r="A232" s="71">
        <v>314900</v>
      </c>
      <c r="B232" s="72" t="s">
        <v>152</v>
      </c>
      <c r="C232" s="73" t="s">
        <v>429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>
      <c r="A233" s="71">
        <v>315000</v>
      </c>
      <c r="B233" s="72" t="s">
        <v>152</v>
      </c>
      <c r="C233" s="73" t="s">
        <v>430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>
      <c r="A234" s="71">
        <v>316000</v>
      </c>
      <c r="B234" s="72" t="s">
        <v>152</v>
      </c>
      <c r="C234" s="73" t="s">
        <v>431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>
      <c r="A235" s="71">
        <v>322110</v>
      </c>
      <c r="B235" s="72" t="s">
        <v>154</v>
      </c>
      <c r="C235" s="73" t="s">
        <v>432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>
      <c r="A236" s="71">
        <v>322120</v>
      </c>
      <c r="B236" s="72" t="s">
        <v>154</v>
      </c>
      <c r="C236" s="73" t="s">
        <v>433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>
      <c r="A237" s="71">
        <v>322130</v>
      </c>
      <c r="B237" s="72" t="s">
        <v>154</v>
      </c>
      <c r="C237" s="73" t="s">
        <v>434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>
      <c r="A238" s="71">
        <v>322210</v>
      </c>
      <c r="B238" s="72" t="s">
        <v>154</v>
      </c>
      <c r="C238" s="73" t="s">
        <v>435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>
      <c r="A239" s="71">
        <v>322220</v>
      </c>
      <c r="B239" s="72" t="s">
        <v>154</v>
      </c>
      <c r="C239" s="73" t="s">
        <v>436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>
      <c r="A240" s="71">
        <v>322230</v>
      </c>
      <c r="B240" s="72" t="s">
        <v>154</v>
      </c>
      <c r="C240" s="73" t="s">
        <v>437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>
      <c r="A241" s="71">
        <v>322291</v>
      </c>
      <c r="B241" s="72" t="s">
        <v>154</v>
      </c>
      <c r="C241" s="73" t="s">
        <v>438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>
      <c r="A242" s="71">
        <v>322299</v>
      </c>
      <c r="B242" s="72" t="s">
        <v>154</v>
      </c>
      <c r="C242" s="73" t="s">
        <v>439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>
      <c r="A243" s="71">
        <v>323110</v>
      </c>
      <c r="B243" s="72" t="s">
        <v>154</v>
      </c>
      <c r="C243" s="73" t="s">
        <v>440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>
      <c r="A244" s="71">
        <v>323120</v>
      </c>
      <c r="B244" s="72" t="s">
        <v>154</v>
      </c>
      <c r="C244" s="73" t="s">
        <v>441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>
      <c r="A245" s="71">
        <v>324110</v>
      </c>
      <c r="B245" s="72" t="s">
        <v>155</v>
      </c>
      <c r="C245" s="73" t="s">
        <v>442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>
      <c r="A246" s="71">
        <v>324121</v>
      </c>
      <c r="B246" s="72" t="s">
        <v>155</v>
      </c>
      <c r="C246" s="73" t="s">
        <v>443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>
      <c r="A247" s="71">
        <v>324122</v>
      </c>
      <c r="B247" s="72" t="s">
        <v>155</v>
      </c>
      <c r="C247" s="73" t="s">
        <v>444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>
      <c r="A248" s="71">
        <v>324190</v>
      </c>
      <c r="B248" s="72" t="s">
        <v>155</v>
      </c>
      <c r="C248" s="73" t="s">
        <v>445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>
      <c r="A249" s="71">
        <v>325110</v>
      </c>
      <c r="B249" s="72" t="s">
        <v>156</v>
      </c>
      <c r="C249" s="73" t="s">
        <v>446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>
      <c r="A250" s="71">
        <v>325120</v>
      </c>
      <c r="B250" s="72" t="s">
        <v>156</v>
      </c>
      <c r="C250" s="73" t="s">
        <v>447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>
      <c r="A251" s="71">
        <v>325130</v>
      </c>
      <c r="B251" s="72" t="s">
        <v>156</v>
      </c>
      <c r="C251" s="73" t="s">
        <v>448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>
      <c r="A252" s="71">
        <v>325180</v>
      </c>
      <c r="B252" s="72" t="s">
        <v>156</v>
      </c>
      <c r="C252" s="73" t="s">
        <v>449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>
      <c r="A253" s="71">
        <v>325190</v>
      </c>
      <c r="B253" s="72" t="s">
        <v>156</v>
      </c>
      <c r="C253" s="73" t="s">
        <v>450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>
      <c r="A254" s="71">
        <v>325211</v>
      </c>
      <c r="B254" s="72" t="s">
        <v>156</v>
      </c>
      <c r="C254" s="73" t="s">
        <v>451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>
      <c r="A255" s="71" t="s">
        <v>663</v>
      </c>
      <c r="B255" s="72" t="s">
        <v>156</v>
      </c>
      <c r="C255" s="73" t="s">
        <v>452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>
      <c r="A256" s="71">
        <v>325411</v>
      </c>
      <c r="B256" s="72" t="s">
        <v>157</v>
      </c>
      <c r="C256" s="73" t="s">
        <v>453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>
      <c r="A257" s="71">
        <v>325412</v>
      </c>
      <c r="B257" s="72" t="s">
        <v>157</v>
      </c>
      <c r="C257" s="73" t="s">
        <v>454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>
      <c r="A258" s="71">
        <v>325413</v>
      </c>
      <c r="B258" s="72" t="s">
        <v>157</v>
      </c>
      <c r="C258" s="73" t="s">
        <v>455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>
      <c r="A259" s="71">
        <v>325414</v>
      </c>
      <c r="B259" s="72" t="s">
        <v>157</v>
      </c>
      <c r="C259" s="73" t="s">
        <v>456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>
      <c r="A260" s="71">
        <v>325310</v>
      </c>
      <c r="B260" s="72" t="s">
        <v>156</v>
      </c>
      <c r="C260" s="73" t="s">
        <v>457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>
      <c r="A261" s="71">
        <v>325320</v>
      </c>
      <c r="B261" s="72" t="s">
        <v>156</v>
      </c>
      <c r="C261" s="73" t="s">
        <v>458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>
      <c r="A262" s="71">
        <v>325510</v>
      </c>
      <c r="B262" s="72" t="s">
        <v>156</v>
      </c>
      <c r="C262" s="73" t="s">
        <v>459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>
      <c r="A263" s="71">
        <v>325520</v>
      </c>
      <c r="B263" s="72" t="s">
        <v>156</v>
      </c>
      <c r="C263" s="73" t="s">
        <v>460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>
      <c r="A264" s="71">
        <v>325610</v>
      </c>
      <c r="B264" s="72" t="s">
        <v>156</v>
      </c>
      <c r="C264" s="73" t="s">
        <v>461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>
      <c r="A265" s="71">
        <v>325620</v>
      </c>
      <c r="B265" s="72" t="s">
        <v>156</v>
      </c>
      <c r="C265" s="73" t="s">
        <v>462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>
      <c r="A266" s="71">
        <v>325910</v>
      </c>
      <c r="B266" s="72" t="s">
        <v>156</v>
      </c>
      <c r="C266" s="73" t="s">
        <v>463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>
      <c r="A267" s="71" t="s">
        <v>664</v>
      </c>
      <c r="B267" s="72" t="s">
        <v>156</v>
      </c>
      <c r="C267" s="73" t="s">
        <v>464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>
      <c r="A268" s="71">
        <v>326110</v>
      </c>
      <c r="B268" s="72" t="s">
        <v>158</v>
      </c>
      <c r="C268" s="73" t="s">
        <v>465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>
      <c r="A269" s="71">
        <v>326120</v>
      </c>
      <c r="B269" s="72" t="s">
        <v>158</v>
      </c>
      <c r="C269" s="73" t="s">
        <v>466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>
      <c r="A270" s="71">
        <v>326130</v>
      </c>
      <c r="B270" s="72" t="s">
        <v>158</v>
      </c>
      <c r="C270" s="73" t="s">
        <v>467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>
      <c r="A271" s="71">
        <v>326140</v>
      </c>
      <c r="B271" s="72" t="s">
        <v>158</v>
      </c>
      <c r="C271" s="73" t="s">
        <v>468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>
      <c r="A272" s="71">
        <v>326150</v>
      </c>
      <c r="B272" s="72" t="s">
        <v>158</v>
      </c>
      <c r="C272" s="73" t="s">
        <v>469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>
      <c r="A273" s="71">
        <v>326160</v>
      </c>
      <c r="B273" s="72" t="s">
        <v>158</v>
      </c>
      <c r="C273" s="73" t="s">
        <v>470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>
      <c r="A274" s="71">
        <v>326190</v>
      </c>
      <c r="B274" s="72" t="s">
        <v>158</v>
      </c>
      <c r="C274" s="73" t="s">
        <v>471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>
      <c r="A275" s="71">
        <v>326210</v>
      </c>
      <c r="B275" s="72" t="s">
        <v>158</v>
      </c>
      <c r="C275" s="73" t="s">
        <v>472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>
      <c r="A276" s="71">
        <v>326220</v>
      </c>
      <c r="B276" s="72" t="s">
        <v>158</v>
      </c>
      <c r="C276" s="73" t="s">
        <v>473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>
      <c r="A277" s="71">
        <v>326290</v>
      </c>
      <c r="B277" s="72" t="s">
        <v>158</v>
      </c>
      <c r="C277" s="73" t="s">
        <v>474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>
      <c r="A278" s="71">
        <v>423100</v>
      </c>
      <c r="B278" s="72" t="s">
        <v>174</v>
      </c>
      <c r="C278" s="73" t="s">
        <v>475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>
      <c r="A279" s="71">
        <v>423400</v>
      </c>
      <c r="B279" s="72" t="s">
        <v>174</v>
      </c>
      <c r="C279" s="73" t="s">
        <v>476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>
      <c r="A280" s="71">
        <v>423600</v>
      </c>
      <c r="B280" s="72" t="s">
        <v>174</v>
      </c>
      <c r="C280" s="73" t="s">
        <v>477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>
      <c r="A281" s="71">
        <v>423800</v>
      </c>
      <c r="B281" s="72" t="s">
        <v>174</v>
      </c>
      <c r="C281" s="73" t="s">
        <v>478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>
      <c r="A282" s="71" t="s">
        <v>665</v>
      </c>
      <c r="B282" s="72" t="s">
        <v>174</v>
      </c>
      <c r="C282" s="73" t="s">
        <v>479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>
      <c r="A283" s="71">
        <v>424200</v>
      </c>
      <c r="B283" s="72" t="s">
        <v>174</v>
      </c>
      <c r="C283" s="73" t="s">
        <v>480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>
      <c r="A284" s="71">
        <v>424400</v>
      </c>
      <c r="B284" s="72" t="s">
        <v>174</v>
      </c>
      <c r="C284" s="73" t="s">
        <v>481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>
      <c r="A285" s="71">
        <v>424700</v>
      </c>
      <c r="B285" s="72" t="s">
        <v>174</v>
      </c>
      <c r="C285" s="73" t="s">
        <v>482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>
      <c r="A286" s="71" t="s">
        <v>666</v>
      </c>
      <c r="B286" s="72" t="s">
        <v>174</v>
      </c>
      <c r="C286" s="73" t="s">
        <v>483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>
      <c r="A287" s="71">
        <v>425000</v>
      </c>
      <c r="B287" s="72" t="s">
        <v>174</v>
      </c>
      <c r="C287" s="73" t="s">
        <v>484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>
      <c r="A288" s="71" t="s">
        <v>667</v>
      </c>
      <c r="B288" s="72" t="s">
        <v>174</v>
      </c>
      <c r="C288" s="73" t="s">
        <v>485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>
      <c r="A289" s="71">
        <v>441000</v>
      </c>
      <c r="B289" s="72" t="s">
        <v>174</v>
      </c>
      <c r="C289" s="73" t="s">
        <v>486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>
      <c r="A290" s="71">
        <v>445000</v>
      </c>
      <c r="B290" s="72" t="s">
        <v>174</v>
      </c>
      <c r="C290" s="73" t="s">
        <v>487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>
      <c r="A291" s="71">
        <v>452000</v>
      </c>
      <c r="B291" s="72" t="s">
        <v>174</v>
      </c>
      <c r="C291" s="73" t="s">
        <v>488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>
      <c r="A292" s="71">
        <v>444000</v>
      </c>
      <c r="B292" s="72" t="s">
        <v>174</v>
      </c>
      <c r="C292" s="73" t="s">
        <v>489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>
      <c r="A293" s="71">
        <v>446000</v>
      </c>
      <c r="B293" s="72" t="s">
        <v>174</v>
      </c>
      <c r="C293" s="73" t="s">
        <v>490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>
      <c r="A294" s="71">
        <v>447000</v>
      </c>
      <c r="B294" s="72" t="s">
        <v>174</v>
      </c>
      <c r="C294" s="73" t="s">
        <v>491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>
      <c r="A295" s="71">
        <v>448000</v>
      </c>
      <c r="B295" s="72" t="s">
        <v>174</v>
      </c>
      <c r="C295" s="73" t="s">
        <v>492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>
      <c r="A296" s="71">
        <v>454000</v>
      </c>
      <c r="B296" s="72" t="s">
        <v>174</v>
      </c>
      <c r="C296" s="73" t="s">
        <v>493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>
      <c r="A297" s="71" t="s">
        <v>668</v>
      </c>
      <c r="B297" s="72" t="s">
        <v>174</v>
      </c>
      <c r="C297" s="73" t="s">
        <v>494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>
      <c r="A298" s="71">
        <v>481000</v>
      </c>
      <c r="B298" s="72" t="s">
        <v>175</v>
      </c>
      <c r="C298" s="73" t="s">
        <v>495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>
      <c r="A299" s="71">
        <v>482000</v>
      </c>
      <c r="B299" s="72" t="s">
        <v>175</v>
      </c>
      <c r="C299" s="73" t="s">
        <v>496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>
      <c r="A300" s="71">
        <v>483000</v>
      </c>
      <c r="B300" s="72" t="s">
        <v>175</v>
      </c>
      <c r="C300" s="73" t="s">
        <v>497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>
      <c r="A301" s="71">
        <v>484000</v>
      </c>
      <c r="B301" s="72" t="s">
        <v>175</v>
      </c>
      <c r="C301" s="73" t="s">
        <v>498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>
      <c r="A302" s="71">
        <v>485000</v>
      </c>
      <c r="B302" s="72" t="s">
        <v>175</v>
      </c>
      <c r="C302" s="73" t="s">
        <v>499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>
      <c r="A303" s="71">
        <v>486000</v>
      </c>
      <c r="B303" s="72" t="s">
        <v>175</v>
      </c>
      <c r="C303" s="73" t="s">
        <v>500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>
      <c r="A304" s="71" t="s">
        <v>669</v>
      </c>
      <c r="B304" s="72" t="s">
        <v>175</v>
      </c>
      <c r="C304" s="73" t="s">
        <v>501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>
      <c r="A305" s="71">
        <v>492000</v>
      </c>
      <c r="B305" s="72" t="s">
        <v>175</v>
      </c>
      <c r="C305" s="73" t="s">
        <v>502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>
      <c r="A306" s="71">
        <v>493000</v>
      </c>
      <c r="B306" s="72" t="s">
        <v>175</v>
      </c>
      <c r="C306" s="73" t="s">
        <v>503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>
      <c r="A307" s="71">
        <v>511110</v>
      </c>
      <c r="B307" s="72" t="s">
        <v>177</v>
      </c>
      <c r="C307" s="73" t="s">
        <v>504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>
      <c r="A308" s="71">
        <v>511120</v>
      </c>
      <c r="B308" s="72" t="s">
        <v>177</v>
      </c>
      <c r="C308" s="73" t="s">
        <v>505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>
      <c r="A309" s="71">
        <v>511130</v>
      </c>
      <c r="B309" s="72" t="s">
        <v>177</v>
      </c>
      <c r="C309" s="73" t="s">
        <v>506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>
      <c r="A310" s="71" t="s">
        <v>670</v>
      </c>
      <c r="B310" s="72" t="s">
        <v>177</v>
      </c>
      <c r="C310" s="73" t="s">
        <v>507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>
      <c r="A311" s="71">
        <v>511200</v>
      </c>
      <c r="B311" s="72" t="s">
        <v>177</v>
      </c>
      <c r="C311" s="73" t="s">
        <v>508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>
      <c r="A312" s="71">
        <v>512100</v>
      </c>
      <c r="B312" s="72" t="s">
        <v>177</v>
      </c>
      <c r="C312" s="73" t="s">
        <v>509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>
      <c r="A313" s="71">
        <v>512200</v>
      </c>
      <c r="B313" s="72" t="s">
        <v>177</v>
      </c>
      <c r="C313" s="73" t="s">
        <v>510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>
      <c r="A314" s="71">
        <v>515100</v>
      </c>
      <c r="B314" s="72" t="s">
        <v>177</v>
      </c>
      <c r="C314" s="73" t="s">
        <v>511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>
      <c r="A315" s="71">
        <v>515200</v>
      </c>
      <c r="B315" s="72" t="s">
        <v>177</v>
      </c>
      <c r="C315" s="73" t="s">
        <v>512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>
      <c r="A316" s="71">
        <v>517110</v>
      </c>
      <c r="B316" s="72" t="s">
        <v>178</v>
      </c>
      <c r="C316" s="73" t="s">
        <v>513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>
      <c r="A317" s="71">
        <v>517210</v>
      </c>
      <c r="B317" s="72" t="s">
        <v>178</v>
      </c>
      <c r="C317" s="73" t="s">
        <v>514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>
      <c r="A318" s="71" t="s">
        <v>671</v>
      </c>
      <c r="B318" s="72" t="s">
        <v>178</v>
      </c>
      <c r="C318" s="73" t="s">
        <v>515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>
      <c r="A319" s="71">
        <v>518200</v>
      </c>
      <c r="B319" s="72" t="s">
        <v>179</v>
      </c>
      <c r="C319" s="73" t="s">
        <v>516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>
      <c r="A320" s="71">
        <v>519130</v>
      </c>
      <c r="B320" s="72" t="s">
        <v>179</v>
      </c>
      <c r="C320" s="73" t="s">
        <v>517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>
      <c r="A321" s="71" t="s">
        <v>672</v>
      </c>
      <c r="B321" s="72" t="s">
        <v>179</v>
      </c>
      <c r="C321" s="73" t="s">
        <v>518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>
      <c r="A322" s="71" t="s">
        <v>673</v>
      </c>
      <c r="B322" s="72" t="s">
        <v>180</v>
      </c>
      <c r="C322" s="73" t="s">
        <v>519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>
      <c r="A323" s="71" t="s">
        <v>674</v>
      </c>
      <c r="B323" s="72" t="s">
        <v>180</v>
      </c>
      <c r="C323" s="73" t="s">
        <v>520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>
      <c r="A324" s="71">
        <v>523900</v>
      </c>
      <c r="B324" s="72" t="s">
        <v>180</v>
      </c>
      <c r="C324" s="73" t="s">
        <v>521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>
      <c r="A325" s="71" t="s">
        <v>675</v>
      </c>
      <c r="B325" s="72" t="s">
        <v>180</v>
      </c>
      <c r="C325" s="73" t="s">
        <v>522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>
      <c r="A326" s="71">
        <v>524113</v>
      </c>
      <c r="B326" s="72" t="s">
        <v>180</v>
      </c>
      <c r="C326" s="73" t="s">
        <v>523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>
      <c r="A327" s="71" t="s">
        <v>676</v>
      </c>
      <c r="B327" s="72" t="s">
        <v>180</v>
      </c>
      <c r="C327" s="73" t="s">
        <v>524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>
      <c r="A328" s="71">
        <v>524200</v>
      </c>
      <c r="B328" s="72" t="s">
        <v>180</v>
      </c>
      <c r="C328" s="73" t="s">
        <v>525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>
      <c r="A329" s="71">
        <v>525000</v>
      </c>
      <c r="B329" s="72" t="s">
        <v>180</v>
      </c>
      <c r="C329" s="73" t="s">
        <v>526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>
      <c r="A330" s="71" t="s">
        <v>677</v>
      </c>
      <c r="B330" s="72" t="s">
        <v>181</v>
      </c>
      <c r="C330" s="73" t="s">
        <v>527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>
      <c r="A331" s="71" t="s">
        <v>678</v>
      </c>
      <c r="B331" s="72" t="s">
        <v>181</v>
      </c>
      <c r="C331" s="73" t="s">
        <v>528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>
      <c r="A332" s="71" t="s">
        <v>679</v>
      </c>
      <c r="B332" s="72" t="s">
        <v>181</v>
      </c>
      <c r="C332" s="73" t="s">
        <v>529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>
      <c r="A333" s="71">
        <v>532100</v>
      </c>
      <c r="B333" s="72" t="s">
        <v>181</v>
      </c>
      <c r="C333" s="73" t="s">
        <v>530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>
      <c r="A334" s="71">
        <v>532400</v>
      </c>
      <c r="B334" s="72" t="s">
        <v>181</v>
      </c>
      <c r="C334" s="73" t="s">
        <v>531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>
      <c r="A335" s="71" t="s">
        <v>680</v>
      </c>
      <c r="B335" s="72" t="s">
        <v>181</v>
      </c>
      <c r="C335" s="73" t="s">
        <v>532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>
      <c r="A336" s="71">
        <v>533000</v>
      </c>
      <c r="B336" s="72" t="s">
        <v>181</v>
      </c>
      <c r="C336" s="73" t="s">
        <v>533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>
      <c r="A337" s="71">
        <v>541100</v>
      </c>
      <c r="B337" s="72" t="s">
        <v>182</v>
      </c>
      <c r="C337" s="73" t="s">
        <v>534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>
      <c r="A338" s="71">
        <v>541511</v>
      </c>
      <c r="B338" s="72" t="s">
        <v>179</v>
      </c>
      <c r="C338" s="73" t="s">
        <v>535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>
      <c r="A339" s="71">
        <v>541512</v>
      </c>
      <c r="B339" s="72" t="s">
        <v>179</v>
      </c>
      <c r="C339" s="73" t="s">
        <v>536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>
      <c r="A340" s="71" t="s">
        <v>681</v>
      </c>
      <c r="B340" s="72" t="s">
        <v>179</v>
      </c>
      <c r="C340" s="73" t="s">
        <v>537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>
      <c r="A341" s="71">
        <v>541200</v>
      </c>
      <c r="B341" s="72" t="s">
        <v>182</v>
      </c>
      <c r="C341" s="73" t="s">
        <v>538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>
      <c r="A342" s="71">
        <v>541300</v>
      </c>
      <c r="B342" s="72" t="s">
        <v>182</v>
      </c>
      <c r="C342" s="73" t="s">
        <v>539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>
      <c r="A343" s="71">
        <v>541610</v>
      </c>
      <c r="B343" s="72" t="s">
        <v>182</v>
      </c>
      <c r="C343" s="73" t="s">
        <v>540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>
      <c r="A344" s="71" t="s">
        <v>682</v>
      </c>
      <c r="B344" s="72" t="s">
        <v>182</v>
      </c>
      <c r="C344" s="73" t="s">
        <v>541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>
      <c r="A345" s="71">
        <v>541700</v>
      </c>
      <c r="B345" s="72" t="s">
        <v>182</v>
      </c>
      <c r="C345" s="73" t="s">
        <v>542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>
      <c r="A346" s="71">
        <v>541800</v>
      </c>
      <c r="B346" s="72" t="s">
        <v>182</v>
      </c>
      <c r="C346" s="73" t="s">
        <v>543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>
      <c r="A347" s="71">
        <v>541400</v>
      </c>
      <c r="B347" s="72" t="s">
        <v>182</v>
      </c>
      <c r="C347" s="73" t="s">
        <v>544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>
      <c r="A348" s="71">
        <v>541920</v>
      </c>
      <c r="B348" s="72" t="s">
        <v>182</v>
      </c>
      <c r="C348" s="73" t="s">
        <v>545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>
      <c r="A349" s="71">
        <v>541940</v>
      </c>
      <c r="B349" s="72" t="s">
        <v>182</v>
      </c>
      <c r="C349" s="73" t="s">
        <v>546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>
      <c r="A350" s="71" t="s">
        <v>683</v>
      </c>
      <c r="B350" s="72" t="s">
        <v>182</v>
      </c>
      <c r="C350" s="73" t="s">
        <v>547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>
      <c r="A351" s="71">
        <v>550000</v>
      </c>
      <c r="B351" s="72" t="s">
        <v>182</v>
      </c>
      <c r="C351" s="73" t="s">
        <v>548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>
      <c r="A352" s="71">
        <v>561300</v>
      </c>
      <c r="B352" s="72" t="s">
        <v>182</v>
      </c>
      <c r="C352" s="73" t="s">
        <v>549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>
      <c r="A353" s="71">
        <v>561700</v>
      </c>
      <c r="B353" s="72" t="s">
        <v>182</v>
      </c>
      <c r="C353" s="73" t="s">
        <v>550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>
      <c r="A354" s="71">
        <v>561100</v>
      </c>
      <c r="B354" s="72" t="s">
        <v>182</v>
      </c>
      <c r="C354" s="73" t="s">
        <v>551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>
      <c r="A355" s="71">
        <v>561200</v>
      </c>
      <c r="B355" s="72" t="s">
        <v>182</v>
      </c>
      <c r="C355" s="73" t="s">
        <v>552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>
      <c r="A356" s="71">
        <v>561400</v>
      </c>
      <c r="B356" s="72" t="s">
        <v>182</v>
      </c>
      <c r="C356" s="73" t="s">
        <v>553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>
      <c r="A357" s="71">
        <v>561500</v>
      </c>
      <c r="B357" s="72" t="s">
        <v>182</v>
      </c>
      <c r="C357" s="73" t="s">
        <v>554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>
      <c r="A358" s="71">
        <v>561600</v>
      </c>
      <c r="B358" s="72" t="s">
        <v>182</v>
      </c>
      <c r="C358" s="73" t="s">
        <v>555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>
      <c r="A359" s="71">
        <v>561900</v>
      </c>
      <c r="B359" s="72" t="s">
        <v>182</v>
      </c>
      <c r="C359" s="73" t="s">
        <v>556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>
      <c r="A360" s="71">
        <v>562000</v>
      </c>
      <c r="B360" s="72" t="s">
        <v>172</v>
      </c>
      <c r="C360" s="73" t="s">
        <v>557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>
      <c r="A361" s="71">
        <v>611100</v>
      </c>
      <c r="B361" s="72" t="s">
        <v>184</v>
      </c>
      <c r="C361" s="73" t="s">
        <v>558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>
      <c r="A362" s="71" t="s">
        <v>684</v>
      </c>
      <c r="B362" s="72" t="s">
        <v>184</v>
      </c>
      <c r="C362" s="73" t="s">
        <v>559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>
      <c r="A363" s="71" t="s">
        <v>685</v>
      </c>
      <c r="B363" s="72" t="s">
        <v>184</v>
      </c>
      <c r="C363" s="73" t="s">
        <v>560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>
      <c r="A364" s="71">
        <v>621100</v>
      </c>
      <c r="B364" s="72" t="s">
        <v>185</v>
      </c>
      <c r="C364" s="73" t="s">
        <v>561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>
      <c r="A365" s="71">
        <v>621200</v>
      </c>
      <c r="B365" s="72" t="s">
        <v>185</v>
      </c>
      <c r="C365" s="73" t="s">
        <v>562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>
      <c r="A366" s="71">
        <v>621300</v>
      </c>
      <c r="B366" s="72" t="s">
        <v>185</v>
      </c>
      <c r="C366" s="73" t="s">
        <v>563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>
      <c r="A367" s="71">
        <v>621400</v>
      </c>
      <c r="B367" s="72" t="s">
        <v>185</v>
      </c>
      <c r="C367" s="73" t="s">
        <v>564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>
      <c r="A368" s="71">
        <v>621500</v>
      </c>
      <c r="B368" s="72" t="s">
        <v>185</v>
      </c>
      <c r="C368" s="73" t="s">
        <v>565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>
      <c r="A369" s="71">
        <v>621600</v>
      </c>
      <c r="B369" s="72" t="s">
        <v>185</v>
      </c>
      <c r="C369" s="73" t="s">
        <v>566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>
      <c r="A370" s="71">
        <v>621900</v>
      </c>
      <c r="B370" s="72" t="s">
        <v>185</v>
      </c>
      <c r="C370" s="73" t="s">
        <v>567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>
      <c r="A371" s="71">
        <v>622000</v>
      </c>
      <c r="B371" s="72" t="s">
        <v>185</v>
      </c>
      <c r="C371" s="73" t="s">
        <v>568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>
      <c r="A372" s="71" t="s">
        <v>686</v>
      </c>
      <c r="B372" s="72" t="s">
        <v>185</v>
      </c>
      <c r="C372" s="73" t="s">
        <v>569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>
      <c r="A373" s="71" t="s">
        <v>687</v>
      </c>
      <c r="B373" s="72" t="s">
        <v>185</v>
      </c>
      <c r="C373" s="73" t="s">
        <v>570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>
      <c r="A374" s="71">
        <v>624100</v>
      </c>
      <c r="B374" s="72" t="s">
        <v>185</v>
      </c>
      <c r="C374" s="73" t="s">
        <v>571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>
      <c r="A375" s="71">
        <v>624400</v>
      </c>
      <c r="B375" s="72" t="s">
        <v>185</v>
      </c>
      <c r="C375" s="73" t="s">
        <v>572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>
      <c r="A376" s="71" t="s">
        <v>688</v>
      </c>
      <c r="B376" s="72" t="s">
        <v>185</v>
      </c>
      <c r="C376" s="73" t="s">
        <v>573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>
      <c r="A377" s="71">
        <v>711100</v>
      </c>
      <c r="B377" s="72" t="s">
        <v>186</v>
      </c>
      <c r="C377" s="73" t="s">
        <v>574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>
      <c r="A378" s="71">
        <v>711200</v>
      </c>
      <c r="B378" s="72" t="s">
        <v>186</v>
      </c>
      <c r="C378" s="73" t="s">
        <v>575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>
      <c r="A379" s="71">
        <v>711500</v>
      </c>
      <c r="B379" s="72" t="s">
        <v>186</v>
      </c>
      <c r="C379" s="73" t="s">
        <v>576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>
      <c r="A380" s="71" t="s">
        <v>689</v>
      </c>
      <c r="B380" s="72" t="s">
        <v>186</v>
      </c>
      <c r="C380" s="73" t="s">
        <v>577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>
      <c r="A381" s="71">
        <v>712000</v>
      </c>
      <c r="B381" s="72" t="s">
        <v>186</v>
      </c>
      <c r="C381" s="73" t="s">
        <v>578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>
      <c r="A382" s="71">
        <v>713100</v>
      </c>
      <c r="B382" s="72" t="s">
        <v>186</v>
      </c>
      <c r="C382" s="73" t="s">
        <v>579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>
      <c r="A383" s="71">
        <v>713200</v>
      </c>
      <c r="B383" s="72" t="s">
        <v>186</v>
      </c>
      <c r="C383" s="73" t="s">
        <v>580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>
      <c r="A384" s="71">
        <v>713900</v>
      </c>
      <c r="B384" s="72" t="s">
        <v>186</v>
      </c>
      <c r="C384" s="73" t="s">
        <v>581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>
      <c r="A385" s="71">
        <v>721000</v>
      </c>
      <c r="B385" s="72" t="s">
        <v>176</v>
      </c>
      <c r="C385" s="73" t="s">
        <v>582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>
      <c r="A386" s="71">
        <v>722110</v>
      </c>
      <c r="B386" s="72" t="s">
        <v>176</v>
      </c>
      <c r="C386" s="73" t="s">
        <v>583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>
      <c r="A387" s="71">
        <v>722211</v>
      </c>
      <c r="B387" s="72" t="s">
        <v>176</v>
      </c>
      <c r="C387" s="73" t="s">
        <v>584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>
      <c r="A388" s="71" t="s">
        <v>690</v>
      </c>
      <c r="B388" s="72" t="s">
        <v>176</v>
      </c>
      <c r="C388" s="73" t="s">
        <v>585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>
      <c r="A389" s="71">
        <v>811100</v>
      </c>
      <c r="B389" s="72" t="s">
        <v>174</v>
      </c>
      <c r="C389" s="73" t="s">
        <v>586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>
      <c r="A390" s="71">
        <v>811200</v>
      </c>
      <c r="B390" s="72" t="s">
        <v>169</v>
      </c>
      <c r="C390" s="73" t="s">
        <v>587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>
      <c r="A391" s="71">
        <v>811300</v>
      </c>
      <c r="B391" s="72" t="s">
        <v>169</v>
      </c>
      <c r="C391" s="73" t="s">
        <v>588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>
      <c r="A392" s="71">
        <v>811400</v>
      </c>
      <c r="B392" s="72" t="s">
        <v>169</v>
      </c>
      <c r="C392" s="73" t="s">
        <v>589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>
      <c r="A393" s="71">
        <v>812100</v>
      </c>
      <c r="B393" s="72" t="s">
        <v>185</v>
      </c>
      <c r="C393" s="73" t="s">
        <v>590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>
      <c r="A394" s="71">
        <v>812200</v>
      </c>
      <c r="B394" s="72" t="s">
        <v>185</v>
      </c>
      <c r="C394" s="73" t="s">
        <v>591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>
      <c r="A395" s="71">
        <v>812300</v>
      </c>
      <c r="B395" s="72" t="s">
        <v>185</v>
      </c>
      <c r="C395" s="73" t="s">
        <v>592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>
      <c r="A396" s="71">
        <v>812900</v>
      </c>
      <c r="B396" s="72" t="s">
        <v>185</v>
      </c>
      <c r="C396" s="73" t="s">
        <v>593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>
      <c r="A397" s="71">
        <v>813100</v>
      </c>
      <c r="B397" s="72" t="s">
        <v>185</v>
      </c>
      <c r="C397" s="73" t="s">
        <v>594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>
      <c r="A398" s="71" t="s">
        <v>691</v>
      </c>
      <c r="B398" s="72" t="s">
        <v>185</v>
      </c>
      <c r="C398" s="73" t="s">
        <v>595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>
      <c r="A399" s="71" t="s">
        <v>692</v>
      </c>
      <c r="B399" s="72" t="s">
        <v>185</v>
      </c>
      <c r="C399" s="73" t="s">
        <v>596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>
      <c r="A400" s="71">
        <v>814000</v>
      </c>
      <c r="B400" s="72" t="s">
        <v>187</v>
      </c>
      <c r="C400" s="73" t="s">
        <v>597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>
      <c r="A401" s="71" t="s">
        <v>693</v>
      </c>
      <c r="B401" s="72" t="s">
        <v>183</v>
      </c>
      <c r="C401" s="73" t="s">
        <v>598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>
      <c r="A402" s="71" t="s">
        <v>694</v>
      </c>
      <c r="B402" s="72" t="s">
        <v>183</v>
      </c>
      <c r="C402" s="73" t="s">
        <v>599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>
      <c r="A403" s="71">
        <v>491000</v>
      </c>
      <c r="B403" s="72" t="s">
        <v>183</v>
      </c>
      <c r="C403" s="73" t="s">
        <v>600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>
      <c r="A404" s="71" t="s">
        <v>696</v>
      </c>
      <c r="B404" s="72" t="s">
        <v>183</v>
      </c>
      <c r="C404" s="73" t="s">
        <v>602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>
      <c r="A405" s="71" t="s">
        <v>697</v>
      </c>
      <c r="B405" s="72" t="s">
        <v>183</v>
      </c>
      <c r="C405" s="73" t="s">
        <v>603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>
      <c r="A406" s="71" t="s">
        <v>698</v>
      </c>
      <c r="B406" s="72" t="s">
        <v>183</v>
      </c>
      <c r="C406" s="73" t="s">
        <v>604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>
      <c r="A407" s="71" t="s">
        <v>699</v>
      </c>
      <c r="B407" s="72" t="s">
        <v>183</v>
      </c>
      <c r="C407" s="73" t="s">
        <v>605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>
      <c r="A408" s="71" t="s">
        <v>702</v>
      </c>
      <c r="B408" s="72" t="s">
        <v>183</v>
      </c>
      <c r="C408" s="73" t="s">
        <v>608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>
      <c r="A409" s="71" t="s">
        <v>724</v>
      </c>
      <c r="B409" s="72" t="s">
        <v>174</v>
      </c>
      <c r="C409" s="73" t="s">
        <v>725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>
      <c r="A410" s="71" t="s">
        <v>726</v>
      </c>
      <c r="B410" s="72" t="s">
        <v>174</v>
      </c>
      <c r="C410" s="73" t="s">
        <v>727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>
      <c r="A411" s="71" t="s">
        <v>728</v>
      </c>
      <c r="B411" s="78"/>
      <c r="C411" s="73" t="s">
        <v>729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>
      <c r="A412" s="71" t="s">
        <v>730</v>
      </c>
      <c r="B412" s="78"/>
      <c r="C412" s="73" t="s">
        <v>731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>
      <c r="A413" s="79" t="s">
        <v>732</v>
      </c>
      <c r="B413" s="80"/>
      <c r="C413" s="81" t="s">
        <v>733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>
      <c r="A414" s="71" t="s">
        <v>734</v>
      </c>
      <c r="B414" s="78"/>
      <c r="C414" s="73" t="s">
        <v>735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>
      <c r="A415" s="71" t="s">
        <v>736</v>
      </c>
      <c r="B415" s="78"/>
      <c r="C415" s="73" t="s">
        <v>737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>
      <c r="A416" s="71" t="s">
        <v>738</v>
      </c>
      <c r="B416" s="78"/>
      <c r="C416" s="73" t="s">
        <v>739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>
      <c r="A417" s="87" t="s">
        <v>740</v>
      </c>
      <c r="B417" s="88"/>
      <c r="C417" s="89" t="s">
        <v>741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>
      <c r="A418" s="95" t="s">
        <v>742</v>
      </c>
      <c r="B418" s="96"/>
      <c r="C418" s="97" t="s">
        <v>743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>
      <c r="A419" s="71" t="s">
        <v>744</v>
      </c>
      <c r="B419" s="78"/>
      <c r="C419" s="73" t="s">
        <v>745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>
      <c r="A420" s="71" t="s">
        <v>746</v>
      </c>
      <c r="B420" s="78"/>
      <c r="C420" s="73" t="s">
        <v>747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>
      <c r="A421" s="87" t="s">
        <v>748</v>
      </c>
      <c r="B421" s="88"/>
      <c r="C421" s="89" t="s">
        <v>749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>
      <c r="A423" s="99" t="s">
        <v>750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/>
  </sheetViews>
  <sheetFormatPr defaultColWidth="9.140625" defaultRowHeight="12.75"/>
  <cols>
    <col min="1" max="1" width="12.85546875" style="102" customWidth="1"/>
    <col min="2" max="2" width="21" style="41" customWidth="1"/>
    <col min="3" max="3" width="85.7109375" style="102" customWidth="1"/>
    <col min="4" max="420" width="12.85546875" style="102" customWidth="1"/>
    <col min="421" max="16384" width="9.140625" style="102"/>
  </cols>
  <sheetData>
    <row r="1" spans="1:422" ht="12.75" customHeight="1">
      <c r="A1" s="101" t="s">
        <v>751</v>
      </c>
      <c r="B1" s="38"/>
    </row>
    <row r="2" spans="1:422" ht="12.75" customHeight="1">
      <c r="A2" s="103" t="s">
        <v>201</v>
      </c>
      <c r="B2" s="40"/>
    </row>
    <row r="3" spans="1:422" ht="12.75" customHeight="1">
      <c r="A3" s="103" t="s">
        <v>202</v>
      </c>
      <c r="B3" s="40"/>
    </row>
    <row r="4" spans="1:422" ht="12.75" customHeight="1" thickBot="1"/>
    <row r="5" spans="1:422" ht="135.75" customHeight="1">
      <c r="A5" s="104" t="s">
        <v>203</v>
      </c>
      <c r="B5" s="43"/>
      <c r="C5" s="105"/>
      <c r="D5" s="106" t="s">
        <v>204</v>
      </c>
      <c r="E5" s="107" t="s">
        <v>205</v>
      </c>
      <c r="F5" s="107" t="s">
        <v>206</v>
      </c>
      <c r="G5" s="107" t="s">
        <v>207</v>
      </c>
      <c r="H5" s="107" t="s">
        <v>208</v>
      </c>
      <c r="I5" s="107" t="s">
        <v>209</v>
      </c>
      <c r="J5" s="107" t="s">
        <v>210</v>
      </c>
      <c r="K5" s="107" t="s">
        <v>211</v>
      </c>
      <c r="L5" s="107" t="s">
        <v>212</v>
      </c>
      <c r="M5" s="107" t="s">
        <v>213</v>
      </c>
      <c r="N5" s="107" t="s">
        <v>214</v>
      </c>
      <c r="O5" s="107" t="s">
        <v>215</v>
      </c>
      <c r="P5" s="107" t="s">
        <v>216</v>
      </c>
      <c r="Q5" s="107" t="s">
        <v>217</v>
      </c>
      <c r="R5" s="107" t="s">
        <v>218</v>
      </c>
      <c r="S5" s="107" t="s">
        <v>219</v>
      </c>
      <c r="T5" s="107" t="s">
        <v>220</v>
      </c>
      <c r="U5" s="107" t="s">
        <v>221</v>
      </c>
      <c r="V5" s="107" t="s">
        <v>222</v>
      </c>
      <c r="W5" s="107" t="s">
        <v>223</v>
      </c>
      <c r="X5" s="107" t="s">
        <v>224</v>
      </c>
      <c r="Y5" s="107" t="s">
        <v>225</v>
      </c>
      <c r="Z5" s="107" t="s">
        <v>226</v>
      </c>
      <c r="AA5" s="107" t="s">
        <v>227</v>
      </c>
      <c r="AB5" s="107" t="s">
        <v>228</v>
      </c>
      <c r="AC5" s="107" t="s">
        <v>229</v>
      </c>
      <c r="AD5" s="107" t="s">
        <v>230</v>
      </c>
      <c r="AE5" s="107" t="s">
        <v>231</v>
      </c>
      <c r="AF5" s="107" t="s">
        <v>232</v>
      </c>
      <c r="AG5" s="107" t="s">
        <v>233</v>
      </c>
      <c r="AH5" s="107" t="s">
        <v>234</v>
      </c>
      <c r="AI5" s="107" t="s">
        <v>235</v>
      </c>
      <c r="AJ5" s="107" t="s">
        <v>236</v>
      </c>
      <c r="AK5" s="107" t="s">
        <v>237</v>
      </c>
      <c r="AL5" s="107" t="s">
        <v>238</v>
      </c>
      <c r="AM5" s="107" t="s">
        <v>239</v>
      </c>
      <c r="AN5" s="107" t="s">
        <v>240</v>
      </c>
      <c r="AO5" s="107" t="s">
        <v>241</v>
      </c>
      <c r="AP5" s="107" t="s">
        <v>242</v>
      </c>
      <c r="AQ5" s="107" t="s">
        <v>243</v>
      </c>
      <c r="AR5" s="107" t="s">
        <v>244</v>
      </c>
      <c r="AS5" s="107" t="s">
        <v>245</v>
      </c>
      <c r="AT5" s="107" t="s">
        <v>246</v>
      </c>
      <c r="AU5" s="107" t="s">
        <v>247</v>
      </c>
      <c r="AV5" s="107" t="s">
        <v>248</v>
      </c>
      <c r="AW5" s="107" t="s">
        <v>249</v>
      </c>
      <c r="AX5" s="107" t="s">
        <v>250</v>
      </c>
      <c r="AY5" s="107" t="s">
        <v>251</v>
      </c>
      <c r="AZ5" s="107" t="s">
        <v>252</v>
      </c>
      <c r="BA5" s="107" t="s">
        <v>253</v>
      </c>
      <c r="BB5" s="107" t="s">
        <v>254</v>
      </c>
      <c r="BC5" s="107" t="s">
        <v>255</v>
      </c>
      <c r="BD5" s="107" t="s">
        <v>256</v>
      </c>
      <c r="BE5" s="107" t="s">
        <v>257</v>
      </c>
      <c r="BF5" s="107" t="s">
        <v>258</v>
      </c>
      <c r="BG5" s="107" t="s">
        <v>259</v>
      </c>
      <c r="BH5" s="107" t="s">
        <v>260</v>
      </c>
      <c r="BI5" s="107" t="s">
        <v>261</v>
      </c>
      <c r="BJ5" s="107" t="s">
        <v>262</v>
      </c>
      <c r="BK5" s="107" t="s">
        <v>263</v>
      </c>
      <c r="BL5" s="107" t="s">
        <v>264</v>
      </c>
      <c r="BM5" s="107" t="s">
        <v>265</v>
      </c>
      <c r="BN5" s="107" t="s">
        <v>266</v>
      </c>
      <c r="BO5" s="107" t="s">
        <v>267</v>
      </c>
      <c r="BP5" s="107" t="s">
        <v>268</v>
      </c>
      <c r="BQ5" s="107" t="s">
        <v>269</v>
      </c>
      <c r="BR5" s="107" t="s">
        <v>270</v>
      </c>
      <c r="BS5" s="107" t="s">
        <v>271</v>
      </c>
      <c r="BT5" s="107" t="s">
        <v>272</v>
      </c>
      <c r="BU5" s="107" t="s">
        <v>273</v>
      </c>
      <c r="BV5" s="107" t="s">
        <v>274</v>
      </c>
      <c r="BW5" s="107" t="s">
        <v>275</v>
      </c>
      <c r="BX5" s="107" t="s">
        <v>276</v>
      </c>
      <c r="BY5" s="107" t="s">
        <v>277</v>
      </c>
      <c r="BZ5" s="107" t="s">
        <v>278</v>
      </c>
      <c r="CA5" s="107" t="s">
        <v>279</v>
      </c>
      <c r="CB5" s="107" t="s">
        <v>280</v>
      </c>
      <c r="CC5" s="107" t="s">
        <v>281</v>
      </c>
      <c r="CD5" s="107" t="s">
        <v>282</v>
      </c>
      <c r="CE5" s="107" t="s">
        <v>283</v>
      </c>
      <c r="CF5" s="107" t="s">
        <v>284</v>
      </c>
      <c r="CG5" s="107" t="s">
        <v>285</v>
      </c>
      <c r="CH5" s="107" t="s">
        <v>286</v>
      </c>
      <c r="CI5" s="107" t="s">
        <v>287</v>
      </c>
      <c r="CJ5" s="107" t="s">
        <v>288</v>
      </c>
      <c r="CK5" s="107" t="s">
        <v>289</v>
      </c>
      <c r="CL5" s="107" t="s">
        <v>290</v>
      </c>
      <c r="CM5" s="107" t="s">
        <v>291</v>
      </c>
      <c r="CN5" s="107" t="s">
        <v>292</v>
      </c>
      <c r="CO5" s="107" t="s">
        <v>293</v>
      </c>
      <c r="CP5" s="107" t="s">
        <v>294</v>
      </c>
      <c r="CQ5" s="107" t="s">
        <v>295</v>
      </c>
      <c r="CR5" s="107" t="s">
        <v>296</v>
      </c>
      <c r="CS5" s="107" t="s">
        <v>297</v>
      </c>
      <c r="CT5" s="107" t="s">
        <v>298</v>
      </c>
      <c r="CU5" s="107" t="s">
        <v>299</v>
      </c>
      <c r="CV5" s="107" t="s">
        <v>300</v>
      </c>
      <c r="CW5" s="107" t="s">
        <v>301</v>
      </c>
      <c r="CX5" s="107" t="s">
        <v>302</v>
      </c>
      <c r="CY5" s="107" t="s">
        <v>303</v>
      </c>
      <c r="CZ5" s="107" t="s">
        <v>304</v>
      </c>
      <c r="DA5" s="107" t="s">
        <v>305</v>
      </c>
      <c r="DB5" s="107" t="s">
        <v>306</v>
      </c>
      <c r="DC5" s="107" t="s">
        <v>307</v>
      </c>
      <c r="DD5" s="107" t="s">
        <v>308</v>
      </c>
      <c r="DE5" s="107" t="s">
        <v>309</v>
      </c>
      <c r="DF5" s="107" t="s">
        <v>310</v>
      </c>
      <c r="DG5" s="107" t="s">
        <v>311</v>
      </c>
      <c r="DH5" s="107" t="s">
        <v>312</v>
      </c>
      <c r="DI5" s="107" t="s">
        <v>313</v>
      </c>
      <c r="DJ5" s="107" t="s">
        <v>314</v>
      </c>
      <c r="DK5" s="107" t="s">
        <v>315</v>
      </c>
      <c r="DL5" s="107" t="s">
        <v>316</v>
      </c>
      <c r="DM5" s="107" t="s">
        <v>317</v>
      </c>
      <c r="DN5" s="107" t="s">
        <v>318</v>
      </c>
      <c r="DO5" s="107" t="s">
        <v>319</v>
      </c>
      <c r="DP5" s="107" t="s">
        <v>320</v>
      </c>
      <c r="DQ5" s="107" t="s">
        <v>321</v>
      </c>
      <c r="DR5" s="107" t="s">
        <v>322</v>
      </c>
      <c r="DS5" s="107" t="s">
        <v>323</v>
      </c>
      <c r="DT5" s="107" t="s">
        <v>324</v>
      </c>
      <c r="DU5" s="107" t="s">
        <v>325</v>
      </c>
      <c r="DV5" s="107" t="s">
        <v>326</v>
      </c>
      <c r="DW5" s="107" t="s">
        <v>327</v>
      </c>
      <c r="DX5" s="107" t="s">
        <v>328</v>
      </c>
      <c r="DY5" s="107" t="s">
        <v>329</v>
      </c>
      <c r="DZ5" s="107" t="s">
        <v>330</v>
      </c>
      <c r="EA5" s="107" t="s">
        <v>331</v>
      </c>
      <c r="EB5" s="107" t="s">
        <v>332</v>
      </c>
      <c r="EC5" s="107" t="s">
        <v>333</v>
      </c>
      <c r="ED5" s="107" t="s">
        <v>334</v>
      </c>
      <c r="EE5" s="107" t="s">
        <v>335</v>
      </c>
      <c r="EF5" s="107" t="s">
        <v>336</v>
      </c>
      <c r="EG5" s="107" t="s">
        <v>337</v>
      </c>
      <c r="EH5" s="107" t="s">
        <v>338</v>
      </c>
      <c r="EI5" s="107" t="s">
        <v>339</v>
      </c>
      <c r="EJ5" s="107" t="s">
        <v>340</v>
      </c>
      <c r="EK5" s="107" t="s">
        <v>341</v>
      </c>
      <c r="EL5" s="107" t="s">
        <v>342</v>
      </c>
      <c r="EM5" s="107" t="s">
        <v>343</v>
      </c>
      <c r="EN5" s="107" t="s">
        <v>344</v>
      </c>
      <c r="EO5" s="107" t="s">
        <v>345</v>
      </c>
      <c r="EP5" s="107" t="s">
        <v>346</v>
      </c>
      <c r="EQ5" s="107" t="s">
        <v>347</v>
      </c>
      <c r="ER5" s="107" t="s">
        <v>348</v>
      </c>
      <c r="ES5" s="107" t="s">
        <v>349</v>
      </c>
      <c r="ET5" s="107" t="s">
        <v>350</v>
      </c>
      <c r="EU5" s="107" t="s">
        <v>351</v>
      </c>
      <c r="EV5" s="107" t="s">
        <v>352</v>
      </c>
      <c r="EW5" s="107" t="s">
        <v>353</v>
      </c>
      <c r="EX5" s="107" t="s">
        <v>354</v>
      </c>
      <c r="EY5" s="107" t="s">
        <v>355</v>
      </c>
      <c r="EZ5" s="107" t="s">
        <v>356</v>
      </c>
      <c r="FA5" s="107" t="s">
        <v>357</v>
      </c>
      <c r="FB5" s="107" t="s">
        <v>358</v>
      </c>
      <c r="FC5" s="107" t="s">
        <v>359</v>
      </c>
      <c r="FD5" s="107" t="s">
        <v>360</v>
      </c>
      <c r="FE5" s="107" t="s">
        <v>361</v>
      </c>
      <c r="FF5" s="107" t="s">
        <v>362</v>
      </c>
      <c r="FG5" s="107" t="s">
        <v>363</v>
      </c>
      <c r="FH5" s="107" t="s">
        <v>364</v>
      </c>
      <c r="FI5" s="107" t="s">
        <v>365</v>
      </c>
      <c r="FJ5" s="107" t="s">
        <v>366</v>
      </c>
      <c r="FK5" s="107" t="s">
        <v>367</v>
      </c>
      <c r="FL5" s="107" t="s">
        <v>368</v>
      </c>
      <c r="FM5" s="107" t="s">
        <v>369</v>
      </c>
      <c r="FN5" s="107" t="s">
        <v>370</v>
      </c>
      <c r="FO5" s="107" t="s">
        <v>371</v>
      </c>
      <c r="FP5" s="107" t="s">
        <v>372</v>
      </c>
      <c r="FQ5" s="107" t="s">
        <v>373</v>
      </c>
      <c r="FR5" s="107" t="s">
        <v>374</v>
      </c>
      <c r="FS5" s="107" t="s">
        <v>375</v>
      </c>
      <c r="FT5" s="107" t="s">
        <v>376</v>
      </c>
      <c r="FU5" s="107" t="s">
        <v>377</v>
      </c>
      <c r="FV5" s="107" t="s">
        <v>378</v>
      </c>
      <c r="FW5" s="107" t="s">
        <v>379</v>
      </c>
      <c r="FX5" s="107" t="s">
        <v>380</v>
      </c>
      <c r="FY5" s="107" t="s">
        <v>381</v>
      </c>
      <c r="FZ5" s="107" t="s">
        <v>382</v>
      </c>
      <c r="GA5" s="107" t="s">
        <v>383</v>
      </c>
      <c r="GB5" s="107" t="s">
        <v>384</v>
      </c>
      <c r="GC5" s="107" t="s">
        <v>385</v>
      </c>
      <c r="GD5" s="107" t="s">
        <v>386</v>
      </c>
      <c r="GE5" s="107" t="s">
        <v>387</v>
      </c>
      <c r="GF5" s="107" t="s">
        <v>388</v>
      </c>
      <c r="GG5" s="107" t="s">
        <v>389</v>
      </c>
      <c r="GH5" s="107" t="s">
        <v>390</v>
      </c>
      <c r="GI5" s="107" t="s">
        <v>391</v>
      </c>
      <c r="GJ5" s="107" t="s">
        <v>392</v>
      </c>
      <c r="GK5" s="107" t="s">
        <v>393</v>
      </c>
      <c r="GL5" s="107" t="s">
        <v>394</v>
      </c>
      <c r="GM5" s="107" t="s">
        <v>395</v>
      </c>
      <c r="GN5" s="107" t="s">
        <v>396</v>
      </c>
      <c r="GO5" s="107" t="s">
        <v>397</v>
      </c>
      <c r="GP5" s="107" t="s">
        <v>398</v>
      </c>
      <c r="GQ5" s="107" t="s">
        <v>399</v>
      </c>
      <c r="GR5" s="107" t="s">
        <v>400</v>
      </c>
      <c r="GS5" s="107" t="s">
        <v>401</v>
      </c>
      <c r="GT5" s="107" t="s">
        <v>402</v>
      </c>
      <c r="GU5" s="107" t="s">
        <v>403</v>
      </c>
      <c r="GV5" s="107" t="s">
        <v>404</v>
      </c>
      <c r="GW5" s="107" t="s">
        <v>405</v>
      </c>
      <c r="GX5" s="107" t="s">
        <v>406</v>
      </c>
      <c r="GY5" s="107" t="s">
        <v>407</v>
      </c>
      <c r="GZ5" s="107" t="s">
        <v>408</v>
      </c>
      <c r="HA5" s="107" t="s">
        <v>409</v>
      </c>
      <c r="HB5" s="107" t="s">
        <v>410</v>
      </c>
      <c r="HC5" s="107" t="s">
        <v>411</v>
      </c>
      <c r="HD5" s="107" t="s">
        <v>412</v>
      </c>
      <c r="HE5" s="107" t="s">
        <v>413</v>
      </c>
      <c r="HF5" s="107" t="s">
        <v>414</v>
      </c>
      <c r="HG5" s="107" t="s">
        <v>415</v>
      </c>
      <c r="HH5" s="107" t="s">
        <v>416</v>
      </c>
      <c r="HI5" s="107" t="s">
        <v>417</v>
      </c>
      <c r="HJ5" s="107" t="s">
        <v>418</v>
      </c>
      <c r="HK5" s="107" t="s">
        <v>419</v>
      </c>
      <c r="HL5" s="107" t="s">
        <v>420</v>
      </c>
      <c r="HM5" s="107" t="s">
        <v>421</v>
      </c>
      <c r="HN5" s="107" t="s">
        <v>422</v>
      </c>
      <c r="HO5" s="107" t="s">
        <v>423</v>
      </c>
      <c r="HP5" s="107" t="s">
        <v>424</v>
      </c>
      <c r="HQ5" s="107" t="s">
        <v>425</v>
      </c>
      <c r="HR5" s="107" t="s">
        <v>426</v>
      </c>
      <c r="HS5" s="107" t="s">
        <v>427</v>
      </c>
      <c r="HT5" s="107" t="s">
        <v>428</v>
      </c>
      <c r="HU5" s="107" t="s">
        <v>429</v>
      </c>
      <c r="HV5" s="107" t="s">
        <v>430</v>
      </c>
      <c r="HW5" s="107" t="s">
        <v>431</v>
      </c>
      <c r="HX5" s="107" t="s">
        <v>432</v>
      </c>
      <c r="HY5" s="107" t="s">
        <v>433</v>
      </c>
      <c r="HZ5" s="107" t="s">
        <v>434</v>
      </c>
      <c r="IA5" s="107" t="s">
        <v>435</v>
      </c>
      <c r="IB5" s="107" t="s">
        <v>436</v>
      </c>
      <c r="IC5" s="107" t="s">
        <v>437</v>
      </c>
      <c r="ID5" s="107" t="s">
        <v>438</v>
      </c>
      <c r="IE5" s="107" t="s">
        <v>439</v>
      </c>
      <c r="IF5" s="107" t="s">
        <v>440</v>
      </c>
      <c r="IG5" s="107" t="s">
        <v>441</v>
      </c>
      <c r="IH5" s="107" t="s">
        <v>442</v>
      </c>
      <c r="II5" s="107" t="s">
        <v>443</v>
      </c>
      <c r="IJ5" s="107" t="s">
        <v>444</v>
      </c>
      <c r="IK5" s="107" t="s">
        <v>445</v>
      </c>
      <c r="IL5" s="107" t="s">
        <v>446</v>
      </c>
      <c r="IM5" s="107" t="s">
        <v>447</v>
      </c>
      <c r="IN5" s="107" t="s">
        <v>448</v>
      </c>
      <c r="IO5" s="107" t="s">
        <v>449</v>
      </c>
      <c r="IP5" s="107" t="s">
        <v>450</v>
      </c>
      <c r="IQ5" s="107" t="s">
        <v>451</v>
      </c>
      <c r="IR5" s="107" t="s">
        <v>452</v>
      </c>
      <c r="IS5" s="107" t="s">
        <v>453</v>
      </c>
      <c r="IT5" s="107" t="s">
        <v>454</v>
      </c>
      <c r="IU5" s="107" t="s">
        <v>455</v>
      </c>
      <c r="IV5" s="107" t="s">
        <v>456</v>
      </c>
      <c r="IW5" s="107" t="s">
        <v>457</v>
      </c>
      <c r="IX5" s="107" t="s">
        <v>458</v>
      </c>
      <c r="IY5" s="107" t="s">
        <v>459</v>
      </c>
      <c r="IZ5" s="107" t="s">
        <v>460</v>
      </c>
      <c r="JA5" s="107" t="s">
        <v>461</v>
      </c>
      <c r="JB5" s="107" t="s">
        <v>462</v>
      </c>
      <c r="JC5" s="107" t="s">
        <v>463</v>
      </c>
      <c r="JD5" s="107" t="s">
        <v>464</v>
      </c>
      <c r="JE5" s="107" t="s">
        <v>465</v>
      </c>
      <c r="JF5" s="107" t="s">
        <v>466</v>
      </c>
      <c r="JG5" s="107" t="s">
        <v>467</v>
      </c>
      <c r="JH5" s="107" t="s">
        <v>468</v>
      </c>
      <c r="JI5" s="107" t="s">
        <v>469</v>
      </c>
      <c r="JJ5" s="107" t="s">
        <v>470</v>
      </c>
      <c r="JK5" s="107" t="s">
        <v>471</v>
      </c>
      <c r="JL5" s="107" t="s">
        <v>472</v>
      </c>
      <c r="JM5" s="107" t="s">
        <v>473</v>
      </c>
      <c r="JN5" s="107" t="s">
        <v>474</v>
      </c>
      <c r="JO5" s="107" t="s">
        <v>475</v>
      </c>
      <c r="JP5" s="107" t="s">
        <v>476</v>
      </c>
      <c r="JQ5" s="107" t="s">
        <v>477</v>
      </c>
      <c r="JR5" s="107" t="s">
        <v>478</v>
      </c>
      <c r="JS5" s="107" t="s">
        <v>479</v>
      </c>
      <c r="JT5" s="107" t="s">
        <v>480</v>
      </c>
      <c r="JU5" s="107" t="s">
        <v>481</v>
      </c>
      <c r="JV5" s="107" t="s">
        <v>482</v>
      </c>
      <c r="JW5" s="107" t="s">
        <v>483</v>
      </c>
      <c r="JX5" s="107" t="s">
        <v>484</v>
      </c>
      <c r="JY5" s="107" t="s">
        <v>485</v>
      </c>
      <c r="JZ5" s="107" t="s">
        <v>486</v>
      </c>
      <c r="KA5" s="107" t="s">
        <v>487</v>
      </c>
      <c r="KB5" s="107" t="s">
        <v>488</v>
      </c>
      <c r="KC5" s="107" t="s">
        <v>489</v>
      </c>
      <c r="KD5" s="107" t="s">
        <v>490</v>
      </c>
      <c r="KE5" s="107" t="s">
        <v>491</v>
      </c>
      <c r="KF5" s="107" t="s">
        <v>492</v>
      </c>
      <c r="KG5" s="107" t="s">
        <v>493</v>
      </c>
      <c r="KH5" s="107" t="s">
        <v>494</v>
      </c>
      <c r="KI5" s="107" t="s">
        <v>495</v>
      </c>
      <c r="KJ5" s="107" t="s">
        <v>496</v>
      </c>
      <c r="KK5" s="107" t="s">
        <v>497</v>
      </c>
      <c r="KL5" s="107" t="s">
        <v>498</v>
      </c>
      <c r="KM5" s="107" t="s">
        <v>499</v>
      </c>
      <c r="KN5" s="107" t="s">
        <v>500</v>
      </c>
      <c r="KO5" s="107" t="s">
        <v>501</v>
      </c>
      <c r="KP5" s="107" t="s">
        <v>502</v>
      </c>
      <c r="KQ5" s="107" t="s">
        <v>503</v>
      </c>
      <c r="KR5" s="107" t="s">
        <v>504</v>
      </c>
      <c r="KS5" s="107" t="s">
        <v>505</v>
      </c>
      <c r="KT5" s="107" t="s">
        <v>506</v>
      </c>
      <c r="KU5" s="107" t="s">
        <v>507</v>
      </c>
      <c r="KV5" s="107" t="s">
        <v>508</v>
      </c>
      <c r="KW5" s="107" t="s">
        <v>509</v>
      </c>
      <c r="KX5" s="107" t="s">
        <v>510</v>
      </c>
      <c r="KY5" s="107" t="s">
        <v>511</v>
      </c>
      <c r="KZ5" s="107" t="s">
        <v>512</v>
      </c>
      <c r="LA5" s="107" t="s">
        <v>513</v>
      </c>
      <c r="LB5" s="107" t="s">
        <v>514</v>
      </c>
      <c r="LC5" s="107" t="s">
        <v>515</v>
      </c>
      <c r="LD5" s="107" t="s">
        <v>516</v>
      </c>
      <c r="LE5" s="107" t="s">
        <v>517</v>
      </c>
      <c r="LF5" s="107" t="s">
        <v>518</v>
      </c>
      <c r="LG5" s="107" t="s">
        <v>519</v>
      </c>
      <c r="LH5" s="107" t="s">
        <v>520</v>
      </c>
      <c r="LI5" s="107" t="s">
        <v>521</v>
      </c>
      <c r="LJ5" s="107" t="s">
        <v>522</v>
      </c>
      <c r="LK5" s="107" t="s">
        <v>523</v>
      </c>
      <c r="LL5" s="107" t="s">
        <v>524</v>
      </c>
      <c r="LM5" s="107" t="s">
        <v>525</v>
      </c>
      <c r="LN5" s="107" t="s">
        <v>526</v>
      </c>
      <c r="LO5" s="107" t="s">
        <v>527</v>
      </c>
      <c r="LP5" s="107" t="s">
        <v>528</v>
      </c>
      <c r="LQ5" s="107" t="s">
        <v>529</v>
      </c>
      <c r="LR5" s="107" t="s">
        <v>530</v>
      </c>
      <c r="LS5" s="107" t="s">
        <v>531</v>
      </c>
      <c r="LT5" s="107" t="s">
        <v>532</v>
      </c>
      <c r="LU5" s="107" t="s">
        <v>533</v>
      </c>
      <c r="LV5" s="107" t="s">
        <v>534</v>
      </c>
      <c r="LW5" s="107" t="s">
        <v>535</v>
      </c>
      <c r="LX5" s="107" t="s">
        <v>536</v>
      </c>
      <c r="LY5" s="107" t="s">
        <v>537</v>
      </c>
      <c r="LZ5" s="107" t="s">
        <v>538</v>
      </c>
      <c r="MA5" s="107" t="s">
        <v>539</v>
      </c>
      <c r="MB5" s="107" t="s">
        <v>540</v>
      </c>
      <c r="MC5" s="107" t="s">
        <v>541</v>
      </c>
      <c r="MD5" s="107" t="s">
        <v>542</v>
      </c>
      <c r="ME5" s="107" t="s">
        <v>543</v>
      </c>
      <c r="MF5" s="107" t="s">
        <v>544</v>
      </c>
      <c r="MG5" s="107" t="s">
        <v>545</v>
      </c>
      <c r="MH5" s="107" t="s">
        <v>546</v>
      </c>
      <c r="MI5" s="107" t="s">
        <v>547</v>
      </c>
      <c r="MJ5" s="107" t="s">
        <v>548</v>
      </c>
      <c r="MK5" s="107" t="s">
        <v>549</v>
      </c>
      <c r="ML5" s="107" t="s">
        <v>550</v>
      </c>
      <c r="MM5" s="107" t="s">
        <v>551</v>
      </c>
      <c r="MN5" s="107" t="s">
        <v>552</v>
      </c>
      <c r="MO5" s="107" t="s">
        <v>553</v>
      </c>
      <c r="MP5" s="107" t="s">
        <v>554</v>
      </c>
      <c r="MQ5" s="107" t="s">
        <v>555</v>
      </c>
      <c r="MR5" s="107" t="s">
        <v>556</v>
      </c>
      <c r="MS5" s="107" t="s">
        <v>557</v>
      </c>
      <c r="MT5" s="107" t="s">
        <v>558</v>
      </c>
      <c r="MU5" s="107" t="s">
        <v>559</v>
      </c>
      <c r="MV5" s="107" t="s">
        <v>560</v>
      </c>
      <c r="MW5" s="107" t="s">
        <v>561</v>
      </c>
      <c r="MX5" s="107" t="s">
        <v>562</v>
      </c>
      <c r="MY5" s="107" t="s">
        <v>563</v>
      </c>
      <c r="MZ5" s="107" t="s">
        <v>564</v>
      </c>
      <c r="NA5" s="107" t="s">
        <v>565</v>
      </c>
      <c r="NB5" s="107" t="s">
        <v>566</v>
      </c>
      <c r="NC5" s="107" t="s">
        <v>567</v>
      </c>
      <c r="ND5" s="107" t="s">
        <v>568</v>
      </c>
      <c r="NE5" s="107" t="s">
        <v>569</v>
      </c>
      <c r="NF5" s="107" t="s">
        <v>570</v>
      </c>
      <c r="NG5" s="107" t="s">
        <v>571</v>
      </c>
      <c r="NH5" s="107" t="s">
        <v>572</v>
      </c>
      <c r="NI5" s="107" t="s">
        <v>573</v>
      </c>
      <c r="NJ5" s="107" t="s">
        <v>574</v>
      </c>
      <c r="NK5" s="107" t="s">
        <v>575</v>
      </c>
      <c r="NL5" s="107" t="s">
        <v>576</v>
      </c>
      <c r="NM5" s="107" t="s">
        <v>577</v>
      </c>
      <c r="NN5" s="107" t="s">
        <v>578</v>
      </c>
      <c r="NO5" s="107" t="s">
        <v>579</v>
      </c>
      <c r="NP5" s="107" t="s">
        <v>580</v>
      </c>
      <c r="NQ5" s="107" t="s">
        <v>581</v>
      </c>
      <c r="NR5" s="107" t="s">
        <v>582</v>
      </c>
      <c r="NS5" s="107" t="s">
        <v>583</v>
      </c>
      <c r="NT5" s="107" t="s">
        <v>584</v>
      </c>
      <c r="NU5" s="107" t="s">
        <v>585</v>
      </c>
      <c r="NV5" s="107" t="s">
        <v>586</v>
      </c>
      <c r="NW5" s="107" t="s">
        <v>587</v>
      </c>
      <c r="NX5" s="107" t="s">
        <v>588</v>
      </c>
      <c r="NY5" s="107" t="s">
        <v>589</v>
      </c>
      <c r="NZ5" s="107" t="s">
        <v>590</v>
      </c>
      <c r="OA5" s="107" t="s">
        <v>591</v>
      </c>
      <c r="OB5" s="107" t="s">
        <v>592</v>
      </c>
      <c r="OC5" s="107" t="s">
        <v>593</v>
      </c>
      <c r="OD5" s="107" t="s">
        <v>594</v>
      </c>
      <c r="OE5" s="107" t="s">
        <v>595</v>
      </c>
      <c r="OF5" s="107" t="s">
        <v>596</v>
      </c>
      <c r="OG5" s="107" t="s">
        <v>597</v>
      </c>
      <c r="OH5" s="107" t="s">
        <v>598</v>
      </c>
      <c r="OI5" s="107" t="s">
        <v>599</v>
      </c>
      <c r="OJ5" s="107" t="s">
        <v>600</v>
      </c>
      <c r="OK5" s="107" t="s">
        <v>601</v>
      </c>
      <c r="OL5" s="107" t="s">
        <v>602</v>
      </c>
      <c r="OM5" s="107" t="s">
        <v>603</v>
      </c>
      <c r="ON5" s="107" t="s">
        <v>604</v>
      </c>
      <c r="OO5" s="107" t="s">
        <v>605</v>
      </c>
      <c r="OP5" s="107" t="s">
        <v>606</v>
      </c>
      <c r="OQ5" s="107" t="s">
        <v>607</v>
      </c>
      <c r="OR5" s="108" t="s">
        <v>608</v>
      </c>
      <c r="OS5" s="109" t="s">
        <v>752</v>
      </c>
      <c r="OT5" s="106" t="s">
        <v>189</v>
      </c>
      <c r="OU5" s="108" t="s">
        <v>753</v>
      </c>
      <c r="OV5" s="109" t="s">
        <v>754</v>
      </c>
      <c r="OW5" s="110" t="s">
        <v>755</v>
      </c>
      <c r="OX5" s="111" t="s">
        <v>756</v>
      </c>
      <c r="OY5" s="109" t="s">
        <v>757</v>
      </c>
      <c r="OZ5" s="110" t="s">
        <v>758</v>
      </c>
      <c r="PA5" s="112" t="s">
        <v>759</v>
      </c>
      <c r="PB5" s="111" t="s">
        <v>760</v>
      </c>
      <c r="PC5" s="113" t="s">
        <v>761</v>
      </c>
      <c r="PD5" s="114" t="s">
        <v>762</v>
      </c>
    </row>
    <row r="6" spans="1:422" s="122" customFormat="1" ht="12.75" customHeight="1" thickBot="1">
      <c r="A6" s="115" t="s">
        <v>630</v>
      </c>
      <c r="B6" s="61" t="s">
        <v>631</v>
      </c>
      <c r="C6" s="116" t="s">
        <v>632</v>
      </c>
      <c r="D6" s="117" t="s">
        <v>633</v>
      </c>
      <c r="E6" s="118" t="s">
        <v>634</v>
      </c>
      <c r="F6" s="118">
        <v>111200</v>
      </c>
      <c r="G6" s="118">
        <v>111300</v>
      </c>
      <c r="H6" s="118">
        <v>111400</v>
      </c>
      <c r="I6" s="118">
        <v>111900</v>
      </c>
      <c r="J6" s="118">
        <v>112120</v>
      </c>
      <c r="K6" s="118" t="s">
        <v>635</v>
      </c>
      <c r="L6" s="118">
        <v>112300</v>
      </c>
      <c r="M6" s="118" t="s">
        <v>636</v>
      </c>
      <c r="N6" s="118">
        <v>113000</v>
      </c>
      <c r="O6" s="118">
        <v>114000</v>
      </c>
      <c r="P6" s="118">
        <v>115000</v>
      </c>
      <c r="Q6" s="118">
        <v>211000</v>
      </c>
      <c r="R6" s="118">
        <v>212100</v>
      </c>
      <c r="S6" s="118">
        <v>212230</v>
      </c>
      <c r="T6" s="118" t="s">
        <v>637</v>
      </c>
      <c r="U6" s="118">
        <v>212310</v>
      </c>
      <c r="V6" s="118" t="s">
        <v>638</v>
      </c>
      <c r="W6" s="118">
        <v>213111</v>
      </c>
      <c r="X6" s="118" t="s">
        <v>639</v>
      </c>
      <c r="Y6" s="118">
        <v>221100</v>
      </c>
      <c r="Z6" s="118">
        <v>221200</v>
      </c>
      <c r="AA6" s="118">
        <v>221300</v>
      </c>
      <c r="AB6" s="118">
        <v>233210</v>
      </c>
      <c r="AC6" s="118">
        <v>233262</v>
      </c>
      <c r="AD6" s="118">
        <v>230301</v>
      </c>
      <c r="AE6" s="118">
        <v>230302</v>
      </c>
      <c r="AF6" s="118" t="s">
        <v>640</v>
      </c>
      <c r="AG6" s="118">
        <v>233412</v>
      </c>
      <c r="AH6" s="118" t="s">
        <v>641</v>
      </c>
      <c r="AI6" s="118">
        <v>233230</v>
      </c>
      <c r="AJ6" s="118" t="s">
        <v>642</v>
      </c>
      <c r="AK6" s="118">
        <v>233240</v>
      </c>
      <c r="AL6" s="118">
        <v>233411</v>
      </c>
      <c r="AM6" s="118" t="s">
        <v>643</v>
      </c>
      <c r="AN6" s="118">
        <v>321100</v>
      </c>
      <c r="AO6" s="118">
        <v>321200</v>
      </c>
      <c r="AP6" s="118">
        <v>321910</v>
      </c>
      <c r="AQ6" s="118" t="s">
        <v>644</v>
      </c>
      <c r="AR6" s="118">
        <v>327100</v>
      </c>
      <c r="AS6" s="118">
        <v>327200</v>
      </c>
      <c r="AT6" s="118">
        <v>327310</v>
      </c>
      <c r="AU6" s="118">
        <v>327320</v>
      </c>
      <c r="AV6" s="118">
        <v>327330</v>
      </c>
      <c r="AW6" s="118">
        <v>327390</v>
      </c>
      <c r="AX6" s="118">
        <v>327400</v>
      </c>
      <c r="AY6" s="118">
        <v>327910</v>
      </c>
      <c r="AZ6" s="118">
        <v>327991</v>
      </c>
      <c r="BA6" s="118">
        <v>327992</v>
      </c>
      <c r="BB6" s="118">
        <v>327993</v>
      </c>
      <c r="BC6" s="118">
        <v>327999</v>
      </c>
      <c r="BD6" s="118">
        <v>331110</v>
      </c>
      <c r="BE6" s="118">
        <v>331200</v>
      </c>
      <c r="BF6" s="118">
        <v>331314</v>
      </c>
      <c r="BG6" s="118">
        <v>331313</v>
      </c>
      <c r="BH6" s="118" t="s">
        <v>645</v>
      </c>
      <c r="BI6" s="118">
        <v>331410</v>
      </c>
      <c r="BJ6" s="118">
        <v>331420</v>
      </c>
      <c r="BK6" s="118">
        <v>331490</v>
      </c>
      <c r="BL6" s="118">
        <v>331510</v>
      </c>
      <c r="BM6" s="118">
        <v>331520</v>
      </c>
      <c r="BN6" s="118">
        <v>332114</v>
      </c>
      <c r="BO6" s="118" t="s">
        <v>646</v>
      </c>
      <c r="BP6" s="118">
        <v>332119</v>
      </c>
      <c r="BQ6" s="118">
        <v>332200</v>
      </c>
      <c r="BR6" s="118">
        <v>332310</v>
      </c>
      <c r="BS6" s="118">
        <v>332320</v>
      </c>
      <c r="BT6" s="118">
        <v>332410</v>
      </c>
      <c r="BU6" s="118">
        <v>332420</v>
      </c>
      <c r="BV6" s="118">
        <v>332430</v>
      </c>
      <c r="BW6" s="118">
        <v>332500</v>
      </c>
      <c r="BX6" s="118">
        <v>332600</v>
      </c>
      <c r="BY6" s="118">
        <v>332710</v>
      </c>
      <c r="BZ6" s="118">
        <v>332720</v>
      </c>
      <c r="CA6" s="118">
        <v>332800</v>
      </c>
      <c r="CB6" s="118">
        <v>332913</v>
      </c>
      <c r="CC6" s="118" t="s">
        <v>647</v>
      </c>
      <c r="CD6" s="118">
        <v>332991</v>
      </c>
      <c r="CE6" s="118">
        <v>332996</v>
      </c>
      <c r="CF6" s="118" t="s">
        <v>648</v>
      </c>
      <c r="CG6" s="118">
        <v>332999</v>
      </c>
      <c r="CH6" s="118">
        <v>333111</v>
      </c>
      <c r="CI6" s="118">
        <v>333112</v>
      </c>
      <c r="CJ6" s="118">
        <v>333120</v>
      </c>
      <c r="CK6" s="118">
        <v>333130</v>
      </c>
      <c r="CL6" s="118">
        <v>333242</v>
      </c>
      <c r="CM6" s="118" t="s">
        <v>649</v>
      </c>
      <c r="CN6" s="118">
        <v>333314</v>
      </c>
      <c r="CO6" s="118">
        <v>333316</v>
      </c>
      <c r="CP6" s="118">
        <v>333318</v>
      </c>
      <c r="CQ6" s="118">
        <v>333414</v>
      </c>
      <c r="CR6" s="118">
        <v>333415</v>
      </c>
      <c r="CS6" s="118">
        <v>333413</v>
      </c>
      <c r="CT6" s="118">
        <v>333511</v>
      </c>
      <c r="CU6" s="118">
        <v>333514</v>
      </c>
      <c r="CV6" s="118">
        <v>333517</v>
      </c>
      <c r="CW6" s="118" t="s">
        <v>650</v>
      </c>
      <c r="CX6" s="118">
        <v>333611</v>
      </c>
      <c r="CY6" s="118">
        <v>333612</v>
      </c>
      <c r="CZ6" s="118">
        <v>333613</v>
      </c>
      <c r="DA6" s="118">
        <v>333618</v>
      </c>
      <c r="DB6" s="118">
        <v>333912</v>
      </c>
      <c r="DC6" s="118" t="s">
        <v>651</v>
      </c>
      <c r="DD6" s="118">
        <v>333920</v>
      </c>
      <c r="DE6" s="118">
        <v>333991</v>
      </c>
      <c r="DF6" s="118">
        <v>333993</v>
      </c>
      <c r="DG6" s="118">
        <v>333994</v>
      </c>
      <c r="DH6" s="118" t="s">
        <v>652</v>
      </c>
      <c r="DI6" s="118" t="s">
        <v>653</v>
      </c>
      <c r="DJ6" s="118">
        <v>334111</v>
      </c>
      <c r="DK6" s="118">
        <v>334112</v>
      </c>
      <c r="DL6" s="118">
        <v>334118</v>
      </c>
      <c r="DM6" s="118">
        <v>334210</v>
      </c>
      <c r="DN6" s="118">
        <v>334220</v>
      </c>
      <c r="DO6" s="118">
        <v>334290</v>
      </c>
      <c r="DP6" s="118">
        <v>334413</v>
      </c>
      <c r="DQ6" s="118">
        <v>334418</v>
      </c>
      <c r="DR6" s="118" t="s">
        <v>654</v>
      </c>
      <c r="DS6" s="118">
        <v>334510</v>
      </c>
      <c r="DT6" s="118">
        <v>334511</v>
      </c>
      <c r="DU6" s="118">
        <v>334512</v>
      </c>
      <c r="DV6" s="118">
        <v>334513</v>
      </c>
      <c r="DW6" s="118">
        <v>334514</v>
      </c>
      <c r="DX6" s="118">
        <v>334515</v>
      </c>
      <c r="DY6" s="118">
        <v>334516</v>
      </c>
      <c r="DZ6" s="118">
        <v>334517</v>
      </c>
      <c r="EA6" s="118" t="s">
        <v>655</v>
      </c>
      <c r="EB6" s="118">
        <v>334300</v>
      </c>
      <c r="EC6" s="118">
        <v>334610</v>
      </c>
      <c r="ED6" s="118">
        <v>335110</v>
      </c>
      <c r="EE6" s="118">
        <v>335120</v>
      </c>
      <c r="EF6" s="118">
        <v>335210</v>
      </c>
      <c r="EG6" s="118">
        <v>335221</v>
      </c>
      <c r="EH6" s="118">
        <v>335222</v>
      </c>
      <c r="EI6" s="118">
        <v>335224</v>
      </c>
      <c r="EJ6" s="118">
        <v>335228</v>
      </c>
      <c r="EK6" s="118">
        <v>335311</v>
      </c>
      <c r="EL6" s="118">
        <v>335312</v>
      </c>
      <c r="EM6" s="118">
        <v>335313</v>
      </c>
      <c r="EN6" s="118">
        <v>335314</v>
      </c>
      <c r="EO6" s="118">
        <v>335911</v>
      </c>
      <c r="EP6" s="118">
        <v>335912</v>
      </c>
      <c r="EQ6" s="118">
        <v>335920</v>
      </c>
      <c r="ER6" s="118">
        <v>335930</v>
      </c>
      <c r="ES6" s="118">
        <v>335991</v>
      </c>
      <c r="ET6" s="118">
        <v>335999</v>
      </c>
      <c r="EU6" s="118">
        <v>336111</v>
      </c>
      <c r="EV6" s="118">
        <v>336112</v>
      </c>
      <c r="EW6" s="118">
        <v>336120</v>
      </c>
      <c r="EX6" s="118">
        <v>336211</v>
      </c>
      <c r="EY6" s="118">
        <v>336212</v>
      </c>
      <c r="EZ6" s="118">
        <v>336213</v>
      </c>
      <c r="FA6" s="118">
        <v>336214</v>
      </c>
      <c r="FB6" s="118">
        <v>336310</v>
      </c>
      <c r="FC6" s="118">
        <v>336320</v>
      </c>
      <c r="FD6" s="118">
        <v>336350</v>
      </c>
      <c r="FE6" s="118">
        <v>336360</v>
      </c>
      <c r="FF6" s="118">
        <v>336370</v>
      </c>
      <c r="FG6" s="118">
        <v>336390</v>
      </c>
      <c r="FH6" s="118" t="s">
        <v>656</v>
      </c>
      <c r="FI6" s="118">
        <v>336411</v>
      </c>
      <c r="FJ6" s="118">
        <v>336412</v>
      </c>
      <c r="FK6" s="118">
        <v>336413</v>
      </c>
      <c r="FL6" s="118">
        <v>336414</v>
      </c>
      <c r="FM6" s="118" t="s">
        <v>657</v>
      </c>
      <c r="FN6" s="118">
        <v>336500</v>
      </c>
      <c r="FO6" s="118">
        <v>336611</v>
      </c>
      <c r="FP6" s="118">
        <v>336612</v>
      </c>
      <c r="FQ6" s="118">
        <v>336991</v>
      </c>
      <c r="FR6" s="118">
        <v>336992</v>
      </c>
      <c r="FS6" s="118">
        <v>336999</v>
      </c>
      <c r="FT6" s="118">
        <v>337110</v>
      </c>
      <c r="FU6" s="118">
        <v>337121</v>
      </c>
      <c r="FV6" s="118">
        <v>337122</v>
      </c>
      <c r="FW6" s="118">
        <v>337127</v>
      </c>
      <c r="FX6" s="118" t="s">
        <v>658</v>
      </c>
      <c r="FY6" s="118">
        <v>337215</v>
      </c>
      <c r="FZ6" s="118" t="s">
        <v>659</v>
      </c>
      <c r="GA6" s="118">
        <v>337900</v>
      </c>
      <c r="GB6" s="118">
        <v>339112</v>
      </c>
      <c r="GC6" s="118">
        <v>339113</v>
      </c>
      <c r="GD6" s="118">
        <v>339114</v>
      </c>
      <c r="GE6" s="118">
        <v>339115</v>
      </c>
      <c r="GF6" s="118">
        <v>339116</v>
      </c>
      <c r="GG6" s="118">
        <v>339910</v>
      </c>
      <c r="GH6" s="118">
        <v>339920</v>
      </c>
      <c r="GI6" s="118">
        <v>339930</v>
      </c>
      <c r="GJ6" s="118">
        <v>339940</v>
      </c>
      <c r="GK6" s="118">
        <v>339950</v>
      </c>
      <c r="GL6" s="118">
        <v>339990</v>
      </c>
      <c r="GM6" s="118">
        <v>311111</v>
      </c>
      <c r="GN6" s="118">
        <v>311119</v>
      </c>
      <c r="GO6" s="118">
        <v>311210</v>
      </c>
      <c r="GP6" s="118">
        <v>311221</v>
      </c>
      <c r="GQ6" s="118">
        <v>311225</v>
      </c>
      <c r="GR6" s="118">
        <v>311224</v>
      </c>
      <c r="GS6" s="118">
        <v>311230</v>
      </c>
      <c r="GT6" s="118">
        <v>311300</v>
      </c>
      <c r="GU6" s="118">
        <v>311410</v>
      </c>
      <c r="GV6" s="118">
        <v>311420</v>
      </c>
      <c r="GW6" s="118">
        <v>311513</v>
      </c>
      <c r="GX6" s="118">
        <v>311514</v>
      </c>
      <c r="GY6" s="118" t="s">
        <v>660</v>
      </c>
      <c r="GZ6" s="118">
        <v>311520</v>
      </c>
      <c r="HA6" s="118">
        <v>311615</v>
      </c>
      <c r="HB6" s="118" t="s">
        <v>661</v>
      </c>
      <c r="HC6" s="118">
        <v>311700</v>
      </c>
      <c r="HD6" s="118">
        <v>311810</v>
      </c>
      <c r="HE6" s="118" t="s">
        <v>662</v>
      </c>
      <c r="HF6" s="118">
        <v>311910</v>
      </c>
      <c r="HG6" s="118">
        <v>311920</v>
      </c>
      <c r="HH6" s="118">
        <v>311930</v>
      </c>
      <c r="HI6" s="118">
        <v>311940</v>
      </c>
      <c r="HJ6" s="118">
        <v>311990</v>
      </c>
      <c r="HK6" s="118">
        <v>312110</v>
      </c>
      <c r="HL6" s="118">
        <v>312120</v>
      </c>
      <c r="HM6" s="118">
        <v>312130</v>
      </c>
      <c r="HN6" s="118">
        <v>312140</v>
      </c>
      <c r="HO6" s="118">
        <v>312200</v>
      </c>
      <c r="HP6" s="118">
        <v>313100</v>
      </c>
      <c r="HQ6" s="118">
        <v>313200</v>
      </c>
      <c r="HR6" s="118">
        <v>313300</v>
      </c>
      <c r="HS6" s="118">
        <v>314110</v>
      </c>
      <c r="HT6" s="118">
        <v>314120</v>
      </c>
      <c r="HU6" s="118">
        <v>314900</v>
      </c>
      <c r="HV6" s="118">
        <v>315000</v>
      </c>
      <c r="HW6" s="118">
        <v>316000</v>
      </c>
      <c r="HX6" s="118">
        <v>322110</v>
      </c>
      <c r="HY6" s="118">
        <v>322120</v>
      </c>
      <c r="HZ6" s="118">
        <v>322130</v>
      </c>
      <c r="IA6" s="118">
        <v>322210</v>
      </c>
      <c r="IB6" s="118">
        <v>322220</v>
      </c>
      <c r="IC6" s="118">
        <v>322230</v>
      </c>
      <c r="ID6" s="118">
        <v>322291</v>
      </c>
      <c r="IE6" s="118">
        <v>322299</v>
      </c>
      <c r="IF6" s="118">
        <v>323110</v>
      </c>
      <c r="IG6" s="118">
        <v>323120</v>
      </c>
      <c r="IH6" s="118">
        <v>324110</v>
      </c>
      <c r="II6" s="118">
        <v>324121</v>
      </c>
      <c r="IJ6" s="118">
        <v>324122</v>
      </c>
      <c r="IK6" s="118">
        <v>324190</v>
      </c>
      <c r="IL6" s="118">
        <v>325110</v>
      </c>
      <c r="IM6" s="118">
        <v>325120</v>
      </c>
      <c r="IN6" s="118">
        <v>325130</v>
      </c>
      <c r="IO6" s="118">
        <v>325180</v>
      </c>
      <c r="IP6" s="118">
        <v>325190</v>
      </c>
      <c r="IQ6" s="118">
        <v>325211</v>
      </c>
      <c r="IR6" s="118" t="s">
        <v>663</v>
      </c>
      <c r="IS6" s="118">
        <v>325411</v>
      </c>
      <c r="IT6" s="118">
        <v>325412</v>
      </c>
      <c r="IU6" s="118">
        <v>325413</v>
      </c>
      <c r="IV6" s="118">
        <v>325414</v>
      </c>
      <c r="IW6" s="118">
        <v>325310</v>
      </c>
      <c r="IX6" s="118">
        <v>325320</v>
      </c>
      <c r="IY6" s="118">
        <v>325510</v>
      </c>
      <c r="IZ6" s="118">
        <v>325520</v>
      </c>
      <c r="JA6" s="118">
        <v>325610</v>
      </c>
      <c r="JB6" s="118">
        <v>325620</v>
      </c>
      <c r="JC6" s="118">
        <v>325910</v>
      </c>
      <c r="JD6" s="118" t="s">
        <v>664</v>
      </c>
      <c r="JE6" s="118">
        <v>326110</v>
      </c>
      <c r="JF6" s="118">
        <v>326120</v>
      </c>
      <c r="JG6" s="118">
        <v>326130</v>
      </c>
      <c r="JH6" s="118">
        <v>326140</v>
      </c>
      <c r="JI6" s="118">
        <v>326150</v>
      </c>
      <c r="JJ6" s="118">
        <v>326160</v>
      </c>
      <c r="JK6" s="118">
        <v>326190</v>
      </c>
      <c r="JL6" s="118">
        <v>326210</v>
      </c>
      <c r="JM6" s="118">
        <v>326220</v>
      </c>
      <c r="JN6" s="118">
        <v>326290</v>
      </c>
      <c r="JO6" s="118">
        <v>423100</v>
      </c>
      <c r="JP6" s="118">
        <v>423400</v>
      </c>
      <c r="JQ6" s="118">
        <v>423600</v>
      </c>
      <c r="JR6" s="118">
        <v>423800</v>
      </c>
      <c r="JS6" s="118" t="s">
        <v>665</v>
      </c>
      <c r="JT6" s="118">
        <v>424200</v>
      </c>
      <c r="JU6" s="118">
        <v>424400</v>
      </c>
      <c r="JV6" s="118">
        <v>424700</v>
      </c>
      <c r="JW6" s="118" t="s">
        <v>666</v>
      </c>
      <c r="JX6" s="118">
        <v>425000</v>
      </c>
      <c r="JY6" s="118" t="s">
        <v>667</v>
      </c>
      <c r="JZ6" s="118">
        <v>441000</v>
      </c>
      <c r="KA6" s="118">
        <v>445000</v>
      </c>
      <c r="KB6" s="118">
        <v>452000</v>
      </c>
      <c r="KC6" s="118">
        <v>444000</v>
      </c>
      <c r="KD6" s="118">
        <v>446000</v>
      </c>
      <c r="KE6" s="118">
        <v>447000</v>
      </c>
      <c r="KF6" s="118">
        <v>448000</v>
      </c>
      <c r="KG6" s="118">
        <v>454000</v>
      </c>
      <c r="KH6" s="118" t="s">
        <v>668</v>
      </c>
      <c r="KI6" s="118">
        <v>481000</v>
      </c>
      <c r="KJ6" s="118">
        <v>482000</v>
      </c>
      <c r="KK6" s="118">
        <v>483000</v>
      </c>
      <c r="KL6" s="118">
        <v>484000</v>
      </c>
      <c r="KM6" s="118">
        <v>485000</v>
      </c>
      <c r="KN6" s="118">
        <v>486000</v>
      </c>
      <c r="KO6" s="118" t="s">
        <v>669</v>
      </c>
      <c r="KP6" s="118">
        <v>492000</v>
      </c>
      <c r="KQ6" s="118">
        <v>493000</v>
      </c>
      <c r="KR6" s="118">
        <v>511110</v>
      </c>
      <c r="KS6" s="118">
        <v>511120</v>
      </c>
      <c r="KT6" s="118">
        <v>511130</v>
      </c>
      <c r="KU6" s="118" t="s">
        <v>670</v>
      </c>
      <c r="KV6" s="118">
        <v>511200</v>
      </c>
      <c r="KW6" s="118">
        <v>512100</v>
      </c>
      <c r="KX6" s="118">
        <v>512200</v>
      </c>
      <c r="KY6" s="118">
        <v>515100</v>
      </c>
      <c r="KZ6" s="118">
        <v>515200</v>
      </c>
      <c r="LA6" s="118">
        <v>517110</v>
      </c>
      <c r="LB6" s="118">
        <v>517210</v>
      </c>
      <c r="LC6" s="118" t="s">
        <v>671</v>
      </c>
      <c r="LD6" s="118">
        <v>518200</v>
      </c>
      <c r="LE6" s="118">
        <v>519130</v>
      </c>
      <c r="LF6" s="118" t="s">
        <v>672</v>
      </c>
      <c r="LG6" s="118" t="s">
        <v>673</v>
      </c>
      <c r="LH6" s="118" t="s">
        <v>674</v>
      </c>
      <c r="LI6" s="118">
        <v>523900</v>
      </c>
      <c r="LJ6" s="118" t="s">
        <v>675</v>
      </c>
      <c r="LK6" s="118">
        <v>524113</v>
      </c>
      <c r="LL6" s="118" t="s">
        <v>676</v>
      </c>
      <c r="LM6" s="118">
        <v>524200</v>
      </c>
      <c r="LN6" s="118">
        <v>525000</v>
      </c>
      <c r="LO6" s="118" t="s">
        <v>677</v>
      </c>
      <c r="LP6" s="118" t="s">
        <v>678</v>
      </c>
      <c r="LQ6" s="118" t="s">
        <v>679</v>
      </c>
      <c r="LR6" s="118">
        <v>532100</v>
      </c>
      <c r="LS6" s="118">
        <v>532400</v>
      </c>
      <c r="LT6" s="118" t="s">
        <v>680</v>
      </c>
      <c r="LU6" s="118">
        <v>533000</v>
      </c>
      <c r="LV6" s="118">
        <v>541100</v>
      </c>
      <c r="LW6" s="118">
        <v>541511</v>
      </c>
      <c r="LX6" s="118">
        <v>541512</v>
      </c>
      <c r="LY6" s="118" t="s">
        <v>681</v>
      </c>
      <c r="LZ6" s="118">
        <v>541200</v>
      </c>
      <c r="MA6" s="118">
        <v>541300</v>
      </c>
      <c r="MB6" s="118">
        <v>541610</v>
      </c>
      <c r="MC6" s="118" t="s">
        <v>682</v>
      </c>
      <c r="MD6" s="118">
        <v>541700</v>
      </c>
      <c r="ME6" s="118">
        <v>541800</v>
      </c>
      <c r="MF6" s="118">
        <v>541400</v>
      </c>
      <c r="MG6" s="118">
        <v>541920</v>
      </c>
      <c r="MH6" s="118">
        <v>541940</v>
      </c>
      <c r="MI6" s="118" t="s">
        <v>683</v>
      </c>
      <c r="MJ6" s="118">
        <v>550000</v>
      </c>
      <c r="MK6" s="118">
        <v>561300</v>
      </c>
      <c r="ML6" s="118">
        <v>561700</v>
      </c>
      <c r="MM6" s="118">
        <v>561100</v>
      </c>
      <c r="MN6" s="118">
        <v>561200</v>
      </c>
      <c r="MO6" s="118">
        <v>561400</v>
      </c>
      <c r="MP6" s="118">
        <v>561500</v>
      </c>
      <c r="MQ6" s="118">
        <v>561600</v>
      </c>
      <c r="MR6" s="118">
        <v>561900</v>
      </c>
      <c r="MS6" s="118">
        <v>562000</v>
      </c>
      <c r="MT6" s="118">
        <v>611100</v>
      </c>
      <c r="MU6" s="118" t="s">
        <v>684</v>
      </c>
      <c r="MV6" s="118" t="s">
        <v>685</v>
      </c>
      <c r="MW6" s="118">
        <v>621100</v>
      </c>
      <c r="MX6" s="118">
        <v>621200</v>
      </c>
      <c r="MY6" s="118">
        <v>621300</v>
      </c>
      <c r="MZ6" s="118">
        <v>621400</v>
      </c>
      <c r="NA6" s="118">
        <v>621500</v>
      </c>
      <c r="NB6" s="118">
        <v>621600</v>
      </c>
      <c r="NC6" s="118">
        <v>621900</v>
      </c>
      <c r="ND6" s="118">
        <v>622000</v>
      </c>
      <c r="NE6" s="118" t="s">
        <v>686</v>
      </c>
      <c r="NF6" s="118" t="s">
        <v>687</v>
      </c>
      <c r="NG6" s="118">
        <v>624100</v>
      </c>
      <c r="NH6" s="118">
        <v>624400</v>
      </c>
      <c r="NI6" s="118" t="s">
        <v>688</v>
      </c>
      <c r="NJ6" s="118">
        <v>711100</v>
      </c>
      <c r="NK6" s="118">
        <v>711200</v>
      </c>
      <c r="NL6" s="118">
        <v>711500</v>
      </c>
      <c r="NM6" s="118" t="s">
        <v>689</v>
      </c>
      <c r="NN6" s="118">
        <v>712000</v>
      </c>
      <c r="NO6" s="118">
        <v>713100</v>
      </c>
      <c r="NP6" s="118">
        <v>713200</v>
      </c>
      <c r="NQ6" s="118">
        <v>713900</v>
      </c>
      <c r="NR6" s="118">
        <v>721000</v>
      </c>
      <c r="NS6" s="118">
        <v>722110</v>
      </c>
      <c r="NT6" s="118">
        <v>722211</v>
      </c>
      <c r="NU6" s="118" t="s">
        <v>690</v>
      </c>
      <c r="NV6" s="118">
        <v>811100</v>
      </c>
      <c r="NW6" s="118">
        <v>811200</v>
      </c>
      <c r="NX6" s="118">
        <v>811300</v>
      </c>
      <c r="NY6" s="118">
        <v>811400</v>
      </c>
      <c r="NZ6" s="118">
        <v>812100</v>
      </c>
      <c r="OA6" s="118">
        <v>812200</v>
      </c>
      <c r="OB6" s="118">
        <v>812300</v>
      </c>
      <c r="OC6" s="118">
        <v>812900</v>
      </c>
      <c r="OD6" s="118">
        <v>813100</v>
      </c>
      <c r="OE6" s="118" t="s">
        <v>691</v>
      </c>
      <c r="OF6" s="118" t="s">
        <v>692</v>
      </c>
      <c r="OG6" s="118">
        <v>814000</v>
      </c>
      <c r="OH6" s="118" t="s">
        <v>693</v>
      </c>
      <c r="OI6" s="118" t="s">
        <v>694</v>
      </c>
      <c r="OJ6" s="118">
        <v>491000</v>
      </c>
      <c r="OK6" s="118" t="s">
        <v>695</v>
      </c>
      <c r="OL6" s="118" t="s">
        <v>696</v>
      </c>
      <c r="OM6" s="118" t="s">
        <v>697</v>
      </c>
      <c r="ON6" s="118" t="s">
        <v>698</v>
      </c>
      <c r="OO6" s="118" t="s">
        <v>699</v>
      </c>
      <c r="OP6" s="118" t="s">
        <v>700</v>
      </c>
      <c r="OQ6" s="118" t="s">
        <v>701</v>
      </c>
      <c r="OR6" s="119" t="s">
        <v>702</v>
      </c>
      <c r="OS6" s="120" t="s">
        <v>763</v>
      </c>
      <c r="OT6" s="117" t="s">
        <v>764</v>
      </c>
      <c r="OU6" s="119" t="s">
        <v>765</v>
      </c>
      <c r="OV6" s="120" t="s">
        <v>766</v>
      </c>
      <c r="OW6" s="117" t="s">
        <v>767</v>
      </c>
      <c r="OX6" s="119" t="s">
        <v>768</v>
      </c>
      <c r="OY6" s="120" t="s">
        <v>769</v>
      </c>
      <c r="OZ6" s="117" t="s">
        <v>770</v>
      </c>
      <c r="PA6" s="118" t="s">
        <v>771</v>
      </c>
      <c r="PB6" s="119" t="s">
        <v>772</v>
      </c>
      <c r="PC6" s="121" t="s">
        <v>773</v>
      </c>
      <c r="PD6" s="120" t="s">
        <v>774</v>
      </c>
    </row>
    <row r="7" spans="1:422" ht="12.75" customHeight="1">
      <c r="A7" s="123" t="s">
        <v>633</v>
      </c>
      <c r="B7" s="72" t="s">
        <v>146</v>
      </c>
      <c r="C7" s="124" t="s">
        <v>204</v>
      </c>
      <c r="D7" s="125">
        <v>42263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6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6"/>
      <c r="OI7" s="126"/>
      <c r="OJ7" s="126"/>
      <c r="OK7" s="126"/>
      <c r="OL7" s="126"/>
      <c r="OM7" s="126"/>
      <c r="ON7" s="126"/>
      <c r="OO7" s="126"/>
      <c r="OP7" s="126"/>
      <c r="OQ7" s="126"/>
      <c r="OR7" s="127"/>
      <c r="OS7" s="128">
        <v>42263</v>
      </c>
      <c r="OT7" s="129">
        <v>948</v>
      </c>
      <c r="OU7" s="130"/>
      <c r="OV7" s="128">
        <v>43210</v>
      </c>
      <c r="OW7" s="129">
        <v>637</v>
      </c>
      <c r="OX7" s="130">
        <v>5480</v>
      </c>
      <c r="OY7" s="128">
        <v>6117</v>
      </c>
      <c r="OZ7" s="129">
        <v>0</v>
      </c>
      <c r="PA7" s="131">
        <v>4</v>
      </c>
      <c r="PB7" s="130"/>
      <c r="PC7" s="132">
        <v>4</v>
      </c>
      <c r="PD7" s="128">
        <v>49332</v>
      </c>
      <c r="PF7" s="133"/>
    </row>
    <row r="8" spans="1:422" ht="12.75" customHeight="1">
      <c r="A8" s="134" t="s">
        <v>634</v>
      </c>
      <c r="B8" s="72" t="s">
        <v>146</v>
      </c>
      <c r="C8" s="135" t="s">
        <v>205</v>
      </c>
      <c r="D8" s="125"/>
      <c r="E8" s="126">
        <v>99521</v>
      </c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6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6"/>
      <c r="OI8" s="126"/>
      <c r="OJ8" s="126"/>
      <c r="OK8" s="126"/>
      <c r="OL8" s="126"/>
      <c r="OM8" s="126"/>
      <c r="ON8" s="126"/>
      <c r="OO8" s="126"/>
      <c r="OP8" s="126"/>
      <c r="OQ8" s="126"/>
      <c r="OR8" s="127"/>
      <c r="OS8" s="128">
        <v>99521</v>
      </c>
      <c r="OT8" s="129">
        <v>2524</v>
      </c>
      <c r="OU8" s="130"/>
      <c r="OV8" s="128">
        <v>102046</v>
      </c>
      <c r="OW8" s="129">
        <v>1422</v>
      </c>
      <c r="OX8" s="130">
        <v>14078</v>
      </c>
      <c r="OY8" s="128">
        <v>15500</v>
      </c>
      <c r="OZ8" s="129">
        <v>2</v>
      </c>
      <c r="PA8" s="131">
        <v>62</v>
      </c>
      <c r="PB8" s="130">
        <v>-7992</v>
      </c>
      <c r="PC8" s="132">
        <v>-7928</v>
      </c>
      <c r="PD8" s="128">
        <v>109617</v>
      </c>
    </row>
    <row r="9" spans="1:422" ht="12.75" customHeight="1">
      <c r="A9" s="134">
        <v>111200</v>
      </c>
      <c r="B9" s="72" t="s">
        <v>146</v>
      </c>
      <c r="C9" s="135" t="s">
        <v>206</v>
      </c>
      <c r="D9" s="125"/>
      <c r="E9" s="126"/>
      <c r="F9" s="126">
        <v>14338</v>
      </c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7"/>
      <c r="OS9" s="128">
        <v>14338</v>
      </c>
      <c r="OT9" s="129">
        <v>6122</v>
      </c>
      <c r="OU9" s="130"/>
      <c r="OV9" s="128">
        <v>20460</v>
      </c>
      <c r="OW9" s="129">
        <v>13941</v>
      </c>
      <c r="OX9" s="130">
        <v>2301</v>
      </c>
      <c r="OY9" s="128">
        <v>16242</v>
      </c>
      <c r="OZ9" s="129">
        <v>4</v>
      </c>
      <c r="PA9" s="131">
        <v>876</v>
      </c>
      <c r="PB9" s="130"/>
      <c r="PC9" s="132">
        <v>879</v>
      </c>
      <c r="PD9" s="128">
        <v>37581</v>
      </c>
    </row>
    <row r="10" spans="1:422" ht="12.75" customHeight="1">
      <c r="A10" s="134">
        <v>111300</v>
      </c>
      <c r="B10" s="72" t="s">
        <v>146</v>
      </c>
      <c r="C10" s="135" t="s">
        <v>207</v>
      </c>
      <c r="D10" s="125"/>
      <c r="E10" s="126"/>
      <c r="F10" s="126"/>
      <c r="G10" s="126">
        <v>25461</v>
      </c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6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6"/>
      <c r="OI10" s="126"/>
      <c r="OJ10" s="126"/>
      <c r="OK10" s="126"/>
      <c r="OL10" s="126"/>
      <c r="OM10" s="126"/>
      <c r="ON10" s="126"/>
      <c r="OO10" s="126"/>
      <c r="OP10" s="126"/>
      <c r="OQ10" s="126"/>
      <c r="OR10" s="127"/>
      <c r="OS10" s="128">
        <v>25461</v>
      </c>
      <c r="OT10" s="129">
        <v>14257</v>
      </c>
      <c r="OU10" s="130"/>
      <c r="OV10" s="128">
        <v>39718</v>
      </c>
      <c r="OW10" s="129">
        <v>18390</v>
      </c>
      <c r="OX10" s="130">
        <v>3774</v>
      </c>
      <c r="OY10" s="128">
        <v>22164</v>
      </c>
      <c r="OZ10" s="129">
        <v>3</v>
      </c>
      <c r="PA10" s="131">
        <v>1017</v>
      </c>
      <c r="PB10" s="130"/>
      <c r="PC10" s="132">
        <v>1020</v>
      </c>
      <c r="PD10" s="128">
        <v>62901</v>
      </c>
    </row>
    <row r="11" spans="1:422" ht="12.75" customHeight="1">
      <c r="A11" s="134">
        <v>111400</v>
      </c>
      <c r="B11" s="72" t="s">
        <v>146</v>
      </c>
      <c r="C11" s="135" t="s">
        <v>208</v>
      </c>
      <c r="D11" s="125"/>
      <c r="E11" s="126"/>
      <c r="F11" s="126"/>
      <c r="G11" s="126"/>
      <c r="H11" s="126">
        <v>18356</v>
      </c>
      <c r="I11" s="126"/>
      <c r="J11" s="126"/>
      <c r="K11" s="126"/>
      <c r="L11" s="126"/>
      <c r="M11" s="126"/>
      <c r="N11" s="126">
        <v>14</v>
      </c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>
        <v>176</v>
      </c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6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6"/>
      <c r="OI11" s="126"/>
      <c r="OJ11" s="126"/>
      <c r="OK11" s="126"/>
      <c r="OL11" s="126"/>
      <c r="OM11" s="126">
        <v>4</v>
      </c>
      <c r="ON11" s="126"/>
      <c r="OO11" s="126"/>
      <c r="OP11" s="126"/>
      <c r="OQ11" s="126"/>
      <c r="OR11" s="127"/>
      <c r="OS11" s="128">
        <v>18550</v>
      </c>
      <c r="OT11" s="129">
        <v>2236</v>
      </c>
      <c r="OU11" s="130"/>
      <c r="OV11" s="128">
        <v>20786</v>
      </c>
      <c r="OW11" s="129">
        <v>14239</v>
      </c>
      <c r="OX11" s="130">
        <v>1908</v>
      </c>
      <c r="OY11" s="128">
        <v>16147</v>
      </c>
      <c r="OZ11" s="129">
        <v>12</v>
      </c>
      <c r="PA11" s="131">
        <v>1409</v>
      </c>
      <c r="PB11" s="130"/>
      <c r="PC11" s="132">
        <v>1421</v>
      </c>
      <c r="PD11" s="128">
        <v>38355</v>
      </c>
    </row>
    <row r="12" spans="1:422" ht="12.75" customHeight="1">
      <c r="A12" s="134">
        <v>111900</v>
      </c>
      <c r="B12" s="72" t="s">
        <v>146</v>
      </c>
      <c r="C12" s="135" t="s">
        <v>209</v>
      </c>
      <c r="D12" s="125"/>
      <c r="E12" s="126"/>
      <c r="F12" s="126"/>
      <c r="G12" s="126"/>
      <c r="H12" s="126"/>
      <c r="I12" s="126">
        <v>18168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6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6"/>
      <c r="OI12" s="126"/>
      <c r="OJ12" s="126"/>
      <c r="OK12" s="126"/>
      <c r="OL12" s="126"/>
      <c r="OM12" s="126"/>
      <c r="ON12" s="126"/>
      <c r="OO12" s="126"/>
      <c r="OP12" s="126"/>
      <c r="OQ12" s="126"/>
      <c r="OR12" s="127"/>
      <c r="OS12" s="128">
        <v>18168</v>
      </c>
      <c r="OT12" s="129">
        <v>1573</v>
      </c>
      <c r="OU12" s="130"/>
      <c r="OV12" s="128">
        <v>19741</v>
      </c>
      <c r="OW12" s="129">
        <v>4084</v>
      </c>
      <c r="OX12" s="130">
        <v>1989</v>
      </c>
      <c r="OY12" s="128">
        <v>6073</v>
      </c>
      <c r="OZ12" s="129">
        <v>4</v>
      </c>
      <c r="PA12" s="131">
        <v>226</v>
      </c>
      <c r="PB12" s="130">
        <v>-767</v>
      </c>
      <c r="PC12" s="132">
        <v>-537</v>
      </c>
      <c r="PD12" s="128">
        <v>25277</v>
      </c>
    </row>
    <row r="13" spans="1:422" ht="12.75" customHeight="1">
      <c r="A13" s="134">
        <v>112120</v>
      </c>
      <c r="B13" s="72" t="s">
        <v>146</v>
      </c>
      <c r="C13" s="135" t="s">
        <v>210</v>
      </c>
      <c r="D13" s="125"/>
      <c r="E13" s="126"/>
      <c r="F13" s="126"/>
      <c r="G13" s="126"/>
      <c r="H13" s="126"/>
      <c r="I13" s="126"/>
      <c r="J13" s="126">
        <v>36405</v>
      </c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6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6"/>
      <c r="OI13" s="126"/>
      <c r="OJ13" s="126"/>
      <c r="OK13" s="126"/>
      <c r="OL13" s="126"/>
      <c r="OM13" s="126"/>
      <c r="ON13" s="126"/>
      <c r="OO13" s="126"/>
      <c r="OP13" s="126"/>
      <c r="OQ13" s="126"/>
      <c r="OR13" s="127"/>
      <c r="OS13" s="128">
        <v>36405</v>
      </c>
      <c r="OT13" s="129">
        <v>6</v>
      </c>
      <c r="OU13" s="130"/>
      <c r="OV13" s="128">
        <v>36412</v>
      </c>
      <c r="OW13" s="129">
        <v>4092</v>
      </c>
      <c r="OX13" s="130">
        <v>3002</v>
      </c>
      <c r="OY13" s="128">
        <v>7094</v>
      </c>
      <c r="OZ13" s="129"/>
      <c r="PA13" s="131">
        <v>102</v>
      </c>
      <c r="PB13" s="130"/>
      <c r="PC13" s="132">
        <v>102</v>
      </c>
      <c r="PD13" s="128">
        <v>43608</v>
      </c>
    </row>
    <row r="14" spans="1:422" ht="12.75" customHeight="1">
      <c r="A14" s="134" t="s">
        <v>635</v>
      </c>
      <c r="B14" s="72" t="s">
        <v>146</v>
      </c>
      <c r="C14" s="135" t="s">
        <v>211</v>
      </c>
      <c r="D14" s="125"/>
      <c r="E14" s="126"/>
      <c r="F14" s="126"/>
      <c r="G14" s="126"/>
      <c r="H14" s="126"/>
      <c r="I14" s="126"/>
      <c r="J14" s="126"/>
      <c r="K14" s="126">
        <v>77602</v>
      </c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6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6"/>
      <c r="OI14" s="126"/>
      <c r="OJ14" s="126"/>
      <c r="OK14" s="126"/>
      <c r="OL14" s="126"/>
      <c r="OM14" s="126"/>
      <c r="ON14" s="126"/>
      <c r="OO14" s="126"/>
      <c r="OP14" s="126"/>
      <c r="OQ14" s="126"/>
      <c r="OR14" s="127"/>
      <c r="OS14" s="128">
        <v>77602</v>
      </c>
      <c r="OT14" s="129">
        <v>1870</v>
      </c>
      <c r="OU14" s="130"/>
      <c r="OV14" s="128">
        <v>79471</v>
      </c>
      <c r="OW14" s="129">
        <v>4861</v>
      </c>
      <c r="OX14" s="130">
        <v>6602</v>
      </c>
      <c r="OY14" s="128">
        <v>11463</v>
      </c>
      <c r="OZ14" s="129">
        <v>0</v>
      </c>
      <c r="PA14" s="131">
        <v>66</v>
      </c>
      <c r="PB14" s="130"/>
      <c r="PC14" s="132">
        <v>66</v>
      </c>
      <c r="PD14" s="128">
        <v>91000</v>
      </c>
    </row>
    <row r="15" spans="1:422" ht="12.75" customHeight="1">
      <c r="A15" s="134">
        <v>112300</v>
      </c>
      <c r="B15" s="72" t="s">
        <v>146</v>
      </c>
      <c r="C15" s="135" t="s">
        <v>212</v>
      </c>
      <c r="D15" s="125"/>
      <c r="E15" s="126"/>
      <c r="F15" s="126"/>
      <c r="G15" s="126"/>
      <c r="H15" s="126"/>
      <c r="I15" s="126"/>
      <c r="J15" s="126"/>
      <c r="K15" s="126"/>
      <c r="L15" s="126">
        <v>37163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6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6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6"/>
      <c r="OI15" s="126"/>
      <c r="OJ15" s="126"/>
      <c r="OK15" s="126"/>
      <c r="OL15" s="126"/>
      <c r="OM15" s="126"/>
      <c r="ON15" s="126"/>
      <c r="OO15" s="126"/>
      <c r="OP15" s="126"/>
      <c r="OQ15" s="126"/>
      <c r="OR15" s="127"/>
      <c r="OS15" s="128">
        <v>37163</v>
      </c>
      <c r="OT15" s="129">
        <v>72</v>
      </c>
      <c r="OU15" s="130"/>
      <c r="OV15" s="128">
        <v>37235</v>
      </c>
      <c r="OW15" s="129">
        <v>3494</v>
      </c>
      <c r="OX15" s="130">
        <v>3080</v>
      </c>
      <c r="OY15" s="128">
        <v>6574</v>
      </c>
      <c r="OZ15" s="129">
        <v>0</v>
      </c>
      <c r="PA15" s="131">
        <v>251</v>
      </c>
      <c r="PB15" s="130"/>
      <c r="PC15" s="132">
        <v>251</v>
      </c>
      <c r="PD15" s="128">
        <v>44060</v>
      </c>
    </row>
    <row r="16" spans="1:422" ht="12.75" customHeight="1">
      <c r="A16" s="134" t="s">
        <v>636</v>
      </c>
      <c r="B16" s="72" t="s">
        <v>146</v>
      </c>
      <c r="C16" s="135" t="s">
        <v>213</v>
      </c>
      <c r="D16" s="125"/>
      <c r="E16" s="126"/>
      <c r="F16" s="126"/>
      <c r="G16" s="126"/>
      <c r="H16" s="126"/>
      <c r="I16" s="126"/>
      <c r="J16" s="126"/>
      <c r="K16" s="126"/>
      <c r="L16" s="126"/>
      <c r="M16" s="126">
        <v>39253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6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6"/>
      <c r="OI16" s="126"/>
      <c r="OJ16" s="126"/>
      <c r="OK16" s="126"/>
      <c r="OL16" s="126"/>
      <c r="OM16" s="126"/>
      <c r="ON16" s="126"/>
      <c r="OO16" s="126">
        <v>469</v>
      </c>
      <c r="OP16" s="126"/>
      <c r="OQ16" s="126"/>
      <c r="OR16" s="127"/>
      <c r="OS16" s="128">
        <v>39723</v>
      </c>
      <c r="OT16" s="129">
        <v>2916</v>
      </c>
      <c r="OU16" s="130"/>
      <c r="OV16" s="128">
        <v>42639</v>
      </c>
      <c r="OW16" s="129">
        <v>6749</v>
      </c>
      <c r="OX16" s="130">
        <v>3488</v>
      </c>
      <c r="OY16" s="128">
        <v>10237</v>
      </c>
      <c r="OZ16" s="129">
        <v>3</v>
      </c>
      <c r="PA16" s="131">
        <v>589</v>
      </c>
      <c r="PB16" s="130"/>
      <c r="PC16" s="132">
        <v>591</v>
      </c>
      <c r="PD16" s="128">
        <v>53467</v>
      </c>
    </row>
    <row r="17" spans="1:420" ht="12.75" customHeight="1">
      <c r="A17" s="134">
        <v>113000</v>
      </c>
      <c r="B17" s="72" t="s">
        <v>146</v>
      </c>
      <c r="C17" s="135" t="s">
        <v>214</v>
      </c>
      <c r="D17" s="125"/>
      <c r="E17" s="126"/>
      <c r="F17" s="126"/>
      <c r="G17" s="126"/>
      <c r="H17" s="126"/>
      <c r="I17" s="126">
        <v>1112</v>
      </c>
      <c r="J17" s="126"/>
      <c r="K17" s="126"/>
      <c r="L17" s="126"/>
      <c r="M17" s="126">
        <v>126</v>
      </c>
      <c r="N17" s="126">
        <v>15154</v>
      </c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6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6"/>
      <c r="OI17" s="126">
        <v>66</v>
      </c>
      <c r="OJ17" s="126"/>
      <c r="OK17" s="126"/>
      <c r="OL17" s="126"/>
      <c r="OM17" s="126"/>
      <c r="ON17" s="126"/>
      <c r="OO17" s="126">
        <v>1189</v>
      </c>
      <c r="OP17" s="126"/>
      <c r="OQ17" s="126"/>
      <c r="OR17" s="127"/>
      <c r="OS17" s="128">
        <v>17648</v>
      </c>
      <c r="OT17" s="129">
        <v>4280</v>
      </c>
      <c r="OU17" s="130"/>
      <c r="OV17" s="128">
        <v>21928</v>
      </c>
      <c r="OW17" s="129">
        <v>7113</v>
      </c>
      <c r="OX17" s="130">
        <v>1556</v>
      </c>
      <c r="OY17" s="128">
        <v>8669</v>
      </c>
      <c r="OZ17" s="129">
        <v>2</v>
      </c>
      <c r="PA17" s="131">
        <v>141</v>
      </c>
      <c r="PB17" s="130"/>
      <c r="PC17" s="132">
        <v>143</v>
      </c>
      <c r="PD17" s="128">
        <v>30739</v>
      </c>
    </row>
    <row r="18" spans="1:420" ht="12.75" customHeight="1">
      <c r="A18" s="134">
        <v>114000</v>
      </c>
      <c r="B18" s="72" t="s">
        <v>146</v>
      </c>
      <c r="C18" s="135" t="s">
        <v>215</v>
      </c>
      <c r="D18" s="125"/>
      <c r="E18" s="126"/>
      <c r="F18" s="126"/>
      <c r="G18" s="126"/>
      <c r="H18" s="126"/>
      <c r="I18" s="126">
        <v>0</v>
      </c>
      <c r="J18" s="126"/>
      <c r="K18" s="126"/>
      <c r="L18" s="126"/>
      <c r="M18" s="126"/>
      <c r="N18" s="126"/>
      <c r="O18" s="126">
        <v>7761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6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6"/>
      <c r="OI18" s="126"/>
      <c r="OJ18" s="126"/>
      <c r="OK18" s="126"/>
      <c r="OL18" s="126"/>
      <c r="OM18" s="126"/>
      <c r="ON18" s="126"/>
      <c r="OO18" s="126">
        <v>274</v>
      </c>
      <c r="OP18" s="126"/>
      <c r="OQ18" s="126"/>
      <c r="OR18" s="127"/>
      <c r="OS18" s="128">
        <v>8036</v>
      </c>
      <c r="OT18" s="129">
        <v>11888</v>
      </c>
      <c r="OU18" s="130"/>
      <c r="OV18" s="128">
        <v>19924</v>
      </c>
      <c r="OW18" s="129">
        <v>2319</v>
      </c>
      <c r="OX18" s="130">
        <v>1441</v>
      </c>
      <c r="OY18" s="128">
        <v>3760</v>
      </c>
      <c r="OZ18" s="129">
        <v>6</v>
      </c>
      <c r="PA18" s="131">
        <v>739</v>
      </c>
      <c r="PB18" s="130"/>
      <c r="PC18" s="132">
        <v>745</v>
      </c>
      <c r="PD18" s="128">
        <v>24429</v>
      </c>
    </row>
    <row r="19" spans="1:420" ht="12.75" customHeight="1">
      <c r="A19" s="134">
        <v>115000</v>
      </c>
      <c r="B19" s="72" t="s">
        <v>146</v>
      </c>
      <c r="C19" s="135" t="s">
        <v>216</v>
      </c>
      <c r="D19" s="125">
        <v>238</v>
      </c>
      <c r="E19" s="126">
        <v>502</v>
      </c>
      <c r="F19" s="126">
        <v>181</v>
      </c>
      <c r="G19" s="126">
        <v>183</v>
      </c>
      <c r="H19" s="126">
        <v>181</v>
      </c>
      <c r="I19" s="126">
        <v>138</v>
      </c>
      <c r="J19" s="126">
        <v>349</v>
      </c>
      <c r="K19" s="126">
        <v>490</v>
      </c>
      <c r="L19" s="126">
        <v>326</v>
      </c>
      <c r="M19" s="126">
        <v>199</v>
      </c>
      <c r="N19" s="126"/>
      <c r="O19" s="126"/>
      <c r="P19" s="126">
        <v>22418</v>
      </c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>
        <v>37</v>
      </c>
      <c r="JV19" s="126"/>
      <c r="JW19" s="126">
        <v>556</v>
      </c>
      <c r="JX19" s="126">
        <v>0</v>
      </c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>
        <v>597</v>
      </c>
      <c r="KJ19" s="126"/>
      <c r="KK19" s="126"/>
      <c r="KL19" s="126"/>
      <c r="KM19" s="126"/>
      <c r="KN19" s="126"/>
      <c r="KO19" s="126">
        <v>0</v>
      </c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6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6"/>
      <c r="OI19" s="126"/>
      <c r="OJ19" s="126"/>
      <c r="OK19" s="126"/>
      <c r="OL19" s="126"/>
      <c r="OM19" s="126"/>
      <c r="ON19" s="126"/>
      <c r="OO19" s="126">
        <v>1311</v>
      </c>
      <c r="OP19" s="126"/>
      <c r="OQ19" s="126"/>
      <c r="OR19" s="127"/>
      <c r="OS19" s="128">
        <v>27707</v>
      </c>
      <c r="OT19" s="129">
        <v>98</v>
      </c>
      <c r="OU19" s="130"/>
      <c r="OV19" s="128">
        <v>27805</v>
      </c>
      <c r="OW19" s="129"/>
      <c r="OX19" s="130"/>
      <c r="OY19" s="128"/>
      <c r="OZ19" s="129"/>
      <c r="PA19" s="131">
        <v>0</v>
      </c>
      <c r="PB19" s="130"/>
      <c r="PC19" s="132">
        <v>0</v>
      </c>
      <c r="PD19" s="128">
        <v>27805</v>
      </c>
    </row>
    <row r="20" spans="1:420" ht="12.75" customHeight="1">
      <c r="A20" s="134">
        <v>211000</v>
      </c>
      <c r="B20" s="72" t="s">
        <v>148</v>
      </c>
      <c r="C20" s="135" t="s">
        <v>217</v>
      </c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>
        <v>274182</v>
      </c>
      <c r="R20" s="126">
        <v>0</v>
      </c>
      <c r="S20" s="126"/>
      <c r="T20" s="126"/>
      <c r="U20" s="126"/>
      <c r="V20" s="126"/>
      <c r="W20" s="126">
        <v>23</v>
      </c>
      <c r="X20" s="126">
        <v>61</v>
      </c>
      <c r="Y20" s="126"/>
      <c r="Z20" s="126">
        <v>84</v>
      </c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>
        <v>3</v>
      </c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>
        <v>1587</v>
      </c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6"/>
      <c r="MR20" s="126"/>
      <c r="MS20" s="126">
        <v>77</v>
      </c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6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6"/>
      <c r="OI20" s="126"/>
      <c r="OJ20" s="126"/>
      <c r="OK20" s="126"/>
      <c r="OL20" s="126"/>
      <c r="OM20" s="126"/>
      <c r="ON20" s="126"/>
      <c r="OO20" s="126"/>
      <c r="OP20" s="126"/>
      <c r="OQ20" s="126"/>
      <c r="OR20" s="127"/>
      <c r="OS20" s="128">
        <v>276018</v>
      </c>
      <c r="OT20" s="129">
        <v>337586</v>
      </c>
      <c r="OU20" s="130"/>
      <c r="OV20" s="128">
        <v>613603</v>
      </c>
      <c r="OW20" s="129">
        <v>12314</v>
      </c>
      <c r="OX20" s="130">
        <v>41708</v>
      </c>
      <c r="OY20" s="128">
        <v>54022</v>
      </c>
      <c r="OZ20" s="129">
        <v>86</v>
      </c>
      <c r="PA20" s="131">
        <v>16283</v>
      </c>
      <c r="PB20" s="130"/>
      <c r="PC20" s="132">
        <v>16370</v>
      </c>
      <c r="PD20" s="128">
        <v>683995</v>
      </c>
    </row>
    <row r="21" spans="1:420" ht="12.75" customHeight="1">
      <c r="A21" s="134">
        <v>212100</v>
      </c>
      <c r="B21" s="72" t="s">
        <v>147</v>
      </c>
      <c r="C21" s="135" t="s">
        <v>218</v>
      </c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>
        <v>42050</v>
      </c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6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6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6"/>
      <c r="OI21" s="126"/>
      <c r="OJ21" s="126"/>
      <c r="OK21" s="126"/>
      <c r="OL21" s="126"/>
      <c r="OM21" s="126"/>
      <c r="ON21" s="126"/>
      <c r="OO21" s="126"/>
      <c r="OP21" s="126"/>
      <c r="OQ21" s="126"/>
      <c r="OR21" s="127"/>
      <c r="OS21" s="128">
        <v>42050</v>
      </c>
      <c r="OT21" s="129">
        <v>793</v>
      </c>
      <c r="OU21" s="130"/>
      <c r="OV21" s="128">
        <v>42842</v>
      </c>
      <c r="OW21" s="129">
        <v>1427</v>
      </c>
      <c r="OX21" s="130">
        <v>19318</v>
      </c>
      <c r="OY21" s="128">
        <v>20745</v>
      </c>
      <c r="OZ21" s="129"/>
      <c r="PA21" s="131">
        <v>2144</v>
      </c>
      <c r="PB21" s="130"/>
      <c r="PC21" s="132">
        <v>2144</v>
      </c>
      <c r="PD21" s="128">
        <v>65731</v>
      </c>
    </row>
    <row r="22" spans="1:420" ht="12.75" customHeight="1">
      <c r="A22" s="134">
        <v>212230</v>
      </c>
      <c r="B22" s="72" t="s">
        <v>149</v>
      </c>
      <c r="C22" s="135" t="s">
        <v>219</v>
      </c>
      <c r="D22" s="125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>
        <v>10218</v>
      </c>
      <c r="T22" s="126">
        <v>591</v>
      </c>
      <c r="U22" s="126"/>
      <c r="V22" s="126">
        <v>0</v>
      </c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6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6"/>
      <c r="OI22" s="126"/>
      <c r="OJ22" s="126"/>
      <c r="OK22" s="126"/>
      <c r="OL22" s="126"/>
      <c r="OM22" s="126"/>
      <c r="ON22" s="126"/>
      <c r="OO22" s="126"/>
      <c r="OP22" s="126"/>
      <c r="OQ22" s="126"/>
      <c r="OR22" s="127"/>
      <c r="OS22" s="128">
        <v>10809</v>
      </c>
      <c r="OT22" s="129">
        <v>143</v>
      </c>
      <c r="OU22" s="130"/>
      <c r="OV22" s="128">
        <v>10952</v>
      </c>
      <c r="OW22" s="129">
        <v>319</v>
      </c>
      <c r="OX22" s="130">
        <v>1470</v>
      </c>
      <c r="OY22" s="128">
        <v>1789</v>
      </c>
      <c r="OZ22" s="129"/>
      <c r="PA22" s="131">
        <v>369</v>
      </c>
      <c r="PB22" s="130"/>
      <c r="PC22" s="132">
        <v>369</v>
      </c>
      <c r="PD22" s="128">
        <v>13110</v>
      </c>
    </row>
    <row r="23" spans="1:420" ht="12.75" customHeight="1">
      <c r="A23" s="134" t="s">
        <v>637</v>
      </c>
      <c r="B23" s="72" t="s">
        <v>149</v>
      </c>
      <c r="C23" s="135" t="s">
        <v>220</v>
      </c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>
        <v>2281</v>
      </c>
      <c r="T23" s="126">
        <v>18819</v>
      </c>
      <c r="U23" s="126"/>
      <c r="V23" s="126">
        <v>2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6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6"/>
      <c r="OI23" s="126"/>
      <c r="OJ23" s="126"/>
      <c r="OK23" s="126"/>
      <c r="OL23" s="126"/>
      <c r="OM23" s="126"/>
      <c r="ON23" s="126"/>
      <c r="OO23" s="126"/>
      <c r="OP23" s="126"/>
      <c r="OQ23" s="126"/>
      <c r="OR23" s="127"/>
      <c r="OS23" s="128">
        <v>21101</v>
      </c>
      <c r="OT23" s="129">
        <v>-8349</v>
      </c>
      <c r="OU23" s="130"/>
      <c r="OV23" s="128">
        <v>12753</v>
      </c>
      <c r="OW23" s="129">
        <v>403</v>
      </c>
      <c r="OX23" s="130">
        <v>2610</v>
      </c>
      <c r="OY23" s="128">
        <v>3013</v>
      </c>
      <c r="OZ23" s="129">
        <v>1</v>
      </c>
      <c r="PA23" s="131">
        <v>618</v>
      </c>
      <c r="PB23" s="130"/>
      <c r="PC23" s="132">
        <v>618</v>
      </c>
      <c r="PD23" s="128">
        <v>16384</v>
      </c>
    </row>
    <row r="24" spans="1:420" ht="12.75" customHeight="1">
      <c r="A24" s="134">
        <v>212310</v>
      </c>
      <c r="B24" s="72" t="s">
        <v>149</v>
      </c>
      <c r="C24" s="135" t="s">
        <v>221</v>
      </c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>
        <v>11981</v>
      </c>
      <c r="V24" s="126">
        <v>92</v>
      </c>
      <c r="W24" s="126"/>
      <c r="X24" s="126">
        <v>9</v>
      </c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>
        <v>6</v>
      </c>
      <c r="AU24" s="126">
        <v>75</v>
      </c>
      <c r="AV24" s="126"/>
      <c r="AW24" s="126">
        <v>14</v>
      </c>
      <c r="AX24" s="126">
        <v>16</v>
      </c>
      <c r="AY24" s="126"/>
      <c r="AZ24" s="126">
        <v>55</v>
      </c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>
        <v>126</v>
      </c>
      <c r="IJ24" s="126"/>
      <c r="IK24" s="126"/>
      <c r="IL24" s="126"/>
      <c r="IM24" s="126"/>
      <c r="IN24" s="126"/>
      <c r="IO24" s="126">
        <v>3</v>
      </c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7"/>
      <c r="OS24" s="128">
        <v>12376</v>
      </c>
      <c r="OT24" s="129">
        <v>259</v>
      </c>
      <c r="OU24" s="130"/>
      <c r="OV24" s="128">
        <v>12635</v>
      </c>
      <c r="OW24" s="129">
        <v>1423</v>
      </c>
      <c r="OX24" s="130">
        <v>2823</v>
      </c>
      <c r="OY24" s="128">
        <v>4246</v>
      </c>
      <c r="OZ24" s="129">
        <v>0</v>
      </c>
      <c r="PA24" s="131">
        <v>356</v>
      </c>
      <c r="PB24" s="130"/>
      <c r="PC24" s="132">
        <v>356</v>
      </c>
      <c r="PD24" s="128">
        <v>17237</v>
      </c>
    </row>
    <row r="25" spans="1:420" ht="12.75" customHeight="1">
      <c r="A25" s="134" t="s">
        <v>638</v>
      </c>
      <c r="B25" s="72" t="s">
        <v>149</v>
      </c>
      <c r="C25" s="135" t="s">
        <v>222</v>
      </c>
      <c r="D25" s="125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>
        <v>45</v>
      </c>
      <c r="R25" s="126">
        <v>0</v>
      </c>
      <c r="S25" s="126"/>
      <c r="T25" s="126"/>
      <c r="U25" s="126">
        <v>129</v>
      </c>
      <c r="V25" s="126">
        <v>11280</v>
      </c>
      <c r="W25" s="126"/>
      <c r="X25" s="126">
        <v>35</v>
      </c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>
        <v>0</v>
      </c>
      <c r="AU25" s="126">
        <v>161</v>
      </c>
      <c r="AV25" s="126">
        <v>26</v>
      </c>
      <c r="AW25" s="126">
        <v>5</v>
      </c>
      <c r="AX25" s="126">
        <v>1</v>
      </c>
      <c r="AY25" s="126"/>
      <c r="AZ25" s="126"/>
      <c r="BA25" s="126">
        <v>26</v>
      </c>
      <c r="BB25" s="126"/>
      <c r="BC25" s="126">
        <v>87</v>
      </c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>
        <v>1910</v>
      </c>
      <c r="II25" s="126">
        <v>40</v>
      </c>
      <c r="IJ25" s="126"/>
      <c r="IK25" s="126"/>
      <c r="IL25" s="126"/>
      <c r="IM25" s="126"/>
      <c r="IN25" s="126"/>
      <c r="IO25" s="126"/>
      <c r="IP25" s="126">
        <v>0</v>
      </c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>
        <v>183</v>
      </c>
      <c r="OP25" s="126"/>
      <c r="OQ25" s="126"/>
      <c r="OR25" s="127"/>
      <c r="OS25" s="128">
        <v>13930</v>
      </c>
      <c r="OT25" s="129">
        <v>2114</v>
      </c>
      <c r="OU25" s="130"/>
      <c r="OV25" s="128">
        <v>16045</v>
      </c>
      <c r="OW25" s="129">
        <v>1837</v>
      </c>
      <c r="OX25" s="130">
        <v>4894</v>
      </c>
      <c r="OY25" s="128">
        <v>6731</v>
      </c>
      <c r="OZ25" s="129">
        <v>1</v>
      </c>
      <c r="PA25" s="131">
        <v>520</v>
      </c>
      <c r="PB25" s="130"/>
      <c r="PC25" s="132">
        <v>521</v>
      </c>
      <c r="PD25" s="128">
        <v>23296</v>
      </c>
    </row>
    <row r="26" spans="1:420" ht="12.75" customHeight="1">
      <c r="A26" s="134">
        <v>213111</v>
      </c>
      <c r="B26" s="72" t="s">
        <v>150</v>
      </c>
      <c r="C26" s="135" t="s">
        <v>223</v>
      </c>
      <c r="D26" s="125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>
        <v>19325</v>
      </c>
      <c r="R26" s="126"/>
      <c r="S26" s="126"/>
      <c r="T26" s="126"/>
      <c r="U26" s="126"/>
      <c r="V26" s="126"/>
      <c r="W26" s="126">
        <v>26732</v>
      </c>
      <c r="X26" s="126">
        <v>1499</v>
      </c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7"/>
      <c r="OS26" s="128">
        <v>47556</v>
      </c>
      <c r="OT26" s="129"/>
      <c r="OU26" s="130"/>
      <c r="OV26" s="128">
        <v>47556</v>
      </c>
      <c r="OW26" s="129"/>
      <c r="OX26" s="130"/>
      <c r="OY26" s="128"/>
      <c r="OZ26" s="129"/>
      <c r="PA26" s="131">
        <v>0</v>
      </c>
      <c r="PB26" s="130"/>
      <c r="PC26" s="132">
        <v>0</v>
      </c>
      <c r="PD26" s="128">
        <v>47556</v>
      </c>
    </row>
    <row r="27" spans="1:420" ht="12.75" customHeight="1">
      <c r="A27" s="134" t="s">
        <v>639</v>
      </c>
      <c r="B27" s="72" t="s">
        <v>150</v>
      </c>
      <c r="C27" s="135" t="s">
        <v>224</v>
      </c>
      <c r="D27" s="125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>
        <v>27713</v>
      </c>
      <c r="R27" s="126">
        <v>5215</v>
      </c>
      <c r="S27" s="126">
        <v>599</v>
      </c>
      <c r="T27" s="126">
        <v>1275</v>
      </c>
      <c r="U27" s="126">
        <v>1960</v>
      </c>
      <c r="V27" s="126">
        <v>756</v>
      </c>
      <c r="W27" s="126">
        <v>4198</v>
      </c>
      <c r="X27" s="126">
        <v>85259</v>
      </c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>
        <v>1</v>
      </c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7"/>
      <c r="OS27" s="128">
        <v>126976</v>
      </c>
      <c r="OT27" s="129">
        <v>1470</v>
      </c>
      <c r="OU27" s="130"/>
      <c r="OV27" s="128">
        <v>128446</v>
      </c>
      <c r="OW27" s="129"/>
      <c r="OX27" s="130"/>
      <c r="OY27" s="128"/>
      <c r="OZ27" s="129"/>
      <c r="PA27" s="131">
        <v>0</v>
      </c>
      <c r="PB27" s="130"/>
      <c r="PC27" s="132">
        <v>0</v>
      </c>
      <c r="PD27" s="128">
        <v>128446</v>
      </c>
    </row>
    <row r="28" spans="1:420" ht="12.75" customHeight="1">
      <c r="A28" s="134">
        <v>221100</v>
      </c>
      <c r="B28" s="72" t="s">
        <v>170</v>
      </c>
      <c r="C28" s="135" t="s">
        <v>225</v>
      </c>
      <c r="D28" s="125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>
        <v>327938</v>
      </c>
      <c r="Z28" s="126">
        <v>200</v>
      </c>
      <c r="AA28" s="126">
        <v>253</v>
      </c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>
        <v>13448</v>
      </c>
      <c r="OL28" s="126"/>
      <c r="OM28" s="126"/>
      <c r="ON28" s="126"/>
      <c r="OO28" s="126"/>
      <c r="OP28" s="126"/>
      <c r="OQ28" s="126">
        <v>59665</v>
      </c>
      <c r="OR28" s="127">
        <v>-156</v>
      </c>
      <c r="OS28" s="128">
        <v>401348</v>
      </c>
      <c r="OT28" s="129">
        <v>2115</v>
      </c>
      <c r="OU28" s="130"/>
      <c r="OV28" s="128">
        <v>403462</v>
      </c>
      <c r="OW28" s="129"/>
      <c r="OX28" s="130"/>
      <c r="OY28" s="128"/>
      <c r="OZ28" s="129"/>
      <c r="PA28" s="131">
        <v>27484</v>
      </c>
      <c r="PB28" s="130"/>
      <c r="PC28" s="132">
        <v>27484</v>
      </c>
      <c r="PD28" s="128">
        <v>430947</v>
      </c>
    </row>
    <row r="29" spans="1:420" ht="12.75" customHeight="1">
      <c r="A29" s="134">
        <v>221200</v>
      </c>
      <c r="B29" s="72" t="s">
        <v>171</v>
      </c>
      <c r="C29" s="135" t="s">
        <v>226</v>
      </c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>
        <v>7562</v>
      </c>
      <c r="Z29" s="126">
        <v>76295</v>
      </c>
      <c r="AA29" s="126">
        <v>68</v>
      </c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>
        <v>117</v>
      </c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7">
        <v>6821</v>
      </c>
      <c r="OS29" s="128">
        <v>90863</v>
      </c>
      <c r="OT29" s="129"/>
      <c r="OU29" s="130"/>
      <c r="OV29" s="128">
        <v>90863</v>
      </c>
      <c r="OW29" s="129"/>
      <c r="OX29" s="130"/>
      <c r="OY29" s="128"/>
      <c r="OZ29" s="129"/>
      <c r="PA29" s="131">
        <v>3171</v>
      </c>
      <c r="PB29" s="130"/>
      <c r="PC29" s="132">
        <v>3171</v>
      </c>
      <c r="PD29" s="128">
        <v>94034</v>
      </c>
    </row>
    <row r="30" spans="1:420" ht="12.75" customHeight="1">
      <c r="A30" s="134">
        <v>221300</v>
      </c>
      <c r="B30" s="72" t="s">
        <v>172</v>
      </c>
      <c r="C30" s="135" t="s">
        <v>227</v>
      </c>
      <c r="D30" s="125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>
        <v>1000</v>
      </c>
      <c r="Z30" s="126">
        <v>0</v>
      </c>
      <c r="AA30" s="126">
        <v>10739</v>
      </c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>
        <v>145</v>
      </c>
      <c r="OJ30" s="126"/>
      <c r="OK30" s="126"/>
      <c r="OL30" s="126"/>
      <c r="OM30" s="126"/>
      <c r="ON30" s="126"/>
      <c r="OO30" s="126">
        <v>1020</v>
      </c>
      <c r="OP30" s="126"/>
      <c r="OQ30" s="126"/>
      <c r="OR30" s="127">
        <v>56099</v>
      </c>
      <c r="OS30" s="128">
        <v>69003</v>
      </c>
      <c r="OT30" s="129"/>
      <c r="OU30" s="130"/>
      <c r="OV30" s="128">
        <v>69003</v>
      </c>
      <c r="OW30" s="129"/>
      <c r="OX30" s="130"/>
      <c r="OY30" s="128"/>
      <c r="OZ30" s="129"/>
      <c r="PA30" s="131">
        <v>564</v>
      </c>
      <c r="PB30" s="130"/>
      <c r="PC30" s="132">
        <v>564</v>
      </c>
      <c r="PD30" s="128">
        <v>69567</v>
      </c>
    </row>
    <row r="31" spans="1:420" ht="12.75" customHeight="1">
      <c r="A31" s="134">
        <v>233210</v>
      </c>
      <c r="B31" s="72" t="s">
        <v>173</v>
      </c>
      <c r="C31" s="135" t="s">
        <v>228</v>
      </c>
      <c r="D31" s="125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>
        <v>43893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>
        <v>102</v>
      </c>
      <c r="MX31" s="126">
        <v>4</v>
      </c>
      <c r="MY31" s="126">
        <v>3</v>
      </c>
      <c r="MZ31" s="126">
        <v>76</v>
      </c>
      <c r="NA31" s="126">
        <v>2</v>
      </c>
      <c r="NB31" s="126">
        <v>0</v>
      </c>
      <c r="NC31" s="126">
        <v>2</v>
      </c>
      <c r="ND31" s="126">
        <v>1277</v>
      </c>
      <c r="NE31" s="126">
        <v>14</v>
      </c>
      <c r="NF31" s="126">
        <v>32</v>
      </c>
      <c r="NG31" s="126">
        <v>85</v>
      </c>
      <c r="NH31" s="126">
        <v>6</v>
      </c>
      <c r="NI31" s="126">
        <v>143</v>
      </c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>
        <v>0</v>
      </c>
      <c r="OI31" s="126">
        <v>18</v>
      </c>
      <c r="OJ31" s="126"/>
      <c r="OK31" s="126"/>
      <c r="OL31" s="126"/>
      <c r="OM31" s="126">
        <v>433</v>
      </c>
      <c r="ON31" s="126"/>
      <c r="OO31" s="126">
        <v>60</v>
      </c>
      <c r="OP31" s="126"/>
      <c r="OQ31" s="126"/>
      <c r="OR31" s="127"/>
      <c r="OS31" s="128">
        <v>46152</v>
      </c>
      <c r="OT31" s="129"/>
      <c r="OU31" s="130"/>
      <c r="OV31" s="128">
        <v>46152</v>
      </c>
      <c r="OW31" s="129"/>
      <c r="OX31" s="130"/>
      <c r="OY31" s="128"/>
      <c r="OZ31" s="129"/>
      <c r="PA31" s="131">
        <v>0</v>
      </c>
      <c r="PB31" s="130"/>
      <c r="PC31" s="132">
        <v>0</v>
      </c>
      <c r="PD31" s="128">
        <v>46152</v>
      </c>
    </row>
    <row r="32" spans="1:420" ht="12.75" customHeight="1">
      <c r="A32" s="134">
        <v>233262</v>
      </c>
      <c r="B32" s="72" t="s">
        <v>173</v>
      </c>
      <c r="C32" s="135" t="s">
        <v>229</v>
      </c>
      <c r="D32" s="125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>
        <v>68219</v>
      </c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>
        <v>217</v>
      </c>
      <c r="MU32" s="126">
        <v>19</v>
      </c>
      <c r="MV32" s="126">
        <v>322</v>
      </c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>
        <v>0</v>
      </c>
      <c r="OI32" s="126">
        <v>7</v>
      </c>
      <c r="OJ32" s="126"/>
      <c r="OK32" s="126"/>
      <c r="OL32" s="126"/>
      <c r="OM32" s="126">
        <v>12781</v>
      </c>
      <c r="ON32" s="126"/>
      <c r="OO32" s="126"/>
      <c r="OP32" s="126"/>
      <c r="OQ32" s="126"/>
      <c r="OR32" s="127"/>
      <c r="OS32" s="128">
        <v>81565</v>
      </c>
      <c r="OT32" s="129"/>
      <c r="OU32" s="130"/>
      <c r="OV32" s="128">
        <v>81565</v>
      </c>
      <c r="OW32" s="129"/>
      <c r="OX32" s="130"/>
      <c r="OY32" s="128"/>
      <c r="OZ32" s="129"/>
      <c r="PA32" s="131">
        <v>0</v>
      </c>
      <c r="PB32" s="130"/>
      <c r="PC32" s="132">
        <v>0</v>
      </c>
      <c r="PD32" s="128">
        <v>81565</v>
      </c>
    </row>
    <row r="33" spans="1:420" ht="12.75" customHeight="1">
      <c r="A33" s="134">
        <v>230301</v>
      </c>
      <c r="B33" s="72" t="s">
        <v>173</v>
      </c>
      <c r="C33" s="135" t="s">
        <v>230</v>
      </c>
      <c r="D33" s="125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>
        <v>173978</v>
      </c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>
        <v>257</v>
      </c>
      <c r="JR33" s="126">
        <v>582</v>
      </c>
      <c r="JS33" s="126">
        <v>868</v>
      </c>
      <c r="JT33" s="126"/>
      <c r="JU33" s="126"/>
      <c r="JV33" s="126"/>
      <c r="JW33" s="126">
        <v>4</v>
      </c>
      <c r="JX33" s="126">
        <v>0</v>
      </c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6"/>
      <c r="KL33" s="126"/>
      <c r="KM33" s="126"/>
      <c r="KN33" s="126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6"/>
      <c r="LA33" s="126"/>
      <c r="LB33" s="126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6"/>
      <c r="LO33" s="126"/>
      <c r="LP33" s="126"/>
      <c r="LQ33" s="126">
        <v>4</v>
      </c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6"/>
      <c r="MD33" s="126"/>
      <c r="ME33" s="126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6"/>
      <c r="MR33" s="126"/>
      <c r="MS33" s="126"/>
      <c r="MT33" s="126"/>
      <c r="MU33" s="126"/>
      <c r="MV33" s="126"/>
      <c r="MW33" s="126"/>
      <c r="MX33" s="126"/>
      <c r="MY33" s="126"/>
      <c r="MZ33" s="126"/>
      <c r="NA33" s="126"/>
      <c r="NB33" s="126"/>
      <c r="NC33" s="126"/>
      <c r="ND33" s="126"/>
      <c r="NE33" s="126"/>
      <c r="NF33" s="126"/>
      <c r="NG33" s="126"/>
      <c r="NH33" s="126"/>
      <c r="NI33" s="126"/>
      <c r="NJ33" s="126"/>
      <c r="NK33" s="126"/>
      <c r="NL33" s="126"/>
      <c r="NM33" s="126"/>
      <c r="NN33" s="126"/>
      <c r="NO33" s="126"/>
      <c r="NP33" s="126"/>
      <c r="NQ33" s="126"/>
      <c r="NR33" s="126"/>
      <c r="NS33" s="126"/>
      <c r="NT33" s="126"/>
      <c r="NU33" s="126"/>
      <c r="NV33" s="126"/>
      <c r="NW33" s="126"/>
      <c r="NX33" s="126"/>
      <c r="NY33" s="126"/>
      <c r="NZ33" s="126"/>
      <c r="OA33" s="126"/>
      <c r="OB33" s="126"/>
      <c r="OC33" s="126"/>
      <c r="OD33" s="126"/>
      <c r="OE33" s="126"/>
      <c r="OF33" s="126"/>
      <c r="OG33" s="126"/>
      <c r="OH33" s="126"/>
      <c r="OI33" s="126"/>
      <c r="OJ33" s="126"/>
      <c r="OK33" s="126"/>
      <c r="OL33" s="126"/>
      <c r="OM33" s="126"/>
      <c r="ON33" s="126"/>
      <c r="OO33" s="126"/>
      <c r="OP33" s="126"/>
      <c r="OQ33" s="126"/>
      <c r="OR33" s="127"/>
      <c r="OS33" s="128">
        <v>175694</v>
      </c>
      <c r="OT33" s="129"/>
      <c r="OU33" s="130"/>
      <c r="OV33" s="128">
        <v>175694</v>
      </c>
      <c r="OW33" s="129"/>
      <c r="OX33" s="130"/>
      <c r="OY33" s="128"/>
      <c r="OZ33" s="129"/>
      <c r="PA33" s="131">
        <v>485</v>
      </c>
      <c r="PB33" s="130"/>
      <c r="PC33" s="132">
        <v>485</v>
      </c>
      <c r="PD33" s="128">
        <v>176179</v>
      </c>
    </row>
    <row r="34" spans="1:420" ht="12.75" customHeight="1">
      <c r="A34" s="134">
        <v>230302</v>
      </c>
      <c r="B34" s="72" t="s">
        <v>173</v>
      </c>
      <c r="C34" s="135" t="s">
        <v>231</v>
      </c>
      <c r="D34" s="125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>
        <v>67878</v>
      </c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>
        <v>2243</v>
      </c>
      <c r="KD34" s="126"/>
      <c r="KE34" s="126"/>
      <c r="KF34" s="126"/>
      <c r="KG34" s="126">
        <v>1118</v>
      </c>
      <c r="KH34" s="126">
        <v>904</v>
      </c>
      <c r="KI34" s="126"/>
      <c r="KJ34" s="126"/>
      <c r="KK34" s="126"/>
      <c r="KL34" s="126"/>
      <c r="KM34" s="126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6"/>
      <c r="LA34" s="126"/>
      <c r="LB34" s="126"/>
      <c r="LC34" s="126"/>
      <c r="LD34" s="126"/>
      <c r="LE34" s="126"/>
      <c r="LF34" s="126"/>
      <c r="LG34" s="126"/>
      <c r="LH34" s="126"/>
      <c r="LI34" s="126"/>
      <c r="LJ34" s="126"/>
      <c r="LK34" s="126"/>
      <c r="LL34" s="126"/>
      <c r="LM34" s="126"/>
      <c r="LN34" s="126"/>
      <c r="LO34" s="126"/>
      <c r="LP34" s="126"/>
      <c r="LQ34" s="126">
        <v>751</v>
      </c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6"/>
      <c r="MD34" s="126"/>
      <c r="ME34" s="126"/>
      <c r="MF34" s="126"/>
      <c r="MG34" s="126"/>
      <c r="MH34" s="126"/>
      <c r="MI34" s="126"/>
      <c r="MJ34" s="126"/>
      <c r="MK34" s="126"/>
      <c r="ML34" s="126"/>
      <c r="MM34" s="126"/>
      <c r="MN34" s="126"/>
      <c r="MO34" s="126"/>
      <c r="MP34" s="126"/>
      <c r="MQ34" s="126"/>
      <c r="MR34" s="126"/>
      <c r="MS34" s="126"/>
      <c r="MT34" s="126"/>
      <c r="MU34" s="126"/>
      <c r="MV34" s="126"/>
      <c r="MW34" s="126"/>
      <c r="MX34" s="126"/>
      <c r="MY34" s="126"/>
      <c r="MZ34" s="126"/>
      <c r="NA34" s="126"/>
      <c r="NB34" s="126"/>
      <c r="NC34" s="126"/>
      <c r="ND34" s="126"/>
      <c r="NE34" s="126"/>
      <c r="NF34" s="126"/>
      <c r="NG34" s="126"/>
      <c r="NH34" s="126"/>
      <c r="NI34" s="126"/>
      <c r="NJ34" s="126"/>
      <c r="NK34" s="126"/>
      <c r="NL34" s="126"/>
      <c r="NM34" s="126"/>
      <c r="NN34" s="126"/>
      <c r="NO34" s="126"/>
      <c r="NP34" s="126"/>
      <c r="NQ34" s="126"/>
      <c r="NR34" s="126"/>
      <c r="NS34" s="126"/>
      <c r="NT34" s="126"/>
      <c r="NU34" s="126"/>
      <c r="NV34" s="126"/>
      <c r="NW34" s="126"/>
      <c r="NX34" s="126"/>
      <c r="NY34" s="126"/>
      <c r="NZ34" s="126"/>
      <c r="OA34" s="126"/>
      <c r="OB34" s="126"/>
      <c r="OC34" s="126"/>
      <c r="OD34" s="126"/>
      <c r="OE34" s="126"/>
      <c r="OF34" s="126"/>
      <c r="OG34" s="126"/>
      <c r="OH34" s="126"/>
      <c r="OI34" s="126"/>
      <c r="OJ34" s="126"/>
      <c r="OK34" s="126"/>
      <c r="OL34" s="126"/>
      <c r="OM34" s="126"/>
      <c r="ON34" s="126"/>
      <c r="OO34" s="126"/>
      <c r="OP34" s="126"/>
      <c r="OQ34" s="126"/>
      <c r="OR34" s="127"/>
      <c r="OS34" s="128">
        <v>72894</v>
      </c>
      <c r="OT34" s="129"/>
      <c r="OU34" s="130"/>
      <c r="OV34" s="128">
        <v>72894</v>
      </c>
      <c r="OW34" s="129"/>
      <c r="OX34" s="130"/>
      <c r="OY34" s="128"/>
      <c r="OZ34" s="129"/>
      <c r="PA34" s="131">
        <v>273</v>
      </c>
      <c r="PB34" s="130"/>
      <c r="PC34" s="132">
        <v>273</v>
      </c>
      <c r="PD34" s="128">
        <v>73167</v>
      </c>
    </row>
    <row r="35" spans="1:420" ht="12.75" customHeight="1">
      <c r="A35" s="134" t="s">
        <v>640</v>
      </c>
      <c r="B35" s="72" t="s">
        <v>173</v>
      </c>
      <c r="C35" s="135" t="s">
        <v>232</v>
      </c>
      <c r="D35" s="125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>
        <v>73715</v>
      </c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>
        <v>31</v>
      </c>
      <c r="BT35" s="126"/>
      <c r="BU35" s="126">
        <v>31</v>
      </c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>
        <v>33</v>
      </c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>
        <v>498</v>
      </c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>
        <v>8</v>
      </c>
      <c r="JP35" s="126">
        <v>12</v>
      </c>
      <c r="JQ35" s="126">
        <v>34</v>
      </c>
      <c r="JR35" s="126">
        <v>121</v>
      </c>
      <c r="JS35" s="126">
        <v>285</v>
      </c>
      <c r="JT35" s="126">
        <v>2</v>
      </c>
      <c r="JU35" s="126">
        <v>3</v>
      </c>
      <c r="JV35" s="126">
        <v>6</v>
      </c>
      <c r="JW35" s="126">
        <v>48</v>
      </c>
      <c r="JX35" s="126">
        <v>90</v>
      </c>
      <c r="JY35" s="126"/>
      <c r="JZ35" s="126">
        <v>2</v>
      </c>
      <c r="KA35" s="126">
        <v>1</v>
      </c>
      <c r="KB35" s="126">
        <v>1842</v>
      </c>
      <c r="KC35" s="126">
        <v>303</v>
      </c>
      <c r="KD35" s="126">
        <v>0</v>
      </c>
      <c r="KE35" s="126">
        <v>0</v>
      </c>
      <c r="KF35" s="126">
        <v>1</v>
      </c>
      <c r="KG35" s="126">
        <v>22</v>
      </c>
      <c r="KH35" s="126">
        <v>334</v>
      </c>
      <c r="KI35" s="126"/>
      <c r="KJ35" s="126"/>
      <c r="KK35" s="126"/>
      <c r="KL35" s="126"/>
      <c r="KM35" s="126"/>
      <c r="KN35" s="126"/>
      <c r="KO35" s="126"/>
      <c r="KP35" s="126"/>
      <c r="KQ35" s="126">
        <v>17</v>
      </c>
      <c r="KR35" s="126">
        <v>2</v>
      </c>
      <c r="KS35" s="126">
        <v>0</v>
      </c>
      <c r="KT35" s="126">
        <v>0</v>
      </c>
      <c r="KU35" s="126">
        <v>0</v>
      </c>
      <c r="KV35" s="126">
        <v>0</v>
      </c>
      <c r="KW35" s="126">
        <v>31</v>
      </c>
      <c r="KX35" s="126">
        <v>0</v>
      </c>
      <c r="KY35" s="126"/>
      <c r="KZ35" s="126"/>
      <c r="LA35" s="126"/>
      <c r="LB35" s="126"/>
      <c r="LC35" s="126"/>
      <c r="LD35" s="126"/>
      <c r="LE35" s="126">
        <v>0</v>
      </c>
      <c r="LF35" s="126">
        <v>0</v>
      </c>
      <c r="LG35" s="126">
        <v>0</v>
      </c>
      <c r="LH35" s="126">
        <v>1</v>
      </c>
      <c r="LI35" s="126">
        <v>0</v>
      </c>
      <c r="LJ35" s="126">
        <v>0</v>
      </c>
      <c r="LK35" s="126">
        <v>0</v>
      </c>
      <c r="LL35" s="126">
        <v>1</v>
      </c>
      <c r="LM35" s="126">
        <v>3</v>
      </c>
      <c r="LN35" s="126">
        <v>2</v>
      </c>
      <c r="LO35" s="126">
        <v>63</v>
      </c>
      <c r="LP35" s="126">
        <v>1</v>
      </c>
      <c r="LQ35" s="126">
        <v>41</v>
      </c>
      <c r="LR35" s="126">
        <v>0</v>
      </c>
      <c r="LS35" s="126">
        <v>42</v>
      </c>
      <c r="LT35" s="126">
        <v>6</v>
      </c>
      <c r="LU35" s="126"/>
      <c r="LV35" s="126">
        <v>0</v>
      </c>
      <c r="LW35" s="126">
        <v>1</v>
      </c>
      <c r="LX35" s="126">
        <v>1</v>
      </c>
      <c r="LY35" s="126">
        <v>1</v>
      </c>
      <c r="LZ35" s="126">
        <v>22</v>
      </c>
      <c r="MA35" s="126">
        <v>309</v>
      </c>
      <c r="MB35" s="126">
        <v>46</v>
      </c>
      <c r="MC35" s="126">
        <v>11</v>
      </c>
      <c r="MD35" s="126">
        <v>20</v>
      </c>
      <c r="ME35" s="126">
        <v>28</v>
      </c>
      <c r="MF35" s="126">
        <v>7</v>
      </c>
      <c r="MG35" s="126">
        <v>2</v>
      </c>
      <c r="MH35" s="126">
        <v>3</v>
      </c>
      <c r="MI35" s="126">
        <v>8</v>
      </c>
      <c r="MJ35" s="126">
        <v>84</v>
      </c>
      <c r="MK35" s="126">
        <v>956</v>
      </c>
      <c r="ML35" s="126">
        <v>142</v>
      </c>
      <c r="MM35" s="126">
        <v>8</v>
      </c>
      <c r="MN35" s="126">
        <v>23</v>
      </c>
      <c r="MO35" s="126">
        <v>0</v>
      </c>
      <c r="MP35" s="126">
        <v>0</v>
      </c>
      <c r="MQ35" s="126"/>
      <c r="MR35" s="126">
        <v>56</v>
      </c>
      <c r="MS35" s="126"/>
      <c r="MT35" s="126"/>
      <c r="MU35" s="126"/>
      <c r="MV35" s="126"/>
      <c r="MW35" s="126"/>
      <c r="MX35" s="126"/>
      <c r="MY35" s="126"/>
      <c r="MZ35" s="126"/>
      <c r="NA35" s="126"/>
      <c r="NB35" s="126"/>
      <c r="NC35" s="126"/>
      <c r="ND35" s="126"/>
      <c r="NE35" s="126"/>
      <c r="NF35" s="126"/>
      <c r="NG35" s="126"/>
      <c r="NH35" s="126"/>
      <c r="NI35" s="126"/>
      <c r="NJ35" s="126"/>
      <c r="NK35" s="126"/>
      <c r="NL35" s="126"/>
      <c r="NM35" s="126"/>
      <c r="NN35" s="126"/>
      <c r="NO35" s="126"/>
      <c r="NP35" s="126"/>
      <c r="NQ35" s="126"/>
      <c r="NR35" s="126"/>
      <c r="NS35" s="126">
        <v>432</v>
      </c>
      <c r="NT35" s="126">
        <v>471</v>
      </c>
      <c r="NU35" s="126">
        <v>53</v>
      </c>
      <c r="NV35" s="126">
        <v>34</v>
      </c>
      <c r="NW35" s="126">
        <v>15</v>
      </c>
      <c r="NX35" s="126">
        <v>149</v>
      </c>
      <c r="NY35" s="126">
        <v>17</v>
      </c>
      <c r="NZ35" s="126">
        <v>0</v>
      </c>
      <c r="OA35" s="126">
        <v>7</v>
      </c>
      <c r="OB35" s="126">
        <v>0</v>
      </c>
      <c r="OC35" s="126">
        <v>0</v>
      </c>
      <c r="OD35" s="126"/>
      <c r="OE35" s="126">
        <v>12</v>
      </c>
      <c r="OF35" s="126">
        <v>6</v>
      </c>
      <c r="OG35" s="126"/>
      <c r="OH35" s="126">
        <v>1</v>
      </c>
      <c r="OI35" s="126">
        <v>128</v>
      </c>
      <c r="OJ35" s="126"/>
      <c r="OK35" s="126"/>
      <c r="OL35" s="126"/>
      <c r="OM35" s="126">
        <v>177</v>
      </c>
      <c r="ON35" s="126"/>
      <c r="OO35" s="126">
        <v>21</v>
      </c>
      <c r="OP35" s="126"/>
      <c r="OQ35" s="126"/>
      <c r="OR35" s="127"/>
      <c r="OS35" s="128">
        <v>80889</v>
      </c>
      <c r="OT35" s="129"/>
      <c r="OU35" s="130"/>
      <c r="OV35" s="128">
        <v>80889</v>
      </c>
      <c r="OW35" s="129"/>
      <c r="OX35" s="130"/>
      <c r="OY35" s="128"/>
      <c r="OZ35" s="129"/>
      <c r="PA35" s="131">
        <v>0</v>
      </c>
      <c r="PB35" s="130"/>
      <c r="PC35" s="132">
        <v>0</v>
      </c>
      <c r="PD35" s="128">
        <v>80889</v>
      </c>
    </row>
    <row r="36" spans="1:420" ht="12.75" customHeight="1">
      <c r="A36" s="134">
        <v>233412</v>
      </c>
      <c r="B36" s="72" t="s">
        <v>173</v>
      </c>
      <c r="C36" s="135" t="s">
        <v>233</v>
      </c>
      <c r="D36" s="125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>
        <v>26126</v>
      </c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>
        <v>1322</v>
      </c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>
        <v>2</v>
      </c>
      <c r="OI36" s="126">
        <v>191</v>
      </c>
      <c r="OJ36" s="126"/>
      <c r="OK36" s="126"/>
      <c r="OL36" s="126"/>
      <c r="OM36" s="126"/>
      <c r="ON36" s="126"/>
      <c r="OO36" s="126">
        <v>100</v>
      </c>
      <c r="OP36" s="126"/>
      <c r="OQ36" s="126"/>
      <c r="OR36" s="127"/>
      <c r="OS36" s="128">
        <v>27741</v>
      </c>
      <c r="OT36" s="129"/>
      <c r="OU36" s="130"/>
      <c r="OV36" s="128">
        <v>27741</v>
      </c>
      <c r="OW36" s="129"/>
      <c r="OX36" s="130"/>
      <c r="OY36" s="128"/>
      <c r="OZ36" s="129"/>
      <c r="PA36" s="131">
        <v>0</v>
      </c>
      <c r="PB36" s="130"/>
      <c r="PC36" s="132">
        <v>0</v>
      </c>
      <c r="PD36" s="128">
        <v>27741</v>
      </c>
    </row>
    <row r="37" spans="1:420" ht="12.75" customHeight="1">
      <c r="A37" s="134" t="s">
        <v>641</v>
      </c>
      <c r="B37" s="72" t="s">
        <v>173</v>
      </c>
      <c r="C37" s="135" t="s">
        <v>234</v>
      </c>
      <c r="D37" s="125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>
        <v>165931</v>
      </c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6"/>
      <c r="KL37" s="126"/>
      <c r="KM37" s="126"/>
      <c r="KN37" s="126"/>
      <c r="KO37" s="126"/>
      <c r="KP37" s="126"/>
      <c r="KQ37" s="126"/>
      <c r="KR37" s="126"/>
      <c r="KS37" s="126"/>
      <c r="KT37" s="126"/>
      <c r="KU37" s="126"/>
      <c r="KV37" s="126"/>
      <c r="KW37" s="126"/>
      <c r="KX37" s="126"/>
      <c r="KY37" s="126"/>
      <c r="KZ37" s="126"/>
      <c r="LA37" s="126"/>
      <c r="LB37" s="126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6"/>
      <c r="LO37" s="126"/>
      <c r="LP37" s="126"/>
      <c r="LQ37" s="126"/>
      <c r="LR37" s="126"/>
      <c r="LS37" s="126"/>
      <c r="LT37" s="126"/>
      <c r="LU37" s="126"/>
      <c r="LV37" s="126"/>
      <c r="LW37" s="126"/>
      <c r="LX37" s="126"/>
      <c r="LY37" s="126"/>
      <c r="LZ37" s="126"/>
      <c r="MA37" s="126"/>
      <c r="MB37" s="126"/>
      <c r="MC37" s="126"/>
      <c r="MD37" s="126"/>
      <c r="ME37" s="126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6"/>
      <c r="MR37" s="126"/>
      <c r="MS37" s="126"/>
      <c r="MT37" s="126"/>
      <c r="MU37" s="126">
        <v>248</v>
      </c>
      <c r="MV37" s="126"/>
      <c r="MW37" s="126"/>
      <c r="MX37" s="126"/>
      <c r="MY37" s="126"/>
      <c r="MZ37" s="126"/>
      <c r="NA37" s="126"/>
      <c r="NB37" s="126"/>
      <c r="NC37" s="126"/>
      <c r="ND37" s="126"/>
      <c r="NE37" s="126"/>
      <c r="NF37" s="126"/>
      <c r="NG37" s="126"/>
      <c r="NH37" s="126"/>
      <c r="NI37" s="126"/>
      <c r="NJ37" s="126"/>
      <c r="NK37" s="126"/>
      <c r="NL37" s="126"/>
      <c r="NM37" s="126"/>
      <c r="NN37" s="126"/>
      <c r="NO37" s="126"/>
      <c r="NP37" s="126"/>
      <c r="NQ37" s="126"/>
      <c r="NR37" s="126"/>
      <c r="NS37" s="126"/>
      <c r="NT37" s="126"/>
      <c r="NU37" s="126"/>
      <c r="NV37" s="126"/>
      <c r="NW37" s="126"/>
      <c r="NX37" s="126"/>
      <c r="NY37" s="126"/>
      <c r="NZ37" s="126"/>
      <c r="OA37" s="126"/>
      <c r="OB37" s="126"/>
      <c r="OC37" s="126"/>
      <c r="OD37" s="126"/>
      <c r="OE37" s="126"/>
      <c r="OF37" s="126"/>
      <c r="OG37" s="126"/>
      <c r="OH37" s="126"/>
      <c r="OI37" s="126">
        <v>2</v>
      </c>
      <c r="OJ37" s="126"/>
      <c r="OK37" s="126"/>
      <c r="OL37" s="126"/>
      <c r="OM37" s="126">
        <v>2218</v>
      </c>
      <c r="ON37" s="126"/>
      <c r="OO37" s="126"/>
      <c r="OP37" s="126"/>
      <c r="OQ37" s="126"/>
      <c r="OR37" s="127"/>
      <c r="OS37" s="128">
        <v>168399</v>
      </c>
      <c r="OT37" s="129"/>
      <c r="OU37" s="130"/>
      <c r="OV37" s="128">
        <v>168399</v>
      </c>
      <c r="OW37" s="129"/>
      <c r="OX37" s="130"/>
      <c r="OY37" s="128"/>
      <c r="OZ37" s="129"/>
      <c r="PA37" s="131">
        <v>577</v>
      </c>
      <c r="PB37" s="130"/>
      <c r="PC37" s="132">
        <v>577</v>
      </c>
      <c r="PD37" s="128">
        <v>168976</v>
      </c>
    </row>
    <row r="38" spans="1:420" ht="12.75" customHeight="1">
      <c r="A38" s="134">
        <v>233230</v>
      </c>
      <c r="B38" s="72" t="s">
        <v>173</v>
      </c>
      <c r="C38" s="135" t="s">
        <v>235</v>
      </c>
      <c r="D38" s="125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>
        <v>37260</v>
      </c>
      <c r="AJ38" s="126"/>
      <c r="AK38" s="126"/>
      <c r="AL38" s="126"/>
      <c r="AM38" s="126"/>
      <c r="AN38" s="126">
        <v>56</v>
      </c>
      <c r="AO38" s="126">
        <v>123</v>
      </c>
      <c r="AP38" s="126">
        <v>391</v>
      </c>
      <c r="AQ38" s="126">
        <v>406</v>
      </c>
      <c r="AR38" s="126">
        <v>37</v>
      </c>
      <c r="AS38" s="126">
        <v>88</v>
      </c>
      <c r="AT38" s="126">
        <v>116</v>
      </c>
      <c r="AU38" s="126">
        <v>412</v>
      </c>
      <c r="AV38" s="126">
        <v>109</v>
      </c>
      <c r="AW38" s="126">
        <v>167</v>
      </c>
      <c r="AX38" s="126">
        <v>45</v>
      </c>
      <c r="AY38" s="126">
        <v>79</v>
      </c>
      <c r="AZ38" s="126">
        <v>58</v>
      </c>
      <c r="BA38" s="126">
        <v>55</v>
      </c>
      <c r="BB38" s="126">
        <v>76</v>
      </c>
      <c r="BC38" s="126">
        <v>62</v>
      </c>
      <c r="BD38" s="126">
        <v>193</v>
      </c>
      <c r="BE38" s="126">
        <v>84</v>
      </c>
      <c r="BF38" s="126">
        <v>9</v>
      </c>
      <c r="BG38" s="126">
        <v>10</v>
      </c>
      <c r="BH38" s="126">
        <v>39</v>
      </c>
      <c r="BI38" s="126">
        <v>12</v>
      </c>
      <c r="BJ38" s="126">
        <v>18</v>
      </c>
      <c r="BK38" s="126">
        <v>18</v>
      </c>
      <c r="BL38" s="126">
        <v>45</v>
      </c>
      <c r="BM38" s="126">
        <v>31</v>
      </c>
      <c r="BN38" s="126">
        <v>19</v>
      </c>
      <c r="BO38" s="126">
        <v>34</v>
      </c>
      <c r="BP38" s="126">
        <v>27</v>
      </c>
      <c r="BQ38" s="126">
        <v>9</v>
      </c>
      <c r="BR38" s="126">
        <v>1197</v>
      </c>
      <c r="BS38" s="126">
        <v>778</v>
      </c>
      <c r="BT38" s="126">
        <v>63</v>
      </c>
      <c r="BU38" s="126">
        <v>72</v>
      </c>
      <c r="BV38" s="126">
        <v>145</v>
      </c>
      <c r="BW38" s="126">
        <v>6</v>
      </c>
      <c r="BX38" s="126">
        <v>21</v>
      </c>
      <c r="BY38" s="126">
        <v>156</v>
      </c>
      <c r="BZ38" s="126">
        <v>18</v>
      </c>
      <c r="CA38" s="126">
        <v>40</v>
      </c>
      <c r="CB38" s="126">
        <v>7</v>
      </c>
      <c r="CC38" s="126">
        <v>54</v>
      </c>
      <c r="CD38" s="126">
        <v>13</v>
      </c>
      <c r="CE38" s="126">
        <v>16</v>
      </c>
      <c r="CF38" s="126">
        <v>27</v>
      </c>
      <c r="CG38" s="126">
        <v>57</v>
      </c>
      <c r="CH38" s="126">
        <v>49</v>
      </c>
      <c r="CI38" s="126">
        <v>10</v>
      </c>
      <c r="CJ38" s="126">
        <v>53</v>
      </c>
      <c r="CK38" s="126">
        <v>41</v>
      </c>
      <c r="CL38" s="126">
        <v>19</v>
      </c>
      <c r="CM38" s="126">
        <v>143</v>
      </c>
      <c r="CN38" s="126">
        <v>13</v>
      </c>
      <c r="CO38" s="126">
        <v>1</v>
      </c>
      <c r="CP38" s="126">
        <v>47</v>
      </c>
      <c r="CQ38" s="126">
        <v>25</v>
      </c>
      <c r="CR38" s="126">
        <v>153</v>
      </c>
      <c r="CS38" s="126">
        <v>32</v>
      </c>
      <c r="CT38" s="126">
        <v>11</v>
      </c>
      <c r="CU38" s="126">
        <v>14</v>
      </c>
      <c r="CV38" s="126">
        <v>29</v>
      </c>
      <c r="CW38" s="126">
        <v>20</v>
      </c>
      <c r="CX38" s="126">
        <v>50</v>
      </c>
      <c r="CY38" s="126">
        <v>8</v>
      </c>
      <c r="CZ38" s="126">
        <v>7</v>
      </c>
      <c r="DA38" s="126">
        <v>43</v>
      </c>
      <c r="DB38" s="126">
        <v>19</v>
      </c>
      <c r="DC38" s="126">
        <v>31</v>
      </c>
      <c r="DD38" s="126">
        <v>58</v>
      </c>
      <c r="DE38" s="126">
        <v>8</v>
      </c>
      <c r="DF38" s="126">
        <v>11</v>
      </c>
      <c r="DG38" s="126">
        <v>5</v>
      </c>
      <c r="DH38" s="126">
        <v>80</v>
      </c>
      <c r="DI38" s="126">
        <v>19</v>
      </c>
      <c r="DJ38" s="126">
        <v>0</v>
      </c>
      <c r="DK38" s="126">
        <v>0</v>
      </c>
      <c r="DL38" s="126">
        <v>1</v>
      </c>
      <c r="DM38" s="126">
        <v>2</v>
      </c>
      <c r="DN38" s="126">
        <v>6</v>
      </c>
      <c r="DO38" s="126">
        <v>1</v>
      </c>
      <c r="DP38" s="126">
        <v>8</v>
      </c>
      <c r="DQ38" s="126">
        <v>2</v>
      </c>
      <c r="DR38" s="126">
        <v>3</v>
      </c>
      <c r="DS38" s="126">
        <v>5</v>
      </c>
      <c r="DT38" s="126">
        <v>9</v>
      </c>
      <c r="DU38" s="126">
        <v>1</v>
      </c>
      <c r="DV38" s="126">
        <v>2</v>
      </c>
      <c r="DW38" s="126">
        <v>1</v>
      </c>
      <c r="DX38" s="126">
        <v>2</v>
      </c>
      <c r="DY38" s="126">
        <v>3</v>
      </c>
      <c r="DZ38" s="126">
        <v>2</v>
      </c>
      <c r="EA38" s="126">
        <v>2</v>
      </c>
      <c r="EB38" s="126">
        <v>0</v>
      </c>
      <c r="EC38" s="126">
        <v>0</v>
      </c>
      <c r="ED38" s="126">
        <v>3</v>
      </c>
      <c r="EE38" s="126">
        <v>16</v>
      </c>
      <c r="EF38" s="126">
        <v>4</v>
      </c>
      <c r="EG38" s="126">
        <v>6</v>
      </c>
      <c r="EH38" s="126">
        <v>5</v>
      </c>
      <c r="EI38" s="126">
        <v>6</v>
      </c>
      <c r="EJ38" s="126">
        <v>7</v>
      </c>
      <c r="EK38" s="126">
        <v>10</v>
      </c>
      <c r="EL38" s="126">
        <v>20</v>
      </c>
      <c r="EM38" s="126">
        <v>18</v>
      </c>
      <c r="EN38" s="126">
        <v>17</v>
      </c>
      <c r="EO38" s="126">
        <v>4</v>
      </c>
      <c r="EP38" s="126">
        <v>3</v>
      </c>
      <c r="EQ38" s="126">
        <v>9</v>
      </c>
      <c r="ER38" s="126">
        <v>8</v>
      </c>
      <c r="ES38" s="126">
        <v>2</v>
      </c>
      <c r="ET38" s="126">
        <v>7</v>
      </c>
      <c r="EU38" s="126">
        <v>121</v>
      </c>
      <c r="EV38" s="126">
        <v>138</v>
      </c>
      <c r="EW38" s="126">
        <v>32</v>
      </c>
      <c r="EX38" s="126">
        <v>87</v>
      </c>
      <c r="EY38" s="126">
        <v>62</v>
      </c>
      <c r="EZ38" s="126">
        <v>18</v>
      </c>
      <c r="FA38" s="126">
        <v>81</v>
      </c>
      <c r="FB38" s="126">
        <v>56</v>
      </c>
      <c r="FC38" s="126">
        <v>36</v>
      </c>
      <c r="FD38" s="126">
        <v>64</v>
      </c>
      <c r="FE38" s="126">
        <v>39</v>
      </c>
      <c r="FF38" s="126">
        <v>56</v>
      </c>
      <c r="FG38" s="126">
        <v>107</v>
      </c>
      <c r="FH38" s="126">
        <v>42</v>
      </c>
      <c r="FI38" s="126">
        <v>178</v>
      </c>
      <c r="FJ38" s="126">
        <v>68</v>
      </c>
      <c r="FK38" s="126">
        <v>53</v>
      </c>
      <c r="FL38" s="126">
        <v>33</v>
      </c>
      <c r="FM38" s="126">
        <v>9</v>
      </c>
      <c r="FN38" s="126">
        <v>15</v>
      </c>
      <c r="FO38" s="126">
        <v>978</v>
      </c>
      <c r="FP38" s="126">
        <v>272</v>
      </c>
      <c r="FQ38" s="126">
        <v>8</v>
      </c>
      <c r="FR38" s="126">
        <v>8</v>
      </c>
      <c r="FS38" s="126">
        <v>10</v>
      </c>
      <c r="FT38" s="126">
        <v>314</v>
      </c>
      <c r="FU38" s="126">
        <v>48</v>
      </c>
      <c r="FV38" s="126">
        <v>21</v>
      </c>
      <c r="FW38" s="126">
        <v>23</v>
      </c>
      <c r="FX38" s="126"/>
      <c r="FY38" s="126">
        <v>47</v>
      </c>
      <c r="FZ38" s="126">
        <v>119</v>
      </c>
      <c r="GA38" s="126">
        <v>6</v>
      </c>
      <c r="GB38" s="126">
        <v>6</v>
      </c>
      <c r="GC38" s="126">
        <v>6</v>
      </c>
      <c r="GD38" s="126">
        <v>1</v>
      </c>
      <c r="GE38" s="126">
        <v>1</v>
      </c>
      <c r="GF38" s="126">
        <v>1</v>
      </c>
      <c r="GG38" s="126">
        <v>20</v>
      </c>
      <c r="GH38" s="126">
        <v>26</v>
      </c>
      <c r="GI38" s="126">
        <v>4</v>
      </c>
      <c r="GJ38" s="126">
        <v>7</v>
      </c>
      <c r="GK38" s="126">
        <v>31</v>
      </c>
      <c r="GL38" s="126">
        <v>74</v>
      </c>
      <c r="GM38" s="126">
        <v>3</v>
      </c>
      <c r="GN38" s="126">
        <v>6</v>
      </c>
      <c r="GO38" s="126">
        <v>6</v>
      </c>
      <c r="GP38" s="126">
        <v>4</v>
      </c>
      <c r="GQ38" s="126">
        <v>5</v>
      </c>
      <c r="GR38" s="126">
        <v>11</v>
      </c>
      <c r="GS38" s="126">
        <v>3</v>
      </c>
      <c r="GT38" s="126">
        <v>26</v>
      </c>
      <c r="GU38" s="126">
        <v>33</v>
      </c>
      <c r="GV38" s="126">
        <v>42</v>
      </c>
      <c r="GW38" s="126">
        <v>6</v>
      </c>
      <c r="GX38" s="126">
        <v>3</v>
      </c>
      <c r="GY38" s="126">
        <v>5</v>
      </c>
      <c r="GZ38" s="126">
        <v>1</v>
      </c>
      <c r="HA38" s="126">
        <v>19</v>
      </c>
      <c r="HB38" s="126">
        <v>47</v>
      </c>
      <c r="HC38" s="126">
        <v>4</v>
      </c>
      <c r="HD38" s="126">
        <v>14</v>
      </c>
      <c r="HE38" s="126">
        <v>11</v>
      </c>
      <c r="HF38" s="126">
        <v>5</v>
      </c>
      <c r="HG38" s="126">
        <v>2</v>
      </c>
      <c r="HH38" s="126">
        <v>1</v>
      </c>
      <c r="HI38" s="126">
        <v>3</v>
      </c>
      <c r="HJ38" s="126">
        <v>4</v>
      </c>
      <c r="HK38" s="126">
        <v>10</v>
      </c>
      <c r="HL38" s="126">
        <v>7</v>
      </c>
      <c r="HM38" s="126">
        <v>4</v>
      </c>
      <c r="HN38" s="126">
        <v>3</v>
      </c>
      <c r="HO38" s="126">
        <v>15</v>
      </c>
      <c r="HP38" s="126">
        <v>13</v>
      </c>
      <c r="HQ38" s="126">
        <v>20</v>
      </c>
      <c r="HR38" s="126">
        <v>9</v>
      </c>
      <c r="HS38" s="126">
        <v>23</v>
      </c>
      <c r="HT38" s="126">
        <v>9</v>
      </c>
      <c r="HU38" s="126">
        <v>38</v>
      </c>
      <c r="HV38" s="126">
        <v>0</v>
      </c>
      <c r="HW38" s="126">
        <v>0</v>
      </c>
      <c r="HX38" s="126">
        <v>10</v>
      </c>
      <c r="HY38" s="126">
        <v>88</v>
      </c>
      <c r="HZ38" s="126">
        <v>53</v>
      </c>
      <c r="IA38" s="126">
        <v>32</v>
      </c>
      <c r="IB38" s="126">
        <v>13</v>
      </c>
      <c r="IC38" s="126">
        <v>4</v>
      </c>
      <c r="ID38" s="126">
        <v>8</v>
      </c>
      <c r="IE38" s="126">
        <v>3</v>
      </c>
      <c r="IF38" s="126">
        <v>10</v>
      </c>
      <c r="IG38" s="126">
        <v>0</v>
      </c>
      <c r="IH38" s="126">
        <v>319</v>
      </c>
      <c r="II38" s="126">
        <v>6</v>
      </c>
      <c r="IJ38" s="126">
        <v>4</v>
      </c>
      <c r="IK38" s="126">
        <v>10</v>
      </c>
      <c r="IL38" s="126">
        <v>42</v>
      </c>
      <c r="IM38" s="126">
        <v>4</v>
      </c>
      <c r="IN38" s="126">
        <v>5</v>
      </c>
      <c r="IO38" s="126">
        <v>20</v>
      </c>
      <c r="IP38" s="126">
        <v>73</v>
      </c>
      <c r="IQ38" s="126">
        <v>44</v>
      </c>
      <c r="IR38" s="126">
        <v>9</v>
      </c>
      <c r="IS38" s="126">
        <v>3</v>
      </c>
      <c r="IT38" s="126">
        <v>37</v>
      </c>
      <c r="IU38" s="126">
        <v>3</v>
      </c>
      <c r="IV38" s="126">
        <v>7</v>
      </c>
      <c r="IW38" s="126">
        <v>11</v>
      </c>
      <c r="IX38" s="126">
        <v>6</v>
      </c>
      <c r="IY38" s="126">
        <v>4</v>
      </c>
      <c r="IZ38" s="126">
        <v>2</v>
      </c>
      <c r="JA38" s="126">
        <v>8</v>
      </c>
      <c r="JB38" s="126">
        <v>6</v>
      </c>
      <c r="JC38" s="126">
        <v>6</v>
      </c>
      <c r="JD38" s="126">
        <v>55</v>
      </c>
      <c r="JE38" s="126">
        <v>38</v>
      </c>
      <c r="JF38" s="126">
        <v>15</v>
      </c>
      <c r="JG38" s="126">
        <v>3</v>
      </c>
      <c r="JH38" s="126">
        <v>8</v>
      </c>
      <c r="JI38" s="126">
        <v>9</v>
      </c>
      <c r="JJ38" s="126">
        <v>12</v>
      </c>
      <c r="JK38" s="126">
        <v>81</v>
      </c>
      <c r="JL38" s="126">
        <v>23</v>
      </c>
      <c r="JM38" s="126">
        <v>6</v>
      </c>
      <c r="JN38" s="126">
        <v>20</v>
      </c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7"/>
      <c r="OS38" s="128">
        <v>48817</v>
      </c>
      <c r="OT38" s="129"/>
      <c r="OU38" s="130"/>
      <c r="OV38" s="128">
        <v>48817</v>
      </c>
      <c r="OW38" s="129"/>
      <c r="OX38" s="130"/>
      <c r="OY38" s="128"/>
      <c r="OZ38" s="129"/>
      <c r="PA38" s="131">
        <v>0</v>
      </c>
      <c r="PB38" s="130"/>
      <c r="PC38" s="132">
        <v>0</v>
      </c>
      <c r="PD38" s="128">
        <v>48817</v>
      </c>
    </row>
    <row r="39" spans="1:420" ht="12.75" customHeight="1">
      <c r="A39" s="134" t="s">
        <v>642</v>
      </c>
      <c r="B39" s="72" t="s">
        <v>173</v>
      </c>
      <c r="C39" s="135" t="s">
        <v>236</v>
      </c>
      <c r="D39" s="125"/>
      <c r="E39" s="126"/>
      <c r="F39" s="126"/>
      <c r="G39" s="126"/>
      <c r="H39" s="126"/>
      <c r="I39" s="126"/>
      <c r="J39" s="126"/>
      <c r="K39" s="126"/>
      <c r="L39" s="126"/>
      <c r="M39" s="126"/>
      <c r="N39" s="126">
        <v>681</v>
      </c>
      <c r="O39" s="126">
        <v>125</v>
      </c>
      <c r="P39" s="126">
        <v>112</v>
      </c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>
        <v>10</v>
      </c>
      <c r="AB39" s="126"/>
      <c r="AC39" s="126"/>
      <c r="AD39" s="126"/>
      <c r="AE39" s="126"/>
      <c r="AF39" s="126"/>
      <c r="AG39" s="126"/>
      <c r="AH39" s="126"/>
      <c r="AI39" s="126"/>
      <c r="AJ39" s="126">
        <v>85743</v>
      </c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>
        <v>1</v>
      </c>
      <c r="MR39" s="126"/>
      <c r="MS39" s="126">
        <v>71</v>
      </c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>
        <v>223</v>
      </c>
      <c r="NK39" s="126">
        <v>43</v>
      </c>
      <c r="NL39" s="126">
        <v>54</v>
      </c>
      <c r="NM39" s="126">
        <v>130</v>
      </c>
      <c r="NN39" s="126">
        <v>66</v>
      </c>
      <c r="NO39" s="126">
        <v>211</v>
      </c>
      <c r="NP39" s="126">
        <v>16</v>
      </c>
      <c r="NQ39" s="126">
        <v>130</v>
      </c>
      <c r="NR39" s="126">
        <v>886</v>
      </c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>
        <v>268</v>
      </c>
      <c r="OE39" s="126"/>
      <c r="OF39" s="126"/>
      <c r="OG39" s="126"/>
      <c r="OH39" s="126">
        <v>0</v>
      </c>
      <c r="OI39" s="126">
        <v>36</v>
      </c>
      <c r="OJ39" s="126"/>
      <c r="OK39" s="126"/>
      <c r="OL39" s="126"/>
      <c r="OM39" s="126"/>
      <c r="ON39" s="126"/>
      <c r="OO39" s="126">
        <v>4901</v>
      </c>
      <c r="OP39" s="126"/>
      <c r="OQ39" s="126"/>
      <c r="OR39" s="127"/>
      <c r="OS39" s="128">
        <v>93707</v>
      </c>
      <c r="OT39" s="129"/>
      <c r="OU39" s="130"/>
      <c r="OV39" s="128">
        <v>93707</v>
      </c>
      <c r="OW39" s="129"/>
      <c r="OX39" s="130"/>
      <c r="OY39" s="128"/>
      <c r="OZ39" s="129"/>
      <c r="PA39" s="131">
        <v>0</v>
      </c>
      <c r="PB39" s="130"/>
      <c r="PC39" s="132">
        <v>0</v>
      </c>
      <c r="PD39" s="128">
        <v>93707</v>
      </c>
    </row>
    <row r="40" spans="1:420" ht="12.75" customHeight="1">
      <c r="A40" s="134">
        <v>233240</v>
      </c>
      <c r="B40" s="72" t="s">
        <v>173</v>
      </c>
      <c r="C40" s="135" t="s">
        <v>237</v>
      </c>
      <c r="D40" s="125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>
        <v>542</v>
      </c>
      <c r="R40" s="126">
        <v>5200</v>
      </c>
      <c r="S40" s="126">
        <v>573</v>
      </c>
      <c r="T40" s="126">
        <v>1077</v>
      </c>
      <c r="U40" s="126">
        <v>1601</v>
      </c>
      <c r="V40" s="126">
        <v>1688</v>
      </c>
      <c r="W40" s="126">
        <v>1511</v>
      </c>
      <c r="X40" s="126">
        <v>4017</v>
      </c>
      <c r="Y40" s="126">
        <v>1686</v>
      </c>
      <c r="Z40" s="126">
        <v>255</v>
      </c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>
        <v>93986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>
        <v>35</v>
      </c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>
        <v>12</v>
      </c>
      <c r="KZ40" s="126">
        <v>107</v>
      </c>
      <c r="LA40" s="126">
        <v>1150</v>
      </c>
      <c r="LB40" s="126">
        <v>36</v>
      </c>
      <c r="LC40" s="126">
        <v>83</v>
      </c>
      <c r="LD40" s="126">
        <v>13</v>
      </c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>
        <v>0</v>
      </c>
      <c r="OP40" s="126"/>
      <c r="OQ40" s="126"/>
      <c r="OR40" s="127"/>
      <c r="OS40" s="128">
        <v>113571</v>
      </c>
      <c r="OT40" s="129"/>
      <c r="OU40" s="130"/>
      <c r="OV40" s="128">
        <v>113571</v>
      </c>
      <c r="OW40" s="129"/>
      <c r="OX40" s="130"/>
      <c r="OY40" s="128"/>
      <c r="OZ40" s="129"/>
      <c r="PA40" s="131">
        <v>0</v>
      </c>
      <c r="PB40" s="130"/>
      <c r="PC40" s="132">
        <v>0</v>
      </c>
      <c r="PD40" s="128">
        <v>113571</v>
      </c>
    </row>
    <row r="41" spans="1:420" ht="12.75" customHeight="1">
      <c r="A41" s="134">
        <v>233411</v>
      </c>
      <c r="B41" s="72" t="s">
        <v>173</v>
      </c>
      <c r="C41" s="135" t="s">
        <v>238</v>
      </c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>
        <v>122107</v>
      </c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>
        <v>10887</v>
      </c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>
        <v>0</v>
      </c>
      <c r="OP41" s="126"/>
      <c r="OQ41" s="126"/>
      <c r="OR41" s="127"/>
      <c r="OS41" s="128">
        <v>132995</v>
      </c>
      <c r="OT41" s="129"/>
      <c r="OU41" s="130"/>
      <c r="OV41" s="128">
        <v>132995</v>
      </c>
      <c r="OW41" s="129"/>
      <c r="OX41" s="130"/>
      <c r="OY41" s="128"/>
      <c r="OZ41" s="129"/>
      <c r="PA41" s="131">
        <v>0</v>
      </c>
      <c r="PB41" s="130"/>
      <c r="PC41" s="132">
        <v>0</v>
      </c>
      <c r="PD41" s="128">
        <v>132995</v>
      </c>
    </row>
    <row r="42" spans="1:420" ht="12.75" customHeight="1">
      <c r="A42" s="134" t="s">
        <v>643</v>
      </c>
      <c r="B42" s="72" t="s">
        <v>173</v>
      </c>
      <c r="C42" s="135" t="s">
        <v>239</v>
      </c>
      <c r="D42" s="125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>
        <v>114097</v>
      </c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>
        <v>50</v>
      </c>
      <c r="KJ42" s="126">
        <v>985</v>
      </c>
      <c r="KK42" s="126">
        <v>7</v>
      </c>
      <c r="KL42" s="126">
        <v>171</v>
      </c>
      <c r="KM42" s="126">
        <v>20</v>
      </c>
      <c r="KN42" s="126"/>
      <c r="KO42" s="126">
        <v>258</v>
      </c>
      <c r="KP42" s="126">
        <v>40</v>
      </c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>
        <v>2</v>
      </c>
      <c r="OJ42" s="126"/>
      <c r="OK42" s="126"/>
      <c r="OL42" s="126"/>
      <c r="OM42" s="126"/>
      <c r="ON42" s="126"/>
      <c r="OO42" s="126">
        <v>6407</v>
      </c>
      <c r="OP42" s="126"/>
      <c r="OQ42" s="126"/>
      <c r="OR42" s="127"/>
      <c r="OS42" s="128">
        <v>122037</v>
      </c>
      <c r="OT42" s="129"/>
      <c r="OU42" s="130"/>
      <c r="OV42" s="128">
        <v>122037</v>
      </c>
      <c r="OW42" s="129"/>
      <c r="OX42" s="130"/>
      <c r="OY42" s="128"/>
      <c r="OZ42" s="129"/>
      <c r="PA42" s="131">
        <v>0</v>
      </c>
      <c r="PB42" s="130"/>
      <c r="PC42" s="132">
        <v>0</v>
      </c>
      <c r="PD42" s="128">
        <v>122037</v>
      </c>
    </row>
    <row r="43" spans="1:420" ht="12.75" customHeight="1">
      <c r="A43" s="134">
        <v>321100</v>
      </c>
      <c r="B43" s="72" t="s">
        <v>153</v>
      </c>
      <c r="C43" s="135" t="s">
        <v>240</v>
      </c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>
        <v>22397</v>
      </c>
      <c r="AO43" s="126">
        <v>355</v>
      </c>
      <c r="AP43" s="126">
        <v>2739</v>
      </c>
      <c r="AQ43" s="126">
        <v>173</v>
      </c>
      <c r="AR43" s="126"/>
      <c r="AS43" s="126">
        <v>0</v>
      </c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>
        <v>5</v>
      </c>
      <c r="FX43" s="126"/>
      <c r="FY43" s="126">
        <v>1</v>
      </c>
      <c r="FZ43" s="126">
        <v>8</v>
      </c>
      <c r="GA43" s="126"/>
      <c r="GB43" s="126"/>
      <c r="GC43" s="126">
        <v>1</v>
      </c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>
        <v>8</v>
      </c>
      <c r="HY43" s="126">
        <v>9</v>
      </c>
      <c r="HZ43" s="126">
        <v>24</v>
      </c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>
        <v>6</v>
      </c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>
        <v>178</v>
      </c>
      <c r="OP43" s="126"/>
      <c r="OQ43" s="126"/>
      <c r="OR43" s="127"/>
      <c r="OS43" s="128">
        <v>25903</v>
      </c>
      <c r="OT43" s="129">
        <v>4342</v>
      </c>
      <c r="OU43" s="130"/>
      <c r="OV43" s="128">
        <v>30245</v>
      </c>
      <c r="OW43" s="129">
        <v>3780</v>
      </c>
      <c r="OX43" s="130">
        <v>2426</v>
      </c>
      <c r="OY43" s="128">
        <v>6205</v>
      </c>
      <c r="OZ43" s="129">
        <v>0</v>
      </c>
      <c r="PA43" s="131">
        <v>249</v>
      </c>
      <c r="PB43" s="130"/>
      <c r="PC43" s="132">
        <v>249</v>
      </c>
      <c r="PD43" s="128">
        <v>36700</v>
      </c>
    </row>
    <row r="44" spans="1:420" ht="12.75" customHeight="1">
      <c r="A44" s="134">
        <v>321200</v>
      </c>
      <c r="B44" s="72" t="s">
        <v>153</v>
      </c>
      <c r="C44" s="135" t="s">
        <v>241</v>
      </c>
      <c r="D44" s="125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>
        <v>200</v>
      </c>
      <c r="AO44" s="126">
        <v>16405</v>
      </c>
      <c r="AP44" s="126">
        <v>148</v>
      </c>
      <c r="AQ44" s="126">
        <v>99</v>
      </c>
      <c r="AR44" s="126"/>
      <c r="AS44" s="126"/>
      <c r="AT44" s="126"/>
      <c r="AU44" s="126"/>
      <c r="AV44" s="126"/>
      <c r="AW44" s="126"/>
      <c r="AX44" s="126">
        <v>9</v>
      </c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>
        <v>2</v>
      </c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>
        <v>36</v>
      </c>
      <c r="FU44" s="126">
        <v>1</v>
      </c>
      <c r="FV44" s="126"/>
      <c r="FW44" s="126"/>
      <c r="FX44" s="126"/>
      <c r="FY44" s="126">
        <v>1</v>
      </c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7"/>
      <c r="OS44" s="128">
        <v>16901</v>
      </c>
      <c r="OT44" s="129">
        <v>4514</v>
      </c>
      <c r="OU44" s="130"/>
      <c r="OV44" s="128">
        <v>21415</v>
      </c>
      <c r="OW44" s="129">
        <v>4019</v>
      </c>
      <c r="OX44" s="130">
        <v>1357</v>
      </c>
      <c r="OY44" s="128">
        <v>5376</v>
      </c>
      <c r="OZ44" s="129">
        <v>64</v>
      </c>
      <c r="PA44" s="131">
        <v>485</v>
      </c>
      <c r="PB44" s="130"/>
      <c r="PC44" s="132">
        <v>549</v>
      </c>
      <c r="PD44" s="128">
        <v>27340</v>
      </c>
    </row>
    <row r="45" spans="1:420" ht="12.75" customHeight="1">
      <c r="A45" s="134">
        <v>321910</v>
      </c>
      <c r="B45" s="72" t="s">
        <v>153</v>
      </c>
      <c r="C45" s="135" t="s">
        <v>242</v>
      </c>
      <c r="D45" s="125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>
        <v>255</v>
      </c>
      <c r="AO45" s="126">
        <v>104</v>
      </c>
      <c r="AP45" s="126">
        <v>16311</v>
      </c>
      <c r="AQ45" s="126">
        <v>117</v>
      </c>
      <c r="AR45" s="126"/>
      <c r="AS45" s="126">
        <v>0</v>
      </c>
      <c r="AT45" s="126"/>
      <c r="AU45" s="126"/>
      <c r="AV45" s="126"/>
      <c r="AW45" s="126"/>
      <c r="AX45" s="126">
        <v>2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>
        <v>123</v>
      </c>
      <c r="BT45" s="126"/>
      <c r="BU45" s="126"/>
      <c r="BV45" s="126"/>
      <c r="BW45" s="126">
        <v>21</v>
      </c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>
        <v>210</v>
      </c>
      <c r="FU45" s="126"/>
      <c r="FV45" s="126"/>
      <c r="FW45" s="126">
        <v>16</v>
      </c>
      <c r="FX45" s="126"/>
      <c r="FY45" s="126">
        <v>6</v>
      </c>
      <c r="FZ45" s="126">
        <v>72</v>
      </c>
      <c r="GA45" s="126">
        <v>9</v>
      </c>
      <c r="GB45" s="126"/>
      <c r="GC45" s="126">
        <v>1</v>
      </c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>
        <v>17</v>
      </c>
      <c r="JJ45" s="126"/>
      <c r="JK45" s="126">
        <v>25</v>
      </c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7"/>
      <c r="OS45" s="128">
        <v>17286</v>
      </c>
      <c r="OT45" s="129">
        <v>1808</v>
      </c>
      <c r="OU45" s="130"/>
      <c r="OV45" s="128">
        <v>19094</v>
      </c>
      <c r="OW45" s="129">
        <v>6472</v>
      </c>
      <c r="OX45" s="130">
        <v>813</v>
      </c>
      <c r="OY45" s="128">
        <v>7286</v>
      </c>
      <c r="OZ45" s="129">
        <v>20</v>
      </c>
      <c r="PA45" s="131">
        <v>989</v>
      </c>
      <c r="PB45" s="130"/>
      <c r="PC45" s="132">
        <v>1009</v>
      </c>
      <c r="PD45" s="128">
        <v>27388</v>
      </c>
    </row>
    <row r="46" spans="1:420" ht="12.75" customHeight="1">
      <c r="A46" s="134" t="s">
        <v>644</v>
      </c>
      <c r="B46" s="72" t="s">
        <v>153</v>
      </c>
      <c r="C46" s="135" t="s">
        <v>243</v>
      </c>
      <c r="D46" s="125"/>
      <c r="E46" s="126"/>
      <c r="F46" s="126"/>
      <c r="G46" s="126"/>
      <c r="H46" s="126"/>
      <c r="I46" s="126">
        <v>11</v>
      </c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>
        <v>233</v>
      </c>
      <c r="AO46" s="126">
        <v>78</v>
      </c>
      <c r="AP46" s="126">
        <v>190</v>
      </c>
      <c r="AQ46" s="126">
        <v>18115</v>
      </c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>
        <v>10</v>
      </c>
      <c r="BR46" s="126">
        <v>0</v>
      </c>
      <c r="BS46" s="126">
        <v>1</v>
      </c>
      <c r="BT46" s="126"/>
      <c r="BU46" s="126"/>
      <c r="BV46" s="126"/>
      <c r="BW46" s="126"/>
      <c r="BX46" s="126">
        <v>0</v>
      </c>
      <c r="BY46" s="126"/>
      <c r="BZ46" s="126"/>
      <c r="CA46" s="126"/>
      <c r="CB46" s="126"/>
      <c r="CC46" s="126"/>
      <c r="CD46" s="126"/>
      <c r="CE46" s="126"/>
      <c r="CF46" s="126"/>
      <c r="CG46" s="126">
        <v>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>
        <v>3</v>
      </c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>
        <v>1</v>
      </c>
      <c r="FV46" s="126">
        <v>39</v>
      </c>
      <c r="FW46" s="126">
        <v>1</v>
      </c>
      <c r="FX46" s="126"/>
      <c r="FY46" s="126"/>
      <c r="FZ46" s="126">
        <v>0</v>
      </c>
      <c r="GA46" s="126"/>
      <c r="GB46" s="126"/>
      <c r="GC46" s="126">
        <v>5</v>
      </c>
      <c r="GD46" s="126"/>
      <c r="GE46" s="126"/>
      <c r="GF46" s="126"/>
      <c r="GG46" s="126"/>
      <c r="GH46" s="126"/>
      <c r="GI46" s="126"/>
      <c r="GJ46" s="126">
        <v>52</v>
      </c>
      <c r="GK46" s="126"/>
      <c r="GL46" s="126">
        <v>16</v>
      </c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>
        <v>56</v>
      </c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>
        <v>1</v>
      </c>
      <c r="JE46" s="126"/>
      <c r="JF46" s="126"/>
      <c r="JG46" s="126"/>
      <c r="JH46" s="126"/>
      <c r="JI46" s="126"/>
      <c r="JJ46" s="126"/>
      <c r="JK46" s="126">
        <v>130</v>
      </c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7"/>
      <c r="OS46" s="128">
        <v>18952</v>
      </c>
      <c r="OT46" s="129">
        <v>2926</v>
      </c>
      <c r="OU46" s="130"/>
      <c r="OV46" s="128">
        <v>21878</v>
      </c>
      <c r="OW46" s="129">
        <v>8133</v>
      </c>
      <c r="OX46" s="130">
        <v>1207</v>
      </c>
      <c r="OY46" s="128">
        <v>9340</v>
      </c>
      <c r="OZ46" s="129">
        <v>51</v>
      </c>
      <c r="PA46" s="131">
        <v>669</v>
      </c>
      <c r="PB46" s="130"/>
      <c r="PC46" s="132">
        <v>721</v>
      </c>
      <c r="PD46" s="128">
        <v>31939</v>
      </c>
    </row>
    <row r="47" spans="1:420" ht="12.75" customHeight="1">
      <c r="A47" s="134">
        <v>327100</v>
      </c>
      <c r="B47" s="72" t="s">
        <v>160</v>
      </c>
      <c r="C47" s="135" t="s">
        <v>244</v>
      </c>
      <c r="D47" s="125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>
        <v>4</v>
      </c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>
        <v>6768</v>
      </c>
      <c r="AS47" s="126"/>
      <c r="AT47" s="126"/>
      <c r="AU47" s="126">
        <v>1</v>
      </c>
      <c r="AV47" s="126"/>
      <c r="AW47" s="126"/>
      <c r="AX47" s="126">
        <v>49</v>
      </c>
      <c r="AY47" s="126"/>
      <c r="AZ47" s="126"/>
      <c r="BA47" s="126">
        <v>302</v>
      </c>
      <c r="BB47" s="126"/>
      <c r="BC47" s="126">
        <v>2</v>
      </c>
      <c r="BD47" s="126">
        <v>0</v>
      </c>
      <c r="BE47" s="126"/>
      <c r="BF47" s="126"/>
      <c r="BG47" s="126">
        <v>0</v>
      </c>
      <c r="BH47" s="126"/>
      <c r="BI47" s="126">
        <v>1</v>
      </c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>
        <v>2</v>
      </c>
      <c r="CH47" s="126"/>
      <c r="CI47" s="126"/>
      <c r="CJ47" s="126"/>
      <c r="CK47" s="126"/>
      <c r="CL47" s="126"/>
      <c r="CM47" s="126"/>
      <c r="CN47" s="126"/>
      <c r="CO47" s="126"/>
      <c r="CP47" s="126">
        <v>6</v>
      </c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>
        <v>2</v>
      </c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>
        <v>1</v>
      </c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6"/>
      <c r="KL47" s="126"/>
      <c r="KM47" s="126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6"/>
      <c r="LA47" s="126"/>
      <c r="LB47" s="126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6"/>
      <c r="LO47" s="126"/>
      <c r="LP47" s="126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6"/>
      <c r="MD47" s="126"/>
      <c r="ME47" s="126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6"/>
      <c r="MR47" s="126"/>
      <c r="MS47" s="126"/>
      <c r="MT47" s="126"/>
      <c r="MU47" s="126"/>
      <c r="MV47" s="126"/>
      <c r="MW47" s="126"/>
      <c r="MX47" s="126"/>
      <c r="MY47" s="126"/>
      <c r="MZ47" s="126"/>
      <c r="NA47" s="126"/>
      <c r="NB47" s="126"/>
      <c r="NC47" s="126"/>
      <c r="ND47" s="126"/>
      <c r="NE47" s="126"/>
      <c r="NF47" s="126"/>
      <c r="NG47" s="126"/>
      <c r="NH47" s="126"/>
      <c r="NI47" s="126"/>
      <c r="NJ47" s="126"/>
      <c r="NK47" s="126"/>
      <c r="NL47" s="126"/>
      <c r="NM47" s="126"/>
      <c r="NN47" s="126"/>
      <c r="NO47" s="126"/>
      <c r="NP47" s="126"/>
      <c r="NQ47" s="126"/>
      <c r="NR47" s="126"/>
      <c r="NS47" s="126"/>
      <c r="NT47" s="126"/>
      <c r="NU47" s="126"/>
      <c r="NV47" s="126"/>
      <c r="NW47" s="126"/>
      <c r="NX47" s="126"/>
      <c r="NY47" s="126"/>
      <c r="NZ47" s="126"/>
      <c r="OA47" s="126"/>
      <c r="OB47" s="126"/>
      <c r="OC47" s="126"/>
      <c r="OD47" s="126"/>
      <c r="OE47" s="126"/>
      <c r="OF47" s="126"/>
      <c r="OG47" s="126"/>
      <c r="OH47" s="126"/>
      <c r="OI47" s="126"/>
      <c r="OJ47" s="126"/>
      <c r="OK47" s="126"/>
      <c r="OL47" s="126"/>
      <c r="OM47" s="126"/>
      <c r="ON47" s="126"/>
      <c r="OO47" s="126"/>
      <c r="OP47" s="126"/>
      <c r="OQ47" s="126"/>
      <c r="OR47" s="127"/>
      <c r="OS47" s="128">
        <v>7138</v>
      </c>
      <c r="OT47" s="129">
        <v>5941</v>
      </c>
      <c r="OU47" s="130"/>
      <c r="OV47" s="128">
        <v>13079</v>
      </c>
      <c r="OW47" s="129">
        <v>5177</v>
      </c>
      <c r="OX47" s="130">
        <v>1671</v>
      </c>
      <c r="OY47" s="128">
        <v>6848</v>
      </c>
      <c r="OZ47" s="129">
        <v>285</v>
      </c>
      <c r="PA47" s="131">
        <v>541</v>
      </c>
      <c r="PB47" s="130"/>
      <c r="PC47" s="132">
        <v>826</v>
      </c>
      <c r="PD47" s="128">
        <v>20752</v>
      </c>
    </row>
    <row r="48" spans="1:420" ht="12.75" customHeight="1">
      <c r="A48" s="134">
        <v>327200</v>
      </c>
      <c r="B48" s="72" t="s">
        <v>159</v>
      </c>
      <c r="C48" s="135" t="s">
        <v>245</v>
      </c>
      <c r="D48" s="125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>
        <v>3</v>
      </c>
      <c r="AS48" s="126">
        <v>22549</v>
      </c>
      <c r="AT48" s="126"/>
      <c r="AU48" s="126"/>
      <c r="AV48" s="126"/>
      <c r="AW48" s="126"/>
      <c r="AX48" s="126"/>
      <c r="AY48" s="126"/>
      <c r="AZ48" s="126"/>
      <c r="BA48" s="126"/>
      <c r="BB48" s="126">
        <v>10</v>
      </c>
      <c r="BC48" s="126"/>
      <c r="BD48" s="126"/>
      <c r="BE48" s="126"/>
      <c r="BF48" s="126"/>
      <c r="BG48" s="126"/>
      <c r="BH48" s="126"/>
      <c r="BI48" s="126"/>
      <c r="BJ48" s="126">
        <v>3</v>
      </c>
      <c r="BK48" s="126"/>
      <c r="BL48" s="126"/>
      <c r="BM48" s="126"/>
      <c r="BN48" s="126"/>
      <c r="BO48" s="126"/>
      <c r="BP48" s="126"/>
      <c r="BQ48" s="126"/>
      <c r="BR48" s="126"/>
      <c r="BS48" s="126">
        <v>72</v>
      </c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>
        <v>1</v>
      </c>
      <c r="CO48" s="126"/>
      <c r="CP48" s="126"/>
      <c r="CQ48" s="126">
        <v>10</v>
      </c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>
        <v>13</v>
      </c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>
        <v>2</v>
      </c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>
        <v>72</v>
      </c>
      <c r="FW48" s="126"/>
      <c r="FX48" s="126"/>
      <c r="FY48" s="126">
        <v>4</v>
      </c>
      <c r="FZ48" s="126"/>
      <c r="GA48" s="126"/>
      <c r="GB48" s="126">
        <v>7</v>
      </c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>
        <v>62</v>
      </c>
      <c r="IC48" s="126"/>
      <c r="ID48" s="126"/>
      <c r="IE48" s="126"/>
      <c r="IF48" s="126"/>
      <c r="IG48" s="126"/>
      <c r="IH48" s="126"/>
      <c r="II48" s="126"/>
      <c r="IJ48" s="126">
        <v>2</v>
      </c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>
        <v>104</v>
      </c>
      <c r="JF48" s="126"/>
      <c r="JG48" s="126"/>
      <c r="JH48" s="126"/>
      <c r="JI48" s="126"/>
      <c r="JJ48" s="126"/>
      <c r="JK48" s="126">
        <v>16</v>
      </c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7"/>
      <c r="OS48" s="128">
        <v>22930</v>
      </c>
      <c r="OT48" s="129">
        <v>6177</v>
      </c>
      <c r="OU48" s="130"/>
      <c r="OV48" s="128">
        <v>29107</v>
      </c>
      <c r="OW48" s="129">
        <v>8476</v>
      </c>
      <c r="OX48" s="130">
        <v>3701</v>
      </c>
      <c r="OY48" s="128">
        <v>12176</v>
      </c>
      <c r="OZ48" s="129">
        <v>249</v>
      </c>
      <c r="PA48" s="131">
        <v>563</v>
      </c>
      <c r="PB48" s="130"/>
      <c r="PC48" s="132">
        <v>811</v>
      </c>
      <c r="PD48" s="128">
        <v>42094</v>
      </c>
    </row>
    <row r="49" spans="1:420" ht="12.75" customHeight="1">
      <c r="A49" s="134">
        <v>327310</v>
      </c>
      <c r="B49" s="72" t="s">
        <v>160</v>
      </c>
      <c r="C49" s="135" t="s">
        <v>246</v>
      </c>
      <c r="D49" s="125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>
        <v>5680</v>
      </c>
      <c r="AU49" s="126">
        <v>17</v>
      </c>
      <c r="AV49" s="126"/>
      <c r="AW49" s="126"/>
      <c r="AX49" s="126">
        <v>1</v>
      </c>
      <c r="AY49" s="126"/>
      <c r="AZ49" s="126"/>
      <c r="BA49" s="126"/>
      <c r="BB49" s="126"/>
      <c r="BC49" s="126">
        <v>5</v>
      </c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7"/>
      <c r="OS49" s="128">
        <v>5703</v>
      </c>
      <c r="OT49" s="129">
        <v>576</v>
      </c>
      <c r="OU49" s="130"/>
      <c r="OV49" s="128">
        <v>6279</v>
      </c>
      <c r="OW49" s="129">
        <v>737</v>
      </c>
      <c r="OX49" s="130">
        <v>1264</v>
      </c>
      <c r="OY49" s="128">
        <v>2001</v>
      </c>
      <c r="OZ49" s="129"/>
      <c r="PA49" s="131">
        <v>51</v>
      </c>
      <c r="PB49" s="130"/>
      <c r="PC49" s="132">
        <v>51</v>
      </c>
      <c r="PD49" s="128">
        <v>8330</v>
      </c>
    </row>
    <row r="50" spans="1:420" ht="12.75" customHeight="1">
      <c r="A50" s="134">
        <v>327320</v>
      </c>
      <c r="B50" s="72" t="s">
        <v>160</v>
      </c>
      <c r="C50" s="135" t="s">
        <v>247</v>
      </c>
      <c r="D50" s="125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18</v>
      </c>
      <c r="V50" s="126">
        <v>24</v>
      </c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>
        <v>13</v>
      </c>
      <c r="AU50" s="126">
        <v>19719</v>
      </c>
      <c r="AV50" s="126">
        <v>30</v>
      </c>
      <c r="AW50" s="126">
        <v>44</v>
      </c>
      <c r="AX50" s="126"/>
      <c r="AY50" s="126"/>
      <c r="AZ50" s="126"/>
      <c r="BA50" s="126"/>
      <c r="BB50" s="126"/>
      <c r="BC50" s="126">
        <v>0</v>
      </c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>
        <v>69</v>
      </c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7"/>
      <c r="OS50" s="128">
        <v>19916</v>
      </c>
      <c r="OT50" s="129">
        <v>0</v>
      </c>
      <c r="OU50" s="130"/>
      <c r="OV50" s="128">
        <v>19916</v>
      </c>
      <c r="OW50" s="129">
        <v>7409</v>
      </c>
      <c r="OX50" s="130">
        <v>2453</v>
      </c>
      <c r="OY50" s="128">
        <v>9862</v>
      </c>
      <c r="OZ50" s="129"/>
      <c r="PA50" s="131">
        <v>1221</v>
      </c>
      <c r="PB50" s="130"/>
      <c r="PC50" s="132">
        <v>1221</v>
      </c>
      <c r="PD50" s="128">
        <v>30999</v>
      </c>
    </row>
    <row r="51" spans="1:420" ht="12.75" customHeight="1">
      <c r="A51" s="134">
        <v>327330</v>
      </c>
      <c r="B51" s="72" t="s">
        <v>160</v>
      </c>
      <c r="C51" s="135" t="s">
        <v>248</v>
      </c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>
        <v>8</v>
      </c>
      <c r="AS51" s="126"/>
      <c r="AT51" s="126"/>
      <c r="AU51" s="126">
        <v>115</v>
      </c>
      <c r="AV51" s="126">
        <v>5104</v>
      </c>
      <c r="AW51" s="126">
        <v>106</v>
      </c>
      <c r="AX51" s="126"/>
      <c r="AY51" s="126"/>
      <c r="AZ51" s="126"/>
      <c r="BA51" s="126"/>
      <c r="BB51" s="126"/>
      <c r="BC51" s="126">
        <v>7</v>
      </c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7"/>
      <c r="OS51" s="128">
        <v>5340</v>
      </c>
      <c r="OT51" s="129">
        <v>32</v>
      </c>
      <c r="OU51" s="130"/>
      <c r="OV51" s="128">
        <v>5372</v>
      </c>
      <c r="OW51" s="129">
        <v>1926</v>
      </c>
      <c r="OX51" s="130">
        <v>695</v>
      </c>
      <c r="OY51" s="128">
        <v>2621</v>
      </c>
      <c r="OZ51" s="129">
        <v>0</v>
      </c>
      <c r="PA51" s="131">
        <v>313</v>
      </c>
      <c r="PB51" s="130"/>
      <c r="PC51" s="132">
        <v>314</v>
      </c>
      <c r="PD51" s="128">
        <v>8306</v>
      </c>
    </row>
    <row r="52" spans="1:420" ht="12.75" customHeight="1">
      <c r="A52" s="134">
        <v>327390</v>
      </c>
      <c r="B52" s="72" t="s">
        <v>160</v>
      </c>
      <c r="C52" s="135" t="s">
        <v>249</v>
      </c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>
        <v>4</v>
      </c>
      <c r="AR52" s="126"/>
      <c r="AS52" s="126"/>
      <c r="AT52" s="126"/>
      <c r="AU52" s="126">
        <v>70</v>
      </c>
      <c r="AV52" s="126">
        <v>114</v>
      </c>
      <c r="AW52" s="126">
        <v>8183</v>
      </c>
      <c r="AX52" s="126"/>
      <c r="AY52" s="126"/>
      <c r="AZ52" s="126"/>
      <c r="BA52" s="126"/>
      <c r="BB52" s="126"/>
      <c r="BC52" s="126">
        <v>38</v>
      </c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>
        <v>1</v>
      </c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>
        <v>1</v>
      </c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7"/>
      <c r="OS52" s="128">
        <v>8410</v>
      </c>
      <c r="OT52" s="129">
        <v>986</v>
      </c>
      <c r="OU52" s="130"/>
      <c r="OV52" s="128">
        <v>9396</v>
      </c>
      <c r="OW52" s="129">
        <v>1202</v>
      </c>
      <c r="OX52" s="130">
        <v>1016</v>
      </c>
      <c r="OY52" s="128">
        <v>2218</v>
      </c>
      <c r="OZ52" s="129">
        <v>1</v>
      </c>
      <c r="PA52" s="131">
        <v>114</v>
      </c>
      <c r="PB52" s="130"/>
      <c r="PC52" s="132">
        <v>115</v>
      </c>
      <c r="PD52" s="128">
        <v>11729</v>
      </c>
    </row>
    <row r="53" spans="1:420" ht="12.75" customHeight="1">
      <c r="A53" s="134">
        <v>327400</v>
      </c>
      <c r="B53" s="72" t="s">
        <v>160</v>
      </c>
      <c r="C53" s="135" t="s">
        <v>250</v>
      </c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>
        <v>107</v>
      </c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>
        <v>0</v>
      </c>
      <c r="AP53" s="126"/>
      <c r="AQ53" s="126"/>
      <c r="AR53" s="126"/>
      <c r="AS53" s="126"/>
      <c r="AT53" s="126">
        <v>14</v>
      </c>
      <c r="AU53" s="126"/>
      <c r="AV53" s="126"/>
      <c r="AW53" s="126">
        <v>18</v>
      </c>
      <c r="AX53" s="126">
        <v>5766</v>
      </c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>
        <v>4</v>
      </c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>
        <v>4</v>
      </c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7"/>
      <c r="OS53" s="128">
        <v>5913</v>
      </c>
      <c r="OT53" s="129">
        <v>115</v>
      </c>
      <c r="OU53" s="130"/>
      <c r="OV53" s="128">
        <v>6028</v>
      </c>
      <c r="OW53" s="129">
        <v>855</v>
      </c>
      <c r="OX53" s="130">
        <v>1145</v>
      </c>
      <c r="OY53" s="128">
        <v>2000</v>
      </c>
      <c r="OZ53" s="129">
        <v>0</v>
      </c>
      <c r="PA53" s="131">
        <v>73</v>
      </c>
      <c r="PB53" s="130"/>
      <c r="PC53" s="132">
        <v>73</v>
      </c>
      <c r="PD53" s="128">
        <v>8100</v>
      </c>
    </row>
    <row r="54" spans="1:420" ht="12.75" customHeight="1">
      <c r="A54" s="134">
        <v>327910</v>
      </c>
      <c r="B54" s="72" t="s">
        <v>160</v>
      </c>
      <c r="C54" s="135" t="s">
        <v>251</v>
      </c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>
        <v>4571</v>
      </c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>
        <v>1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>
        <v>29</v>
      </c>
      <c r="CW54" s="126">
        <v>1</v>
      </c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>
        <v>5</v>
      </c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>
        <v>134</v>
      </c>
      <c r="IC54" s="126"/>
      <c r="ID54" s="126"/>
      <c r="IE54" s="126"/>
      <c r="IF54" s="126"/>
      <c r="IG54" s="126"/>
      <c r="IH54" s="126"/>
      <c r="II54" s="126"/>
      <c r="IJ54" s="126"/>
      <c r="IK54" s="126">
        <v>1</v>
      </c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>
        <v>0</v>
      </c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7"/>
      <c r="OS54" s="128">
        <v>4742</v>
      </c>
      <c r="OT54" s="129">
        <v>1991</v>
      </c>
      <c r="OU54" s="130"/>
      <c r="OV54" s="128">
        <v>6733</v>
      </c>
      <c r="OW54" s="129">
        <v>1378</v>
      </c>
      <c r="OX54" s="130">
        <v>854</v>
      </c>
      <c r="OY54" s="128">
        <v>2231</v>
      </c>
      <c r="OZ54" s="129">
        <v>8</v>
      </c>
      <c r="PA54" s="131">
        <v>62</v>
      </c>
      <c r="PB54" s="130"/>
      <c r="PC54" s="132">
        <v>70</v>
      </c>
      <c r="PD54" s="128">
        <v>9034</v>
      </c>
    </row>
    <row r="55" spans="1:420" ht="12.75" customHeight="1">
      <c r="A55" s="134">
        <v>327991</v>
      </c>
      <c r="B55" s="72" t="s">
        <v>160</v>
      </c>
      <c r="C55" s="135" t="s">
        <v>252</v>
      </c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>
        <v>76</v>
      </c>
      <c r="V55" s="126">
        <v>1</v>
      </c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>
        <v>3</v>
      </c>
      <c r="AX55" s="126"/>
      <c r="AY55" s="126"/>
      <c r="AZ55" s="126">
        <v>3342</v>
      </c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>
        <v>57</v>
      </c>
      <c r="FU55" s="126"/>
      <c r="FV55" s="126"/>
      <c r="FW55" s="126"/>
      <c r="FX55" s="126"/>
      <c r="FY55" s="126"/>
      <c r="FZ55" s="126">
        <v>4</v>
      </c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>
        <v>2</v>
      </c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>
        <v>58</v>
      </c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7"/>
      <c r="OS55" s="128">
        <v>3544</v>
      </c>
      <c r="OT55" s="129">
        <v>2558</v>
      </c>
      <c r="OU55" s="130"/>
      <c r="OV55" s="128">
        <v>6102</v>
      </c>
      <c r="OW55" s="129">
        <v>1443</v>
      </c>
      <c r="OX55" s="130">
        <v>716</v>
      </c>
      <c r="OY55" s="128">
        <v>2159</v>
      </c>
      <c r="OZ55" s="129">
        <v>75</v>
      </c>
      <c r="PA55" s="131">
        <v>267</v>
      </c>
      <c r="PB55" s="130"/>
      <c r="PC55" s="132">
        <v>342</v>
      </c>
      <c r="PD55" s="128">
        <v>8603</v>
      </c>
    </row>
    <row r="56" spans="1:420" ht="12.75" customHeight="1">
      <c r="A56" s="134">
        <v>327992</v>
      </c>
      <c r="B56" s="72" t="s">
        <v>160</v>
      </c>
      <c r="C56" s="135" t="s">
        <v>253</v>
      </c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>
        <v>59</v>
      </c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>
        <v>26</v>
      </c>
      <c r="AS56" s="126"/>
      <c r="AT56" s="126"/>
      <c r="AU56" s="126">
        <v>2</v>
      </c>
      <c r="AV56" s="126"/>
      <c r="AW56" s="126"/>
      <c r="AX56" s="126"/>
      <c r="AY56" s="126"/>
      <c r="AZ56" s="126"/>
      <c r="BA56" s="126">
        <v>3130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>
        <v>8</v>
      </c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>
        <v>6</v>
      </c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7"/>
      <c r="OS56" s="128">
        <v>3230</v>
      </c>
      <c r="OT56" s="129">
        <v>447</v>
      </c>
      <c r="OU56" s="130"/>
      <c r="OV56" s="128">
        <v>3678</v>
      </c>
      <c r="OW56" s="129">
        <v>228</v>
      </c>
      <c r="OX56" s="130">
        <v>1451</v>
      </c>
      <c r="OY56" s="128">
        <v>1679</v>
      </c>
      <c r="OZ56" s="129">
        <v>0</v>
      </c>
      <c r="PA56" s="131">
        <v>37</v>
      </c>
      <c r="PB56" s="130"/>
      <c r="PC56" s="132">
        <v>37</v>
      </c>
      <c r="PD56" s="128">
        <v>5394</v>
      </c>
    </row>
    <row r="57" spans="1:420" ht="12.75" customHeight="1">
      <c r="A57" s="134">
        <v>327993</v>
      </c>
      <c r="B57" s="72" t="s">
        <v>160</v>
      </c>
      <c r="C57" s="135" t="s">
        <v>254</v>
      </c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>
        <v>4764</v>
      </c>
      <c r="BC57" s="126">
        <v>0</v>
      </c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>
        <v>93</v>
      </c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7"/>
      <c r="OS57" s="128">
        <v>4858</v>
      </c>
      <c r="OT57" s="129">
        <v>563</v>
      </c>
      <c r="OU57" s="130"/>
      <c r="OV57" s="128">
        <v>5420</v>
      </c>
      <c r="OW57" s="129">
        <v>630</v>
      </c>
      <c r="OX57" s="130">
        <v>696</v>
      </c>
      <c r="OY57" s="128">
        <v>1326</v>
      </c>
      <c r="OZ57" s="129">
        <v>8</v>
      </c>
      <c r="PA57" s="131">
        <v>43</v>
      </c>
      <c r="PB57" s="130"/>
      <c r="PC57" s="132">
        <v>51</v>
      </c>
      <c r="PD57" s="128">
        <v>6797</v>
      </c>
    </row>
    <row r="58" spans="1:420" ht="12.75" customHeight="1">
      <c r="A58" s="134">
        <v>327999</v>
      </c>
      <c r="B58" s="72" t="s">
        <v>160</v>
      </c>
      <c r="C58" s="135" t="s">
        <v>255</v>
      </c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>
        <v>14</v>
      </c>
      <c r="AU58" s="126">
        <v>16</v>
      </c>
      <c r="AV58" s="126">
        <v>50</v>
      </c>
      <c r="AW58" s="126">
        <v>15</v>
      </c>
      <c r="AX58" s="126"/>
      <c r="AY58" s="126"/>
      <c r="AZ58" s="126"/>
      <c r="BA58" s="126"/>
      <c r="BB58" s="126"/>
      <c r="BC58" s="126">
        <v>3831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>
        <v>1</v>
      </c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>
        <v>27</v>
      </c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7"/>
      <c r="OS58" s="128">
        <v>3954</v>
      </c>
      <c r="OT58" s="129">
        <v>530</v>
      </c>
      <c r="OU58" s="130"/>
      <c r="OV58" s="128">
        <v>4484</v>
      </c>
      <c r="OW58" s="129">
        <v>497</v>
      </c>
      <c r="OX58" s="130">
        <v>549</v>
      </c>
      <c r="OY58" s="128">
        <v>1046</v>
      </c>
      <c r="OZ58" s="129">
        <v>1</v>
      </c>
      <c r="PA58" s="131">
        <v>34</v>
      </c>
      <c r="PB58" s="130"/>
      <c r="PC58" s="132">
        <v>35</v>
      </c>
      <c r="PD58" s="128">
        <v>5565</v>
      </c>
    </row>
    <row r="59" spans="1:420" ht="12.75" customHeight="1">
      <c r="A59" s="134">
        <v>331110</v>
      </c>
      <c r="B59" s="72" t="s">
        <v>161</v>
      </c>
      <c r="C59" s="135" t="s">
        <v>256</v>
      </c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>
        <v>107411</v>
      </c>
      <c r="BE59" s="126">
        <v>19170</v>
      </c>
      <c r="BF59" s="126"/>
      <c r="BG59" s="126"/>
      <c r="BH59" s="126"/>
      <c r="BI59" s="126">
        <v>0</v>
      </c>
      <c r="BJ59" s="126">
        <v>1</v>
      </c>
      <c r="BK59" s="126">
        <v>177</v>
      </c>
      <c r="BL59" s="126">
        <v>7</v>
      </c>
      <c r="BM59" s="126"/>
      <c r="BN59" s="126">
        <v>7</v>
      </c>
      <c r="BO59" s="126">
        <v>1</v>
      </c>
      <c r="BP59" s="126"/>
      <c r="BQ59" s="126"/>
      <c r="BR59" s="126">
        <v>2</v>
      </c>
      <c r="BS59" s="126">
        <v>0</v>
      </c>
      <c r="BT59" s="126">
        <v>2</v>
      </c>
      <c r="BU59" s="126"/>
      <c r="BV59" s="126"/>
      <c r="BW59" s="126">
        <v>1</v>
      </c>
      <c r="BX59" s="126"/>
      <c r="BY59" s="126">
        <v>2</v>
      </c>
      <c r="BZ59" s="126"/>
      <c r="CA59" s="126">
        <v>1</v>
      </c>
      <c r="CB59" s="126"/>
      <c r="CC59" s="126"/>
      <c r="CD59" s="126"/>
      <c r="CE59" s="126"/>
      <c r="CF59" s="126"/>
      <c r="CG59" s="126">
        <v>1</v>
      </c>
      <c r="CH59" s="126">
        <v>3</v>
      </c>
      <c r="CI59" s="126"/>
      <c r="CJ59" s="126">
        <v>0</v>
      </c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>
        <v>1</v>
      </c>
      <c r="EN59" s="126"/>
      <c r="EO59" s="126"/>
      <c r="EP59" s="126"/>
      <c r="EQ59" s="126"/>
      <c r="ER59" s="126">
        <v>94</v>
      </c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7"/>
      <c r="OS59" s="128">
        <v>126881</v>
      </c>
      <c r="OT59" s="129">
        <v>38906</v>
      </c>
      <c r="OU59" s="130"/>
      <c r="OV59" s="128">
        <v>165787</v>
      </c>
      <c r="OW59" s="129">
        <v>15583</v>
      </c>
      <c r="OX59" s="130">
        <v>7355</v>
      </c>
      <c r="OY59" s="128">
        <v>22938</v>
      </c>
      <c r="OZ59" s="129">
        <v>38</v>
      </c>
      <c r="PA59" s="131">
        <v>480</v>
      </c>
      <c r="PB59" s="130"/>
      <c r="PC59" s="132">
        <v>518</v>
      </c>
      <c r="PD59" s="128">
        <v>189243</v>
      </c>
    </row>
    <row r="60" spans="1:420" ht="12.75" customHeight="1">
      <c r="A60" s="134">
        <v>331200</v>
      </c>
      <c r="B60" s="72" t="s">
        <v>163</v>
      </c>
      <c r="C60" s="135" t="s">
        <v>257</v>
      </c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>
        <v>1635</v>
      </c>
      <c r="BE60" s="126">
        <v>5286</v>
      </c>
      <c r="BF60" s="126"/>
      <c r="BG60" s="126"/>
      <c r="BH60" s="126">
        <v>0</v>
      </c>
      <c r="BI60" s="126"/>
      <c r="BJ60" s="126"/>
      <c r="BK60" s="126">
        <v>0</v>
      </c>
      <c r="BL60" s="126"/>
      <c r="BM60" s="126"/>
      <c r="BN60" s="126">
        <v>1</v>
      </c>
      <c r="BO60" s="126">
        <v>0</v>
      </c>
      <c r="BP60" s="126">
        <v>3</v>
      </c>
      <c r="BQ60" s="126">
        <v>3</v>
      </c>
      <c r="BR60" s="126">
        <v>1</v>
      </c>
      <c r="BS60" s="126">
        <v>12</v>
      </c>
      <c r="BT60" s="126">
        <v>0</v>
      </c>
      <c r="BU60" s="126"/>
      <c r="BV60" s="126"/>
      <c r="BW60" s="126">
        <v>0</v>
      </c>
      <c r="BX60" s="126">
        <v>2555</v>
      </c>
      <c r="BY60" s="126">
        <v>0</v>
      </c>
      <c r="BZ60" s="126"/>
      <c r="CA60" s="126"/>
      <c r="CB60" s="126"/>
      <c r="CC60" s="126"/>
      <c r="CD60" s="126"/>
      <c r="CE60" s="126"/>
      <c r="CF60" s="126"/>
      <c r="CG60" s="126">
        <v>2</v>
      </c>
      <c r="CH60" s="126">
        <v>0</v>
      </c>
      <c r="CI60" s="126"/>
      <c r="CJ60" s="126"/>
      <c r="CK60" s="126"/>
      <c r="CL60" s="126"/>
      <c r="CM60" s="126"/>
      <c r="CN60" s="126"/>
      <c r="CO60" s="126"/>
      <c r="CP60" s="126">
        <v>1</v>
      </c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>
        <v>3</v>
      </c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>
        <v>10</v>
      </c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>
        <v>3</v>
      </c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>
        <v>3</v>
      </c>
      <c r="JG60" s="126"/>
      <c r="JH60" s="126"/>
      <c r="JI60" s="126"/>
      <c r="JJ60" s="126"/>
      <c r="JK60" s="126">
        <v>1</v>
      </c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7"/>
      <c r="OS60" s="128">
        <v>9522</v>
      </c>
      <c r="OT60" s="129">
        <v>4205</v>
      </c>
      <c r="OU60" s="130"/>
      <c r="OV60" s="128">
        <v>13726</v>
      </c>
      <c r="OW60" s="129">
        <v>2231</v>
      </c>
      <c r="OX60" s="130">
        <v>370</v>
      </c>
      <c r="OY60" s="128">
        <v>2601</v>
      </c>
      <c r="OZ60" s="129">
        <v>2</v>
      </c>
      <c r="PA60" s="131">
        <v>210</v>
      </c>
      <c r="PB60" s="130"/>
      <c r="PC60" s="132">
        <v>212</v>
      </c>
      <c r="PD60" s="128">
        <v>16539</v>
      </c>
    </row>
    <row r="61" spans="1:420" ht="12.75" customHeight="1">
      <c r="A61" s="134">
        <v>331313</v>
      </c>
      <c r="B61" s="72" t="s">
        <v>162</v>
      </c>
      <c r="C61" s="135" t="s">
        <v>259</v>
      </c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>
        <v>5543</v>
      </c>
      <c r="BG61" s="126">
        <v>6284</v>
      </c>
      <c r="BH61" s="126">
        <v>340</v>
      </c>
      <c r="BI61" s="126"/>
      <c r="BJ61" s="126">
        <v>0</v>
      </c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>
        <v>4</v>
      </c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>
        <v>0</v>
      </c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>
        <v>183</v>
      </c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>
        <v>26</v>
      </c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6"/>
      <c r="KL61" s="126"/>
      <c r="KM61" s="126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6"/>
      <c r="LA61" s="126"/>
      <c r="LB61" s="126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6"/>
      <c r="LO61" s="126"/>
      <c r="LP61" s="126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6"/>
      <c r="MD61" s="126"/>
      <c r="ME61" s="126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6"/>
      <c r="MR61" s="126"/>
      <c r="MS61" s="126"/>
      <c r="MT61" s="126"/>
      <c r="MU61" s="126"/>
      <c r="MV61" s="126"/>
      <c r="MW61" s="126"/>
      <c r="MX61" s="126"/>
      <c r="MY61" s="126"/>
      <c r="MZ61" s="126"/>
      <c r="NA61" s="126"/>
      <c r="NB61" s="126"/>
      <c r="NC61" s="126"/>
      <c r="ND61" s="126"/>
      <c r="NE61" s="126"/>
      <c r="NF61" s="126"/>
      <c r="NG61" s="126"/>
      <c r="NH61" s="126"/>
      <c r="NI61" s="126"/>
      <c r="NJ61" s="126"/>
      <c r="NK61" s="126"/>
      <c r="NL61" s="126"/>
      <c r="NM61" s="126"/>
      <c r="NN61" s="126"/>
      <c r="NO61" s="126"/>
      <c r="NP61" s="126"/>
      <c r="NQ61" s="126"/>
      <c r="NR61" s="126"/>
      <c r="NS61" s="126"/>
      <c r="NT61" s="126"/>
      <c r="NU61" s="126"/>
      <c r="NV61" s="126"/>
      <c r="NW61" s="126"/>
      <c r="NX61" s="126"/>
      <c r="NY61" s="126"/>
      <c r="NZ61" s="126"/>
      <c r="OA61" s="126"/>
      <c r="OB61" s="126"/>
      <c r="OC61" s="126"/>
      <c r="OD61" s="126"/>
      <c r="OE61" s="126"/>
      <c r="OF61" s="126"/>
      <c r="OG61" s="126"/>
      <c r="OH61" s="126"/>
      <c r="OI61" s="126"/>
      <c r="OJ61" s="126"/>
      <c r="OK61" s="126"/>
      <c r="OL61" s="126"/>
      <c r="OM61" s="126"/>
      <c r="ON61" s="126"/>
      <c r="OO61" s="126"/>
      <c r="OP61" s="126"/>
      <c r="OQ61" s="126"/>
      <c r="OR61" s="127"/>
      <c r="OS61" s="128">
        <v>12380</v>
      </c>
      <c r="OT61" s="129">
        <v>6633</v>
      </c>
      <c r="OU61" s="130"/>
      <c r="OV61" s="128">
        <v>19013</v>
      </c>
      <c r="OW61" s="129">
        <v>1623</v>
      </c>
      <c r="OX61" s="130">
        <v>561</v>
      </c>
      <c r="OY61" s="128">
        <v>2185</v>
      </c>
      <c r="OZ61" s="129">
        <v>1</v>
      </c>
      <c r="PA61" s="131">
        <v>50</v>
      </c>
      <c r="PB61" s="130"/>
      <c r="PC61" s="132">
        <v>51</v>
      </c>
      <c r="PD61" s="128">
        <v>21249</v>
      </c>
    </row>
    <row r="62" spans="1:420" ht="12.75" customHeight="1">
      <c r="A62" s="134" t="s">
        <v>645</v>
      </c>
      <c r="B62" s="72" t="s">
        <v>162</v>
      </c>
      <c r="C62" s="135" t="s">
        <v>260</v>
      </c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>
        <v>53</v>
      </c>
      <c r="BF62" s="126"/>
      <c r="BG62" s="126">
        <v>149</v>
      </c>
      <c r="BH62" s="126">
        <v>24169</v>
      </c>
      <c r="BI62" s="126">
        <v>0</v>
      </c>
      <c r="BJ62" s="126">
        <v>89</v>
      </c>
      <c r="BK62" s="126"/>
      <c r="BL62" s="126"/>
      <c r="BM62" s="126"/>
      <c r="BN62" s="126"/>
      <c r="BO62" s="126"/>
      <c r="BP62" s="126"/>
      <c r="BQ62" s="126"/>
      <c r="BR62" s="126"/>
      <c r="BS62" s="126">
        <v>0</v>
      </c>
      <c r="BT62" s="126"/>
      <c r="BU62" s="126"/>
      <c r="BV62" s="126"/>
      <c r="BW62" s="126">
        <v>1</v>
      </c>
      <c r="BX62" s="126"/>
      <c r="BY62" s="126"/>
      <c r="BZ62" s="126"/>
      <c r="CA62" s="126"/>
      <c r="CB62" s="126"/>
      <c r="CC62" s="126"/>
      <c r="CD62" s="126"/>
      <c r="CE62" s="126">
        <v>4</v>
      </c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>
        <v>7</v>
      </c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>
        <v>0</v>
      </c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>
        <v>138</v>
      </c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>
        <v>18</v>
      </c>
      <c r="GK62" s="126">
        <v>35</v>
      </c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>
        <v>1</v>
      </c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>
        <v>1</v>
      </c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6"/>
      <c r="KL62" s="126"/>
      <c r="KM62" s="126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6"/>
      <c r="LA62" s="126"/>
      <c r="LB62" s="126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6"/>
      <c r="LO62" s="126"/>
      <c r="LP62" s="126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6"/>
      <c r="MD62" s="126"/>
      <c r="ME62" s="126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6"/>
      <c r="MR62" s="126"/>
      <c r="MS62" s="126"/>
      <c r="MT62" s="126"/>
      <c r="MU62" s="126"/>
      <c r="MV62" s="126"/>
      <c r="MW62" s="126"/>
      <c r="MX62" s="126"/>
      <c r="MY62" s="126"/>
      <c r="MZ62" s="126"/>
      <c r="NA62" s="126"/>
      <c r="NB62" s="126"/>
      <c r="NC62" s="126"/>
      <c r="ND62" s="126"/>
      <c r="NE62" s="126"/>
      <c r="NF62" s="126"/>
      <c r="NG62" s="126"/>
      <c r="NH62" s="126"/>
      <c r="NI62" s="126"/>
      <c r="NJ62" s="126"/>
      <c r="NK62" s="126"/>
      <c r="NL62" s="126"/>
      <c r="NM62" s="126"/>
      <c r="NN62" s="126"/>
      <c r="NO62" s="126"/>
      <c r="NP62" s="126"/>
      <c r="NQ62" s="126"/>
      <c r="NR62" s="126"/>
      <c r="NS62" s="126"/>
      <c r="NT62" s="126"/>
      <c r="NU62" s="126"/>
      <c r="NV62" s="126"/>
      <c r="NW62" s="126"/>
      <c r="NX62" s="126"/>
      <c r="NY62" s="126"/>
      <c r="NZ62" s="126"/>
      <c r="OA62" s="126"/>
      <c r="OB62" s="126"/>
      <c r="OC62" s="126"/>
      <c r="OD62" s="126"/>
      <c r="OE62" s="126"/>
      <c r="OF62" s="126"/>
      <c r="OG62" s="126"/>
      <c r="OH62" s="126"/>
      <c r="OI62" s="126"/>
      <c r="OJ62" s="126"/>
      <c r="OK62" s="126"/>
      <c r="OL62" s="126"/>
      <c r="OM62" s="126"/>
      <c r="ON62" s="126"/>
      <c r="OO62" s="126"/>
      <c r="OP62" s="126"/>
      <c r="OQ62" s="126"/>
      <c r="OR62" s="127"/>
      <c r="OS62" s="128">
        <v>24665</v>
      </c>
      <c r="OT62" s="129">
        <v>4262</v>
      </c>
      <c r="OU62" s="130"/>
      <c r="OV62" s="128">
        <v>28928</v>
      </c>
      <c r="OW62" s="129">
        <v>2713</v>
      </c>
      <c r="OX62" s="130">
        <v>897</v>
      </c>
      <c r="OY62" s="128">
        <v>3610</v>
      </c>
      <c r="OZ62" s="129">
        <v>73</v>
      </c>
      <c r="PA62" s="131">
        <v>83</v>
      </c>
      <c r="PB62" s="130"/>
      <c r="PC62" s="132">
        <v>156</v>
      </c>
      <c r="PD62" s="128">
        <v>32694</v>
      </c>
    </row>
    <row r="63" spans="1:420" ht="12.75" customHeight="1">
      <c r="A63" s="134">
        <v>331410</v>
      </c>
      <c r="B63" s="72" t="s">
        <v>162</v>
      </c>
      <c r="C63" s="135" t="s">
        <v>261</v>
      </c>
      <c r="D63" s="125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>
        <v>88</v>
      </c>
      <c r="BE63" s="126">
        <v>20</v>
      </c>
      <c r="BF63" s="126">
        <v>107</v>
      </c>
      <c r="BG63" s="126"/>
      <c r="BH63" s="126">
        <v>0</v>
      </c>
      <c r="BI63" s="126">
        <v>14409</v>
      </c>
      <c r="BJ63" s="126">
        <v>1459</v>
      </c>
      <c r="BK63" s="126">
        <v>10292</v>
      </c>
      <c r="BL63" s="126"/>
      <c r="BM63" s="126"/>
      <c r="BN63" s="126"/>
      <c r="BO63" s="126">
        <v>12</v>
      </c>
      <c r="BP63" s="126"/>
      <c r="BQ63" s="126"/>
      <c r="BR63" s="126"/>
      <c r="BS63" s="126"/>
      <c r="BT63" s="126"/>
      <c r="BU63" s="126"/>
      <c r="BV63" s="126"/>
      <c r="BW63" s="126"/>
      <c r="BX63" s="126">
        <v>0</v>
      </c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>
        <v>0</v>
      </c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>
        <v>26</v>
      </c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>
        <v>69</v>
      </c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>
        <v>2</v>
      </c>
      <c r="OJ63" s="126"/>
      <c r="OK63" s="126"/>
      <c r="OL63" s="126"/>
      <c r="OM63" s="126"/>
      <c r="ON63" s="126"/>
      <c r="OO63" s="126"/>
      <c r="OP63" s="126"/>
      <c r="OQ63" s="126"/>
      <c r="OR63" s="127"/>
      <c r="OS63" s="128">
        <v>26484</v>
      </c>
      <c r="OT63" s="129">
        <v>21685</v>
      </c>
      <c r="OU63" s="130"/>
      <c r="OV63" s="128">
        <v>48169</v>
      </c>
      <c r="OW63" s="129">
        <v>4442</v>
      </c>
      <c r="OX63" s="130">
        <v>1444</v>
      </c>
      <c r="OY63" s="128">
        <v>5887</v>
      </c>
      <c r="OZ63" s="129">
        <v>119</v>
      </c>
      <c r="PA63" s="131">
        <v>137</v>
      </c>
      <c r="PB63" s="130"/>
      <c r="PC63" s="132">
        <v>256</v>
      </c>
      <c r="PD63" s="128">
        <v>54311</v>
      </c>
    </row>
    <row r="64" spans="1:420" ht="12.75" customHeight="1">
      <c r="A64" s="134">
        <v>331420</v>
      </c>
      <c r="B64" s="72" t="s">
        <v>162</v>
      </c>
      <c r="C64" s="135" t="s">
        <v>262</v>
      </c>
      <c r="D64" s="125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>
        <v>100</v>
      </c>
      <c r="BF64" s="126"/>
      <c r="BG64" s="126"/>
      <c r="BH64" s="126">
        <v>105</v>
      </c>
      <c r="BI64" s="126"/>
      <c r="BJ64" s="126">
        <v>20876</v>
      </c>
      <c r="BK64" s="126">
        <v>0</v>
      </c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>
        <v>2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>
        <v>1</v>
      </c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8</v>
      </c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646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>
        <v>0</v>
      </c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7"/>
      <c r="OS64" s="128">
        <v>21737</v>
      </c>
      <c r="OT64" s="129">
        <v>3892</v>
      </c>
      <c r="OU64" s="130"/>
      <c r="OV64" s="128">
        <v>25629</v>
      </c>
      <c r="OW64" s="129">
        <v>2320</v>
      </c>
      <c r="OX64" s="130">
        <v>695</v>
      </c>
      <c r="OY64" s="128">
        <v>3016</v>
      </c>
      <c r="OZ64" s="129">
        <v>32</v>
      </c>
      <c r="PA64" s="131">
        <v>71</v>
      </c>
      <c r="PB64" s="130"/>
      <c r="PC64" s="132">
        <v>103</v>
      </c>
      <c r="PD64" s="128">
        <v>28748</v>
      </c>
    </row>
    <row r="65" spans="1:420" ht="12.75" customHeight="1">
      <c r="A65" s="134">
        <v>331490</v>
      </c>
      <c r="B65" s="72" t="s">
        <v>162</v>
      </c>
      <c r="C65" s="135" t="s">
        <v>263</v>
      </c>
      <c r="D65" s="125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>
        <v>181</v>
      </c>
      <c r="BE65" s="126">
        <v>23</v>
      </c>
      <c r="BF65" s="126">
        <v>0</v>
      </c>
      <c r="BG65" s="126"/>
      <c r="BH65" s="126">
        <v>0</v>
      </c>
      <c r="BI65" s="126">
        <v>67</v>
      </c>
      <c r="BJ65" s="126">
        <v>84</v>
      </c>
      <c r="BK65" s="126">
        <v>11927</v>
      </c>
      <c r="BL65" s="126"/>
      <c r="BM65" s="126"/>
      <c r="BN65" s="126"/>
      <c r="BO65" s="126">
        <v>12</v>
      </c>
      <c r="BP65" s="126"/>
      <c r="BQ65" s="126">
        <v>1</v>
      </c>
      <c r="BR65" s="126"/>
      <c r="BS65" s="126">
        <v>0</v>
      </c>
      <c r="BT65" s="126"/>
      <c r="BU65" s="126"/>
      <c r="BV65" s="126"/>
      <c r="BW65" s="126">
        <v>0</v>
      </c>
      <c r="BX65" s="126"/>
      <c r="BY65" s="126"/>
      <c r="BZ65" s="126"/>
      <c r="CA65" s="126"/>
      <c r="CB65" s="126"/>
      <c r="CC65" s="126">
        <v>0</v>
      </c>
      <c r="CD65" s="126"/>
      <c r="CE65" s="126"/>
      <c r="CF65" s="126"/>
      <c r="CG65" s="126">
        <v>5</v>
      </c>
      <c r="CH65" s="126"/>
      <c r="CI65" s="126"/>
      <c r="CJ65" s="126">
        <v>0</v>
      </c>
      <c r="CK65" s="126"/>
      <c r="CL65" s="126"/>
      <c r="CM65" s="126"/>
      <c r="CN65" s="126"/>
      <c r="CO65" s="126"/>
      <c r="CP65" s="126">
        <v>0</v>
      </c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>
        <v>1</v>
      </c>
      <c r="DF65" s="126"/>
      <c r="DG65" s="126"/>
      <c r="DH65" s="126">
        <v>0</v>
      </c>
      <c r="DI65" s="126">
        <v>0</v>
      </c>
      <c r="DJ65" s="126"/>
      <c r="DK65" s="126"/>
      <c r="DL65" s="126"/>
      <c r="DM65" s="126">
        <v>0</v>
      </c>
      <c r="DN65" s="126">
        <v>0</v>
      </c>
      <c r="DO65" s="126">
        <v>1</v>
      </c>
      <c r="DP65" s="126">
        <v>1</v>
      </c>
      <c r="DQ65" s="126">
        <v>0</v>
      </c>
      <c r="DR65" s="126">
        <v>15</v>
      </c>
      <c r="DS65" s="126"/>
      <c r="DT65" s="126">
        <v>0</v>
      </c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>
        <v>0</v>
      </c>
      <c r="EF65" s="126"/>
      <c r="EG65" s="126"/>
      <c r="EH65" s="126"/>
      <c r="EI65" s="126"/>
      <c r="EJ65" s="126"/>
      <c r="EK65" s="126">
        <v>4</v>
      </c>
      <c r="EL65" s="126">
        <v>7</v>
      </c>
      <c r="EM65" s="126">
        <v>0</v>
      </c>
      <c r="EN65" s="126">
        <v>4</v>
      </c>
      <c r="EO65" s="126">
        <v>2</v>
      </c>
      <c r="EP65" s="126">
        <v>8</v>
      </c>
      <c r="EQ65" s="126">
        <v>13</v>
      </c>
      <c r="ER65" s="126">
        <v>1</v>
      </c>
      <c r="ES65" s="126"/>
      <c r="ET65" s="126">
        <v>294</v>
      </c>
      <c r="EU65" s="126"/>
      <c r="EV65" s="126"/>
      <c r="EW65" s="126"/>
      <c r="EX65" s="126"/>
      <c r="EY65" s="126"/>
      <c r="EZ65" s="126">
        <v>1</v>
      </c>
      <c r="FA65" s="126"/>
      <c r="FB65" s="126">
        <v>1</v>
      </c>
      <c r="FC65" s="126"/>
      <c r="FD65" s="126"/>
      <c r="FE65" s="126"/>
      <c r="FF65" s="126"/>
      <c r="FG65" s="126">
        <v>0</v>
      </c>
      <c r="FH65" s="126"/>
      <c r="FI65" s="126">
        <v>0</v>
      </c>
      <c r="FJ65" s="126"/>
      <c r="FK65" s="126"/>
      <c r="FL65" s="126"/>
      <c r="FM65" s="126">
        <v>0</v>
      </c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>
        <v>1</v>
      </c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>
        <v>0</v>
      </c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7"/>
      <c r="OS65" s="128">
        <v>12656</v>
      </c>
      <c r="OT65" s="129">
        <v>3614</v>
      </c>
      <c r="OU65" s="130"/>
      <c r="OV65" s="128">
        <v>16270</v>
      </c>
      <c r="OW65" s="129">
        <v>1330</v>
      </c>
      <c r="OX65" s="130">
        <v>395</v>
      </c>
      <c r="OY65" s="128">
        <v>1725</v>
      </c>
      <c r="OZ65" s="129">
        <v>73</v>
      </c>
      <c r="PA65" s="131">
        <v>43</v>
      </c>
      <c r="PB65" s="130"/>
      <c r="PC65" s="132">
        <v>117</v>
      </c>
      <c r="PD65" s="128">
        <v>18111</v>
      </c>
    </row>
    <row r="66" spans="1:420" ht="12.75" customHeight="1">
      <c r="A66" s="134">
        <v>331510</v>
      </c>
      <c r="B66" s="72" t="s">
        <v>161</v>
      </c>
      <c r="C66" s="135" t="s">
        <v>264</v>
      </c>
      <c r="D66" s="125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>
        <v>288</v>
      </c>
      <c r="BF66" s="126"/>
      <c r="BG66" s="126"/>
      <c r="BH66" s="126"/>
      <c r="BI66" s="126"/>
      <c r="BJ66" s="126"/>
      <c r="BK66" s="126"/>
      <c r="BL66" s="126">
        <v>18195</v>
      </c>
      <c r="BM66" s="126">
        <v>300</v>
      </c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>
        <v>1</v>
      </c>
      <c r="CD66" s="126"/>
      <c r="CE66" s="126"/>
      <c r="CF66" s="126"/>
      <c r="CG66" s="126"/>
      <c r="CH66" s="126"/>
      <c r="CI66" s="126"/>
      <c r="CJ66" s="126"/>
      <c r="CK66" s="126"/>
      <c r="CL66" s="126"/>
      <c r="CM66" s="126">
        <v>2</v>
      </c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>
        <v>7</v>
      </c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>
        <v>9</v>
      </c>
      <c r="FE66" s="126"/>
      <c r="FF66" s="126"/>
      <c r="FG66" s="126"/>
      <c r="FH66" s="126">
        <v>15</v>
      </c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6"/>
      <c r="KL66" s="126"/>
      <c r="KM66" s="126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6"/>
      <c r="LA66" s="126"/>
      <c r="LB66" s="126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6"/>
      <c r="LO66" s="126"/>
      <c r="LP66" s="126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6"/>
      <c r="MD66" s="126"/>
      <c r="ME66" s="126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6"/>
      <c r="MR66" s="126"/>
      <c r="MS66" s="126"/>
      <c r="MT66" s="126"/>
      <c r="MU66" s="126"/>
      <c r="MV66" s="126"/>
      <c r="MW66" s="126"/>
      <c r="MX66" s="126"/>
      <c r="MY66" s="126"/>
      <c r="MZ66" s="126"/>
      <c r="NA66" s="126"/>
      <c r="NB66" s="126"/>
      <c r="NC66" s="126"/>
      <c r="ND66" s="126"/>
      <c r="NE66" s="126"/>
      <c r="NF66" s="126"/>
      <c r="NG66" s="126"/>
      <c r="NH66" s="126"/>
      <c r="NI66" s="126"/>
      <c r="NJ66" s="126"/>
      <c r="NK66" s="126"/>
      <c r="NL66" s="126"/>
      <c r="NM66" s="126"/>
      <c r="NN66" s="126"/>
      <c r="NO66" s="126"/>
      <c r="NP66" s="126"/>
      <c r="NQ66" s="126"/>
      <c r="NR66" s="126"/>
      <c r="NS66" s="126"/>
      <c r="NT66" s="126"/>
      <c r="NU66" s="126"/>
      <c r="NV66" s="126"/>
      <c r="NW66" s="126"/>
      <c r="NX66" s="126"/>
      <c r="NY66" s="126"/>
      <c r="NZ66" s="126"/>
      <c r="OA66" s="126"/>
      <c r="OB66" s="126"/>
      <c r="OC66" s="126"/>
      <c r="OD66" s="126"/>
      <c r="OE66" s="126"/>
      <c r="OF66" s="126"/>
      <c r="OG66" s="126"/>
      <c r="OH66" s="126"/>
      <c r="OI66" s="126"/>
      <c r="OJ66" s="126"/>
      <c r="OK66" s="126"/>
      <c r="OL66" s="126"/>
      <c r="OM66" s="126"/>
      <c r="ON66" s="126"/>
      <c r="OO66" s="126"/>
      <c r="OP66" s="126"/>
      <c r="OQ66" s="126"/>
      <c r="OR66" s="127"/>
      <c r="OS66" s="128">
        <v>18816</v>
      </c>
      <c r="OT66" s="129">
        <v>1091</v>
      </c>
      <c r="OU66" s="130"/>
      <c r="OV66" s="128">
        <v>19906</v>
      </c>
      <c r="OW66" s="129">
        <v>1823</v>
      </c>
      <c r="OX66" s="130">
        <v>534</v>
      </c>
      <c r="OY66" s="128">
        <v>2357</v>
      </c>
      <c r="OZ66" s="129">
        <v>5</v>
      </c>
      <c r="PA66" s="131">
        <v>57</v>
      </c>
      <c r="PB66" s="130"/>
      <c r="PC66" s="132">
        <v>62</v>
      </c>
      <c r="PD66" s="128">
        <v>22325</v>
      </c>
    </row>
    <row r="67" spans="1:420" ht="12.75" customHeight="1">
      <c r="A67" s="134">
        <v>331520</v>
      </c>
      <c r="B67" s="72" t="s">
        <v>162</v>
      </c>
      <c r="C67" s="135" t="s">
        <v>265</v>
      </c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>
        <v>0</v>
      </c>
      <c r="BK67" s="126"/>
      <c r="BL67" s="126">
        <v>318</v>
      </c>
      <c r="BM67" s="126">
        <v>12224</v>
      </c>
      <c r="BN67" s="126"/>
      <c r="BO67" s="126"/>
      <c r="BP67" s="126"/>
      <c r="BQ67" s="126">
        <v>7</v>
      </c>
      <c r="BR67" s="126"/>
      <c r="BS67" s="126"/>
      <c r="BT67" s="126"/>
      <c r="BU67" s="126"/>
      <c r="BV67" s="126"/>
      <c r="BW67" s="126">
        <v>1</v>
      </c>
      <c r="BX67" s="126"/>
      <c r="BY67" s="126"/>
      <c r="BZ67" s="126"/>
      <c r="CA67" s="126"/>
      <c r="CB67" s="126"/>
      <c r="CC67" s="126">
        <v>0</v>
      </c>
      <c r="CD67" s="126"/>
      <c r="CE67" s="126"/>
      <c r="CF67" s="126"/>
      <c r="CG67" s="126">
        <v>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>
        <v>2</v>
      </c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>
        <v>0</v>
      </c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>
        <v>0</v>
      </c>
      <c r="FC67" s="126">
        <v>0</v>
      </c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>
        <v>1</v>
      </c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6"/>
      <c r="KL67" s="126"/>
      <c r="KM67" s="126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6"/>
      <c r="LA67" s="126"/>
      <c r="LB67" s="126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6"/>
      <c r="LO67" s="126"/>
      <c r="LP67" s="126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6"/>
      <c r="MD67" s="126"/>
      <c r="ME67" s="126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6"/>
      <c r="MR67" s="126"/>
      <c r="MS67" s="126"/>
      <c r="MT67" s="126"/>
      <c r="MU67" s="126"/>
      <c r="MV67" s="126"/>
      <c r="MW67" s="126"/>
      <c r="MX67" s="126"/>
      <c r="MY67" s="126"/>
      <c r="MZ67" s="126"/>
      <c r="NA67" s="126"/>
      <c r="NB67" s="126"/>
      <c r="NC67" s="126"/>
      <c r="ND67" s="126"/>
      <c r="NE67" s="126"/>
      <c r="NF67" s="126"/>
      <c r="NG67" s="126"/>
      <c r="NH67" s="126"/>
      <c r="NI67" s="126"/>
      <c r="NJ67" s="126"/>
      <c r="NK67" s="126"/>
      <c r="NL67" s="126"/>
      <c r="NM67" s="126"/>
      <c r="NN67" s="126"/>
      <c r="NO67" s="126"/>
      <c r="NP67" s="126"/>
      <c r="NQ67" s="126"/>
      <c r="NR67" s="126"/>
      <c r="NS67" s="126"/>
      <c r="NT67" s="126"/>
      <c r="NU67" s="126"/>
      <c r="NV67" s="126"/>
      <c r="NW67" s="126"/>
      <c r="NX67" s="126"/>
      <c r="NY67" s="126"/>
      <c r="NZ67" s="126"/>
      <c r="OA67" s="126"/>
      <c r="OB67" s="126"/>
      <c r="OC67" s="126"/>
      <c r="OD67" s="126"/>
      <c r="OE67" s="126"/>
      <c r="OF67" s="126"/>
      <c r="OG67" s="126"/>
      <c r="OH67" s="126"/>
      <c r="OI67" s="126"/>
      <c r="OJ67" s="126"/>
      <c r="OK67" s="126"/>
      <c r="OL67" s="126"/>
      <c r="OM67" s="126"/>
      <c r="ON67" s="126"/>
      <c r="OO67" s="126"/>
      <c r="OP67" s="126"/>
      <c r="OQ67" s="126"/>
      <c r="OR67" s="127"/>
      <c r="OS67" s="128">
        <v>12555</v>
      </c>
      <c r="OT67" s="129">
        <v>99</v>
      </c>
      <c r="OU67" s="130"/>
      <c r="OV67" s="128">
        <v>12654</v>
      </c>
      <c r="OW67" s="129">
        <v>1198</v>
      </c>
      <c r="OX67" s="130">
        <v>338</v>
      </c>
      <c r="OY67" s="128">
        <v>1536</v>
      </c>
      <c r="OZ67" s="129">
        <v>3</v>
      </c>
      <c r="PA67" s="131">
        <v>39</v>
      </c>
      <c r="PB67" s="130"/>
      <c r="PC67" s="132">
        <v>41</v>
      </c>
      <c r="PD67" s="128">
        <v>14232</v>
      </c>
    </row>
    <row r="68" spans="1:420" ht="12.75" customHeight="1">
      <c r="A68" s="134">
        <v>332114</v>
      </c>
      <c r="B68" s="72" t="s">
        <v>163</v>
      </c>
      <c r="C68" s="135" t="s">
        <v>266</v>
      </c>
      <c r="D68" s="125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>
        <v>7874</v>
      </c>
      <c r="BO68" s="126"/>
      <c r="BP68" s="126">
        <v>9</v>
      </c>
      <c r="BQ68" s="126"/>
      <c r="BR68" s="126">
        <v>239</v>
      </c>
      <c r="BS68" s="126">
        <v>18</v>
      </c>
      <c r="BT68" s="126"/>
      <c r="BU68" s="126">
        <v>24</v>
      </c>
      <c r="BV68" s="126"/>
      <c r="BW68" s="126"/>
      <c r="BX68" s="126"/>
      <c r="BY68" s="126"/>
      <c r="BZ68" s="126"/>
      <c r="CA68" s="126">
        <v>1</v>
      </c>
      <c r="CB68" s="126"/>
      <c r="CC68" s="126"/>
      <c r="CD68" s="126"/>
      <c r="CE68" s="126">
        <v>49</v>
      </c>
      <c r="CF68" s="126"/>
      <c r="CG68" s="126">
        <v>3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>
        <v>1</v>
      </c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7"/>
      <c r="OS68" s="128">
        <v>8218</v>
      </c>
      <c r="OT68" s="129"/>
      <c r="OU68" s="130"/>
      <c r="OV68" s="128">
        <v>8218</v>
      </c>
      <c r="OW68" s="129">
        <v>812</v>
      </c>
      <c r="OX68" s="130">
        <v>221</v>
      </c>
      <c r="OY68" s="128">
        <v>1033</v>
      </c>
      <c r="OZ68" s="129"/>
      <c r="PA68" s="131">
        <v>34</v>
      </c>
      <c r="PB68" s="130"/>
      <c r="PC68" s="132">
        <v>34</v>
      </c>
      <c r="PD68" s="128">
        <v>9285</v>
      </c>
    </row>
    <row r="69" spans="1:420" ht="12.75" customHeight="1">
      <c r="A69" s="134" t="s">
        <v>646</v>
      </c>
      <c r="B69" s="72" t="s">
        <v>163</v>
      </c>
      <c r="C69" s="135" t="s">
        <v>267</v>
      </c>
      <c r="D69" s="125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>
        <v>833</v>
      </c>
      <c r="BE69" s="126">
        <v>22</v>
      </c>
      <c r="BF69" s="126"/>
      <c r="BG69" s="126">
        <v>1</v>
      </c>
      <c r="BH69" s="126"/>
      <c r="BI69" s="126"/>
      <c r="BJ69" s="126"/>
      <c r="BK69" s="126">
        <v>156</v>
      </c>
      <c r="BL69" s="126">
        <v>0</v>
      </c>
      <c r="BM69" s="126"/>
      <c r="BN69" s="126">
        <v>1</v>
      </c>
      <c r="BO69" s="126">
        <v>13972</v>
      </c>
      <c r="BP69" s="126"/>
      <c r="BQ69" s="126"/>
      <c r="BR69" s="126">
        <v>43</v>
      </c>
      <c r="BS69" s="126">
        <v>0</v>
      </c>
      <c r="BT69" s="126">
        <v>4</v>
      </c>
      <c r="BU69" s="126"/>
      <c r="BV69" s="126"/>
      <c r="BW69" s="126">
        <v>1</v>
      </c>
      <c r="BX69" s="126"/>
      <c r="BY69" s="126">
        <v>1</v>
      </c>
      <c r="BZ69" s="126"/>
      <c r="CA69" s="126"/>
      <c r="CB69" s="126"/>
      <c r="CC69" s="126"/>
      <c r="CD69" s="126">
        <v>43</v>
      </c>
      <c r="CE69" s="126"/>
      <c r="CF69" s="126">
        <v>7</v>
      </c>
      <c r="CG69" s="126">
        <v>1</v>
      </c>
      <c r="CH69" s="126">
        <v>1</v>
      </c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>
        <v>30</v>
      </c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>
        <v>0</v>
      </c>
      <c r="FI69" s="126"/>
      <c r="FJ69" s="126"/>
      <c r="FK69" s="126"/>
      <c r="FL69" s="126"/>
      <c r="FM69" s="126"/>
      <c r="FN69" s="126"/>
      <c r="FO69" s="126"/>
      <c r="FP69" s="126"/>
      <c r="FQ69" s="126"/>
      <c r="FR69" s="126">
        <v>69</v>
      </c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>
        <v>2</v>
      </c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7"/>
      <c r="OS69" s="128">
        <v>15189</v>
      </c>
      <c r="OT69" s="129"/>
      <c r="OU69" s="130"/>
      <c r="OV69" s="128">
        <v>15189</v>
      </c>
      <c r="OW69" s="129">
        <v>1324</v>
      </c>
      <c r="OX69" s="130">
        <v>432</v>
      </c>
      <c r="OY69" s="128">
        <v>1756</v>
      </c>
      <c r="OZ69" s="129"/>
      <c r="PA69" s="131">
        <v>53</v>
      </c>
      <c r="PB69" s="130"/>
      <c r="PC69" s="132">
        <v>53</v>
      </c>
      <c r="PD69" s="128">
        <v>16998</v>
      </c>
    </row>
    <row r="70" spans="1:420" ht="12.75" customHeight="1">
      <c r="A70" s="134">
        <v>332119</v>
      </c>
      <c r="B70" s="72" t="s">
        <v>163</v>
      </c>
      <c r="C70" s="135" t="s">
        <v>268</v>
      </c>
      <c r="D70" s="125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>
        <v>0</v>
      </c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>
        <v>0</v>
      </c>
      <c r="BJ70" s="126">
        <v>3</v>
      </c>
      <c r="BK70" s="126"/>
      <c r="BL70" s="126"/>
      <c r="BM70" s="126"/>
      <c r="BN70" s="126"/>
      <c r="BO70" s="126"/>
      <c r="BP70" s="126">
        <v>10380</v>
      </c>
      <c r="BQ70" s="126"/>
      <c r="BR70" s="126">
        <v>3</v>
      </c>
      <c r="BS70" s="126">
        <v>119</v>
      </c>
      <c r="BT70" s="126"/>
      <c r="BU70" s="126"/>
      <c r="BV70" s="126">
        <v>7</v>
      </c>
      <c r="BW70" s="126">
        <v>42</v>
      </c>
      <c r="BX70" s="126">
        <v>52</v>
      </c>
      <c r="BY70" s="126">
        <v>85</v>
      </c>
      <c r="BZ70" s="126">
        <v>226</v>
      </c>
      <c r="CA70" s="126">
        <v>11</v>
      </c>
      <c r="CB70" s="126"/>
      <c r="CC70" s="126"/>
      <c r="CD70" s="126"/>
      <c r="CE70" s="126"/>
      <c r="CF70" s="126"/>
      <c r="CG70" s="126">
        <v>79</v>
      </c>
      <c r="CH70" s="126"/>
      <c r="CI70" s="126">
        <v>1</v>
      </c>
      <c r="CJ70" s="126"/>
      <c r="CK70" s="126"/>
      <c r="CL70" s="126"/>
      <c r="CM70" s="126">
        <v>4</v>
      </c>
      <c r="CN70" s="126"/>
      <c r="CO70" s="126"/>
      <c r="CP70" s="126"/>
      <c r="CQ70" s="126"/>
      <c r="CR70" s="126"/>
      <c r="CS70" s="126"/>
      <c r="CT70" s="126"/>
      <c r="CU70" s="126">
        <v>24</v>
      </c>
      <c r="CV70" s="126"/>
      <c r="CW70" s="126">
        <v>45</v>
      </c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>
        <v>5</v>
      </c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>
        <v>14</v>
      </c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>
        <v>45</v>
      </c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>
        <v>309</v>
      </c>
      <c r="FG70" s="126">
        <v>4</v>
      </c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>
        <v>14</v>
      </c>
      <c r="GH70" s="126"/>
      <c r="GI70" s="126"/>
      <c r="GJ70" s="126"/>
      <c r="GK70" s="126"/>
      <c r="GL70" s="126">
        <v>12</v>
      </c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>
        <v>6</v>
      </c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6"/>
      <c r="KL70" s="126"/>
      <c r="KM70" s="126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6"/>
      <c r="LA70" s="126"/>
      <c r="LB70" s="126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6"/>
      <c r="LO70" s="126"/>
      <c r="LP70" s="126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6"/>
      <c r="MD70" s="126"/>
      <c r="ME70" s="126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6"/>
      <c r="MR70" s="126"/>
      <c r="MS70" s="126"/>
      <c r="MT70" s="126"/>
      <c r="MU70" s="126"/>
      <c r="MV70" s="126"/>
      <c r="MW70" s="126"/>
      <c r="MX70" s="126"/>
      <c r="MY70" s="126"/>
      <c r="MZ70" s="126"/>
      <c r="NA70" s="126"/>
      <c r="NB70" s="126"/>
      <c r="NC70" s="126"/>
      <c r="ND70" s="126"/>
      <c r="NE70" s="126"/>
      <c r="NF70" s="126"/>
      <c r="NG70" s="126"/>
      <c r="NH70" s="126"/>
      <c r="NI70" s="126"/>
      <c r="NJ70" s="126"/>
      <c r="NK70" s="126"/>
      <c r="NL70" s="126"/>
      <c r="NM70" s="126"/>
      <c r="NN70" s="126"/>
      <c r="NO70" s="126"/>
      <c r="NP70" s="126"/>
      <c r="NQ70" s="126"/>
      <c r="NR70" s="126"/>
      <c r="NS70" s="126"/>
      <c r="NT70" s="126"/>
      <c r="NU70" s="126"/>
      <c r="NV70" s="126"/>
      <c r="NW70" s="126"/>
      <c r="NX70" s="126"/>
      <c r="NY70" s="126"/>
      <c r="NZ70" s="126"/>
      <c r="OA70" s="126"/>
      <c r="OB70" s="126"/>
      <c r="OC70" s="126"/>
      <c r="OD70" s="126"/>
      <c r="OE70" s="126"/>
      <c r="OF70" s="126"/>
      <c r="OG70" s="126"/>
      <c r="OH70" s="126"/>
      <c r="OI70" s="126"/>
      <c r="OJ70" s="126"/>
      <c r="OK70" s="126"/>
      <c r="OL70" s="126"/>
      <c r="OM70" s="126"/>
      <c r="ON70" s="126"/>
      <c r="OO70" s="126"/>
      <c r="OP70" s="126"/>
      <c r="OQ70" s="126"/>
      <c r="OR70" s="127"/>
      <c r="OS70" s="128">
        <v>11488</v>
      </c>
      <c r="OT70" s="129">
        <v>494</v>
      </c>
      <c r="OU70" s="130"/>
      <c r="OV70" s="128">
        <v>11982</v>
      </c>
      <c r="OW70" s="129">
        <v>2506</v>
      </c>
      <c r="OX70" s="130">
        <v>325</v>
      </c>
      <c r="OY70" s="128">
        <v>2832</v>
      </c>
      <c r="OZ70" s="129">
        <v>7</v>
      </c>
      <c r="PA70" s="131">
        <v>116</v>
      </c>
      <c r="PB70" s="130"/>
      <c r="PC70" s="132">
        <v>123</v>
      </c>
      <c r="PD70" s="128">
        <v>14936</v>
      </c>
    </row>
    <row r="71" spans="1:420" ht="12.75" customHeight="1">
      <c r="A71" s="134">
        <v>332200</v>
      </c>
      <c r="B71" s="72" t="s">
        <v>163</v>
      </c>
      <c r="C71" s="135" t="s">
        <v>269</v>
      </c>
      <c r="D71" s="125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>
        <v>0</v>
      </c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>
        <v>0</v>
      </c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>
        <v>17</v>
      </c>
      <c r="BQ71" s="126">
        <v>8719</v>
      </c>
      <c r="BR71" s="126"/>
      <c r="BS71" s="126"/>
      <c r="BT71" s="126"/>
      <c r="BU71" s="126"/>
      <c r="BV71" s="126"/>
      <c r="BW71" s="126">
        <v>2</v>
      </c>
      <c r="BX71" s="126"/>
      <c r="BY71" s="126"/>
      <c r="BZ71" s="126">
        <v>6</v>
      </c>
      <c r="CA71" s="126">
        <v>1</v>
      </c>
      <c r="CB71" s="126"/>
      <c r="CC71" s="126">
        <v>0</v>
      </c>
      <c r="CD71" s="126"/>
      <c r="CE71" s="126"/>
      <c r="CF71" s="126"/>
      <c r="CG71" s="126"/>
      <c r="CH71" s="126"/>
      <c r="CI71" s="126"/>
      <c r="CJ71" s="126"/>
      <c r="CK71" s="126"/>
      <c r="CL71" s="126"/>
      <c r="CM71" s="126">
        <v>1</v>
      </c>
      <c r="CN71" s="126"/>
      <c r="CO71" s="126"/>
      <c r="CP71" s="126">
        <v>9</v>
      </c>
      <c r="CQ71" s="126"/>
      <c r="CR71" s="126"/>
      <c r="CS71" s="126"/>
      <c r="CT71" s="126"/>
      <c r="CU71" s="126"/>
      <c r="CV71" s="126"/>
      <c r="CW71" s="126">
        <v>52</v>
      </c>
      <c r="CX71" s="126"/>
      <c r="CY71" s="126"/>
      <c r="CZ71" s="126">
        <v>1</v>
      </c>
      <c r="DA71" s="126"/>
      <c r="DB71" s="126"/>
      <c r="DC71" s="126"/>
      <c r="DD71" s="126"/>
      <c r="DE71" s="126">
        <v>9</v>
      </c>
      <c r="DF71" s="126"/>
      <c r="DG71" s="126"/>
      <c r="DH71" s="126">
        <v>4</v>
      </c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>
        <v>2</v>
      </c>
      <c r="EF71" s="126">
        <v>1</v>
      </c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>
        <v>42</v>
      </c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>
        <v>0</v>
      </c>
      <c r="FG71" s="126"/>
      <c r="FH71" s="126">
        <v>3</v>
      </c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>
        <v>6</v>
      </c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>
        <v>81</v>
      </c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>
        <v>16</v>
      </c>
      <c r="JA71" s="126"/>
      <c r="JB71" s="126">
        <v>120</v>
      </c>
      <c r="JC71" s="126"/>
      <c r="JD71" s="126"/>
      <c r="JE71" s="126"/>
      <c r="JF71" s="126"/>
      <c r="JG71" s="126"/>
      <c r="JH71" s="126"/>
      <c r="JI71" s="126"/>
      <c r="JJ71" s="126"/>
      <c r="JK71" s="126">
        <v>2</v>
      </c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6"/>
      <c r="KL71" s="126"/>
      <c r="KM71" s="126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6"/>
      <c r="LA71" s="126"/>
      <c r="LB71" s="126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6"/>
      <c r="LO71" s="126"/>
      <c r="LP71" s="126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6"/>
      <c r="MD71" s="126"/>
      <c r="ME71" s="126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6"/>
      <c r="MR71" s="126"/>
      <c r="MS71" s="126"/>
      <c r="MT71" s="126"/>
      <c r="MU71" s="126"/>
      <c r="MV71" s="126"/>
      <c r="MW71" s="126"/>
      <c r="MX71" s="126"/>
      <c r="MY71" s="126"/>
      <c r="MZ71" s="126"/>
      <c r="NA71" s="126"/>
      <c r="NB71" s="126"/>
      <c r="NC71" s="126"/>
      <c r="ND71" s="126"/>
      <c r="NE71" s="126"/>
      <c r="NF71" s="126"/>
      <c r="NG71" s="126"/>
      <c r="NH71" s="126"/>
      <c r="NI71" s="126"/>
      <c r="NJ71" s="126"/>
      <c r="NK71" s="126"/>
      <c r="NL71" s="126"/>
      <c r="NM71" s="126"/>
      <c r="NN71" s="126"/>
      <c r="NO71" s="126"/>
      <c r="NP71" s="126"/>
      <c r="NQ71" s="126"/>
      <c r="NR71" s="126"/>
      <c r="NS71" s="126"/>
      <c r="NT71" s="126"/>
      <c r="NU71" s="126"/>
      <c r="NV71" s="126"/>
      <c r="NW71" s="126"/>
      <c r="NX71" s="126"/>
      <c r="NY71" s="126"/>
      <c r="NZ71" s="126"/>
      <c r="OA71" s="126"/>
      <c r="OB71" s="126"/>
      <c r="OC71" s="126"/>
      <c r="OD71" s="126"/>
      <c r="OE71" s="126"/>
      <c r="OF71" s="126"/>
      <c r="OG71" s="126"/>
      <c r="OH71" s="126"/>
      <c r="OI71" s="126"/>
      <c r="OJ71" s="126"/>
      <c r="OK71" s="126"/>
      <c r="OL71" s="126"/>
      <c r="OM71" s="126"/>
      <c r="ON71" s="126"/>
      <c r="OO71" s="126"/>
      <c r="OP71" s="126"/>
      <c r="OQ71" s="126"/>
      <c r="OR71" s="127"/>
      <c r="OS71" s="128">
        <v>9095</v>
      </c>
      <c r="OT71" s="129">
        <v>6531</v>
      </c>
      <c r="OU71" s="130"/>
      <c r="OV71" s="128">
        <v>15627</v>
      </c>
      <c r="OW71" s="129">
        <v>11344</v>
      </c>
      <c r="OX71" s="130">
        <v>472</v>
      </c>
      <c r="OY71" s="128">
        <v>11817</v>
      </c>
      <c r="OZ71" s="129">
        <v>248</v>
      </c>
      <c r="PA71" s="131">
        <v>1221</v>
      </c>
      <c r="PB71" s="130"/>
      <c r="PC71" s="132">
        <v>1469</v>
      </c>
      <c r="PD71" s="128">
        <v>28912</v>
      </c>
    </row>
    <row r="72" spans="1:420" ht="12.75" customHeight="1">
      <c r="A72" s="134">
        <v>332310</v>
      </c>
      <c r="B72" s="72" t="s">
        <v>163</v>
      </c>
      <c r="C72" s="135" t="s">
        <v>270</v>
      </c>
      <c r="D72" s="125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0</v>
      </c>
      <c r="AO72" s="126">
        <v>15</v>
      </c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>
        <v>0</v>
      </c>
      <c r="BM72" s="126"/>
      <c r="BN72" s="126">
        <v>129</v>
      </c>
      <c r="BO72" s="126"/>
      <c r="BP72" s="126"/>
      <c r="BQ72" s="126">
        <v>4</v>
      </c>
      <c r="BR72" s="126">
        <v>36703</v>
      </c>
      <c r="BS72" s="126">
        <v>363</v>
      </c>
      <c r="BT72" s="126"/>
      <c r="BU72" s="126">
        <v>148</v>
      </c>
      <c r="BV72" s="126">
        <v>4</v>
      </c>
      <c r="BW72" s="126"/>
      <c r="BX72" s="126"/>
      <c r="BY72" s="126">
        <v>165</v>
      </c>
      <c r="BZ72" s="126">
        <v>50</v>
      </c>
      <c r="CA72" s="126">
        <v>11</v>
      </c>
      <c r="CB72" s="126"/>
      <c r="CC72" s="126">
        <v>0</v>
      </c>
      <c r="CD72" s="126"/>
      <c r="CE72" s="126">
        <v>63</v>
      </c>
      <c r="CF72" s="126">
        <v>80</v>
      </c>
      <c r="CG72" s="126">
        <v>35</v>
      </c>
      <c r="CH72" s="126">
        <v>2</v>
      </c>
      <c r="CI72" s="126">
        <v>0</v>
      </c>
      <c r="CJ72" s="126"/>
      <c r="CK72" s="126"/>
      <c r="CL72" s="126">
        <v>5</v>
      </c>
      <c r="CM72" s="126"/>
      <c r="CN72" s="126"/>
      <c r="CO72" s="126"/>
      <c r="CP72" s="126"/>
      <c r="CQ72" s="126"/>
      <c r="CR72" s="126"/>
      <c r="CS72" s="126"/>
      <c r="CT72" s="126"/>
      <c r="CU72" s="126">
        <v>10</v>
      </c>
      <c r="CV72" s="126"/>
      <c r="CW72" s="126"/>
      <c r="CX72" s="126"/>
      <c r="CY72" s="126"/>
      <c r="CZ72" s="126"/>
      <c r="DA72" s="126"/>
      <c r="DB72" s="126"/>
      <c r="DC72" s="126"/>
      <c r="DD72" s="126">
        <v>35</v>
      </c>
      <c r="DE72" s="126"/>
      <c r="DF72" s="126"/>
      <c r="DG72" s="126"/>
      <c r="DH72" s="126">
        <v>10</v>
      </c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>
        <v>13</v>
      </c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>
        <v>0</v>
      </c>
      <c r="EY72" s="126"/>
      <c r="EZ72" s="126"/>
      <c r="FA72" s="126">
        <v>12</v>
      </c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>
        <v>17</v>
      </c>
      <c r="FP72" s="126"/>
      <c r="FQ72" s="126"/>
      <c r="FR72" s="126"/>
      <c r="FS72" s="126"/>
      <c r="FT72" s="126"/>
      <c r="FU72" s="126"/>
      <c r="FV72" s="126"/>
      <c r="FW72" s="126"/>
      <c r="FX72" s="126"/>
      <c r="FY72" s="126">
        <v>1</v>
      </c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>
        <v>30</v>
      </c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7"/>
      <c r="OS72" s="128">
        <v>37908</v>
      </c>
      <c r="OT72" s="129">
        <v>3390</v>
      </c>
      <c r="OU72" s="130"/>
      <c r="OV72" s="128">
        <v>41297</v>
      </c>
      <c r="OW72" s="129">
        <v>5407</v>
      </c>
      <c r="OX72" s="130">
        <v>1059</v>
      </c>
      <c r="OY72" s="128">
        <v>6465</v>
      </c>
      <c r="OZ72" s="129">
        <v>8</v>
      </c>
      <c r="PA72" s="131">
        <v>450</v>
      </c>
      <c r="PB72" s="130"/>
      <c r="PC72" s="132">
        <v>457</v>
      </c>
      <c r="PD72" s="128">
        <v>48220</v>
      </c>
    </row>
    <row r="73" spans="1:420" ht="12.75" customHeight="1">
      <c r="A73" s="134">
        <v>332320</v>
      </c>
      <c r="B73" s="72" t="s">
        <v>163</v>
      </c>
      <c r="C73" s="135" t="s">
        <v>271</v>
      </c>
      <c r="D73" s="125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>
        <v>166</v>
      </c>
      <c r="AQ73" s="126"/>
      <c r="AR73" s="126"/>
      <c r="AS73" s="126">
        <v>117</v>
      </c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>
        <v>0</v>
      </c>
      <c r="BI73" s="126"/>
      <c r="BJ73" s="126"/>
      <c r="BK73" s="126">
        <v>0</v>
      </c>
      <c r="BL73" s="126"/>
      <c r="BM73" s="126"/>
      <c r="BN73" s="126">
        <v>158</v>
      </c>
      <c r="BO73" s="126">
        <v>0</v>
      </c>
      <c r="BP73" s="126">
        <v>62</v>
      </c>
      <c r="BQ73" s="126">
        <v>7</v>
      </c>
      <c r="BR73" s="126">
        <v>846</v>
      </c>
      <c r="BS73" s="126">
        <v>32616</v>
      </c>
      <c r="BT73" s="126"/>
      <c r="BU73" s="126">
        <v>104</v>
      </c>
      <c r="BV73" s="126">
        <v>4</v>
      </c>
      <c r="BW73" s="126">
        <v>42</v>
      </c>
      <c r="BX73" s="126"/>
      <c r="BY73" s="126">
        <v>81</v>
      </c>
      <c r="BZ73" s="126">
        <v>51</v>
      </c>
      <c r="CA73" s="126">
        <v>15</v>
      </c>
      <c r="CB73" s="126"/>
      <c r="CC73" s="126"/>
      <c r="CD73" s="126"/>
      <c r="CE73" s="126"/>
      <c r="CF73" s="126"/>
      <c r="CG73" s="126">
        <v>177</v>
      </c>
      <c r="CH73" s="126">
        <v>1</v>
      </c>
      <c r="CI73" s="126"/>
      <c r="CJ73" s="126"/>
      <c r="CK73" s="126"/>
      <c r="CL73" s="126"/>
      <c r="CM73" s="126">
        <v>4</v>
      </c>
      <c r="CN73" s="126"/>
      <c r="CO73" s="126"/>
      <c r="CP73" s="126">
        <v>8</v>
      </c>
      <c r="CQ73" s="126">
        <v>6</v>
      </c>
      <c r="CR73" s="126">
        <v>23</v>
      </c>
      <c r="CS73" s="126">
        <v>8</v>
      </c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>
        <v>59</v>
      </c>
      <c r="DE73" s="126"/>
      <c r="DF73" s="126"/>
      <c r="DG73" s="126"/>
      <c r="DH73" s="126">
        <v>46</v>
      </c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>
        <v>13</v>
      </c>
      <c r="EF73" s="126">
        <v>3</v>
      </c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>
        <v>1</v>
      </c>
      <c r="FH73" s="126"/>
      <c r="FI73" s="126"/>
      <c r="FJ73" s="126"/>
      <c r="FK73" s="126">
        <v>9</v>
      </c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>
        <v>165</v>
      </c>
      <c r="FZ73" s="126">
        <v>29</v>
      </c>
      <c r="GA73" s="126"/>
      <c r="GB73" s="126"/>
      <c r="GC73" s="126"/>
      <c r="GD73" s="126"/>
      <c r="GE73" s="126"/>
      <c r="GF73" s="126"/>
      <c r="GG73" s="126"/>
      <c r="GH73" s="126">
        <v>10</v>
      </c>
      <c r="GI73" s="126"/>
      <c r="GJ73" s="126"/>
      <c r="GK73" s="126">
        <v>64</v>
      </c>
      <c r="GL73" s="126">
        <v>16</v>
      </c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>
        <v>301</v>
      </c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7"/>
      <c r="OS73" s="128">
        <v>35213</v>
      </c>
      <c r="OT73" s="129">
        <v>936</v>
      </c>
      <c r="OU73" s="130"/>
      <c r="OV73" s="128">
        <v>36149</v>
      </c>
      <c r="OW73" s="129">
        <v>10670</v>
      </c>
      <c r="OX73" s="130">
        <v>940</v>
      </c>
      <c r="OY73" s="128">
        <v>11610</v>
      </c>
      <c r="OZ73" s="129">
        <v>5</v>
      </c>
      <c r="PA73" s="131">
        <v>1639</v>
      </c>
      <c r="PB73" s="130"/>
      <c r="PC73" s="132">
        <v>1644</v>
      </c>
      <c r="PD73" s="128">
        <v>49403</v>
      </c>
    </row>
    <row r="74" spans="1:420" ht="12.75" customHeight="1">
      <c r="A74" s="134">
        <v>332410</v>
      </c>
      <c r="B74" s="72" t="s">
        <v>163</v>
      </c>
      <c r="C74" s="135" t="s">
        <v>272</v>
      </c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>
        <v>24</v>
      </c>
      <c r="BQ74" s="126"/>
      <c r="BR74" s="126">
        <v>1</v>
      </c>
      <c r="BS74" s="126"/>
      <c r="BT74" s="126">
        <v>6564</v>
      </c>
      <c r="BU74" s="126">
        <v>122</v>
      </c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>
        <v>8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26">
        <v>55</v>
      </c>
      <c r="CR74" s="126">
        <v>61</v>
      </c>
      <c r="CS74" s="126"/>
      <c r="CT74" s="126"/>
      <c r="CU74" s="126"/>
      <c r="CV74" s="126"/>
      <c r="CW74" s="126"/>
      <c r="CX74" s="126"/>
      <c r="CY74" s="126"/>
      <c r="CZ74" s="126"/>
      <c r="DA74" s="126"/>
      <c r="DB74" s="126">
        <v>8</v>
      </c>
      <c r="DC74" s="126">
        <v>0</v>
      </c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6"/>
      <c r="KL74" s="126"/>
      <c r="KM74" s="126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6"/>
      <c r="LA74" s="126"/>
      <c r="LB74" s="126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6"/>
      <c r="LO74" s="126"/>
      <c r="LP74" s="126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6"/>
      <c r="MD74" s="126"/>
      <c r="ME74" s="126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6"/>
      <c r="MR74" s="126"/>
      <c r="MS74" s="126"/>
      <c r="MT74" s="126"/>
      <c r="MU74" s="126"/>
      <c r="MV74" s="126"/>
      <c r="MW74" s="126"/>
      <c r="MX74" s="126"/>
      <c r="MY74" s="126"/>
      <c r="MZ74" s="126"/>
      <c r="NA74" s="126"/>
      <c r="NB74" s="126"/>
      <c r="NC74" s="126"/>
      <c r="ND74" s="126"/>
      <c r="NE74" s="126"/>
      <c r="NF74" s="126"/>
      <c r="NG74" s="126"/>
      <c r="NH74" s="126"/>
      <c r="NI74" s="126"/>
      <c r="NJ74" s="126"/>
      <c r="NK74" s="126"/>
      <c r="NL74" s="126"/>
      <c r="NM74" s="126"/>
      <c r="NN74" s="126"/>
      <c r="NO74" s="126"/>
      <c r="NP74" s="126"/>
      <c r="NQ74" s="126"/>
      <c r="NR74" s="126"/>
      <c r="NS74" s="126"/>
      <c r="NT74" s="126"/>
      <c r="NU74" s="126"/>
      <c r="NV74" s="126"/>
      <c r="NW74" s="126"/>
      <c r="NX74" s="126"/>
      <c r="NY74" s="126"/>
      <c r="NZ74" s="126"/>
      <c r="OA74" s="126"/>
      <c r="OB74" s="126"/>
      <c r="OC74" s="126"/>
      <c r="OD74" s="126"/>
      <c r="OE74" s="126"/>
      <c r="OF74" s="126"/>
      <c r="OG74" s="126"/>
      <c r="OH74" s="126"/>
      <c r="OI74" s="126"/>
      <c r="OJ74" s="126"/>
      <c r="OK74" s="126"/>
      <c r="OL74" s="126"/>
      <c r="OM74" s="126"/>
      <c r="ON74" s="126"/>
      <c r="OO74" s="126"/>
      <c r="OP74" s="126"/>
      <c r="OQ74" s="126"/>
      <c r="OR74" s="127"/>
      <c r="OS74" s="128">
        <v>6842</v>
      </c>
      <c r="OT74" s="129">
        <v>1516</v>
      </c>
      <c r="OU74" s="130"/>
      <c r="OV74" s="128">
        <v>8358</v>
      </c>
      <c r="OW74" s="129">
        <v>2225</v>
      </c>
      <c r="OX74" s="130">
        <v>195</v>
      </c>
      <c r="OY74" s="128">
        <v>2420</v>
      </c>
      <c r="OZ74" s="129">
        <v>16</v>
      </c>
      <c r="PA74" s="131">
        <v>162</v>
      </c>
      <c r="PB74" s="130"/>
      <c r="PC74" s="132">
        <v>177</v>
      </c>
      <c r="PD74" s="128">
        <v>10955</v>
      </c>
    </row>
    <row r="75" spans="1:420" ht="12.75" customHeight="1">
      <c r="A75" s="134">
        <v>332420</v>
      </c>
      <c r="B75" s="72" t="s">
        <v>163</v>
      </c>
      <c r="C75" s="135" t="s">
        <v>273</v>
      </c>
      <c r="D75" s="125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>
        <v>29</v>
      </c>
      <c r="BO75" s="126"/>
      <c r="BP75" s="126"/>
      <c r="BQ75" s="126"/>
      <c r="BR75" s="126">
        <v>100</v>
      </c>
      <c r="BS75" s="126">
        <v>102</v>
      </c>
      <c r="BT75" s="126">
        <v>111</v>
      </c>
      <c r="BU75" s="126">
        <v>8503</v>
      </c>
      <c r="BV75" s="126"/>
      <c r="BW75" s="126"/>
      <c r="BX75" s="126"/>
      <c r="BY75" s="126">
        <v>23</v>
      </c>
      <c r="BZ75" s="126"/>
      <c r="CA75" s="126"/>
      <c r="CB75" s="126"/>
      <c r="CC75" s="126">
        <v>27</v>
      </c>
      <c r="CD75" s="126"/>
      <c r="CE75" s="126"/>
      <c r="CF75" s="126"/>
      <c r="CG75" s="126">
        <v>95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>
        <v>3</v>
      </c>
      <c r="DD75" s="126"/>
      <c r="DE75" s="126"/>
      <c r="DF75" s="126"/>
      <c r="DG75" s="126"/>
      <c r="DH75" s="126">
        <v>1</v>
      </c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>
        <v>21</v>
      </c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6"/>
      <c r="KL75" s="126"/>
      <c r="KM75" s="126"/>
      <c r="KN75" s="126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6"/>
      <c r="LA75" s="126"/>
      <c r="LB75" s="126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6"/>
      <c r="LO75" s="126"/>
      <c r="LP75" s="126"/>
      <c r="LQ75" s="126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6"/>
      <c r="MD75" s="126"/>
      <c r="ME75" s="126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6"/>
      <c r="MR75" s="126"/>
      <c r="MS75" s="126"/>
      <c r="MT75" s="126"/>
      <c r="MU75" s="126"/>
      <c r="MV75" s="126"/>
      <c r="MW75" s="126"/>
      <c r="MX75" s="126"/>
      <c r="MY75" s="126"/>
      <c r="MZ75" s="126"/>
      <c r="NA75" s="126"/>
      <c r="NB75" s="126"/>
      <c r="NC75" s="126"/>
      <c r="ND75" s="126"/>
      <c r="NE75" s="126"/>
      <c r="NF75" s="126"/>
      <c r="NG75" s="126"/>
      <c r="NH75" s="126"/>
      <c r="NI75" s="126"/>
      <c r="NJ75" s="126"/>
      <c r="NK75" s="126"/>
      <c r="NL75" s="126"/>
      <c r="NM75" s="126"/>
      <c r="NN75" s="126"/>
      <c r="NO75" s="126"/>
      <c r="NP75" s="126"/>
      <c r="NQ75" s="126"/>
      <c r="NR75" s="126"/>
      <c r="NS75" s="126"/>
      <c r="NT75" s="126"/>
      <c r="NU75" s="126"/>
      <c r="NV75" s="126"/>
      <c r="NW75" s="126"/>
      <c r="NX75" s="126"/>
      <c r="NY75" s="126"/>
      <c r="NZ75" s="126"/>
      <c r="OA75" s="126"/>
      <c r="OB75" s="126"/>
      <c r="OC75" s="126"/>
      <c r="OD75" s="126"/>
      <c r="OE75" s="126"/>
      <c r="OF75" s="126"/>
      <c r="OG75" s="126"/>
      <c r="OH75" s="126"/>
      <c r="OI75" s="126"/>
      <c r="OJ75" s="126"/>
      <c r="OK75" s="126"/>
      <c r="OL75" s="126"/>
      <c r="OM75" s="126"/>
      <c r="ON75" s="126"/>
      <c r="OO75" s="126"/>
      <c r="OP75" s="126"/>
      <c r="OQ75" s="126"/>
      <c r="OR75" s="127"/>
      <c r="OS75" s="128">
        <v>9014</v>
      </c>
      <c r="OT75" s="129">
        <v>1235</v>
      </c>
      <c r="OU75" s="130"/>
      <c r="OV75" s="128">
        <v>10249</v>
      </c>
      <c r="OW75" s="129">
        <v>562</v>
      </c>
      <c r="OX75" s="130">
        <v>268</v>
      </c>
      <c r="OY75" s="128">
        <v>830</v>
      </c>
      <c r="OZ75" s="129">
        <v>1</v>
      </c>
      <c r="PA75" s="131">
        <v>17</v>
      </c>
      <c r="PB75" s="130"/>
      <c r="PC75" s="132">
        <v>18</v>
      </c>
      <c r="PD75" s="128">
        <v>11097</v>
      </c>
    </row>
    <row r="76" spans="1:420" ht="12.75" customHeight="1">
      <c r="A76" s="134">
        <v>332430</v>
      </c>
      <c r="B76" s="72" t="s">
        <v>163</v>
      </c>
      <c r="C76" s="135" t="s">
        <v>274</v>
      </c>
      <c r="D76" s="125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>
        <v>1</v>
      </c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>
        <v>0</v>
      </c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>
        <v>17902</v>
      </c>
      <c r="BW76" s="126">
        <v>4</v>
      </c>
      <c r="BX76" s="126"/>
      <c r="BY76" s="126"/>
      <c r="BZ76" s="126"/>
      <c r="CA76" s="126"/>
      <c r="CB76" s="126"/>
      <c r="CC76" s="126"/>
      <c r="CD76" s="126"/>
      <c r="CE76" s="126"/>
      <c r="CF76" s="126"/>
      <c r="CG76" s="126">
        <v>43</v>
      </c>
      <c r="CH76" s="126">
        <v>13</v>
      </c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>
        <v>7</v>
      </c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>
        <v>202</v>
      </c>
      <c r="HR76" s="126"/>
      <c r="HS76" s="126"/>
      <c r="HT76" s="126"/>
      <c r="HU76" s="126"/>
      <c r="HV76" s="126"/>
      <c r="HW76" s="126"/>
      <c r="HX76" s="126"/>
      <c r="HY76" s="126"/>
      <c r="HZ76" s="126"/>
      <c r="IA76" s="126">
        <v>0</v>
      </c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6"/>
      <c r="KL76" s="126"/>
      <c r="KM76" s="126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126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6"/>
      <c r="LO76" s="126"/>
      <c r="LP76" s="126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6"/>
      <c r="MD76" s="126"/>
      <c r="ME76" s="126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6"/>
      <c r="MR76" s="126"/>
      <c r="MS76" s="126"/>
      <c r="MT76" s="126"/>
      <c r="MU76" s="126"/>
      <c r="MV76" s="126"/>
      <c r="MW76" s="126"/>
      <c r="MX76" s="126"/>
      <c r="MY76" s="126"/>
      <c r="MZ76" s="126"/>
      <c r="NA76" s="126"/>
      <c r="NB76" s="126"/>
      <c r="NC76" s="126"/>
      <c r="ND76" s="126"/>
      <c r="NE76" s="126"/>
      <c r="NF76" s="126"/>
      <c r="NG76" s="126"/>
      <c r="NH76" s="126"/>
      <c r="NI76" s="126"/>
      <c r="NJ76" s="126"/>
      <c r="NK76" s="126"/>
      <c r="NL76" s="126"/>
      <c r="NM76" s="126"/>
      <c r="NN76" s="126"/>
      <c r="NO76" s="126"/>
      <c r="NP76" s="126"/>
      <c r="NQ76" s="126"/>
      <c r="NR76" s="126"/>
      <c r="NS76" s="126"/>
      <c r="NT76" s="126"/>
      <c r="NU76" s="126"/>
      <c r="NV76" s="126"/>
      <c r="NW76" s="126"/>
      <c r="NX76" s="126"/>
      <c r="NY76" s="126"/>
      <c r="NZ76" s="126"/>
      <c r="OA76" s="126"/>
      <c r="OB76" s="126"/>
      <c r="OC76" s="126"/>
      <c r="OD76" s="126"/>
      <c r="OE76" s="126"/>
      <c r="OF76" s="126"/>
      <c r="OG76" s="126"/>
      <c r="OH76" s="126"/>
      <c r="OI76" s="126"/>
      <c r="OJ76" s="126"/>
      <c r="OK76" s="126"/>
      <c r="OL76" s="126"/>
      <c r="OM76" s="126"/>
      <c r="ON76" s="126"/>
      <c r="OO76" s="126"/>
      <c r="OP76" s="126"/>
      <c r="OQ76" s="126"/>
      <c r="OR76" s="127"/>
      <c r="OS76" s="128">
        <v>18171</v>
      </c>
      <c r="OT76" s="129">
        <v>822</v>
      </c>
      <c r="OU76" s="130"/>
      <c r="OV76" s="128">
        <v>18993</v>
      </c>
      <c r="OW76" s="129">
        <v>1817</v>
      </c>
      <c r="OX76" s="130">
        <v>511</v>
      </c>
      <c r="OY76" s="128">
        <v>2328</v>
      </c>
      <c r="OZ76" s="129">
        <v>13</v>
      </c>
      <c r="PA76" s="131">
        <v>62</v>
      </c>
      <c r="PB76" s="130"/>
      <c r="PC76" s="132">
        <v>75</v>
      </c>
      <c r="PD76" s="128">
        <v>21396</v>
      </c>
    </row>
    <row r="77" spans="1:420" ht="12.75" customHeight="1">
      <c r="A77" s="134">
        <v>332500</v>
      </c>
      <c r="B77" s="72" t="s">
        <v>163</v>
      </c>
      <c r="C77" s="135" t="s">
        <v>275</v>
      </c>
      <c r="D77" s="125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>
        <v>114</v>
      </c>
      <c r="AQ77" s="126"/>
      <c r="AR77" s="126"/>
      <c r="AS77" s="126">
        <v>117</v>
      </c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>
        <v>4</v>
      </c>
      <c r="BQ77" s="126">
        <v>6</v>
      </c>
      <c r="BR77" s="126">
        <v>1</v>
      </c>
      <c r="BS77" s="126">
        <v>361</v>
      </c>
      <c r="BT77" s="126"/>
      <c r="BU77" s="126"/>
      <c r="BV77" s="126"/>
      <c r="BW77" s="126">
        <v>6335</v>
      </c>
      <c r="BX77" s="126">
        <v>90</v>
      </c>
      <c r="BY77" s="126"/>
      <c r="BZ77" s="126"/>
      <c r="CA77" s="126"/>
      <c r="CB77" s="126"/>
      <c r="CC77" s="126"/>
      <c r="CD77" s="126"/>
      <c r="CE77" s="126"/>
      <c r="CF77" s="126"/>
      <c r="CG77" s="126">
        <v>24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>
        <v>3</v>
      </c>
      <c r="EF77" s="126"/>
      <c r="EG77" s="126"/>
      <c r="EH77" s="126"/>
      <c r="EI77" s="126"/>
      <c r="EJ77" s="126"/>
      <c r="EK77" s="126">
        <v>8</v>
      </c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>
        <v>1</v>
      </c>
      <c r="FD77" s="126"/>
      <c r="FE77" s="126"/>
      <c r="FF77" s="126"/>
      <c r="FG77" s="126">
        <v>20</v>
      </c>
      <c r="FH77" s="126"/>
      <c r="FI77" s="126"/>
      <c r="FJ77" s="126"/>
      <c r="FK77" s="126">
        <v>39</v>
      </c>
      <c r="FL77" s="126"/>
      <c r="FM77" s="126"/>
      <c r="FN77" s="126">
        <v>3</v>
      </c>
      <c r="FO77" s="126"/>
      <c r="FP77" s="126"/>
      <c r="FQ77" s="126">
        <v>7</v>
      </c>
      <c r="FR77" s="126"/>
      <c r="FS77" s="126">
        <v>2</v>
      </c>
      <c r="FT77" s="126"/>
      <c r="FU77" s="126"/>
      <c r="FV77" s="126"/>
      <c r="FW77" s="126"/>
      <c r="FX77" s="126">
        <v>12</v>
      </c>
      <c r="FY77" s="126">
        <v>4</v>
      </c>
      <c r="FZ77" s="126">
        <v>6</v>
      </c>
      <c r="GA77" s="126">
        <v>16</v>
      </c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>
        <v>4</v>
      </c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>
        <v>20</v>
      </c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>
        <v>50</v>
      </c>
      <c r="JL77" s="126"/>
      <c r="JM77" s="126"/>
      <c r="JN77" s="126"/>
      <c r="JO77" s="126"/>
      <c r="JP77" s="126"/>
      <c r="JQ77" s="126"/>
      <c r="JR77" s="126"/>
      <c r="JS77" s="126">
        <v>8</v>
      </c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6"/>
      <c r="KL77" s="126"/>
      <c r="KM77" s="126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6"/>
      <c r="LA77" s="126"/>
      <c r="LB77" s="126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6"/>
      <c r="LO77" s="126"/>
      <c r="LP77" s="126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6"/>
      <c r="MD77" s="126"/>
      <c r="ME77" s="126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6"/>
      <c r="MR77" s="126"/>
      <c r="MS77" s="126"/>
      <c r="MT77" s="126"/>
      <c r="MU77" s="126"/>
      <c r="MV77" s="126"/>
      <c r="MW77" s="126"/>
      <c r="MX77" s="126"/>
      <c r="MY77" s="126"/>
      <c r="MZ77" s="126"/>
      <c r="NA77" s="126"/>
      <c r="NB77" s="126"/>
      <c r="NC77" s="126"/>
      <c r="ND77" s="126"/>
      <c r="NE77" s="126"/>
      <c r="NF77" s="126"/>
      <c r="NG77" s="126"/>
      <c r="NH77" s="126"/>
      <c r="NI77" s="126"/>
      <c r="NJ77" s="126"/>
      <c r="NK77" s="126"/>
      <c r="NL77" s="126"/>
      <c r="NM77" s="126"/>
      <c r="NN77" s="126"/>
      <c r="NO77" s="126"/>
      <c r="NP77" s="126"/>
      <c r="NQ77" s="126"/>
      <c r="NR77" s="126"/>
      <c r="NS77" s="126"/>
      <c r="NT77" s="126"/>
      <c r="NU77" s="126"/>
      <c r="NV77" s="126"/>
      <c r="NW77" s="126"/>
      <c r="NX77" s="126"/>
      <c r="NY77" s="126"/>
      <c r="NZ77" s="126"/>
      <c r="OA77" s="126"/>
      <c r="OB77" s="126"/>
      <c r="OC77" s="126"/>
      <c r="OD77" s="126"/>
      <c r="OE77" s="126"/>
      <c r="OF77" s="126"/>
      <c r="OG77" s="126"/>
      <c r="OH77" s="126"/>
      <c r="OI77" s="126"/>
      <c r="OJ77" s="126"/>
      <c r="OK77" s="126"/>
      <c r="OL77" s="126"/>
      <c r="OM77" s="126"/>
      <c r="ON77" s="126"/>
      <c r="OO77" s="126"/>
      <c r="OP77" s="126"/>
      <c r="OQ77" s="126"/>
      <c r="OR77" s="127"/>
      <c r="OS77" s="128">
        <v>7257</v>
      </c>
      <c r="OT77" s="129">
        <v>6108</v>
      </c>
      <c r="OU77" s="130"/>
      <c r="OV77" s="128">
        <v>13364</v>
      </c>
      <c r="OW77" s="129">
        <v>6456</v>
      </c>
      <c r="OX77" s="130">
        <v>405</v>
      </c>
      <c r="OY77" s="128">
        <v>6861</v>
      </c>
      <c r="OZ77" s="129">
        <v>155</v>
      </c>
      <c r="PA77" s="131">
        <v>642</v>
      </c>
      <c r="PB77" s="130"/>
      <c r="PC77" s="132">
        <v>797</v>
      </c>
      <c r="PD77" s="128">
        <v>21022</v>
      </c>
    </row>
    <row r="78" spans="1:420" ht="12.75" customHeight="1">
      <c r="A78" s="134">
        <v>332600</v>
      </c>
      <c r="B78" s="72" t="s">
        <v>163</v>
      </c>
      <c r="C78" s="135" t="s">
        <v>276</v>
      </c>
      <c r="D78" s="125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>
        <v>16</v>
      </c>
      <c r="BE78" s="126">
        <v>107</v>
      </c>
      <c r="BF78" s="126"/>
      <c r="BG78" s="126"/>
      <c r="BH78" s="126">
        <v>0</v>
      </c>
      <c r="BI78" s="126"/>
      <c r="BJ78" s="126"/>
      <c r="BK78" s="126">
        <v>0</v>
      </c>
      <c r="BL78" s="126"/>
      <c r="BM78" s="126"/>
      <c r="BN78" s="126"/>
      <c r="BO78" s="126"/>
      <c r="BP78" s="126">
        <v>69</v>
      </c>
      <c r="BQ78" s="126">
        <v>1</v>
      </c>
      <c r="BR78" s="126">
        <v>1</v>
      </c>
      <c r="BS78" s="126">
        <v>0</v>
      </c>
      <c r="BT78" s="126"/>
      <c r="BU78" s="126"/>
      <c r="BV78" s="126"/>
      <c r="BW78" s="126"/>
      <c r="BX78" s="126">
        <v>5483</v>
      </c>
      <c r="BY78" s="126"/>
      <c r="BZ78" s="126"/>
      <c r="CA78" s="126"/>
      <c r="CB78" s="126"/>
      <c r="CC78" s="126"/>
      <c r="CD78" s="126"/>
      <c r="CE78" s="126"/>
      <c r="CF78" s="126"/>
      <c r="CG78" s="126">
        <v>3</v>
      </c>
      <c r="CH78" s="126"/>
      <c r="CI78" s="126"/>
      <c r="CJ78" s="126"/>
      <c r="CK78" s="126"/>
      <c r="CL78" s="126"/>
      <c r="CM78" s="126"/>
      <c r="CN78" s="126"/>
      <c r="CO78" s="126"/>
      <c r="CP78" s="126">
        <v>1</v>
      </c>
      <c r="CQ78" s="126"/>
      <c r="CR78" s="126"/>
      <c r="CS78" s="126"/>
      <c r="CT78" s="126"/>
      <c r="CU78" s="126">
        <v>15</v>
      </c>
      <c r="CV78" s="126"/>
      <c r="CW78" s="126"/>
      <c r="CX78" s="126"/>
      <c r="CY78" s="126"/>
      <c r="CZ78" s="126"/>
      <c r="DA78" s="126"/>
      <c r="DB78" s="126"/>
      <c r="DC78" s="126"/>
      <c r="DD78" s="126"/>
      <c r="DE78" s="126">
        <v>7</v>
      </c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>
        <v>8</v>
      </c>
      <c r="FF78" s="126"/>
      <c r="FG78" s="126">
        <v>2</v>
      </c>
      <c r="FH78" s="126">
        <v>9</v>
      </c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>
        <v>2</v>
      </c>
      <c r="FZ78" s="126"/>
      <c r="GA78" s="126">
        <v>61</v>
      </c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>
        <v>40</v>
      </c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>
        <v>2</v>
      </c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>
        <v>2</v>
      </c>
      <c r="JG78" s="126"/>
      <c r="JH78" s="126"/>
      <c r="JI78" s="126"/>
      <c r="JJ78" s="126"/>
      <c r="JK78" s="126">
        <v>1</v>
      </c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6"/>
      <c r="KL78" s="126"/>
      <c r="KM78" s="126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6"/>
      <c r="LA78" s="126"/>
      <c r="LB78" s="126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6"/>
      <c r="LO78" s="126"/>
      <c r="LP78" s="126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6"/>
      <c r="MD78" s="126"/>
      <c r="ME78" s="126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6"/>
      <c r="MR78" s="126"/>
      <c r="MS78" s="126"/>
      <c r="MT78" s="126"/>
      <c r="MU78" s="126"/>
      <c r="MV78" s="126"/>
      <c r="MW78" s="126"/>
      <c r="MX78" s="126"/>
      <c r="MY78" s="126"/>
      <c r="MZ78" s="126"/>
      <c r="NA78" s="126"/>
      <c r="NB78" s="126"/>
      <c r="NC78" s="126"/>
      <c r="ND78" s="126"/>
      <c r="NE78" s="126"/>
      <c r="NF78" s="126"/>
      <c r="NG78" s="126"/>
      <c r="NH78" s="126"/>
      <c r="NI78" s="126"/>
      <c r="NJ78" s="126"/>
      <c r="NK78" s="126"/>
      <c r="NL78" s="126"/>
      <c r="NM78" s="126"/>
      <c r="NN78" s="126"/>
      <c r="NO78" s="126"/>
      <c r="NP78" s="126"/>
      <c r="NQ78" s="126"/>
      <c r="NR78" s="126"/>
      <c r="NS78" s="126"/>
      <c r="NT78" s="126"/>
      <c r="NU78" s="126"/>
      <c r="NV78" s="126"/>
      <c r="NW78" s="126"/>
      <c r="NX78" s="126"/>
      <c r="NY78" s="126"/>
      <c r="NZ78" s="126"/>
      <c r="OA78" s="126"/>
      <c r="OB78" s="126"/>
      <c r="OC78" s="126"/>
      <c r="OD78" s="126"/>
      <c r="OE78" s="126"/>
      <c r="OF78" s="126"/>
      <c r="OG78" s="126"/>
      <c r="OH78" s="126"/>
      <c r="OI78" s="126"/>
      <c r="OJ78" s="126"/>
      <c r="OK78" s="126"/>
      <c r="OL78" s="126"/>
      <c r="OM78" s="126"/>
      <c r="ON78" s="126"/>
      <c r="OO78" s="126"/>
      <c r="OP78" s="126"/>
      <c r="OQ78" s="126"/>
      <c r="OR78" s="127"/>
      <c r="OS78" s="128">
        <v>5832</v>
      </c>
      <c r="OT78" s="129">
        <v>1512</v>
      </c>
      <c r="OU78" s="130"/>
      <c r="OV78" s="128">
        <v>7345</v>
      </c>
      <c r="OW78" s="129">
        <v>884</v>
      </c>
      <c r="OX78" s="130">
        <v>203</v>
      </c>
      <c r="OY78" s="128">
        <v>1087</v>
      </c>
      <c r="OZ78" s="129">
        <v>26</v>
      </c>
      <c r="PA78" s="131">
        <v>49</v>
      </c>
      <c r="PB78" s="130"/>
      <c r="PC78" s="132">
        <v>76</v>
      </c>
      <c r="PD78" s="128">
        <v>8507</v>
      </c>
    </row>
    <row r="79" spans="1:420" ht="12.75" customHeight="1">
      <c r="A79" s="134">
        <v>332710</v>
      </c>
      <c r="B79" s="72" t="s">
        <v>163</v>
      </c>
      <c r="C79" s="135" t="s">
        <v>277</v>
      </c>
      <c r="D79" s="125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>
        <v>18</v>
      </c>
      <c r="R79" s="126"/>
      <c r="S79" s="126"/>
      <c r="T79" s="126"/>
      <c r="U79" s="126"/>
      <c r="V79" s="126"/>
      <c r="W79" s="126">
        <v>61</v>
      </c>
      <c r="X79" s="126">
        <v>930</v>
      </c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>
        <v>0</v>
      </c>
      <c r="BF79" s="126"/>
      <c r="BG79" s="126"/>
      <c r="BH79" s="126">
        <v>1</v>
      </c>
      <c r="BI79" s="126"/>
      <c r="BJ79" s="126"/>
      <c r="BK79" s="126"/>
      <c r="BL79" s="126">
        <v>87</v>
      </c>
      <c r="BM79" s="126">
        <v>66</v>
      </c>
      <c r="BN79" s="126">
        <v>12</v>
      </c>
      <c r="BO79" s="126">
        <v>3</v>
      </c>
      <c r="BP79" s="126">
        <v>31</v>
      </c>
      <c r="BQ79" s="126"/>
      <c r="BR79" s="126">
        <v>240</v>
      </c>
      <c r="BS79" s="126">
        <v>153</v>
      </c>
      <c r="BT79" s="126">
        <v>50</v>
      </c>
      <c r="BU79" s="126">
        <v>81</v>
      </c>
      <c r="BV79" s="126"/>
      <c r="BW79" s="126"/>
      <c r="BX79" s="126"/>
      <c r="BY79" s="126">
        <v>36877</v>
      </c>
      <c r="BZ79" s="126">
        <v>298</v>
      </c>
      <c r="CA79" s="126">
        <v>49</v>
      </c>
      <c r="CB79" s="126"/>
      <c r="CC79" s="126">
        <v>40</v>
      </c>
      <c r="CD79" s="126"/>
      <c r="CE79" s="126">
        <v>6</v>
      </c>
      <c r="CF79" s="126"/>
      <c r="CG79" s="126">
        <v>45</v>
      </c>
      <c r="CH79" s="126">
        <v>1</v>
      </c>
      <c r="CI79" s="126"/>
      <c r="CJ79" s="126">
        <v>9</v>
      </c>
      <c r="CK79" s="126">
        <v>38</v>
      </c>
      <c r="CL79" s="126">
        <v>1</v>
      </c>
      <c r="CM79" s="126">
        <v>95</v>
      </c>
      <c r="CN79" s="126"/>
      <c r="CO79" s="126"/>
      <c r="CP79" s="126">
        <v>36</v>
      </c>
      <c r="CQ79" s="126"/>
      <c r="CR79" s="126">
        <v>0</v>
      </c>
      <c r="CS79" s="126"/>
      <c r="CT79" s="126">
        <v>95</v>
      </c>
      <c r="CU79" s="126">
        <v>63</v>
      </c>
      <c r="CV79" s="126">
        <v>29</v>
      </c>
      <c r="CW79" s="126">
        <v>65</v>
      </c>
      <c r="CX79" s="126"/>
      <c r="CY79" s="126"/>
      <c r="CZ79" s="126"/>
      <c r="DA79" s="126"/>
      <c r="DB79" s="126">
        <v>47</v>
      </c>
      <c r="DC79" s="126">
        <v>25</v>
      </c>
      <c r="DD79" s="126">
        <v>16</v>
      </c>
      <c r="DE79" s="126"/>
      <c r="DF79" s="126">
        <v>80</v>
      </c>
      <c r="DG79" s="126">
        <v>0</v>
      </c>
      <c r="DH79" s="126">
        <v>71</v>
      </c>
      <c r="DI79" s="126">
        <v>21</v>
      </c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>
        <v>4</v>
      </c>
      <c r="EZ79" s="126"/>
      <c r="FA79" s="126">
        <v>1</v>
      </c>
      <c r="FB79" s="126">
        <v>2</v>
      </c>
      <c r="FC79" s="126"/>
      <c r="FD79" s="126"/>
      <c r="FE79" s="126"/>
      <c r="FF79" s="126">
        <v>6</v>
      </c>
      <c r="FG79" s="126">
        <v>0</v>
      </c>
      <c r="FH79" s="126"/>
      <c r="FI79" s="126"/>
      <c r="FJ79" s="126">
        <v>25</v>
      </c>
      <c r="FK79" s="126">
        <v>8</v>
      </c>
      <c r="FL79" s="126"/>
      <c r="FM79" s="126"/>
      <c r="FN79" s="126">
        <v>8</v>
      </c>
      <c r="FO79" s="126">
        <v>11</v>
      </c>
      <c r="FP79" s="126"/>
      <c r="FQ79" s="126"/>
      <c r="FR79" s="126"/>
      <c r="FS79" s="126"/>
      <c r="FT79" s="126"/>
      <c r="FU79" s="126"/>
      <c r="FV79" s="126"/>
      <c r="FW79" s="126">
        <v>0</v>
      </c>
      <c r="FX79" s="126"/>
      <c r="FY79" s="126"/>
      <c r="FZ79" s="126"/>
      <c r="GA79" s="126"/>
      <c r="GB79" s="126"/>
      <c r="GC79" s="126">
        <v>0</v>
      </c>
      <c r="GD79" s="126"/>
      <c r="GE79" s="126"/>
      <c r="GF79" s="126"/>
      <c r="GG79" s="126"/>
      <c r="GH79" s="126"/>
      <c r="GI79" s="126"/>
      <c r="GJ79" s="126"/>
      <c r="GK79" s="126"/>
      <c r="GL79" s="126">
        <v>88</v>
      </c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>
        <v>10</v>
      </c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6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126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126"/>
      <c r="NW79" s="126"/>
      <c r="NX79" s="126"/>
      <c r="NY79" s="126"/>
      <c r="NZ79" s="126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7"/>
      <c r="OS79" s="128">
        <v>39901</v>
      </c>
      <c r="OT79" s="129"/>
      <c r="OU79" s="130"/>
      <c r="OV79" s="128">
        <v>39901</v>
      </c>
      <c r="OW79" s="129"/>
      <c r="OX79" s="130">
        <v>1031</v>
      </c>
      <c r="OY79" s="128">
        <v>1031</v>
      </c>
      <c r="OZ79" s="129"/>
      <c r="PA79" s="131">
        <v>0</v>
      </c>
      <c r="PB79" s="130"/>
      <c r="PC79" s="132">
        <v>0</v>
      </c>
      <c r="PD79" s="128">
        <v>40932</v>
      </c>
    </row>
    <row r="80" spans="1:420" ht="12.75" customHeight="1">
      <c r="A80" s="134">
        <v>332720</v>
      </c>
      <c r="B80" s="72" t="s">
        <v>163</v>
      </c>
      <c r="C80" s="135" t="s">
        <v>278</v>
      </c>
      <c r="D80" s="125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>
        <v>1</v>
      </c>
      <c r="BN80" s="126"/>
      <c r="BO80" s="126">
        <v>4</v>
      </c>
      <c r="BP80" s="126">
        <v>40</v>
      </c>
      <c r="BQ80" s="126">
        <v>1</v>
      </c>
      <c r="BR80" s="126">
        <v>43</v>
      </c>
      <c r="BS80" s="126">
        <v>97</v>
      </c>
      <c r="BT80" s="126"/>
      <c r="BU80" s="126"/>
      <c r="BV80" s="126"/>
      <c r="BW80" s="126"/>
      <c r="BX80" s="126">
        <v>1</v>
      </c>
      <c r="BY80" s="126">
        <v>612</v>
      </c>
      <c r="BZ80" s="126">
        <v>26383</v>
      </c>
      <c r="CA80" s="126">
        <v>66</v>
      </c>
      <c r="CB80" s="126"/>
      <c r="CC80" s="126">
        <v>0</v>
      </c>
      <c r="CD80" s="126"/>
      <c r="CE80" s="126">
        <v>53</v>
      </c>
      <c r="CF80" s="126"/>
      <c r="CG80" s="126">
        <v>89</v>
      </c>
      <c r="CH80" s="126"/>
      <c r="CI80" s="126"/>
      <c r="CJ80" s="126">
        <v>0</v>
      </c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>
        <v>35</v>
      </c>
      <c r="CV80" s="126">
        <v>12</v>
      </c>
      <c r="CW80" s="126">
        <v>24</v>
      </c>
      <c r="CX80" s="126"/>
      <c r="CY80" s="126">
        <v>1</v>
      </c>
      <c r="CZ80" s="126">
        <v>0</v>
      </c>
      <c r="DA80" s="126"/>
      <c r="DB80" s="126">
        <v>0</v>
      </c>
      <c r="DC80" s="126"/>
      <c r="DD80" s="126"/>
      <c r="DE80" s="126"/>
      <c r="DF80" s="126"/>
      <c r="DG80" s="126"/>
      <c r="DH80" s="126">
        <v>41</v>
      </c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>
        <v>1</v>
      </c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>
        <v>0</v>
      </c>
      <c r="FE80" s="126"/>
      <c r="FF80" s="126">
        <v>5</v>
      </c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>
        <v>0</v>
      </c>
      <c r="GD80" s="126"/>
      <c r="GE80" s="126"/>
      <c r="GF80" s="126"/>
      <c r="GG80" s="126"/>
      <c r="GH80" s="126"/>
      <c r="GI80" s="126"/>
      <c r="GJ80" s="126"/>
      <c r="GK80" s="126"/>
      <c r="GL80" s="126">
        <v>27</v>
      </c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6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126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126"/>
      <c r="NW80" s="126"/>
      <c r="NX80" s="126"/>
      <c r="NY80" s="126"/>
      <c r="NZ80" s="126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7"/>
      <c r="OS80" s="128">
        <v>27538</v>
      </c>
      <c r="OT80" s="129">
        <v>4671</v>
      </c>
      <c r="OU80" s="130"/>
      <c r="OV80" s="128">
        <v>32210</v>
      </c>
      <c r="OW80" s="129">
        <v>5400</v>
      </c>
      <c r="OX80" s="130">
        <v>850</v>
      </c>
      <c r="OY80" s="128">
        <v>6250</v>
      </c>
      <c r="OZ80" s="129">
        <v>137</v>
      </c>
      <c r="PA80" s="131">
        <v>412</v>
      </c>
      <c r="PB80" s="130"/>
      <c r="PC80" s="132">
        <v>549</v>
      </c>
      <c r="PD80" s="128">
        <v>39008</v>
      </c>
    </row>
    <row r="81" spans="1:420" ht="12.75" customHeight="1">
      <c r="A81" s="134">
        <v>332800</v>
      </c>
      <c r="B81" s="72" t="s">
        <v>163</v>
      </c>
      <c r="C81" s="135" t="s">
        <v>279</v>
      </c>
      <c r="D81" s="125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>
        <v>0</v>
      </c>
      <c r="BF81" s="126">
        <v>1</v>
      </c>
      <c r="BG81" s="126"/>
      <c r="BH81" s="126">
        <v>191</v>
      </c>
      <c r="BI81" s="126"/>
      <c r="BJ81" s="126"/>
      <c r="BK81" s="126">
        <v>0</v>
      </c>
      <c r="BL81" s="126"/>
      <c r="BM81" s="126"/>
      <c r="BN81" s="126"/>
      <c r="BO81" s="126"/>
      <c r="BP81" s="126">
        <v>38</v>
      </c>
      <c r="BQ81" s="126"/>
      <c r="BR81" s="126">
        <v>30</v>
      </c>
      <c r="BS81" s="126">
        <v>1</v>
      </c>
      <c r="BT81" s="126"/>
      <c r="BU81" s="126"/>
      <c r="BV81" s="126"/>
      <c r="BW81" s="126"/>
      <c r="BX81" s="126"/>
      <c r="BY81" s="126">
        <v>108</v>
      </c>
      <c r="BZ81" s="126">
        <v>33</v>
      </c>
      <c r="CA81" s="126">
        <v>26696</v>
      </c>
      <c r="CB81" s="126"/>
      <c r="CC81" s="126">
        <v>0</v>
      </c>
      <c r="CD81" s="126"/>
      <c r="CE81" s="126"/>
      <c r="CF81" s="126">
        <v>13</v>
      </c>
      <c r="CG81" s="126">
        <v>36</v>
      </c>
      <c r="CH81" s="126">
        <v>0</v>
      </c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>
        <v>0</v>
      </c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>
        <v>0</v>
      </c>
      <c r="GD81" s="126"/>
      <c r="GE81" s="126"/>
      <c r="GF81" s="126"/>
      <c r="GG81" s="126"/>
      <c r="GH81" s="126"/>
      <c r="GI81" s="126"/>
      <c r="GJ81" s="126"/>
      <c r="GK81" s="126"/>
      <c r="GL81" s="126">
        <v>1</v>
      </c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>
        <v>169</v>
      </c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6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126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126"/>
      <c r="NW81" s="126"/>
      <c r="NX81" s="126"/>
      <c r="NY81" s="126"/>
      <c r="NZ81" s="126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7"/>
      <c r="OS81" s="128">
        <v>27316</v>
      </c>
      <c r="OT81" s="129"/>
      <c r="OU81" s="130"/>
      <c r="OV81" s="128">
        <v>27316</v>
      </c>
      <c r="OW81" s="129">
        <v>3</v>
      </c>
      <c r="OX81" s="130">
        <v>725</v>
      </c>
      <c r="OY81" s="128">
        <v>727</v>
      </c>
      <c r="OZ81" s="129"/>
      <c r="PA81" s="131">
        <v>0</v>
      </c>
      <c r="PB81" s="130"/>
      <c r="PC81" s="132">
        <v>0</v>
      </c>
      <c r="PD81" s="128">
        <v>28044</v>
      </c>
    </row>
    <row r="82" spans="1:420" ht="12.75" customHeight="1">
      <c r="A82" s="134">
        <v>332913</v>
      </c>
      <c r="B82" s="72" t="s">
        <v>163</v>
      </c>
      <c r="C82" s="135" t="s">
        <v>280</v>
      </c>
      <c r="D82" s="125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>
        <v>0</v>
      </c>
      <c r="BT82" s="126"/>
      <c r="BU82" s="126"/>
      <c r="BV82" s="126"/>
      <c r="BW82" s="126"/>
      <c r="BX82" s="126"/>
      <c r="BY82" s="126"/>
      <c r="BZ82" s="126"/>
      <c r="CA82" s="126"/>
      <c r="CB82" s="126">
        <v>3123</v>
      </c>
      <c r="CC82" s="126">
        <v>4</v>
      </c>
      <c r="CD82" s="126"/>
      <c r="CE82" s="126"/>
      <c r="CF82" s="126"/>
      <c r="CG82" s="126">
        <v>8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>
        <v>11</v>
      </c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>
        <v>1</v>
      </c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>
        <v>0</v>
      </c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>
        <v>86</v>
      </c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>
        <v>1</v>
      </c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6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126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126"/>
      <c r="NW82" s="126"/>
      <c r="NX82" s="126"/>
      <c r="NY82" s="126"/>
      <c r="NZ82" s="126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7"/>
      <c r="OS82" s="128">
        <v>3235</v>
      </c>
      <c r="OT82" s="129">
        <v>969</v>
      </c>
      <c r="OU82" s="130"/>
      <c r="OV82" s="128">
        <v>4205</v>
      </c>
      <c r="OW82" s="129">
        <v>2831</v>
      </c>
      <c r="OX82" s="130">
        <v>114</v>
      </c>
      <c r="OY82" s="128">
        <v>2944</v>
      </c>
      <c r="OZ82" s="129">
        <v>33</v>
      </c>
      <c r="PA82" s="131">
        <v>420</v>
      </c>
      <c r="PB82" s="130"/>
      <c r="PC82" s="132">
        <v>454</v>
      </c>
      <c r="PD82" s="128">
        <v>7602</v>
      </c>
    </row>
    <row r="83" spans="1:420" ht="12.75" customHeight="1">
      <c r="A83" s="134" t="s">
        <v>647</v>
      </c>
      <c r="B83" s="72" t="s">
        <v>163</v>
      </c>
      <c r="C83" s="135" t="s">
        <v>281</v>
      </c>
      <c r="D83" s="125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>
        <v>4</v>
      </c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>
        <v>0</v>
      </c>
      <c r="BM83" s="126"/>
      <c r="BN83" s="126"/>
      <c r="BO83" s="126">
        <v>0</v>
      </c>
      <c r="BP83" s="126"/>
      <c r="BQ83" s="126"/>
      <c r="BR83" s="126"/>
      <c r="BS83" s="126">
        <v>0</v>
      </c>
      <c r="BT83" s="126"/>
      <c r="BU83" s="126">
        <v>1</v>
      </c>
      <c r="BV83" s="126"/>
      <c r="BW83" s="126"/>
      <c r="BX83" s="126"/>
      <c r="BY83" s="126"/>
      <c r="BZ83" s="126">
        <v>54</v>
      </c>
      <c r="CA83" s="126"/>
      <c r="CB83" s="126">
        <v>2</v>
      </c>
      <c r="CC83" s="126">
        <v>24696</v>
      </c>
      <c r="CD83" s="126"/>
      <c r="CE83" s="126">
        <v>6</v>
      </c>
      <c r="CF83" s="126"/>
      <c r="CG83" s="126">
        <v>2</v>
      </c>
      <c r="CH83" s="126"/>
      <c r="CI83" s="126"/>
      <c r="CJ83" s="126"/>
      <c r="CK83" s="126">
        <v>0</v>
      </c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>
        <v>11</v>
      </c>
      <c r="DD83" s="126">
        <v>1</v>
      </c>
      <c r="DE83" s="126"/>
      <c r="DF83" s="126"/>
      <c r="DG83" s="126"/>
      <c r="DH83" s="126">
        <v>141</v>
      </c>
      <c r="DI83" s="126">
        <v>429</v>
      </c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>
        <v>1</v>
      </c>
      <c r="DU83" s="126">
        <v>25</v>
      </c>
      <c r="DV83" s="126">
        <v>140</v>
      </c>
      <c r="DW83" s="126">
        <v>7</v>
      </c>
      <c r="DX83" s="126"/>
      <c r="DY83" s="126"/>
      <c r="DZ83" s="126"/>
      <c r="EA83" s="126">
        <v>9</v>
      </c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>
        <v>6</v>
      </c>
      <c r="EN83" s="126">
        <v>70</v>
      </c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>
        <v>2</v>
      </c>
      <c r="FC83" s="126"/>
      <c r="FD83" s="126"/>
      <c r="FE83" s="126"/>
      <c r="FF83" s="126">
        <v>0</v>
      </c>
      <c r="FG83" s="126"/>
      <c r="FH83" s="126"/>
      <c r="FI83" s="126"/>
      <c r="FJ83" s="126">
        <v>80</v>
      </c>
      <c r="FK83" s="126">
        <v>42</v>
      </c>
      <c r="FL83" s="126"/>
      <c r="FM83" s="126">
        <v>1</v>
      </c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>
        <v>0</v>
      </c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>
        <v>0</v>
      </c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>
        <v>2</v>
      </c>
      <c r="JG83" s="126"/>
      <c r="JH83" s="126"/>
      <c r="JI83" s="126"/>
      <c r="JJ83" s="126"/>
      <c r="JK83" s="126">
        <v>6</v>
      </c>
      <c r="JL83" s="126">
        <v>0</v>
      </c>
      <c r="JM83" s="126">
        <v>29</v>
      </c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6"/>
      <c r="KL83" s="126"/>
      <c r="KM83" s="126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6"/>
      <c r="LA83" s="126"/>
      <c r="LB83" s="126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6"/>
      <c r="LO83" s="126"/>
      <c r="LP83" s="126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6"/>
      <c r="MD83" s="126"/>
      <c r="ME83" s="126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6"/>
      <c r="MR83" s="126"/>
      <c r="MS83" s="126"/>
      <c r="MT83" s="126"/>
      <c r="MU83" s="126"/>
      <c r="MV83" s="126"/>
      <c r="MW83" s="126"/>
      <c r="MX83" s="126"/>
      <c r="MY83" s="126"/>
      <c r="MZ83" s="126"/>
      <c r="NA83" s="126"/>
      <c r="NB83" s="126"/>
      <c r="NC83" s="126"/>
      <c r="ND83" s="126"/>
      <c r="NE83" s="126"/>
      <c r="NF83" s="126"/>
      <c r="NG83" s="126"/>
      <c r="NH83" s="126"/>
      <c r="NI83" s="126"/>
      <c r="NJ83" s="126"/>
      <c r="NK83" s="126"/>
      <c r="NL83" s="126"/>
      <c r="NM83" s="126"/>
      <c r="NN83" s="126"/>
      <c r="NO83" s="126"/>
      <c r="NP83" s="126"/>
      <c r="NQ83" s="126"/>
      <c r="NR83" s="126"/>
      <c r="NS83" s="126"/>
      <c r="NT83" s="126"/>
      <c r="NU83" s="126"/>
      <c r="NV83" s="126"/>
      <c r="NW83" s="126"/>
      <c r="NX83" s="126"/>
      <c r="NY83" s="126"/>
      <c r="NZ83" s="126"/>
      <c r="OA83" s="126"/>
      <c r="OB83" s="126"/>
      <c r="OC83" s="126"/>
      <c r="OD83" s="126"/>
      <c r="OE83" s="126"/>
      <c r="OF83" s="126"/>
      <c r="OG83" s="126"/>
      <c r="OH83" s="126"/>
      <c r="OI83" s="126"/>
      <c r="OJ83" s="126"/>
      <c r="OK83" s="126"/>
      <c r="OL83" s="126"/>
      <c r="OM83" s="126"/>
      <c r="ON83" s="126"/>
      <c r="OO83" s="126"/>
      <c r="OP83" s="126"/>
      <c r="OQ83" s="126"/>
      <c r="OR83" s="127"/>
      <c r="OS83" s="128">
        <v>25768</v>
      </c>
      <c r="OT83" s="129">
        <v>14408</v>
      </c>
      <c r="OU83" s="130"/>
      <c r="OV83" s="128">
        <v>40176</v>
      </c>
      <c r="OW83" s="129">
        <v>11366</v>
      </c>
      <c r="OX83" s="130">
        <v>1096</v>
      </c>
      <c r="OY83" s="128">
        <v>12463</v>
      </c>
      <c r="OZ83" s="129">
        <v>335</v>
      </c>
      <c r="PA83" s="131">
        <v>766</v>
      </c>
      <c r="PB83" s="130"/>
      <c r="PC83" s="132">
        <v>1101</v>
      </c>
      <c r="PD83" s="128">
        <v>53739</v>
      </c>
    </row>
    <row r="84" spans="1:420" ht="12.75" customHeight="1">
      <c r="A84" s="134">
        <v>332991</v>
      </c>
      <c r="B84" s="72" t="s">
        <v>163</v>
      </c>
      <c r="C84" s="135" t="s">
        <v>282</v>
      </c>
      <c r="D84" s="125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>
        <v>6774</v>
      </c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>
        <v>10</v>
      </c>
      <c r="CZ84" s="126">
        <v>2</v>
      </c>
      <c r="DA84" s="126">
        <v>0</v>
      </c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>
        <v>3</v>
      </c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6"/>
      <c r="KL84" s="126"/>
      <c r="KM84" s="126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6"/>
      <c r="LA84" s="126"/>
      <c r="LB84" s="126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6"/>
      <c r="LO84" s="126"/>
      <c r="LP84" s="126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6"/>
      <c r="MD84" s="126"/>
      <c r="ME84" s="126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6"/>
      <c r="MR84" s="126"/>
      <c r="MS84" s="126"/>
      <c r="MT84" s="126"/>
      <c r="MU84" s="126"/>
      <c r="MV84" s="126"/>
      <c r="MW84" s="126"/>
      <c r="MX84" s="126"/>
      <c r="MY84" s="126"/>
      <c r="MZ84" s="126"/>
      <c r="NA84" s="126"/>
      <c r="NB84" s="126"/>
      <c r="NC84" s="126"/>
      <c r="ND84" s="126"/>
      <c r="NE84" s="126"/>
      <c r="NF84" s="126"/>
      <c r="NG84" s="126"/>
      <c r="NH84" s="126"/>
      <c r="NI84" s="126"/>
      <c r="NJ84" s="126"/>
      <c r="NK84" s="126"/>
      <c r="NL84" s="126"/>
      <c r="NM84" s="126"/>
      <c r="NN84" s="126"/>
      <c r="NO84" s="126"/>
      <c r="NP84" s="126"/>
      <c r="NQ84" s="126"/>
      <c r="NR84" s="126"/>
      <c r="NS84" s="126"/>
      <c r="NT84" s="126"/>
      <c r="NU84" s="126"/>
      <c r="NV84" s="126"/>
      <c r="NW84" s="126"/>
      <c r="NX84" s="126"/>
      <c r="NY84" s="126"/>
      <c r="NZ84" s="126"/>
      <c r="OA84" s="126"/>
      <c r="OB84" s="126"/>
      <c r="OC84" s="126"/>
      <c r="OD84" s="126"/>
      <c r="OE84" s="126"/>
      <c r="OF84" s="126"/>
      <c r="OG84" s="126"/>
      <c r="OH84" s="126"/>
      <c r="OI84" s="126"/>
      <c r="OJ84" s="126"/>
      <c r="OK84" s="126"/>
      <c r="OL84" s="126"/>
      <c r="OM84" s="126"/>
      <c r="ON84" s="126"/>
      <c r="OO84" s="126"/>
      <c r="OP84" s="126"/>
      <c r="OQ84" s="126"/>
      <c r="OR84" s="127"/>
      <c r="OS84" s="128">
        <v>6789</v>
      </c>
      <c r="OT84" s="129">
        <v>3169</v>
      </c>
      <c r="OU84" s="130"/>
      <c r="OV84" s="128">
        <v>9957</v>
      </c>
      <c r="OW84" s="129">
        <v>2045</v>
      </c>
      <c r="OX84" s="130">
        <v>279</v>
      </c>
      <c r="OY84" s="128">
        <v>2324</v>
      </c>
      <c r="OZ84" s="129">
        <v>215</v>
      </c>
      <c r="PA84" s="131">
        <v>76</v>
      </c>
      <c r="PB84" s="130"/>
      <c r="PC84" s="132">
        <v>291</v>
      </c>
      <c r="PD84" s="128">
        <v>12573</v>
      </c>
    </row>
    <row r="85" spans="1:420" ht="12.75" customHeight="1">
      <c r="A85" s="134">
        <v>332996</v>
      </c>
      <c r="B85" s="72" t="s">
        <v>163</v>
      </c>
      <c r="C85" s="135" t="s">
        <v>283</v>
      </c>
      <c r="D85" s="125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>
        <v>13</v>
      </c>
      <c r="BO85" s="126"/>
      <c r="BP85" s="126"/>
      <c r="BQ85" s="126"/>
      <c r="BR85" s="126">
        <v>51</v>
      </c>
      <c r="BS85" s="126">
        <v>16</v>
      </c>
      <c r="BT85" s="126">
        <v>0</v>
      </c>
      <c r="BU85" s="126">
        <v>4</v>
      </c>
      <c r="BV85" s="126"/>
      <c r="BW85" s="126"/>
      <c r="BX85" s="126"/>
      <c r="BY85" s="126">
        <v>9</v>
      </c>
      <c r="BZ85" s="126"/>
      <c r="CA85" s="126"/>
      <c r="CB85" s="126"/>
      <c r="CC85" s="126">
        <v>92</v>
      </c>
      <c r="CD85" s="126"/>
      <c r="CE85" s="126">
        <v>7782</v>
      </c>
      <c r="CF85" s="126">
        <v>7</v>
      </c>
      <c r="CG85" s="126">
        <v>61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>
        <v>38</v>
      </c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>
        <v>29</v>
      </c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6"/>
      <c r="KL85" s="126"/>
      <c r="KM85" s="126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6"/>
      <c r="LA85" s="126"/>
      <c r="LB85" s="126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6"/>
      <c r="LO85" s="126"/>
      <c r="LP85" s="126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6"/>
      <c r="MD85" s="126"/>
      <c r="ME85" s="126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6"/>
      <c r="MR85" s="126"/>
      <c r="MS85" s="126"/>
      <c r="MT85" s="126"/>
      <c r="MU85" s="126"/>
      <c r="MV85" s="126"/>
      <c r="MW85" s="126"/>
      <c r="MX85" s="126"/>
      <c r="MY85" s="126"/>
      <c r="MZ85" s="126"/>
      <c r="NA85" s="126"/>
      <c r="NB85" s="126"/>
      <c r="NC85" s="126"/>
      <c r="ND85" s="126"/>
      <c r="NE85" s="126"/>
      <c r="NF85" s="126"/>
      <c r="NG85" s="126"/>
      <c r="NH85" s="126"/>
      <c r="NI85" s="126"/>
      <c r="NJ85" s="126"/>
      <c r="NK85" s="126"/>
      <c r="NL85" s="126"/>
      <c r="NM85" s="126"/>
      <c r="NN85" s="126"/>
      <c r="NO85" s="126"/>
      <c r="NP85" s="126"/>
      <c r="NQ85" s="126"/>
      <c r="NR85" s="126"/>
      <c r="NS85" s="126"/>
      <c r="NT85" s="126"/>
      <c r="NU85" s="126"/>
      <c r="NV85" s="126"/>
      <c r="NW85" s="126"/>
      <c r="NX85" s="126"/>
      <c r="NY85" s="126"/>
      <c r="NZ85" s="126"/>
      <c r="OA85" s="126"/>
      <c r="OB85" s="126"/>
      <c r="OC85" s="126"/>
      <c r="OD85" s="126"/>
      <c r="OE85" s="126"/>
      <c r="OF85" s="126"/>
      <c r="OG85" s="126"/>
      <c r="OH85" s="126"/>
      <c r="OI85" s="126"/>
      <c r="OJ85" s="126"/>
      <c r="OK85" s="126"/>
      <c r="OL85" s="126"/>
      <c r="OM85" s="126"/>
      <c r="ON85" s="126"/>
      <c r="OO85" s="126"/>
      <c r="OP85" s="126"/>
      <c r="OQ85" s="126"/>
      <c r="OR85" s="127"/>
      <c r="OS85" s="128">
        <v>8103</v>
      </c>
      <c r="OT85" s="129"/>
      <c r="OU85" s="130"/>
      <c r="OV85" s="128">
        <v>8103</v>
      </c>
      <c r="OW85" s="129">
        <v>1736</v>
      </c>
      <c r="OX85" s="130">
        <v>210</v>
      </c>
      <c r="OY85" s="128">
        <v>1946</v>
      </c>
      <c r="OZ85" s="129"/>
      <c r="PA85" s="131">
        <v>98</v>
      </c>
      <c r="PB85" s="130"/>
      <c r="PC85" s="132">
        <v>98</v>
      </c>
      <c r="PD85" s="128">
        <v>10147</v>
      </c>
    </row>
    <row r="86" spans="1:420" ht="12.75" customHeight="1">
      <c r="A86" s="134" t="s">
        <v>648</v>
      </c>
      <c r="B86" s="72" t="s">
        <v>163</v>
      </c>
      <c r="C86" s="135" t="s">
        <v>284</v>
      </c>
      <c r="D86" s="125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>
        <v>13309</v>
      </c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>
        <v>2</v>
      </c>
      <c r="CS86" s="126"/>
      <c r="CT86" s="126"/>
      <c r="CU86" s="126"/>
      <c r="CV86" s="126"/>
      <c r="CW86" s="126"/>
      <c r="CX86" s="126"/>
      <c r="CY86" s="126"/>
      <c r="CZ86" s="126"/>
      <c r="DA86" s="126">
        <v>0</v>
      </c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>
        <v>1</v>
      </c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>
        <v>2</v>
      </c>
      <c r="FJ86" s="126"/>
      <c r="FK86" s="126">
        <v>0</v>
      </c>
      <c r="FL86" s="126">
        <v>26</v>
      </c>
      <c r="FM86" s="126">
        <v>108</v>
      </c>
      <c r="FN86" s="126"/>
      <c r="FO86" s="126"/>
      <c r="FP86" s="126"/>
      <c r="FQ86" s="126"/>
      <c r="FR86" s="126">
        <v>57</v>
      </c>
      <c r="FS86" s="126"/>
      <c r="FT86" s="126"/>
      <c r="FU86" s="126"/>
      <c r="FV86" s="126"/>
      <c r="FW86" s="126"/>
      <c r="FX86" s="126"/>
      <c r="FY86" s="126"/>
      <c r="FZ86" s="126"/>
      <c r="GA86" s="126"/>
      <c r="GB86" s="126">
        <v>8</v>
      </c>
      <c r="GC86" s="126"/>
      <c r="GD86" s="126"/>
      <c r="GE86" s="126"/>
      <c r="GF86" s="126"/>
      <c r="GG86" s="126"/>
      <c r="GH86" s="126"/>
      <c r="GI86" s="126">
        <v>1</v>
      </c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>
        <v>7</v>
      </c>
      <c r="IV86" s="126"/>
      <c r="IW86" s="126"/>
      <c r="IX86" s="126"/>
      <c r="IY86" s="126"/>
      <c r="IZ86" s="126"/>
      <c r="JA86" s="126"/>
      <c r="JB86" s="126"/>
      <c r="JC86" s="126"/>
      <c r="JD86" s="126">
        <v>1</v>
      </c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6"/>
      <c r="KL86" s="126"/>
      <c r="KM86" s="126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6"/>
      <c r="LA86" s="126"/>
      <c r="LB86" s="126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6"/>
      <c r="LO86" s="126"/>
      <c r="LP86" s="126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6"/>
      <c r="MD86" s="126"/>
      <c r="ME86" s="126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6"/>
      <c r="MR86" s="126"/>
      <c r="MS86" s="126"/>
      <c r="MT86" s="126"/>
      <c r="MU86" s="126"/>
      <c r="MV86" s="126"/>
      <c r="MW86" s="126"/>
      <c r="MX86" s="126"/>
      <c r="MY86" s="126"/>
      <c r="MZ86" s="126"/>
      <c r="NA86" s="126"/>
      <c r="NB86" s="126"/>
      <c r="NC86" s="126"/>
      <c r="ND86" s="126"/>
      <c r="NE86" s="126"/>
      <c r="NF86" s="126"/>
      <c r="NG86" s="126"/>
      <c r="NH86" s="126"/>
      <c r="NI86" s="126"/>
      <c r="NJ86" s="126"/>
      <c r="NK86" s="126"/>
      <c r="NL86" s="126"/>
      <c r="NM86" s="126"/>
      <c r="NN86" s="126"/>
      <c r="NO86" s="126"/>
      <c r="NP86" s="126"/>
      <c r="NQ86" s="126"/>
      <c r="NR86" s="126"/>
      <c r="NS86" s="126"/>
      <c r="NT86" s="126"/>
      <c r="NU86" s="126"/>
      <c r="NV86" s="126"/>
      <c r="NW86" s="126"/>
      <c r="NX86" s="126"/>
      <c r="NY86" s="126"/>
      <c r="NZ86" s="126"/>
      <c r="OA86" s="126"/>
      <c r="OB86" s="126"/>
      <c r="OC86" s="126"/>
      <c r="OD86" s="126"/>
      <c r="OE86" s="126"/>
      <c r="OF86" s="126"/>
      <c r="OG86" s="126"/>
      <c r="OH86" s="126"/>
      <c r="OI86" s="126"/>
      <c r="OJ86" s="126"/>
      <c r="OK86" s="126"/>
      <c r="OL86" s="126"/>
      <c r="OM86" s="126"/>
      <c r="ON86" s="126"/>
      <c r="OO86" s="126"/>
      <c r="OP86" s="126"/>
      <c r="OQ86" s="126"/>
      <c r="OR86" s="127"/>
      <c r="OS86" s="128">
        <v>13522</v>
      </c>
      <c r="OT86" s="129">
        <v>2710</v>
      </c>
      <c r="OU86" s="130"/>
      <c r="OV86" s="128">
        <v>16233</v>
      </c>
      <c r="OW86" s="129">
        <v>9961</v>
      </c>
      <c r="OX86" s="130">
        <v>396</v>
      </c>
      <c r="OY86" s="128">
        <v>10357</v>
      </c>
      <c r="OZ86" s="129">
        <v>41</v>
      </c>
      <c r="PA86" s="131">
        <v>868</v>
      </c>
      <c r="PB86" s="130"/>
      <c r="PC86" s="132">
        <v>910</v>
      </c>
      <c r="PD86" s="128">
        <v>27500</v>
      </c>
    </row>
    <row r="87" spans="1:420" ht="12.75" customHeight="1">
      <c r="A87" s="134">
        <v>332999</v>
      </c>
      <c r="B87" s="72" t="s">
        <v>163</v>
      </c>
      <c r="C87" s="135" t="s">
        <v>285</v>
      </c>
      <c r="D87" s="125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>
        <v>0</v>
      </c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>
        <v>160</v>
      </c>
      <c r="BF87" s="126"/>
      <c r="BG87" s="126"/>
      <c r="BH87" s="126">
        <v>4</v>
      </c>
      <c r="BI87" s="126"/>
      <c r="BJ87" s="126">
        <v>171</v>
      </c>
      <c r="BK87" s="126"/>
      <c r="BL87" s="126">
        <v>13</v>
      </c>
      <c r="BM87" s="126">
        <v>3</v>
      </c>
      <c r="BN87" s="126"/>
      <c r="BO87" s="126">
        <v>89</v>
      </c>
      <c r="BP87" s="126">
        <v>29</v>
      </c>
      <c r="BQ87" s="126"/>
      <c r="BR87" s="126">
        <v>65</v>
      </c>
      <c r="BS87" s="126">
        <v>285</v>
      </c>
      <c r="BT87" s="126">
        <v>7</v>
      </c>
      <c r="BU87" s="126">
        <v>91</v>
      </c>
      <c r="BV87" s="126">
        <v>21</v>
      </c>
      <c r="BW87" s="126">
        <v>5</v>
      </c>
      <c r="BX87" s="126">
        <v>35</v>
      </c>
      <c r="BY87" s="126">
        <v>39</v>
      </c>
      <c r="BZ87" s="126">
        <v>21</v>
      </c>
      <c r="CA87" s="126"/>
      <c r="CB87" s="126">
        <v>0</v>
      </c>
      <c r="CC87" s="126">
        <v>3</v>
      </c>
      <c r="CD87" s="126"/>
      <c r="CE87" s="126">
        <v>61</v>
      </c>
      <c r="CF87" s="126">
        <v>17</v>
      </c>
      <c r="CG87" s="126">
        <v>12682</v>
      </c>
      <c r="CH87" s="126"/>
      <c r="CI87" s="126"/>
      <c r="CJ87" s="126">
        <v>0</v>
      </c>
      <c r="CK87" s="126">
        <v>0</v>
      </c>
      <c r="CL87" s="126"/>
      <c r="CM87" s="126"/>
      <c r="CN87" s="126"/>
      <c r="CO87" s="126"/>
      <c r="CP87" s="126">
        <v>201</v>
      </c>
      <c r="CQ87" s="126">
        <v>2</v>
      </c>
      <c r="CR87" s="126">
        <v>31</v>
      </c>
      <c r="CS87" s="126"/>
      <c r="CT87" s="126">
        <v>31</v>
      </c>
      <c r="CU87" s="126">
        <v>31</v>
      </c>
      <c r="CV87" s="126"/>
      <c r="CW87" s="126"/>
      <c r="CX87" s="126"/>
      <c r="CY87" s="126"/>
      <c r="CZ87" s="126">
        <v>1</v>
      </c>
      <c r="DA87" s="126"/>
      <c r="DB87" s="126"/>
      <c r="DC87" s="126">
        <v>5</v>
      </c>
      <c r="DD87" s="126"/>
      <c r="DE87" s="126"/>
      <c r="DF87" s="126"/>
      <c r="DG87" s="126"/>
      <c r="DH87" s="126">
        <v>50</v>
      </c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>
        <v>6</v>
      </c>
      <c r="ES87" s="126"/>
      <c r="ET87" s="126"/>
      <c r="EU87" s="126"/>
      <c r="EV87" s="126"/>
      <c r="EW87" s="126"/>
      <c r="EX87" s="126">
        <v>0</v>
      </c>
      <c r="EY87" s="126"/>
      <c r="EZ87" s="126"/>
      <c r="FA87" s="126"/>
      <c r="FB87" s="126"/>
      <c r="FC87" s="126"/>
      <c r="FD87" s="126"/>
      <c r="FE87" s="126">
        <v>12</v>
      </c>
      <c r="FF87" s="126">
        <v>123</v>
      </c>
      <c r="FG87" s="126">
        <v>2</v>
      </c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>
        <v>16</v>
      </c>
      <c r="FZ87" s="126"/>
      <c r="GA87" s="126"/>
      <c r="GB87" s="126"/>
      <c r="GC87" s="126"/>
      <c r="GD87" s="126"/>
      <c r="GE87" s="126"/>
      <c r="GF87" s="126"/>
      <c r="GG87" s="126">
        <v>6</v>
      </c>
      <c r="GH87" s="126"/>
      <c r="GI87" s="126"/>
      <c r="GJ87" s="126"/>
      <c r="GK87" s="126">
        <v>5</v>
      </c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>
        <v>2</v>
      </c>
      <c r="IC87" s="126">
        <v>8</v>
      </c>
      <c r="ID87" s="126"/>
      <c r="IE87" s="126">
        <v>2</v>
      </c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>
        <v>2</v>
      </c>
      <c r="JB87" s="126"/>
      <c r="JC87" s="126"/>
      <c r="JD87" s="126"/>
      <c r="JE87" s="126">
        <v>60</v>
      </c>
      <c r="JF87" s="126"/>
      <c r="JG87" s="126"/>
      <c r="JH87" s="126"/>
      <c r="JI87" s="126"/>
      <c r="JJ87" s="126"/>
      <c r="JK87" s="126">
        <v>64</v>
      </c>
      <c r="JL87" s="126"/>
      <c r="JM87" s="126">
        <v>2</v>
      </c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6"/>
      <c r="KL87" s="126"/>
      <c r="KM87" s="126"/>
      <c r="KN87" s="126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6"/>
      <c r="LA87" s="126"/>
      <c r="LB87" s="126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6"/>
      <c r="LO87" s="126"/>
      <c r="LP87" s="126"/>
      <c r="LQ87" s="126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6"/>
      <c r="MD87" s="126"/>
      <c r="ME87" s="126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6"/>
      <c r="MR87" s="126"/>
      <c r="MS87" s="126"/>
      <c r="MT87" s="126"/>
      <c r="MU87" s="126"/>
      <c r="MV87" s="126"/>
      <c r="MW87" s="126"/>
      <c r="MX87" s="126"/>
      <c r="MY87" s="126"/>
      <c r="MZ87" s="126"/>
      <c r="NA87" s="126"/>
      <c r="NB87" s="126"/>
      <c r="NC87" s="126"/>
      <c r="ND87" s="126"/>
      <c r="NE87" s="126"/>
      <c r="NF87" s="126"/>
      <c r="NG87" s="126"/>
      <c r="NH87" s="126"/>
      <c r="NI87" s="126"/>
      <c r="NJ87" s="126"/>
      <c r="NK87" s="126"/>
      <c r="NL87" s="126"/>
      <c r="NM87" s="126"/>
      <c r="NN87" s="126"/>
      <c r="NO87" s="126"/>
      <c r="NP87" s="126"/>
      <c r="NQ87" s="126"/>
      <c r="NR87" s="126"/>
      <c r="NS87" s="126"/>
      <c r="NT87" s="126"/>
      <c r="NU87" s="126"/>
      <c r="NV87" s="126"/>
      <c r="NW87" s="126"/>
      <c r="NX87" s="126"/>
      <c r="NY87" s="126"/>
      <c r="NZ87" s="126"/>
      <c r="OA87" s="126"/>
      <c r="OB87" s="126"/>
      <c r="OC87" s="126"/>
      <c r="OD87" s="126"/>
      <c r="OE87" s="126"/>
      <c r="OF87" s="126"/>
      <c r="OG87" s="126"/>
      <c r="OH87" s="126"/>
      <c r="OI87" s="126"/>
      <c r="OJ87" s="126"/>
      <c r="OK87" s="126"/>
      <c r="OL87" s="126"/>
      <c r="OM87" s="126"/>
      <c r="ON87" s="126"/>
      <c r="OO87" s="126"/>
      <c r="OP87" s="126"/>
      <c r="OQ87" s="126"/>
      <c r="OR87" s="127"/>
      <c r="OS87" s="128">
        <v>14463</v>
      </c>
      <c r="OT87" s="129">
        <v>8214</v>
      </c>
      <c r="OU87" s="130"/>
      <c r="OV87" s="128">
        <v>22676</v>
      </c>
      <c r="OW87" s="129">
        <v>5802</v>
      </c>
      <c r="OX87" s="130">
        <v>578</v>
      </c>
      <c r="OY87" s="128">
        <v>6380</v>
      </c>
      <c r="OZ87" s="129">
        <v>164</v>
      </c>
      <c r="PA87" s="131">
        <v>405</v>
      </c>
      <c r="PB87" s="130"/>
      <c r="PC87" s="132">
        <v>569</v>
      </c>
      <c r="PD87" s="128">
        <v>29625</v>
      </c>
    </row>
    <row r="88" spans="1:420" ht="12.75" customHeight="1">
      <c r="A88" s="134">
        <v>333111</v>
      </c>
      <c r="B88" s="72" t="s">
        <v>166</v>
      </c>
      <c r="C88" s="135" t="s">
        <v>286</v>
      </c>
      <c r="D88" s="125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>
        <v>1</v>
      </c>
      <c r="BM88" s="126"/>
      <c r="BN88" s="126"/>
      <c r="BO88" s="126"/>
      <c r="BP88" s="126"/>
      <c r="BQ88" s="126"/>
      <c r="BR88" s="126">
        <v>61</v>
      </c>
      <c r="BS88" s="126">
        <v>161</v>
      </c>
      <c r="BT88" s="126"/>
      <c r="BU88" s="126"/>
      <c r="BV88" s="126">
        <v>309</v>
      </c>
      <c r="BW88" s="126"/>
      <c r="BX88" s="126"/>
      <c r="BY88" s="126">
        <v>6</v>
      </c>
      <c r="BZ88" s="126"/>
      <c r="CA88" s="126"/>
      <c r="CB88" s="126"/>
      <c r="CC88" s="126"/>
      <c r="CD88" s="126"/>
      <c r="CE88" s="126"/>
      <c r="CF88" s="126"/>
      <c r="CG88" s="126"/>
      <c r="CH88" s="126">
        <v>32553</v>
      </c>
      <c r="CI88" s="126">
        <v>409</v>
      </c>
      <c r="CJ88" s="126">
        <v>120</v>
      </c>
      <c r="CK88" s="126"/>
      <c r="CL88" s="126"/>
      <c r="CM88" s="126">
        <v>6</v>
      </c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>
        <v>87</v>
      </c>
      <c r="DC88" s="126"/>
      <c r="DD88" s="126">
        <v>115</v>
      </c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>
        <v>6</v>
      </c>
      <c r="EZ88" s="126"/>
      <c r="FA88" s="126"/>
      <c r="FB88" s="126">
        <v>1</v>
      </c>
      <c r="FC88" s="126"/>
      <c r="FD88" s="126">
        <v>45</v>
      </c>
      <c r="FE88" s="126"/>
      <c r="FF88" s="126"/>
      <c r="FG88" s="126">
        <v>5</v>
      </c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>
        <v>23</v>
      </c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>
        <v>270</v>
      </c>
      <c r="JM88" s="126"/>
      <c r="JN88" s="126"/>
      <c r="JO88" s="126"/>
      <c r="JP88" s="126"/>
      <c r="JQ88" s="126"/>
      <c r="JR88" s="126">
        <v>120</v>
      </c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6"/>
      <c r="KL88" s="126"/>
      <c r="KM88" s="126"/>
      <c r="KN88" s="126"/>
      <c r="KO88" s="126"/>
      <c r="KP88" s="126"/>
      <c r="KQ88" s="126"/>
      <c r="KR88" s="126"/>
      <c r="KS88" s="126"/>
      <c r="KT88" s="126"/>
      <c r="KU88" s="126"/>
      <c r="KV88" s="126"/>
      <c r="KW88" s="126"/>
      <c r="KX88" s="126"/>
      <c r="KY88" s="126"/>
      <c r="KZ88" s="126"/>
      <c r="LA88" s="126"/>
      <c r="LB88" s="126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6"/>
      <c r="LO88" s="126"/>
      <c r="LP88" s="126"/>
      <c r="LQ88" s="126"/>
      <c r="LR88" s="126"/>
      <c r="LS88" s="126"/>
      <c r="LT88" s="126"/>
      <c r="LU88" s="126"/>
      <c r="LV88" s="126"/>
      <c r="LW88" s="126"/>
      <c r="LX88" s="126"/>
      <c r="LY88" s="126"/>
      <c r="LZ88" s="126"/>
      <c r="MA88" s="126"/>
      <c r="MB88" s="126"/>
      <c r="MC88" s="126"/>
      <c r="MD88" s="126"/>
      <c r="ME88" s="126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6"/>
      <c r="MR88" s="126"/>
      <c r="MS88" s="126"/>
      <c r="MT88" s="126"/>
      <c r="MU88" s="126"/>
      <c r="MV88" s="126"/>
      <c r="MW88" s="126"/>
      <c r="MX88" s="126"/>
      <c r="MY88" s="126"/>
      <c r="MZ88" s="126"/>
      <c r="NA88" s="126"/>
      <c r="NB88" s="126"/>
      <c r="NC88" s="126"/>
      <c r="ND88" s="126"/>
      <c r="NE88" s="126"/>
      <c r="NF88" s="126"/>
      <c r="NG88" s="126"/>
      <c r="NH88" s="126"/>
      <c r="NI88" s="126"/>
      <c r="NJ88" s="126"/>
      <c r="NK88" s="126"/>
      <c r="NL88" s="126"/>
      <c r="NM88" s="126"/>
      <c r="NN88" s="126"/>
      <c r="NO88" s="126"/>
      <c r="NP88" s="126"/>
      <c r="NQ88" s="126"/>
      <c r="NR88" s="126"/>
      <c r="NS88" s="126"/>
      <c r="NT88" s="126"/>
      <c r="NU88" s="126"/>
      <c r="NV88" s="126"/>
      <c r="NW88" s="126"/>
      <c r="NX88" s="126"/>
      <c r="NY88" s="126"/>
      <c r="NZ88" s="126"/>
      <c r="OA88" s="126"/>
      <c r="OB88" s="126"/>
      <c r="OC88" s="126"/>
      <c r="OD88" s="126"/>
      <c r="OE88" s="126"/>
      <c r="OF88" s="126"/>
      <c r="OG88" s="126"/>
      <c r="OH88" s="126"/>
      <c r="OI88" s="126"/>
      <c r="OJ88" s="126"/>
      <c r="OK88" s="126"/>
      <c r="OL88" s="126"/>
      <c r="OM88" s="126"/>
      <c r="ON88" s="126"/>
      <c r="OO88" s="126"/>
      <c r="OP88" s="126"/>
      <c r="OQ88" s="126"/>
      <c r="OR88" s="127"/>
      <c r="OS88" s="128">
        <v>34297</v>
      </c>
      <c r="OT88" s="129">
        <v>9697</v>
      </c>
      <c r="OU88" s="130"/>
      <c r="OV88" s="128">
        <v>43994</v>
      </c>
      <c r="OW88" s="129">
        <v>15339</v>
      </c>
      <c r="OX88" s="130">
        <v>1210</v>
      </c>
      <c r="OY88" s="128">
        <v>16549</v>
      </c>
      <c r="OZ88" s="129">
        <v>8</v>
      </c>
      <c r="PA88" s="131">
        <v>698</v>
      </c>
      <c r="PB88" s="130"/>
      <c r="PC88" s="132">
        <v>706</v>
      </c>
      <c r="PD88" s="128">
        <v>61249</v>
      </c>
    </row>
    <row r="89" spans="1:420" ht="12.75" customHeight="1">
      <c r="A89" s="134">
        <v>333112</v>
      </c>
      <c r="B89" s="72" t="s">
        <v>166</v>
      </c>
      <c r="C89" s="135" t="s">
        <v>287</v>
      </c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>
        <v>307</v>
      </c>
      <c r="CI89" s="126">
        <v>6839</v>
      </c>
      <c r="CJ89" s="126">
        <v>0</v>
      </c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>
        <v>1</v>
      </c>
      <c r="DA89" s="126">
        <v>8</v>
      </c>
      <c r="DB89" s="126"/>
      <c r="DC89" s="126"/>
      <c r="DD89" s="126"/>
      <c r="DE89" s="126">
        <v>5</v>
      </c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>
        <v>0</v>
      </c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>
        <v>1</v>
      </c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6"/>
      <c r="KL89" s="126"/>
      <c r="KM89" s="126"/>
      <c r="KN89" s="126"/>
      <c r="KO89" s="126"/>
      <c r="KP89" s="126"/>
      <c r="KQ89" s="126"/>
      <c r="KR89" s="126"/>
      <c r="KS89" s="126"/>
      <c r="KT89" s="126"/>
      <c r="KU89" s="126"/>
      <c r="KV89" s="126"/>
      <c r="KW89" s="126"/>
      <c r="KX89" s="126"/>
      <c r="KY89" s="126"/>
      <c r="KZ89" s="126"/>
      <c r="LA89" s="126"/>
      <c r="LB89" s="126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6"/>
      <c r="LO89" s="126"/>
      <c r="LP89" s="126"/>
      <c r="LQ89" s="126"/>
      <c r="LR89" s="126"/>
      <c r="LS89" s="126"/>
      <c r="LT89" s="126"/>
      <c r="LU89" s="126"/>
      <c r="LV89" s="126"/>
      <c r="LW89" s="126"/>
      <c r="LX89" s="126"/>
      <c r="LY89" s="126"/>
      <c r="LZ89" s="126"/>
      <c r="MA89" s="126"/>
      <c r="MB89" s="126"/>
      <c r="MC89" s="126"/>
      <c r="MD89" s="126"/>
      <c r="ME89" s="126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6"/>
      <c r="MR89" s="126"/>
      <c r="MS89" s="126"/>
      <c r="MT89" s="126"/>
      <c r="MU89" s="126"/>
      <c r="MV89" s="126"/>
      <c r="MW89" s="126"/>
      <c r="MX89" s="126"/>
      <c r="MY89" s="126"/>
      <c r="MZ89" s="126"/>
      <c r="NA89" s="126"/>
      <c r="NB89" s="126"/>
      <c r="NC89" s="126"/>
      <c r="ND89" s="126"/>
      <c r="NE89" s="126"/>
      <c r="NF89" s="126"/>
      <c r="NG89" s="126"/>
      <c r="NH89" s="126"/>
      <c r="NI89" s="126"/>
      <c r="NJ89" s="126"/>
      <c r="NK89" s="126"/>
      <c r="NL89" s="126"/>
      <c r="NM89" s="126"/>
      <c r="NN89" s="126"/>
      <c r="NO89" s="126"/>
      <c r="NP89" s="126"/>
      <c r="NQ89" s="126"/>
      <c r="NR89" s="126"/>
      <c r="NS89" s="126"/>
      <c r="NT89" s="126"/>
      <c r="NU89" s="126"/>
      <c r="NV89" s="126"/>
      <c r="NW89" s="126"/>
      <c r="NX89" s="126"/>
      <c r="NY89" s="126"/>
      <c r="NZ89" s="126"/>
      <c r="OA89" s="126"/>
      <c r="OB89" s="126"/>
      <c r="OC89" s="126"/>
      <c r="OD89" s="126"/>
      <c r="OE89" s="126"/>
      <c r="OF89" s="126"/>
      <c r="OG89" s="126"/>
      <c r="OH89" s="126"/>
      <c r="OI89" s="126"/>
      <c r="OJ89" s="126"/>
      <c r="OK89" s="126"/>
      <c r="OL89" s="126"/>
      <c r="OM89" s="126"/>
      <c r="ON89" s="126"/>
      <c r="OO89" s="126"/>
      <c r="OP89" s="126"/>
      <c r="OQ89" s="126"/>
      <c r="OR89" s="127"/>
      <c r="OS89" s="128">
        <v>7162</v>
      </c>
      <c r="OT89" s="129">
        <v>77</v>
      </c>
      <c r="OU89" s="130"/>
      <c r="OV89" s="128">
        <v>7239</v>
      </c>
      <c r="OW89" s="129">
        <v>12193</v>
      </c>
      <c r="OX89" s="130">
        <v>205</v>
      </c>
      <c r="OY89" s="128">
        <v>12398</v>
      </c>
      <c r="OZ89" s="129"/>
      <c r="PA89" s="131">
        <v>1809</v>
      </c>
      <c r="PB89" s="130"/>
      <c r="PC89" s="132">
        <v>1809</v>
      </c>
      <c r="PD89" s="128">
        <v>21446</v>
      </c>
    </row>
    <row r="90" spans="1:420" ht="12.75" customHeight="1">
      <c r="A90" s="134">
        <v>333120</v>
      </c>
      <c r="B90" s="72" t="s">
        <v>166</v>
      </c>
      <c r="C90" s="135" t="s">
        <v>288</v>
      </c>
      <c r="D90" s="125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>
        <v>7</v>
      </c>
      <c r="BS90" s="126"/>
      <c r="BT90" s="126"/>
      <c r="BU90" s="126"/>
      <c r="BV90" s="126"/>
      <c r="BW90" s="126"/>
      <c r="BX90" s="126"/>
      <c r="BY90" s="126">
        <v>186</v>
      </c>
      <c r="BZ90" s="126"/>
      <c r="CA90" s="126"/>
      <c r="CB90" s="126"/>
      <c r="CC90" s="126"/>
      <c r="CD90" s="126"/>
      <c r="CE90" s="126"/>
      <c r="CF90" s="126"/>
      <c r="CG90" s="126"/>
      <c r="CH90" s="126">
        <v>662</v>
      </c>
      <c r="CI90" s="126">
        <v>2</v>
      </c>
      <c r="CJ90" s="126">
        <v>37193</v>
      </c>
      <c r="CK90" s="126">
        <v>304</v>
      </c>
      <c r="CL90" s="126"/>
      <c r="CM90" s="126">
        <v>7</v>
      </c>
      <c r="CN90" s="126"/>
      <c r="CO90" s="126"/>
      <c r="CP90" s="126">
        <v>8</v>
      </c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>
        <v>213</v>
      </c>
      <c r="DE90" s="126"/>
      <c r="DF90" s="126"/>
      <c r="DG90" s="126"/>
      <c r="DH90" s="126"/>
      <c r="DI90" s="126">
        <v>43</v>
      </c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>
        <v>13</v>
      </c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>
        <v>9</v>
      </c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>
        <v>53</v>
      </c>
      <c r="EY90" s="126"/>
      <c r="EZ90" s="126"/>
      <c r="FA90" s="126"/>
      <c r="FB90" s="126"/>
      <c r="FC90" s="126"/>
      <c r="FD90" s="126">
        <v>9</v>
      </c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6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126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126"/>
      <c r="NW90" s="126"/>
      <c r="NX90" s="126"/>
      <c r="NY90" s="126"/>
      <c r="NZ90" s="126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7"/>
      <c r="OS90" s="128">
        <v>38711</v>
      </c>
      <c r="OT90" s="129">
        <v>15195</v>
      </c>
      <c r="OU90" s="130"/>
      <c r="OV90" s="128">
        <v>53907</v>
      </c>
      <c r="OW90" s="129">
        <v>15571</v>
      </c>
      <c r="OX90" s="130">
        <v>1457</v>
      </c>
      <c r="OY90" s="128">
        <v>17028</v>
      </c>
      <c r="OZ90" s="129">
        <v>3</v>
      </c>
      <c r="PA90" s="131">
        <v>507</v>
      </c>
      <c r="PB90" s="130"/>
      <c r="PC90" s="132">
        <v>511</v>
      </c>
      <c r="PD90" s="128">
        <v>71445</v>
      </c>
    </row>
    <row r="91" spans="1:420" ht="12.75" customHeight="1">
      <c r="A91" s="134">
        <v>333130</v>
      </c>
      <c r="B91" s="72" t="s">
        <v>166</v>
      </c>
      <c r="C91" s="135" t="s">
        <v>289</v>
      </c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>
        <v>172</v>
      </c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>
        <v>49</v>
      </c>
      <c r="BR91" s="126"/>
      <c r="BS91" s="126"/>
      <c r="BT91" s="126"/>
      <c r="BU91" s="126">
        <v>12</v>
      </c>
      <c r="BV91" s="126"/>
      <c r="BW91" s="126"/>
      <c r="BX91" s="126"/>
      <c r="BY91" s="126"/>
      <c r="BZ91" s="126"/>
      <c r="CA91" s="126"/>
      <c r="CB91" s="126"/>
      <c r="CC91" s="126">
        <v>0</v>
      </c>
      <c r="CD91" s="126"/>
      <c r="CE91" s="126"/>
      <c r="CF91" s="126"/>
      <c r="CG91" s="126"/>
      <c r="CH91" s="126"/>
      <c r="CI91" s="126"/>
      <c r="CJ91" s="126">
        <v>99</v>
      </c>
      <c r="CK91" s="126">
        <v>30592</v>
      </c>
      <c r="CL91" s="126"/>
      <c r="CM91" s="126"/>
      <c r="CN91" s="126"/>
      <c r="CO91" s="126"/>
      <c r="CP91" s="126">
        <v>2</v>
      </c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>
        <v>117</v>
      </c>
      <c r="DD91" s="126">
        <v>61</v>
      </c>
      <c r="DE91" s="126"/>
      <c r="DF91" s="126"/>
      <c r="DG91" s="126"/>
      <c r="DH91" s="126">
        <v>94</v>
      </c>
      <c r="DI91" s="126"/>
      <c r="DJ91" s="126"/>
      <c r="DK91" s="126"/>
      <c r="DL91" s="126"/>
      <c r="DM91" s="126"/>
      <c r="DN91" s="126"/>
      <c r="DO91" s="126"/>
      <c r="DP91" s="126"/>
      <c r="DQ91" s="126">
        <v>3</v>
      </c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>
        <v>10</v>
      </c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>
        <v>3</v>
      </c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6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126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126"/>
      <c r="NW91" s="126"/>
      <c r="NX91" s="126"/>
      <c r="NY91" s="126"/>
      <c r="NZ91" s="126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7"/>
      <c r="OS91" s="128">
        <v>31214</v>
      </c>
      <c r="OT91" s="129">
        <v>2986</v>
      </c>
      <c r="OU91" s="130"/>
      <c r="OV91" s="128">
        <v>34200</v>
      </c>
      <c r="OW91" s="129">
        <v>10050</v>
      </c>
      <c r="OX91" s="130">
        <v>905</v>
      </c>
      <c r="OY91" s="128">
        <v>10955</v>
      </c>
      <c r="OZ91" s="129">
        <v>9</v>
      </c>
      <c r="PA91" s="131">
        <v>359</v>
      </c>
      <c r="PB91" s="130"/>
      <c r="PC91" s="132">
        <v>369</v>
      </c>
      <c r="PD91" s="128">
        <v>45524</v>
      </c>
    </row>
    <row r="92" spans="1:420" ht="12.75" customHeight="1">
      <c r="A92" s="134">
        <v>333242</v>
      </c>
      <c r="B92" s="72" t="s">
        <v>166</v>
      </c>
      <c r="C92" s="135" t="s">
        <v>290</v>
      </c>
      <c r="D92" s="125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>
        <v>9883</v>
      </c>
      <c r="CM92" s="126">
        <v>22</v>
      </c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>
        <v>29</v>
      </c>
      <c r="DI92" s="126"/>
      <c r="DJ92" s="126"/>
      <c r="DK92" s="126"/>
      <c r="DL92" s="126"/>
      <c r="DM92" s="126"/>
      <c r="DN92" s="126"/>
      <c r="DO92" s="126"/>
      <c r="DP92" s="126">
        <v>4</v>
      </c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>
        <v>18</v>
      </c>
      <c r="JJ92" s="126"/>
      <c r="JK92" s="126">
        <v>0</v>
      </c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6"/>
      <c r="KL92" s="126"/>
      <c r="KM92" s="126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6"/>
      <c r="LA92" s="126"/>
      <c r="LB92" s="126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6"/>
      <c r="LO92" s="126"/>
      <c r="LP92" s="126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6"/>
      <c r="MD92" s="126"/>
      <c r="ME92" s="126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6"/>
      <c r="MR92" s="126"/>
      <c r="MS92" s="126"/>
      <c r="MT92" s="126"/>
      <c r="MU92" s="126"/>
      <c r="MV92" s="126"/>
      <c r="MW92" s="126"/>
      <c r="MX92" s="126"/>
      <c r="MY92" s="126"/>
      <c r="MZ92" s="126"/>
      <c r="NA92" s="126"/>
      <c r="NB92" s="126"/>
      <c r="NC92" s="126"/>
      <c r="ND92" s="126"/>
      <c r="NE92" s="126"/>
      <c r="NF92" s="126"/>
      <c r="NG92" s="126"/>
      <c r="NH92" s="126"/>
      <c r="NI92" s="126"/>
      <c r="NJ92" s="126"/>
      <c r="NK92" s="126"/>
      <c r="NL92" s="126"/>
      <c r="NM92" s="126"/>
      <c r="NN92" s="126"/>
      <c r="NO92" s="126"/>
      <c r="NP92" s="126"/>
      <c r="NQ92" s="126"/>
      <c r="NR92" s="126"/>
      <c r="NS92" s="126"/>
      <c r="NT92" s="126"/>
      <c r="NU92" s="126"/>
      <c r="NV92" s="126"/>
      <c r="NW92" s="126"/>
      <c r="NX92" s="126"/>
      <c r="NY92" s="126"/>
      <c r="NZ92" s="126"/>
      <c r="OA92" s="126"/>
      <c r="OB92" s="126"/>
      <c r="OC92" s="126"/>
      <c r="OD92" s="126"/>
      <c r="OE92" s="126"/>
      <c r="OF92" s="126"/>
      <c r="OG92" s="126"/>
      <c r="OH92" s="126"/>
      <c r="OI92" s="126"/>
      <c r="OJ92" s="126"/>
      <c r="OK92" s="126"/>
      <c r="OL92" s="126"/>
      <c r="OM92" s="126"/>
      <c r="ON92" s="126"/>
      <c r="OO92" s="126"/>
      <c r="OP92" s="126"/>
      <c r="OQ92" s="126"/>
      <c r="OR92" s="127"/>
      <c r="OS92" s="128">
        <v>9956</v>
      </c>
      <c r="OT92" s="129">
        <v>4780</v>
      </c>
      <c r="OU92" s="130"/>
      <c r="OV92" s="128">
        <v>14736</v>
      </c>
      <c r="OW92" s="129">
        <v>2506</v>
      </c>
      <c r="OX92" s="130">
        <v>392</v>
      </c>
      <c r="OY92" s="128">
        <v>2898</v>
      </c>
      <c r="OZ92" s="129">
        <v>2</v>
      </c>
      <c r="PA92" s="131">
        <v>88</v>
      </c>
      <c r="PB92" s="130"/>
      <c r="PC92" s="132">
        <v>89</v>
      </c>
      <c r="PD92" s="128">
        <v>17723</v>
      </c>
    </row>
    <row r="93" spans="1:420" ht="12.75" customHeight="1">
      <c r="A93" s="134" t="s">
        <v>649</v>
      </c>
      <c r="B93" s="72" t="s">
        <v>166</v>
      </c>
      <c r="C93" s="135" t="s">
        <v>291</v>
      </c>
      <c r="D93" s="125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>
        <v>1</v>
      </c>
      <c r="AT93" s="126"/>
      <c r="AU93" s="126"/>
      <c r="AV93" s="126">
        <v>14</v>
      </c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>
        <v>12</v>
      </c>
      <c r="BR93" s="126">
        <v>2</v>
      </c>
      <c r="BS93" s="126">
        <v>1</v>
      </c>
      <c r="BT93" s="126"/>
      <c r="BU93" s="126"/>
      <c r="BV93" s="126"/>
      <c r="BW93" s="126"/>
      <c r="BX93" s="126"/>
      <c r="BY93" s="126">
        <v>72</v>
      </c>
      <c r="BZ93" s="126">
        <v>16</v>
      </c>
      <c r="CA93" s="126"/>
      <c r="CB93" s="126"/>
      <c r="CC93" s="126"/>
      <c r="CD93" s="126"/>
      <c r="CE93" s="126"/>
      <c r="CF93" s="126"/>
      <c r="CG93" s="126"/>
      <c r="CH93" s="126">
        <v>1</v>
      </c>
      <c r="CI93" s="126"/>
      <c r="CJ93" s="126"/>
      <c r="CK93" s="126"/>
      <c r="CL93" s="126">
        <v>60</v>
      </c>
      <c r="CM93" s="126">
        <v>20100</v>
      </c>
      <c r="CN93" s="126"/>
      <c r="CO93" s="126"/>
      <c r="CP93" s="126">
        <v>107</v>
      </c>
      <c r="CQ93" s="126"/>
      <c r="CR93" s="126">
        <v>19</v>
      </c>
      <c r="CS93" s="126">
        <v>33</v>
      </c>
      <c r="CT93" s="126"/>
      <c r="CU93" s="126">
        <v>5</v>
      </c>
      <c r="CV93" s="126">
        <v>107</v>
      </c>
      <c r="CW93" s="126">
        <v>34</v>
      </c>
      <c r="CX93" s="126"/>
      <c r="CY93" s="126"/>
      <c r="CZ93" s="126"/>
      <c r="DA93" s="126"/>
      <c r="DB93" s="126"/>
      <c r="DC93" s="126"/>
      <c r="DD93" s="126">
        <v>47</v>
      </c>
      <c r="DE93" s="126"/>
      <c r="DF93" s="126">
        <v>15</v>
      </c>
      <c r="DG93" s="126">
        <v>3</v>
      </c>
      <c r="DH93" s="126">
        <v>127</v>
      </c>
      <c r="DI93" s="126"/>
      <c r="DJ93" s="126"/>
      <c r="DK93" s="126"/>
      <c r="DL93" s="126"/>
      <c r="DM93" s="126"/>
      <c r="DN93" s="126"/>
      <c r="DO93" s="126"/>
      <c r="DP93" s="126"/>
      <c r="DQ93" s="126"/>
      <c r="DR93" s="126">
        <v>0</v>
      </c>
      <c r="DS93" s="126">
        <v>0</v>
      </c>
      <c r="DT93" s="126">
        <v>1</v>
      </c>
      <c r="DU93" s="126"/>
      <c r="DV93" s="126">
        <v>0</v>
      </c>
      <c r="DW93" s="126"/>
      <c r="DX93" s="126"/>
      <c r="DY93" s="126">
        <v>0</v>
      </c>
      <c r="DZ93" s="126"/>
      <c r="EA93" s="126">
        <v>0</v>
      </c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>
        <v>24</v>
      </c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>
        <v>5</v>
      </c>
      <c r="FH93" s="126"/>
      <c r="FI93" s="126">
        <v>5</v>
      </c>
      <c r="FJ93" s="126"/>
      <c r="FK93" s="126"/>
      <c r="FL93" s="126"/>
      <c r="FM93" s="126">
        <v>11</v>
      </c>
      <c r="FN93" s="126"/>
      <c r="FO93" s="126"/>
      <c r="FP93" s="126"/>
      <c r="FQ93" s="126"/>
      <c r="FR93" s="126"/>
      <c r="FS93" s="126"/>
      <c r="FT93" s="126"/>
      <c r="FU93" s="126"/>
      <c r="FV93" s="126"/>
      <c r="FW93" s="126">
        <v>1</v>
      </c>
      <c r="FX93" s="126"/>
      <c r="FY93" s="126"/>
      <c r="FZ93" s="126"/>
      <c r="GA93" s="126">
        <v>1</v>
      </c>
      <c r="GB93" s="126">
        <v>0</v>
      </c>
      <c r="GC93" s="126">
        <v>2</v>
      </c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>
        <v>10</v>
      </c>
      <c r="IP93" s="126">
        <v>1</v>
      </c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>
        <v>2</v>
      </c>
      <c r="JD93" s="126">
        <v>78</v>
      </c>
      <c r="JE93" s="126"/>
      <c r="JF93" s="126"/>
      <c r="JG93" s="126"/>
      <c r="JH93" s="126"/>
      <c r="JI93" s="126"/>
      <c r="JJ93" s="126"/>
      <c r="JK93" s="126">
        <v>7</v>
      </c>
      <c r="JL93" s="126"/>
      <c r="JM93" s="126"/>
      <c r="JN93" s="126">
        <v>1</v>
      </c>
      <c r="JO93" s="126"/>
      <c r="JP93" s="126"/>
      <c r="JQ93" s="126"/>
      <c r="JR93" s="126"/>
      <c r="JS93" s="126"/>
      <c r="JT93" s="126"/>
      <c r="JU93" s="126"/>
      <c r="JV93" s="126"/>
      <c r="JW93" s="126">
        <v>0</v>
      </c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6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126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126"/>
      <c r="NW93" s="126"/>
      <c r="NX93" s="126"/>
      <c r="NY93" s="126"/>
      <c r="NZ93" s="126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7"/>
      <c r="OS93" s="128">
        <v>20927</v>
      </c>
      <c r="OT93" s="129">
        <v>12516</v>
      </c>
      <c r="OU93" s="130"/>
      <c r="OV93" s="128">
        <v>33442</v>
      </c>
      <c r="OW93" s="129">
        <v>5575</v>
      </c>
      <c r="OX93" s="130">
        <v>895</v>
      </c>
      <c r="OY93" s="128">
        <v>6470</v>
      </c>
      <c r="OZ93" s="129">
        <v>139</v>
      </c>
      <c r="PA93" s="131">
        <v>213</v>
      </c>
      <c r="PB93" s="130"/>
      <c r="PC93" s="132">
        <v>351</v>
      </c>
      <c r="PD93" s="128">
        <v>40263</v>
      </c>
    </row>
    <row r="94" spans="1:420" ht="12.75" customHeight="1">
      <c r="A94" s="134">
        <v>333314</v>
      </c>
      <c r="B94" s="72" t="s">
        <v>166</v>
      </c>
      <c r="C94" s="135" t="s">
        <v>292</v>
      </c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>
        <v>5</v>
      </c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>
        <v>4552</v>
      </c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>
        <v>0</v>
      </c>
      <c r="DQ94" s="126">
        <v>1</v>
      </c>
      <c r="DR94" s="126"/>
      <c r="DS94" s="126">
        <v>2</v>
      </c>
      <c r="DT94" s="126">
        <v>412</v>
      </c>
      <c r="DU94" s="126">
        <v>2</v>
      </c>
      <c r="DV94" s="126"/>
      <c r="DW94" s="126"/>
      <c r="DX94" s="126">
        <v>20</v>
      </c>
      <c r="DY94" s="126">
        <v>32</v>
      </c>
      <c r="DZ94" s="126"/>
      <c r="EA94" s="126">
        <v>16</v>
      </c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>
        <v>4</v>
      </c>
      <c r="GD94" s="126"/>
      <c r="GE94" s="126">
        <v>11</v>
      </c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>
        <v>0</v>
      </c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6"/>
      <c r="KL94" s="126"/>
      <c r="KM94" s="126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6"/>
      <c r="LA94" s="126"/>
      <c r="LB94" s="126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6"/>
      <c r="LO94" s="126"/>
      <c r="LP94" s="126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6"/>
      <c r="MD94" s="126"/>
      <c r="ME94" s="126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6"/>
      <c r="MR94" s="126"/>
      <c r="MS94" s="126"/>
      <c r="MT94" s="126"/>
      <c r="MU94" s="126"/>
      <c r="MV94" s="126"/>
      <c r="MW94" s="126"/>
      <c r="MX94" s="126"/>
      <c r="MY94" s="126"/>
      <c r="MZ94" s="126"/>
      <c r="NA94" s="126"/>
      <c r="NB94" s="126"/>
      <c r="NC94" s="126"/>
      <c r="ND94" s="126"/>
      <c r="NE94" s="126"/>
      <c r="NF94" s="126"/>
      <c r="NG94" s="126"/>
      <c r="NH94" s="126"/>
      <c r="NI94" s="126"/>
      <c r="NJ94" s="126"/>
      <c r="NK94" s="126"/>
      <c r="NL94" s="126"/>
      <c r="NM94" s="126"/>
      <c r="NN94" s="126"/>
      <c r="NO94" s="126"/>
      <c r="NP94" s="126"/>
      <c r="NQ94" s="126"/>
      <c r="NR94" s="126"/>
      <c r="NS94" s="126"/>
      <c r="NT94" s="126"/>
      <c r="NU94" s="126"/>
      <c r="NV94" s="126"/>
      <c r="NW94" s="126"/>
      <c r="NX94" s="126"/>
      <c r="NY94" s="126"/>
      <c r="NZ94" s="126"/>
      <c r="OA94" s="126"/>
      <c r="OB94" s="126"/>
      <c r="OC94" s="126"/>
      <c r="OD94" s="126"/>
      <c r="OE94" s="126"/>
      <c r="OF94" s="126"/>
      <c r="OG94" s="126"/>
      <c r="OH94" s="126"/>
      <c r="OI94" s="126"/>
      <c r="OJ94" s="126"/>
      <c r="OK94" s="126"/>
      <c r="OL94" s="126"/>
      <c r="OM94" s="126"/>
      <c r="ON94" s="126"/>
      <c r="OO94" s="126"/>
      <c r="OP94" s="126"/>
      <c r="OQ94" s="126"/>
      <c r="OR94" s="127"/>
      <c r="OS94" s="128">
        <v>5059</v>
      </c>
      <c r="OT94" s="129">
        <v>4744</v>
      </c>
      <c r="OU94" s="130"/>
      <c r="OV94" s="128">
        <v>9803</v>
      </c>
      <c r="OW94" s="129">
        <v>2212</v>
      </c>
      <c r="OX94" s="130">
        <v>265</v>
      </c>
      <c r="OY94" s="128">
        <v>2477</v>
      </c>
      <c r="OZ94" s="129">
        <v>128</v>
      </c>
      <c r="PA94" s="131">
        <v>79</v>
      </c>
      <c r="PB94" s="130"/>
      <c r="PC94" s="132">
        <v>207</v>
      </c>
      <c r="PD94" s="128">
        <v>12487</v>
      </c>
    </row>
    <row r="95" spans="1:420" ht="12.75" customHeight="1">
      <c r="A95" s="134">
        <v>333316</v>
      </c>
      <c r="B95" s="72" t="s">
        <v>166</v>
      </c>
      <c r="C95" s="135" t="s">
        <v>293</v>
      </c>
      <c r="D95" s="125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>
        <v>1643</v>
      </c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>
        <v>42</v>
      </c>
      <c r="DM95" s="126"/>
      <c r="DN95" s="126"/>
      <c r="DO95" s="126"/>
      <c r="DP95" s="126">
        <v>3</v>
      </c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>
        <v>2</v>
      </c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>
        <v>7</v>
      </c>
      <c r="FX95" s="126"/>
      <c r="FY95" s="126"/>
      <c r="FZ95" s="126"/>
      <c r="GA95" s="126"/>
      <c r="GB95" s="126"/>
      <c r="GC95" s="126">
        <v>3</v>
      </c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>
        <v>85</v>
      </c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>
        <v>55</v>
      </c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6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126"/>
      <c r="LE95" s="126"/>
      <c r="LF95" s="126"/>
      <c r="LG95" s="126"/>
      <c r="LH95" s="126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126"/>
      <c r="MF95" s="126"/>
      <c r="MG95" s="126"/>
      <c r="MH95" s="126"/>
      <c r="MI95" s="126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126"/>
      <c r="NW95" s="126"/>
      <c r="NX95" s="126"/>
      <c r="NY95" s="126"/>
      <c r="NZ95" s="126"/>
      <c r="OA95" s="126"/>
      <c r="OB95" s="126"/>
      <c r="OC95" s="126"/>
      <c r="OD95" s="126"/>
      <c r="OE95" s="126"/>
      <c r="OF95" s="126"/>
      <c r="OG95" s="126"/>
      <c r="OH95" s="126">
        <v>2</v>
      </c>
      <c r="OI95" s="126"/>
      <c r="OJ95" s="126"/>
      <c r="OK95" s="126"/>
      <c r="OL95" s="126"/>
      <c r="OM95" s="126"/>
      <c r="ON95" s="126"/>
      <c r="OO95" s="126"/>
      <c r="OP95" s="126"/>
      <c r="OQ95" s="126"/>
      <c r="OR95" s="127"/>
      <c r="OS95" s="128">
        <v>1842</v>
      </c>
      <c r="OT95" s="129">
        <v>520</v>
      </c>
      <c r="OU95" s="130"/>
      <c r="OV95" s="128">
        <v>2363</v>
      </c>
      <c r="OW95" s="129">
        <v>3936</v>
      </c>
      <c r="OX95" s="130">
        <v>61</v>
      </c>
      <c r="OY95" s="128">
        <v>3997</v>
      </c>
      <c r="OZ95" s="129">
        <v>9</v>
      </c>
      <c r="PA95" s="131">
        <v>259</v>
      </c>
      <c r="PB95" s="130"/>
      <c r="PC95" s="132">
        <v>268</v>
      </c>
      <c r="PD95" s="128">
        <v>6628</v>
      </c>
    </row>
    <row r="96" spans="1:420" ht="12.75" customHeight="1">
      <c r="A96" s="134">
        <v>333318</v>
      </c>
      <c r="B96" s="72" t="s">
        <v>166</v>
      </c>
      <c r="C96" s="135" t="s">
        <v>294</v>
      </c>
      <c r="D96" s="125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>
        <v>20</v>
      </c>
      <c r="BR96" s="126"/>
      <c r="BS96" s="126">
        <v>1</v>
      </c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>
        <v>59</v>
      </c>
      <c r="CH96" s="126">
        <v>2</v>
      </c>
      <c r="CI96" s="126"/>
      <c r="CJ96" s="126"/>
      <c r="CK96" s="126"/>
      <c r="CL96" s="126"/>
      <c r="CM96" s="126">
        <v>54</v>
      </c>
      <c r="CN96" s="126"/>
      <c r="CO96" s="126">
        <v>0</v>
      </c>
      <c r="CP96" s="126">
        <v>15873</v>
      </c>
      <c r="CQ96" s="126">
        <v>7</v>
      </c>
      <c r="CR96" s="126">
        <v>17</v>
      </c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>
        <v>63</v>
      </c>
      <c r="DD96" s="126">
        <v>1</v>
      </c>
      <c r="DE96" s="126">
        <v>15</v>
      </c>
      <c r="DF96" s="126">
        <v>7</v>
      </c>
      <c r="DG96" s="126"/>
      <c r="DH96" s="126">
        <v>89</v>
      </c>
      <c r="DI96" s="126"/>
      <c r="DJ96" s="126">
        <v>37</v>
      </c>
      <c r="DK96" s="126"/>
      <c r="DL96" s="126">
        <v>11</v>
      </c>
      <c r="DM96" s="126"/>
      <c r="DN96" s="126"/>
      <c r="DO96" s="126"/>
      <c r="DP96" s="126"/>
      <c r="DQ96" s="126">
        <v>1</v>
      </c>
      <c r="DR96" s="126"/>
      <c r="DS96" s="126"/>
      <c r="DT96" s="126">
        <v>92</v>
      </c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>
        <v>6</v>
      </c>
      <c r="EG96" s="126"/>
      <c r="EH96" s="126"/>
      <c r="EI96" s="126">
        <v>0</v>
      </c>
      <c r="EJ96" s="126">
        <v>1</v>
      </c>
      <c r="EK96" s="126"/>
      <c r="EL96" s="126">
        <v>12</v>
      </c>
      <c r="EM96" s="126"/>
      <c r="EN96" s="126"/>
      <c r="EO96" s="126"/>
      <c r="EP96" s="126"/>
      <c r="EQ96" s="126"/>
      <c r="ER96" s="126"/>
      <c r="ES96" s="126"/>
      <c r="ET96" s="126">
        <v>4</v>
      </c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>
        <v>210</v>
      </c>
      <c r="FJ96" s="126"/>
      <c r="FK96" s="126"/>
      <c r="FL96" s="126"/>
      <c r="FM96" s="126">
        <v>3</v>
      </c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>
        <v>12</v>
      </c>
      <c r="GK96" s="126"/>
      <c r="GL96" s="126">
        <v>66</v>
      </c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>
        <v>231</v>
      </c>
      <c r="JB96" s="126">
        <v>2</v>
      </c>
      <c r="JC96" s="126"/>
      <c r="JD96" s="126"/>
      <c r="JE96" s="126"/>
      <c r="JF96" s="126"/>
      <c r="JG96" s="126"/>
      <c r="JH96" s="126"/>
      <c r="JI96" s="126"/>
      <c r="JJ96" s="126"/>
      <c r="JK96" s="126">
        <v>95</v>
      </c>
      <c r="JL96" s="126"/>
      <c r="JM96" s="126"/>
      <c r="JN96" s="126"/>
      <c r="JO96" s="126"/>
      <c r="JP96" s="126">
        <v>160</v>
      </c>
      <c r="JQ96" s="126"/>
      <c r="JR96" s="126">
        <v>32</v>
      </c>
      <c r="JS96" s="126">
        <v>107</v>
      </c>
      <c r="JT96" s="126"/>
      <c r="JU96" s="126"/>
      <c r="JV96" s="126"/>
      <c r="JW96" s="126">
        <v>2</v>
      </c>
      <c r="JX96" s="126">
        <v>0</v>
      </c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7"/>
      <c r="OS96" s="128">
        <v>17292</v>
      </c>
      <c r="OT96" s="129">
        <v>6641</v>
      </c>
      <c r="OU96" s="130"/>
      <c r="OV96" s="128">
        <v>23932</v>
      </c>
      <c r="OW96" s="129">
        <v>12394</v>
      </c>
      <c r="OX96" s="130">
        <v>664</v>
      </c>
      <c r="OY96" s="128">
        <v>13058</v>
      </c>
      <c r="OZ96" s="129">
        <v>18</v>
      </c>
      <c r="PA96" s="131">
        <v>558</v>
      </c>
      <c r="PB96" s="130"/>
      <c r="PC96" s="132">
        <v>576</v>
      </c>
      <c r="PD96" s="128">
        <v>37567</v>
      </c>
    </row>
    <row r="97" spans="1:420" ht="12.75" customHeight="1">
      <c r="A97" s="134">
        <v>333414</v>
      </c>
      <c r="B97" s="72" t="s">
        <v>166</v>
      </c>
      <c r="C97" s="135" t="s">
        <v>295</v>
      </c>
      <c r="D97" s="125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>
        <v>1</v>
      </c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>
        <v>41</v>
      </c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>
        <v>1</v>
      </c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>
        <v>34</v>
      </c>
      <c r="CQ97" s="126">
        <v>4542</v>
      </c>
      <c r="CR97" s="126">
        <v>18</v>
      </c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>
        <v>3</v>
      </c>
      <c r="DD97" s="126"/>
      <c r="DE97" s="126"/>
      <c r="DF97" s="126"/>
      <c r="DG97" s="126">
        <v>15</v>
      </c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>
        <v>5</v>
      </c>
      <c r="EG97" s="126"/>
      <c r="EH97" s="126"/>
      <c r="EI97" s="126"/>
      <c r="EJ97" s="126">
        <v>52</v>
      </c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>
        <v>44</v>
      </c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7"/>
      <c r="OS97" s="128">
        <v>4757</v>
      </c>
      <c r="OT97" s="129">
        <v>953</v>
      </c>
      <c r="OU97" s="130"/>
      <c r="OV97" s="128">
        <v>5710</v>
      </c>
      <c r="OW97" s="129">
        <v>2902</v>
      </c>
      <c r="OX97" s="130">
        <v>146</v>
      </c>
      <c r="OY97" s="128">
        <v>3047</v>
      </c>
      <c r="OZ97" s="129">
        <v>1</v>
      </c>
      <c r="PA97" s="131">
        <v>376</v>
      </c>
      <c r="PB97" s="130"/>
      <c r="PC97" s="132">
        <v>377</v>
      </c>
      <c r="PD97" s="128">
        <v>9134</v>
      </c>
    </row>
    <row r="98" spans="1:420" ht="12.75" customHeight="1">
      <c r="A98" s="134">
        <v>333415</v>
      </c>
      <c r="B98" s="72" t="s">
        <v>166</v>
      </c>
      <c r="C98" s="135" t="s">
        <v>296</v>
      </c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>
        <v>2</v>
      </c>
      <c r="BT98" s="126">
        <v>64</v>
      </c>
      <c r="BU98" s="126"/>
      <c r="BV98" s="126"/>
      <c r="BW98" s="126"/>
      <c r="BX98" s="126"/>
      <c r="BY98" s="126"/>
      <c r="BZ98" s="126"/>
      <c r="CA98" s="126"/>
      <c r="CB98" s="126"/>
      <c r="CC98" s="126">
        <v>2</v>
      </c>
      <c r="CD98" s="126"/>
      <c r="CE98" s="126"/>
      <c r="CF98" s="126"/>
      <c r="CG98" s="126"/>
      <c r="CH98" s="126"/>
      <c r="CI98" s="126"/>
      <c r="CJ98" s="126"/>
      <c r="CK98" s="126"/>
      <c r="CL98" s="126"/>
      <c r="CM98" s="126">
        <v>6</v>
      </c>
      <c r="CN98" s="126"/>
      <c r="CO98" s="126"/>
      <c r="CP98" s="126">
        <v>94</v>
      </c>
      <c r="CQ98" s="126">
        <v>71</v>
      </c>
      <c r="CR98" s="126">
        <v>29004</v>
      </c>
      <c r="CS98" s="126">
        <v>18</v>
      </c>
      <c r="CT98" s="126"/>
      <c r="CU98" s="126"/>
      <c r="CV98" s="126"/>
      <c r="CW98" s="126"/>
      <c r="CX98" s="126"/>
      <c r="CY98" s="126"/>
      <c r="CZ98" s="126"/>
      <c r="DA98" s="126">
        <v>1</v>
      </c>
      <c r="DB98" s="126"/>
      <c r="DC98" s="126">
        <v>4</v>
      </c>
      <c r="DD98" s="126">
        <v>1</v>
      </c>
      <c r="DE98" s="126"/>
      <c r="DF98" s="126"/>
      <c r="DG98" s="126">
        <v>0</v>
      </c>
      <c r="DH98" s="126">
        <v>0</v>
      </c>
      <c r="DI98" s="126"/>
      <c r="DJ98" s="126"/>
      <c r="DK98" s="126"/>
      <c r="DL98" s="126"/>
      <c r="DM98" s="126"/>
      <c r="DN98" s="126"/>
      <c r="DO98" s="126"/>
      <c r="DP98" s="126"/>
      <c r="DQ98" s="126"/>
      <c r="DR98" s="126">
        <v>0</v>
      </c>
      <c r="DS98" s="126">
        <v>0</v>
      </c>
      <c r="DT98" s="126"/>
      <c r="DU98" s="126">
        <v>26</v>
      </c>
      <c r="DV98" s="126">
        <v>49</v>
      </c>
      <c r="DW98" s="126"/>
      <c r="DX98" s="126"/>
      <c r="DY98" s="126">
        <v>2</v>
      </c>
      <c r="DZ98" s="126"/>
      <c r="EA98" s="126">
        <v>0</v>
      </c>
      <c r="EB98" s="126"/>
      <c r="EC98" s="126"/>
      <c r="ED98" s="126"/>
      <c r="EE98" s="126"/>
      <c r="EF98" s="126"/>
      <c r="EG98" s="126"/>
      <c r="EH98" s="126">
        <v>20</v>
      </c>
      <c r="EI98" s="126">
        <v>0</v>
      </c>
      <c r="EJ98" s="126">
        <v>1</v>
      </c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>
        <v>13</v>
      </c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>
        <v>1</v>
      </c>
      <c r="FX98" s="126"/>
      <c r="FY98" s="126">
        <v>14</v>
      </c>
      <c r="FZ98" s="126"/>
      <c r="GA98" s="126">
        <v>5</v>
      </c>
      <c r="GB98" s="126">
        <v>0</v>
      </c>
      <c r="GC98" s="126">
        <v>6</v>
      </c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>
        <v>6</v>
      </c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7"/>
      <c r="OS98" s="128">
        <v>29411</v>
      </c>
      <c r="OT98" s="129">
        <v>8676</v>
      </c>
      <c r="OU98" s="130"/>
      <c r="OV98" s="128">
        <v>38087</v>
      </c>
      <c r="OW98" s="129">
        <v>15012</v>
      </c>
      <c r="OX98" s="130">
        <v>997</v>
      </c>
      <c r="OY98" s="128">
        <v>16009</v>
      </c>
      <c r="OZ98" s="129">
        <v>20</v>
      </c>
      <c r="PA98" s="131">
        <v>1673</v>
      </c>
      <c r="PB98" s="130"/>
      <c r="PC98" s="132">
        <v>1693</v>
      </c>
      <c r="PD98" s="128">
        <v>55789</v>
      </c>
    </row>
    <row r="99" spans="1:420" ht="12.75" customHeight="1">
      <c r="A99" s="134">
        <v>333413</v>
      </c>
      <c r="B99" s="72" t="s">
        <v>166</v>
      </c>
      <c r="C99" s="135" t="s">
        <v>297</v>
      </c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>
        <v>95</v>
      </c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>
        <v>2</v>
      </c>
      <c r="CN99" s="126"/>
      <c r="CO99" s="126"/>
      <c r="CP99" s="126"/>
      <c r="CQ99" s="126"/>
      <c r="CR99" s="126">
        <v>1</v>
      </c>
      <c r="CS99" s="126">
        <v>5741</v>
      </c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>
        <v>33</v>
      </c>
      <c r="DE99" s="126"/>
      <c r="DF99" s="126"/>
      <c r="DG99" s="126"/>
      <c r="DH99" s="126">
        <v>57</v>
      </c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>
        <v>2</v>
      </c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7"/>
      <c r="OS99" s="128">
        <v>5932</v>
      </c>
      <c r="OT99" s="129">
        <v>1822</v>
      </c>
      <c r="OU99" s="130"/>
      <c r="OV99" s="128">
        <v>7754</v>
      </c>
      <c r="OW99" s="129">
        <v>1901</v>
      </c>
      <c r="OX99" s="130">
        <v>202</v>
      </c>
      <c r="OY99" s="128">
        <v>2103</v>
      </c>
      <c r="OZ99" s="129">
        <v>27</v>
      </c>
      <c r="PA99" s="131">
        <v>120</v>
      </c>
      <c r="PB99" s="130"/>
      <c r="PC99" s="132">
        <v>147</v>
      </c>
      <c r="PD99" s="128">
        <v>10004</v>
      </c>
    </row>
    <row r="100" spans="1:420" ht="12.75" customHeight="1">
      <c r="A100" s="134">
        <v>333511</v>
      </c>
      <c r="B100" s="72" t="s">
        <v>166</v>
      </c>
      <c r="C100" s="135" t="s">
        <v>298</v>
      </c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>
        <v>1</v>
      </c>
      <c r="BM100" s="126">
        <v>69</v>
      </c>
      <c r="BN100" s="126"/>
      <c r="BO100" s="126"/>
      <c r="BP100" s="126"/>
      <c r="BQ100" s="126"/>
      <c r="BR100" s="126">
        <v>2</v>
      </c>
      <c r="BS100" s="126"/>
      <c r="BT100" s="126"/>
      <c r="BU100" s="126"/>
      <c r="BV100" s="126"/>
      <c r="BW100" s="126"/>
      <c r="BX100" s="126"/>
      <c r="BY100" s="126">
        <v>29</v>
      </c>
      <c r="BZ100" s="126">
        <v>9</v>
      </c>
      <c r="CA100" s="126"/>
      <c r="CB100" s="126"/>
      <c r="CC100" s="126"/>
      <c r="CD100" s="126"/>
      <c r="CE100" s="126"/>
      <c r="CF100" s="126"/>
      <c r="CG100" s="126">
        <v>18</v>
      </c>
      <c r="CH100" s="126"/>
      <c r="CI100" s="126"/>
      <c r="CJ100" s="126"/>
      <c r="CK100" s="126"/>
      <c r="CL100" s="126"/>
      <c r="CM100" s="126">
        <v>2</v>
      </c>
      <c r="CN100" s="126"/>
      <c r="CO100" s="126"/>
      <c r="CP100" s="126"/>
      <c r="CQ100" s="126"/>
      <c r="CR100" s="126"/>
      <c r="CS100" s="126"/>
      <c r="CT100" s="126">
        <v>5613</v>
      </c>
      <c r="CU100" s="126">
        <v>34</v>
      </c>
      <c r="CV100" s="126">
        <v>9</v>
      </c>
      <c r="CW100" s="126">
        <v>17</v>
      </c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>
        <v>15</v>
      </c>
      <c r="FG100" s="126"/>
      <c r="FH100" s="126"/>
      <c r="FI100" s="126"/>
      <c r="FJ100" s="126">
        <v>2</v>
      </c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>
        <v>14</v>
      </c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>
        <v>13</v>
      </c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>
        <v>211</v>
      </c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>
        <v>44</v>
      </c>
      <c r="JG100" s="126"/>
      <c r="JH100" s="126"/>
      <c r="JI100" s="126"/>
      <c r="JJ100" s="126"/>
      <c r="JK100" s="126">
        <v>400</v>
      </c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7"/>
      <c r="OS100" s="128">
        <v>6501</v>
      </c>
      <c r="OT100" s="129">
        <v>1631</v>
      </c>
      <c r="OU100" s="130"/>
      <c r="OV100" s="128">
        <v>8132</v>
      </c>
      <c r="OW100" s="129">
        <v>1384</v>
      </c>
      <c r="OX100" s="130">
        <v>215</v>
      </c>
      <c r="OY100" s="128">
        <v>1599</v>
      </c>
      <c r="OZ100" s="129">
        <v>33</v>
      </c>
      <c r="PA100" s="131">
        <v>48</v>
      </c>
      <c r="PB100" s="130"/>
      <c r="PC100" s="132">
        <v>82</v>
      </c>
      <c r="PD100" s="128">
        <v>9813</v>
      </c>
    </row>
    <row r="101" spans="1:420" ht="12.75" customHeight="1">
      <c r="A101" s="134">
        <v>333514</v>
      </c>
      <c r="B101" s="72" t="s">
        <v>166</v>
      </c>
      <c r="C101" s="135" t="s">
        <v>299</v>
      </c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>
        <v>25</v>
      </c>
      <c r="BP101" s="126">
        <v>242</v>
      </c>
      <c r="BQ101" s="126"/>
      <c r="BR101" s="126">
        <v>11</v>
      </c>
      <c r="BS101" s="126">
        <v>13</v>
      </c>
      <c r="BT101" s="126"/>
      <c r="BU101" s="126"/>
      <c r="BV101" s="126"/>
      <c r="BW101" s="126"/>
      <c r="BX101" s="126"/>
      <c r="BY101" s="126">
        <v>158</v>
      </c>
      <c r="BZ101" s="126">
        <v>71</v>
      </c>
      <c r="CA101" s="126"/>
      <c r="CB101" s="126"/>
      <c r="CC101" s="126"/>
      <c r="CD101" s="126"/>
      <c r="CE101" s="126"/>
      <c r="CF101" s="126"/>
      <c r="CG101" s="126">
        <v>0</v>
      </c>
      <c r="CH101" s="126"/>
      <c r="CI101" s="126"/>
      <c r="CJ101" s="126"/>
      <c r="CK101" s="126"/>
      <c r="CL101" s="126"/>
      <c r="CM101" s="126">
        <v>3</v>
      </c>
      <c r="CN101" s="126"/>
      <c r="CO101" s="126"/>
      <c r="CP101" s="126"/>
      <c r="CQ101" s="126"/>
      <c r="CR101" s="126"/>
      <c r="CS101" s="126"/>
      <c r="CT101" s="126">
        <v>89</v>
      </c>
      <c r="CU101" s="126">
        <v>6660</v>
      </c>
      <c r="CV101" s="126">
        <v>147</v>
      </c>
      <c r="CW101" s="126">
        <v>111</v>
      </c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>
        <v>33</v>
      </c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>
        <v>12</v>
      </c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>
        <v>4</v>
      </c>
      <c r="FC101" s="126"/>
      <c r="FD101" s="126">
        <v>19</v>
      </c>
      <c r="FE101" s="126"/>
      <c r="FF101" s="126">
        <v>591</v>
      </c>
      <c r="FG101" s="126">
        <v>45</v>
      </c>
      <c r="FH101" s="126">
        <v>27</v>
      </c>
      <c r="FI101" s="126"/>
      <c r="FJ101" s="126">
        <v>0</v>
      </c>
      <c r="FK101" s="126"/>
      <c r="FL101" s="126"/>
      <c r="FM101" s="126"/>
      <c r="FN101" s="126"/>
      <c r="FO101" s="126"/>
      <c r="FP101" s="126"/>
      <c r="FQ101" s="126"/>
      <c r="FR101" s="126">
        <v>1</v>
      </c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>
        <v>0</v>
      </c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>
        <v>55</v>
      </c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7"/>
      <c r="OS101" s="128">
        <v>8318</v>
      </c>
      <c r="OT101" s="129">
        <v>1120</v>
      </c>
      <c r="OU101" s="130"/>
      <c r="OV101" s="128">
        <v>9438</v>
      </c>
      <c r="OW101" s="129">
        <v>1582</v>
      </c>
      <c r="OX101" s="130">
        <v>246</v>
      </c>
      <c r="OY101" s="128">
        <v>1828</v>
      </c>
      <c r="OZ101" s="129">
        <v>36</v>
      </c>
      <c r="PA101" s="131">
        <v>55</v>
      </c>
      <c r="PB101" s="130"/>
      <c r="PC101" s="132">
        <v>91</v>
      </c>
      <c r="PD101" s="128">
        <v>11357</v>
      </c>
    </row>
    <row r="102" spans="1:420" ht="12.75" customHeight="1">
      <c r="A102" s="134">
        <v>333517</v>
      </c>
      <c r="B102" s="72" t="s">
        <v>166</v>
      </c>
      <c r="C102" s="135" t="s">
        <v>300</v>
      </c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>
        <v>6</v>
      </c>
      <c r="BR102" s="126"/>
      <c r="BS102" s="126"/>
      <c r="BT102" s="126"/>
      <c r="BU102" s="126"/>
      <c r="BV102" s="126"/>
      <c r="BW102" s="126">
        <v>2</v>
      </c>
      <c r="BX102" s="126"/>
      <c r="BY102" s="126">
        <v>42</v>
      </c>
      <c r="BZ102" s="126">
        <v>21</v>
      </c>
      <c r="CA102" s="126">
        <v>9</v>
      </c>
      <c r="CB102" s="126"/>
      <c r="CC102" s="126">
        <v>0</v>
      </c>
      <c r="CD102" s="126"/>
      <c r="CE102" s="126"/>
      <c r="CF102" s="126"/>
      <c r="CG102" s="126">
        <v>1</v>
      </c>
      <c r="CH102" s="126"/>
      <c r="CI102" s="126"/>
      <c r="CJ102" s="126"/>
      <c r="CK102" s="126"/>
      <c r="CL102" s="126"/>
      <c r="CM102" s="126">
        <v>1</v>
      </c>
      <c r="CN102" s="126"/>
      <c r="CO102" s="126"/>
      <c r="CP102" s="126"/>
      <c r="CQ102" s="126"/>
      <c r="CR102" s="126"/>
      <c r="CS102" s="126"/>
      <c r="CT102" s="126">
        <v>46</v>
      </c>
      <c r="CU102" s="126">
        <v>50</v>
      </c>
      <c r="CV102" s="126">
        <v>6979</v>
      </c>
      <c r="CW102" s="126">
        <v>357</v>
      </c>
      <c r="CX102" s="126"/>
      <c r="CY102" s="126"/>
      <c r="CZ102" s="126"/>
      <c r="DA102" s="126"/>
      <c r="DB102" s="126">
        <v>1</v>
      </c>
      <c r="DC102" s="126"/>
      <c r="DD102" s="126"/>
      <c r="DE102" s="126"/>
      <c r="DF102" s="126"/>
      <c r="DG102" s="126"/>
      <c r="DH102" s="126">
        <v>0</v>
      </c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7"/>
      <c r="OS102" s="128">
        <v>7516</v>
      </c>
      <c r="OT102" s="129">
        <v>7128</v>
      </c>
      <c r="OU102" s="130"/>
      <c r="OV102" s="128">
        <v>14644</v>
      </c>
      <c r="OW102" s="129">
        <v>2517</v>
      </c>
      <c r="OX102" s="130">
        <v>378</v>
      </c>
      <c r="OY102" s="128">
        <v>2895</v>
      </c>
      <c r="OZ102" s="129">
        <v>302</v>
      </c>
      <c r="PA102" s="131">
        <v>95</v>
      </c>
      <c r="PB102" s="130"/>
      <c r="PC102" s="132">
        <v>397</v>
      </c>
      <c r="PD102" s="128">
        <v>17936</v>
      </c>
    </row>
    <row r="103" spans="1:420" ht="12.75" customHeight="1">
      <c r="A103" s="134" t="s">
        <v>650</v>
      </c>
      <c r="B103" s="72" t="s">
        <v>166</v>
      </c>
      <c r="C103" s="135" t="s">
        <v>301</v>
      </c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>
        <v>0</v>
      </c>
      <c r="BM103" s="126"/>
      <c r="BN103" s="126"/>
      <c r="BO103" s="126"/>
      <c r="BP103" s="126"/>
      <c r="BQ103" s="126">
        <v>106</v>
      </c>
      <c r="BR103" s="126"/>
      <c r="BS103" s="126">
        <v>0</v>
      </c>
      <c r="BT103" s="126"/>
      <c r="BU103" s="126"/>
      <c r="BV103" s="126"/>
      <c r="BW103" s="126"/>
      <c r="BX103" s="126"/>
      <c r="BY103" s="126">
        <v>108</v>
      </c>
      <c r="BZ103" s="126">
        <v>31</v>
      </c>
      <c r="CA103" s="126">
        <v>2</v>
      </c>
      <c r="CB103" s="126"/>
      <c r="CC103" s="126"/>
      <c r="CD103" s="126"/>
      <c r="CE103" s="126"/>
      <c r="CF103" s="126"/>
      <c r="CG103" s="126">
        <v>102</v>
      </c>
      <c r="CH103" s="126"/>
      <c r="CI103" s="126"/>
      <c r="CJ103" s="126"/>
      <c r="CK103" s="126">
        <v>45</v>
      </c>
      <c r="CL103" s="126"/>
      <c r="CM103" s="126">
        <v>116</v>
      </c>
      <c r="CN103" s="126"/>
      <c r="CO103" s="126"/>
      <c r="CP103" s="126"/>
      <c r="CQ103" s="126"/>
      <c r="CR103" s="126"/>
      <c r="CS103" s="126"/>
      <c r="CT103" s="126"/>
      <c r="CU103" s="126">
        <v>101</v>
      </c>
      <c r="CV103" s="126">
        <v>257</v>
      </c>
      <c r="CW103" s="126">
        <v>7441</v>
      </c>
      <c r="CX103" s="126"/>
      <c r="CY103" s="126"/>
      <c r="CZ103" s="126"/>
      <c r="DA103" s="126"/>
      <c r="DB103" s="126"/>
      <c r="DC103" s="126"/>
      <c r="DD103" s="126"/>
      <c r="DE103" s="126">
        <v>1</v>
      </c>
      <c r="DF103" s="126"/>
      <c r="DG103" s="126"/>
      <c r="DH103" s="126">
        <v>25</v>
      </c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>
        <v>2</v>
      </c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>
        <v>0</v>
      </c>
      <c r="JL103" s="126"/>
      <c r="JM103" s="126"/>
      <c r="JN103" s="126">
        <v>1</v>
      </c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7"/>
      <c r="OS103" s="128">
        <v>8337</v>
      </c>
      <c r="OT103" s="129">
        <v>2773</v>
      </c>
      <c r="OU103" s="130"/>
      <c r="OV103" s="128">
        <v>11110</v>
      </c>
      <c r="OW103" s="129">
        <v>1713</v>
      </c>
      <c r="OX103" s="130">
        <v>269</v>
      </c>
      <c r="OY103" s="128">
        <v>1981</v>
      </c>
      <c r="OZ103" s="129">
        <v>107</v>
      </c>
      <c r="PA103" s="131">
        <v>60</v>
      </c>
      <c r="PB103" s="130"/>
      <c r="PC103" s="132">
        <v>167</v>
      </c>
      <c r="PD103" s="128">
        <v>13259</v>
      </c>
    </row>
    <row r="104" spans="1:420" ht="12.75" customHeight="1">
      <c r="A104" s="134">
        <v>333611</v>
      </c>
      <c r="B104" s="72" t="s">
        <v>166</v>
      </c>
      <c r="C104" s="135" t="s">
        <v>302</v>
      </c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>
        <v>5</v>
      </c>
      <c r="CD104" s="126"/>
      <c r="CE104" s="126"/>
      <c r="CF104" s="126"/>
      <c r="CG104" s="126"/>
      <c r="CH104" s="126"/>
      <c r="CI104" s="126"/>
      <c r="CJ104" s="126"/>
      <c r="CK104" s="126">
        <v>0</v>
      </c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>
        <v>16307</v>
      </c>
      <c r="CY104" s="126"/>
      <c r="CZ104" s="126"/>
      <c r="DA104" s="126">
        <v>2</v>
      </c>
      <c r="DB104" s="126">
        <v>82</v>
      </c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>
        <v>30</v>
      </c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>
        <v>2</v>
      </c>
      <c r="FJ104" s="126">
        <v>1505</v>
      </c>
      <c r="FK104" s="126">
        <v>12</v>
      </c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7"/>
      <c r="OS104" s="128">
        <v>17944</v>
      </c>
      <c r="OT104" s="129">
        <v>5064</v>
      </c>
      <c r="OU104" s="130"/>
      <c r="OV104" s="128">
        <v>23009</v>
      </c>
      <c r="OW104" s="129">
        <v>4070</v>
      </c>
      <c r="OX104" s="130">
        <v>645</v>
      </c>
      <c r="OY104" s="128">
        <v>4715</v>
      </c>
      <c r="OZ104" s="129">
        <v>117</v>
      </c>
      <c r="PA104" s="131">
        <v>140</v>
      </c>
      <c r="PB104" s="130"/>
      <c r="PC104" s="132">
        <v>257</v>
      </c>
      <c r="PD104" s="128">
        <v>27981</v>
      </c>
    </row>
    <row r="105" spans="1:420" ht="12.75" customHeight="1">
      <c r="A105" s="134">
        <v>333612</v>
      </c>
      <c r="B105" s="72" t="s">
        <v>166</v>
      </c>
      <c r="C105" s="135" t="s">
        <v>303</v>
      </c>
      <c r="D105" s="125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>
        <v>16</v>
      </c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>
        <v>4414</v>
      </c>
      <c r="CZ105" s="126">
        <v>90</v>
      </c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>
        <v>8</v>
      </c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7"/>
      <c r="OS105" s="128">
        <v>4527</v>
      </c>
      <c r="OT105" s="129">
        <v>4274</v>
      </c>
      <c r="OU105" s="130"/>
      <c r="OV105" s="128">
        <v>8801</v>
      </c>
      <c r="OW105" s="129">
        <v>1504</v>
      </c>
      <c r="OX105" s="130">
        <v>237</v>
      </c>
      <c r="OY105" s="128">
        <v>1741</v>
      </c>
      <c r="OZ105" s="129">
        <v>93</v>
      </c>
      <c r="PA105" s="131">
        <v>53</v>
      </c>
      <c r="PB105" s="130"/>
      <c r="PC105" s="132">
        <v>145</v>
      </c>
      <c r="PD105" s="128">
        <v>10688</v>
      </c>
    </row>
    <row r="106" spans="1:420" ht="12.75" customHeight="1">
      <c r="A106" s="134">
        <v>333613</v>
      </c>
      <c r="B106" s="72" t="s">
        <v>166</v>
      </c>
      <c r="C106" s="135" t="s">
        <v>304</v>
      </c>
      <c r="D106" s="125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>
        <v>0</v>
      </c>
      <c r="BP106" s="126"/>
      <c r="BQ106" s="126"/>
      <c r="BR106" s="126"/>
      <c r="BS106" s="126"/>
      <c r="BT106" s="126"/>
      <c r="BU106" s="126"/>
      <c r="BV106" s="126"/>
      <c r="BW106" s="126">
        <v>3</v>
      </c>
      <c r="BX106" s="126"/>
      <c r="BY106" s="126"/>
      <c r="BZ106" s="126"/>
      <c r="CA106" s="126"/>
      <c r="CB106" s="126"/>
      <c r="CC106" s="126">
        <v>1</v>
      </c>
      <c r="CD106" s="126">
        <v>54</v>
      </c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>
        <v>4</v>
      </c>
      <c r="CX106" s="126"/>
      <c r="CY106" s="126">
        <v>213</v>
      </c>
      <c r="CZ106" s="126">
        <v>4038</v>
      </c>
      <c r="DA106" s="126">
        <v>0</v>
      </c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>
        <v>2</v>
      </c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>
        <v>2</v>
      </c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7"/>
      <c r="OS106" s="128">
        <v>4318</v>
      </c>
      <c r="OT106" s="129">
        <v>2669</v>
      </c>
      <c r="OU106" s="130"/>
      <c r="OV106" s="128">
        <v>6987</v>
      </c>
      <c r="OW106" s="129">
        <v>1339</v>
      </c>
      <c r="OX106" s="130">
        <v>187</v>
      </c>
      <c r="OY106" s="128">
        <v>1526</v>
      </c>
      <c r="OZ106" s="129">
        <v>58</v>
      </c>
      <c r="PA106" s="131">
        <v>50</v>
      </c>
      <c r="PB106" s="130"/>
      <c r="PC106" s="132">
        <v>107</v>
      </c>
      <c r="PD106" s="128">
        <v>8621</v>
      </c>
    </row>
    <row r="107" spans="1:420" ht="12.75" customHeight="1">
      <c r="A107" s="134">
        <v>333618</v>
      </c>
      <c r="B107" s="72" t="s">
        <v>166</v>
      </c>
      <c r="C107" s="135" t="s">
        <v>305</v>
      </c>
      <c r="D107" s="125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>
        <v>12</v>
      </c>
      <c r="BN107" s="126"/>
      <c r="BO107" s="126">
        <v>0</v>
      </c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>
        <v>167</v>
      </c>
      <c r="CJ107" s="126">
        <v>0</v>
      </c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>
        <v>201</v>
      </c>
      <c r="CY107" s="126"/>
      <c r="CZ107" s="126">
        <v>0</v>
      </c>
      <c r="DA107" s="126">
        <v>27014</v>
      </c>
      <c r="DB107" s="126"/>
      <c r="DC107" s="126"/>
      <c r="DD107" s="126">
        <v>0</v>
      </c>
      <c r="DE107" s="126"/>
      <c r="DF107" s="126"/>
      <c r="DG107" s="126">
        <v>9</v>
      </c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>
        <v>9</v>
      </c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>
        <v>438</v>
      </c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>
        <v>0</v>
      </c>
      <c r="EW107" s="126">
        <v>0</v>
      </c>
      <c r="EX107" s="126"/>
      <c r="EY107" s="126"/>
      <c r="EZ107" s="126"/>
      <c r="FA107" s="126"/>
      <c r="FB107" s="126">
        <v>89</v>
      </c>
      <c r="FC107" s="126">
        <v>1</v>
      </c>
      <c r="FD107" s="126">
        <v>33</v>
      </c>
      <c r="FE107" s="126"/>
      <c r="FF107" s="126"/>
      <c r="FG107" s="126">
        <v>5</v>
      </c>
      <c r="FH107" s="126">
        <v>374</v>
      </c>
      <c r="FI107" s="126"/>
      <c r="FJ107" s="126"/>
      <c r="FK107" s="126">
        <v>39</v>
      </c>
      <c r="FL107" s="126"/>
      <c r="FM107" s="126"/>
      <c r="FN107" s="126">
        <v>193</v>
      </c>
      <c r="FO107" s="126"/>
      <c r="FP107" s="126">
        <v>6</v>
      </c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>
        <v>80</v>
      </c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>
        <v>3</v>
      </c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7"/>
      <c r="OS107" s="128">
        <v>28674</v>
      </c>
      <c r="OT107" s="129">
        <v>13075</v>
      </c>
      <c r="OU107" s="130"/>
      <c r="OV107" s="128">
        <v>41749</v>
      </c>
      <c r="OW107" s="129">
        <v>7496</v>
      </c>
      <c r="OX107" s="130">
        <v>1157</v>
      </c>
      <c r="OY107" s="128">
        <v>8653</v>
      </c>
      <c r="OZ107" s="129">
        <v>100</v>
      </c>
      <c r="PA107" s="131">
        <v>282</v>
      </c>
      <c r="PB107" s="130"/>
      <c r="PC107" s="132">
        <v>382</v>
      </c>
      <c r="PD107" s="128">
        <v>50784</v>
      </c>
    </row>
    <row r="108" spans="1:420" ht="12.75" customHeight="1">
      <c r="A108" s="134">
        <v>333912</v>
      </c>
      <c r="B108" s="72" t="s">
        <v>166</v>
      </c>
      <c r="C108" s="135" t="s">
        <v>306</v>
      </c>
      <c r="D108" s="125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>
        <v>67</v>
      </c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>
        <v>25</v>
      </c>
      <c r="BU108" s="126"/>
      <c r="BV108" s="126"/>
      <c r="BW108" s="126"/>
      <c r="BX108" s="126"/>
      <c r="BY108" s="126">
        <v>0</v>
      </c>
      <c r="BZ108" s="126"/>
      <c r="CA108" s="126"/>
      <c r="CB108" s="126"/>
      <c r="CC108" s="126">
        <v>0</v>
      </c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>
        <v>4</v>
      </c>
      <c r="CN108" s="126"/>
      <c r="CO108" s="126">
        <v>135</v>
      </c>
      <c r="CP108" s="126"/>
      <c r="CQ108" s="126"/>
      <c r="CR108" s="126"/>
      <c r="CS108" s="126">
        <v>3</v>
      </c>
      <c r="CT108" s="126"/>
      <c r="CU108" s="126"/>
      <c r="CV108" s="126"/>
      <c r="CW108" s="126"/>
      <c r="CX108" s="126">
        <v>12</v>
      </c>
      <c r="CY108" s="126"/>
      <c r="CZ108" s="126"/>
      <c r="DA108" s="126">
        <v>0</v>
      </c>
      <c r="DB108" s="126">
        <v>9357</v>
      </c>
      <c r="DC108" s="126">
        <v>133</v>
      </c>
      <c r="DD108" s="126">
        <v>0</v>
      </c>
      <c r="DE108" s="126">
        <v>1</v>
      </c>
      <c r="DF108" s="126"/>
      <c r="DG108" s="126"/>
      <c r="DH108" s="126">
        <v>0</v>
      </c>
      <c r="DI108" s="126"/>
      <c r="DJ108" s="126"/>
      <c r="DK108" s="126"/>
      <c r="DL108" s="126"/>
      <c r="DM108" s="126"/>
      <c r="DN108" s="126"/>
      <c r="DO108" s="126"/>
      <c r="DP108" s="126">
        <v>3</v>
      </c>
      <c r="DQ108" s="126"/>
      <c r="DR108" s="126"/>
      <c r="DS108" s="126"/>
      <c r="DT108" s="126"/>
      <c r="DU108" s="126"/>
      <c r="DV108" s="126">
        <v>10</v>
      </c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>
        <v>0</v>
      </c>
      <c r="FC108" s="126"/>
      <c r="FD108" s="126"/>
      <c r="FE108" s="126"/>
      <c r="FF108" s="126"/>
      <c r="FG108" s="126">
        <v>0</v>
      </c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>
        <v>5</v>
      </c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>
        <v>0</v>
      </c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7"/>
      <c r="OS108" s="128">
        <v>9757</v>
      </c>
      <c r="OT108" s="129">
        <v>2699</v>
      </c>
      <c r="OU108" s="130"/>
      <c r="OV108" s="128">
        <v>12456</v>
      </c>
      <c r="OW108" s="129">
        <v>2157</v>
      </c>
      <c r="OX108" s="130">
        <v>337</v>
      </c>
      <c r="OY108" s="128">
        <v>2494</v>
      </c>
      <c r="OZ108" s="129">
        <v>20</v>
      </c>
      <c r="PA108" s="131">
        <v>75</v>
      </c>
      <c r="PB108" s="130"/>
      <c r="PC108" s="132">
        <v>96</v>
      </c>
      <c r="PD108" s="128">
        <v>15045</v>
      </c>
    </row>
    <row r="109" spans="1:420" ht="12.75" customHeight="1">
      <c r="A109" s="134" t="s">
        <v>651</v>
      </c>
      <c r="B109" s="72" t="s">
        <v>166</v>
      </c>
      <c r="C109" s="135" t="s">
        <v>307</v>
      </c>
      <c r="D109" s="125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>
        <v>21</v>
      </c>
      <c r="BU109" s="126"/>
      <c r="BV109" s="126"/>
      <c r="BW109" s="126"/>
      <c r="BX109" s="126"/>
      <c r="BY109" s="126">
        <v>1</v>
      </c>
      <c r="BZ109" s="126"/>
      <c r="CA109" s="126"/>
      <c r="CB109" s="126"/>
      <c r="CC109" s="126">
        <v>195</v>
      </c>
      <c r="CD109" s="126"/>
      <c r="CE109" s="126"/>
      <c r="CF109" s="126"/>
      <c r="CG109" s="126"/>
      <c r="CH109" s="126"/>
      <c r="CI109" s="126"/>
      <c r="CJ109" s="126"/>
      <c r="CK109" s="126">
        <v>263</v>
      </c>
      <c r="CL109" s="126"/>
      <c r="CM109" s="126">
        <v>2</v>
      </c>
      <c r="CN109" s="126"/>
      <c r="CO109" s="126"/>
      <c r="CP109" s="126">
        <v>9</v>
      </c>
      <c r="CQ109" s="126">
        <v>9</v>
      </c>
      <c r="CR109" s="126">
        <v>8</v>
      </c>
      <c r="CS109" s="126"/>
      <c r="CT109" s="126"/>
      <c r="CU109" s="126"/>
      <c r="CV109" s="126"/>
      <c r="CW109" s="126">
        <v>8</v>
      </c>
      <c r="CX109" s="126"/>
      <c r="CY109" s="126"/>
      <c r="CZ109" s="126"/>
      <c r="DA109" s="126">
        <v>0</v>
      </c>
      <c r="DB109" s="126">
        <v>103</v>
      </c>
      <c r="DC109" s="126">
        <v>15156</v>
      </c>
      <c r="DD109" s="126"/>
      <c r="DE109" s="126"/>
      <c r="DF109" s="126"/>
      <c r="DG109" s="126"/>
      <c r="DH109" s="126">
        <v>1</v>
      </c>
      <c r="DI109" s="126">
        <v>4</v>
      </c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>
        <v>2</v>
      </c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7"/>
      <c r="OS109" s="128">
        <v>15780</v>
      </c>
      <c r="OT109" s="129">
        <v>4717</v>
      </c>
      <c r="OU109" s="130"/>
      <c r="OV109" s="128">
        <v>20497</v>
      </c>
      <c r="OW109" s="129">
        <v>3503</v>
      </c>
      <c r="OX109" s="130">
        <v>550</v>
      </c>
      <c r="OY109" s="128">
        <v>4052</v>
      </c>
      <c r="OZ109" s="129"/>
      <c r="PA109" s="131">
        <v>119</v>
      </c>
      <c r="PB109" s="130"/>
      <c r="PC109" s="132">
        <v>119</v>
      </c>
      <c r="PD109" s="128">
        <v>24668</v>
      </c>
    </row>
    <row r="110" spans="1:420" ht="12.75" customHeight="1">
      <c r="A110" s="134">
        <v>333920</v>
      </c>
      <c r="B110" s="72" t="s">
        <v>166</v>
      </c>
      <c r="C110" s="135" t="s">
        <v>308</v>
      </c>
      <c r="D110" s="125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>
        <v>104</v>
      </c>
      <c r="BS110" s="126">
        <v>10</v>
      </c>
      <c r="BT110" s="126"/>
      <c r="BU110" s="126"/>
      <c r="BV110" s="126">
        <v>2</v>
      </c>
      <c r="BW110" s="126"/>
      <c r="BX110" s="126"/>
      <c r="BY110" s="126">
        <v>76</v>
      </c>
      <c r="BZ110" s="126">
        <v>16</v>
      </c>
      <c r="CA110" s="126"/>
      <c r="CB110" s="126"/>
      <c r="CC110" s="126"/>
      <c r="CD110" s="126"/>
      <c r="CE110" s="126"/>
      <c r="CF110" s="126"/>
      <c r="CG110" s="126"/>
      <c r="CH110" s="126">
        <v>19</v>
      </c>
      <c r="CI110" s="126"/>
      <c r="CJ110" s="126">
        <v>36</v>
      </c>
      <c r="CK110" s="126">
        <v>34</v>
      </c>
      <c r="CL110" s="126"/>
      <c r="CM110" s="126">
        <v>197</v>
      </c>
      <c r="CN110" s="126"/>
      <c r="CO110" s="126"/>
      <c r="CP110" s="126">
        <v>88</v>
      </c>
      <c r="CQ110" s="126"/>
      <c r="CR110" s="126"/>
      <c r="CS110" s="126">
        <v>3</v>
      </c>
      <c r="CT110" s="126"/>
      <c r="CU110" s="126"/>
      <c r="CV110" s="126"/>
      <c r="CW110" s="126">
        <v>5</v>
      </c>
      <c r="CX110" s="126"/>
      <c r="CY110" s="126">
        <v>6</v>
      </c>
      <c r="CZ110" s="126">
        <v>1</v>
      </c>
      <c r="DA110" s="126"/>
      <c r="DB110" s="126"/>
      <c r="DC110" s="126"/>
      <c r="DD110" s="126">
        <v>28272</v>
      </c>
      <c r="DE110" s="126"/>
      <c r="DF110" s="126">
        <v>54</v>
      </c>
      <c r="DG110" s="126"/>
      <c r="DH110" s="126">
        <v>115</v>
      </c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>
        <v>2</v>
      </c>
      <c r="EU110" s="126"/>
      <c r="EV110" s="126"/>
      <c r="EW110" s="126"/>
      <c r="EX110" s="126">
        <v>68</v>
      </c>
      <c r="EY110" s="126">
        <v>2</v>
      </c>
      <c r="EZ110" s="126"/>
      <c r="FA110" s="126">
        <v>24</v>
      </c>
      <c r="FB110" s="126"/>
      <c r="FC110" s="126">
        <v>3</v>
      </c>
      <c r="FD110" s="126">
        <v>1</v>
      </c>
      <c r="FE110" s="126"/>
      <c r="FF110" s="126"/>
      <c r="FG110" s="126">
        <v>27</v>
      </c>
      <c r="FH110" s="126"/>
      <c r="FI110" s="126"/>
      <c r="FJ110" s="126"/>
      <c r="FK110" s="126">
        <v>0</v>
      </c>
      <c r="FL110" s="126"/>
      <c r="FM110" s="126"/>
      <c r="FN110" s="126"/>
      <c r="FO110" s="126">
        <v>8</v>
      </c>
      <c r="FP110" s="126"/>
      <c r="FQ110" s="126"/>
      <c r="FR110" s="126"/>
      <c r="FS110" s="126">
        <v>0</v>
      </c>
      <c r="FT110" s="126"/>
      <c r="FU110" s="126"/>
      <c r="FV110" s="126"/>
      <c r="FW110" s="126"/>
      <c r="FX110" s="126"/>
      <c r="FY110" s="126">
        <v>11</v>
      </c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>
        <v>27</v>
      </c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>
        <v>5</v>
      </c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7"/>
      <c r="OS110" s="128">
        <v>29216</v>
      </c>
      <c r="OT110" s="129">
        <v>5941</v>
      </c>
      <c r="OU110" s="130"/>
      <c r="OV110" s="128">
        <v>35157</v>
      </c>
      <c r="OW110" s="129">
        <v>5739</v>
      </c>
      <c r="OX110" s="130">
        <v>899</v>
      </c>
      <c r="OY110" s="128">
        <v>6637</v>
      </c>
      <c r="OZ110" s="129">
        <v>1</v>
      </c>
      <c r="PA110" s="131">
        <v>198</v>
      </c>
      <c r="PB110" s="130"/>
      <c r="PC110" s="132">
        <v>198</v>
      </c>
      <c r="PD110" s="128">
        <v>41993</v>
      </c>
    </row>
    <row r="111" spans="1:420" ht="12.75" customHeight="1">
      <c r="A111" s="134">
        <v>333991</v>
      </c>
      <c r="B111" s="72" t="s">
        <v>166</v>
      </c>
      <c r="C111" s="135" t="s">
        <v>309</v>
      </c>
      <c r="D111" s="125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>
        <v>114</v>
      </c>
      <c r="BR111" s="126"/>
      <c r="BS111" s="126">
        <v>1</v>
      </c>
      <c r="BT111" s="126"/>
      <c r="BU111" s="126"/>
      <c r="BV111" s="126"/>
      <c r="BW111" s="126"/>
      <c r="BX111" s="126">
        <v>2</v>
      </c>
      <c r="BY111" s="126"/>
      <c r="BZ111" s="126">
        <v>6</v>
      </c>
      <c r="CA111" s="126"/>
      <c r="CB111" s="126"/>
      <c r="CC111" s="126">
        <v>5</v>
      </c>
      <c r="CD111" s="126"/>
      <c r="CE111" s="126"/>
      <c r="CF111" s="126"/>
      <c r="CG111" s="126"/>
      <c r="CH111" s="126"/>
      <c r="CI111" s="126">
        <v>4</v>
      </c>
      <c r="CJ111" s="126">
        <v>0</v>
      </c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>
        <v>0</v>
      </c>
      <c r="DC111" s="126"/>
      <c r="DD111" s="126">
        <v>0</v>
      </c>
      <c r="DE111" s="126">
        <v>3574</v>
      </c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7"/>
      <c r="OS111" s="128">
        <v>3706</v>
      </c>
      <c r="OT111" s="129">
        <v>3462</v>
      </c>
      <c r="OU111" s="130"/>
      <c r="OV111" s="128">
        <v>7168</v>
      </c>
      <c r="OW111" s="129">
        <v>6529</v>
      </c>
      <c r="OX111" s="130">
        <v>194</v>
      </c>
      <c r="OY111" s="128">
        <v>6723</v>
      </c>
      <c r="OZ111" s="129">
        <v>14</v>
      </c>
      <c r="PA111" s="131">
        <v>976</v>
      </c>
      <c r="PB111" s="130"/>
      <c r="PC111" s="132">
        <v>990</v>
      </c>
      <c r="PD111" s="128">
        <v>14880</v>
      </c>
    </row>
    <row r="112" spans="1:420" ht="12.75" customHeight="1">
      <c r="A112" s="134">
        <v>333993</v>
      </c>
      <c r="B112" s="72" t="s">
        <v>166</v>
      </c>
      <c r="C112" s="135" t="s">
        <v>310</v>
      </c>
      <c r="D112" s="125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>
        <v>3</v>
      </c>
      <c r="BQ112" s="126"/>
      <c r="BR112" s="126"/>
      <c r="BS112" s="126"/>
      <c r="BT112" s="126"/>
      <c r="BU112" s="126"/>
      <c r="BV112" s="126"/>
      <c r="BW112" s="126"/>
      <c r="BX112" s="126"/>
      <c r="BY112" s="126">
        <v>57</v>
      </c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>
        <v>107</v>
      </c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>
        <v>4</v>
      </c>
      <c r="CX112" s="126"/>
      <c r="CY112" s="126"/>
      <c r="CZ112" s="126"/>
      <c r="DA112" s="126"/>
      <c r="DB112" s="126"/>
      <c r="DC112" s="126"/>
      <c r="DD112" s="126">
        <v>0</v>
      </c>
      <c r="DE112" s="126"/>
      <c r="DF112" s="126">
        <v>5210</v>
      </c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>
        <v>1</v>
      </c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>
        <v>1</v>
      </c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7"/>
      <c r="OS112" s="128">
        <v>5382</v>
      </c>
      <c r="OT112" s="129">
        <v>2456</v>
      </c>
      <c r="OU112" s="130"/>
      <c r="OV112" s="128">
        <v>7839</v>
      </c>
      <c r="OW112" s="129">
        <v>1271</v>
      </c>
      <c r="OX112" s="130">
        <v>199</v>
      </c>
      <c r="OY112" s="128">
        <v>1470</v>
      </c>
      <c r="OZ112" s="129"/>
      <c r="PA112" s="131">
        <v>44</v>
      </c>
      <c r="PB112" s="130"/>
      <c r="PC112" s="132">
        <v>44</v>
      </c>
      <c r="PD112" s="128">
        <v>9353</v>
      </c>
    </row>
    <row r="113" spans="1:420" ht="12.75" customHeight="1">
      <c r="A113" s="134">
        <v>333994</v>
      </c>
      <c r="B113" s="72" t="s">
        <v>166</v>
      </c>
      <c r="C113" s="135" t="s">
        <v>311</v>
      </c>
      <c r="D113" s="125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>
        <v>2</v>
      </c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>
        <v>7</v>
      </c>
      <c r="CM113" s="126">
        <v>1</v>
      </c>
      <c r="CN113" s="126"/>
      <c r="CO113" s="126"/>
      <c r="CP113" s="126"/>
      <c r="CQ113" s="126"/>
      <c r="CR113" s="126">
        <v>6</v>
      </c>
      <c r="CS113" s="126">
        <v>4</v>
      </c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>
        <v>2576</v>
      </c>
      <c r="DH113" s="126">
        <v>0</v>
      </c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>
        <v>0</v>
      </c>
      <c r="DS113" s="126">
        <v>0</v>
      </c>
      <c r="DT113" s="126"/>
      <c r="DU113" s="126"/>
      <c r="DV113" s="126">
        <v>1</v>
      </c>
      <c r="DW113" s="126"/>
      <c r="DX113" s="126"/>
      <c r="DY113" s="126">
        <v>0</v>
      </c>
      <c r="DZ113" s="126"/>
      <c r="EA113" s="126">
        <v>0</v>
      </c>
      <c r="EB113" s="126"/>
      <c r="EC113" s="126"/>
      <c r="ED113" s="126"/>
      <c r="EE113" s="126"/>
      <c r="EF113" s="126"/>
      <c r="EG113" s="126"/>
      <c r="EH113" s="126"/>
      <c r="EI113" s="126"/>
      <c r="EJ113" s="126">
        <v>0</v>
      </c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>
        <v>0</v>
      </c>
      <c r="FX113" s="126"/>
      <c r="FY113" s="126"/>
      <c r="FZ113" s="126"/>
      <c r="GA113" s="126">
        <v>2</v>
      </c>
      <c r="GB113" s="126">
        <v>0</v>
      </c>
      <c r="GC113" s="126">
        <v>0</v>
      </c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>
        <v>2</v>
      </c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7"/>
      <c r="OS113" s="128">
        <v>2601</v>
      </c>
      <c r="OT113" s="129">
        <v>680</v>
      </c>
      <c r="OU113" s="130"/>
      <c r="OV113" s="128">
        <v>3281</v>
      </c>
      <c r="OW113" s="129">
        <v>534</v>
      </c>
      <c r="OX113" s="130">
        <v>83</v>
      </c>
      <c r="OY113" s="128">
        <v>618</v>
      </c>
      <c r="OZ113" s="129">
        <v>8</v>
      </c>
      <c r="PA113" s="131">
        <v>19</v>
      </c>
      <c r="PB113" s="130"/>
      <c r="PC113" s="132">
        <v>27</v>
      </c>
      <c r="PD113" s="128">
        <v>3925</v>
      </c>
    </row>
    <row r="114" spans="1:420" ht="12.75" customHeight="1">
      <c r="A114" s="134" t="s">
        <v>652</v>
      </c>
      <c r="B114" s="72" t="s">
        <v>166</v>
      </c>
      <c r="C114" s="135" t="s">
        <v>312</v>
      </c>
      <c r="D114" s="125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>
        <v>2</v>
      </c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>
        <v>4</v>
      </c>
      <c r="BS114" s="126">
        <v>3</v>
      </c>
      <c r="BT114" s="126"/>
      <c r="BU114" s="126"/>
      <c r="BV114" s="126"/>
      <c r="BW114" s="126"/>
      <c r="BX114" s="126"/>
      <c r="BY114" s="126">
        <v>76</v>
      </c>
      <c r="BZ114" s="126">
        <v>110</v>
      </c>
      <c r="CA114" s="126"/>
      <c r="CB114" s="126">
        <v>2</v>
      </c>
      <c r="CC114" s="126">
        <v>201</v>
      </c>
      <c r="CD114" s="126"/>
      <c r="CE114" s="126"/>
      <c r="CF114" s="126">
        <v>21</v>
      </c>
      <c r="CG114" s="126">
        <v>4</v>
      </c>
      <c r="CH114" s="126"/>
      <c r="CI114" s="126"/>
      <c r="CJ114" s="126">
        <v>0</v>
      </c>
      <c r="CK114" s="126"/>
      <c r="CL114" s="126">
        <v>12</v>
      </c>
      <c r="CM114" s="126">
        <v>36</v>
      </c>
      <c r="CN114" s="126"/>
      <c r="CO114" s="126"/>
      <c r="CP114" s="126">
        <v>58</v>
      </c>
      <c r="CQ114" s="126"/>
      <c r="CR114" s="126">
        <v>10</v>
      </c>
      <c r="CS114" s="126">
        <v>6</v>
      </c>
      <c r="CT114" s="126">
        <v>65</v>
      </c>
      <c r="CU114" s="126">
        <v>30</v>
      </c>
      <c r="CV114" s="126">
        <v>26</v>
      </c>
      <c r="CW114" s="126">
        <v>21</v>
      </c>
      <c r="CX114" s="126"/>
      <c r="CY114" s="126"/>
      <c r="CZ114" s="126">
        <v>2</v>
      </c>
      <c r="DA114" s="126"/>
      <c r="DB114" s="126"/>
      <c r="DC114" s="126">
        <v>14</v>
      </c>
      <c r="DD114" s="126">
        <v>27</v>
      </c>
      <c r="DE114" s="126"/>
      <c r="DF114" s="126"/>
      <c r="DG114" s="126">
        <v>4</v>
      </c>
      <c r="DH114" s="126">
        <v>19527</v>
      </c>
      <c r="DI114" s="126">
        <v>27</v>
      </c>
      <c r="DJ114" s="126"/>
      <c r="DK114" s="126"/>
      <c r="DL114" s="126"/>
      <c r="DM114" s="126"/>
      <c r="DN114" s="126"/>
      <c r="DO114" s="126"/>
      <c r="DP114" s="126"/>
      <c r="DQ114" s="126"/>
      <c r="DR114" s="126">
        <v>0</v>
      </c>
      <c r="DS114" s="126">
        <v>3</v>
      </c>
      <c r="DT114" s="126"/>
      <c r="DU114" s="126"/>
      <c r="DV114" s="126">
        <v>9</v>
      </c>
      <c r="DW114" s="126"/>
      <c r="DX114" s="126"/>
      <c r="DY114" s="126">
        <v>1</v>
      </c>
      <c r="DZ114" s="126"/>
      <c r="EA114" s="126">
        <v>0</v>
      </c>
      <c r="EB114" s="126"/>
      <c r="EC114" s="126"/>
      <c r="ED114" s="126"/>
      <c r="EE114" s="126">
        <v>4</v>
      </c>
      <c r="EF114" s="126"/>
      <c r="EG114" s="126"/>
      <c r="EH114" s="126"/>
      <c r="EI114" s="126"/>
      <c r="EJ114" s="126"/>
      <c r="EK114" s="126"/>
      <c r="EL114" s="126">
        <v>7</v>
      </c>
      <c r="EM114" s="126"/>
      <c r="EN114" s="126"/>
      <c r="EO114" s="126"/>
      <c r="EP114" s="126"/>
      <c r="EQ114" s="126"/>
      <c r="ER114" s="126">
        <v>2</v>
      </c>
      <c r="ES114" s="126"/>
      <c r="ET114" s="126">
        <v>2</v>
      </c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>
        <v>4</v>
      </c>
      <c r="FH114" s="126"/>
      <c r="FI114" s="126"/>
      <c r="FJ114" s="126"/>
      <c r="FK114" s="126">
        <v>0</v>
      </c>
      <c r="FL114" s="126"/>
      <c r="FM114" s="126"/>
      <c r="FN114" s="126"/>
      <c r="FO114" s="126"/>
      <c r="FP114" s="126"/>
      <c r="FQ114" s="126"/>
      <c r="FR114" s="126"/>
      <c r="FS114" s="126">
        <v>5</v>
      </c>
      <c r="FT114" s="126"/>
      <c r="FU114" s="126"/>
      <c r="FV114" s="126"/>
      <c r="FW114" s="126">
        <v>0</v>
      </c>
      <c r="FX114" s="126"/>
      <c r="FY114" s="126"/>
      <c r="FZ114" s="126"/>
      <c r="GA114" s="126">
        <v>6</v>
      </c>
      <c r="GB114" s="126">
        <v>0</v>
      </c>
      <c r="GC114" s="126">
        <v>1</v>
      </c>
      <c r="GD114" s="126"/>
      <c r="GE114" s="126"/>
      <c r="GF114" s="126"/>
      <c r="GG114" s="126"/>
      <c r="GH114" s="126"/>
      <c r="GI114" s="126"/>
      <c r="GJ114" s="126"/>
      <c r="GK114" s="126"/>
      <c r="GL114" s="126">
        <v>77</v>
      </c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>
        <v>7</v>
      </c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7"/>
      <c r="OS114" s="128">
        <v>20420</v>
      </c>
      <c r="OT114" s="129">
        <v>11426</v>
      </c>
      <c r="OU114" s="130"/>
      <c r="OV114" s="128">
        <v>31846</v>
      </c>
      <c r="OW114" s="129">
        <v>5712</v>
      </c>
      <c r="OX114" s="130">
        <v>851</v>
      </c>
      <c r="OY114" s="128">
        <v>6563</v>
      </c>
      <c r="OZ114" s="129">
        <v>93</v>
      </c>
      <c r="PA114" s="131">
        <v>235</v>
      </c>
      <c r="PB114" s="130"/>
      <c r="PC114" s="132">
        <v>328</v>
      </c>
      <c r="PD114" s="128">
        <v>38737</v>
      </c>
    </row>
    <row r="115" spans="1:420" ht="12.75" customHeight="1">
      <c r="A115" s="134" t="s">
        <v>653</v>
      </c>
      <c r="B115" s="72" t="s">
        <v>166</v>
      </c>
      <c r="C115" s="135" t="s">
        <v>313</v>
      </c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>
        <v>2</v>
      </c>
      <c r="CB115" s="126"/>
      <c r="CC115" s="126">
        <v>874</v>
      </c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>
        <v>12</v>
      </c>
      <c r="CW115" s="126">
        <v>4</v>
      </c>
      <c r="CX115" s="126"/>
      <c r="CY115" s="126"/>
      <c r="CZ115" s="126"/>
      <c r="DA115" s="126"/>
      <c r="DB115" s="126"/>
      <c r="DC115" s="126">
        <v>0</v>
      </c>
      <c r="DD115" s="126">
        <v>0</v>
      </c>
      <c r="DE115" s="126">
        <v>1</v>
      </c>
      <c r="DF115" s="126"/>
      <c r="DG115" s="126"/>
      <c r="DH115" s="126">
        <v>1</v>
      </c>
      <c r="DI115" s="126">
        <v>9656</v>
      </c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>
        <v>0</v>
      </c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>
        <v>1</v>
      </c>
      <c r="FD115" s="126"/>
      <c r="FE115" s="126"/>
      <c r="FF115" s="126"/>
      <c r="FG115" s="126">
        <v>0</v>
      </c>
      <c r="FH115" s="126"/>
      <c r="FI115" s="126"/>
      <c r="FJ115" s="126">
        <v>39</v>
      </c>
      <c r="FK115" s="126">
        <v>62</v>
      </c>
      <c r="FL115" s="126">
        <v>15</v>
      </c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7"/>
      <c r="OS115" s="128">
        <v>10667</v>
      </c>
      <c r="OT115" s="129">
        <v>5326</v>
      </c>
      <c r="OU115" s="130"/>
      <c r="OV115" s="128">
        <v>15994</v>
      </c>
      <c r="OW115" s="129">
        <v>2728</v>
      </c>
      <c r="OX115" s="130">
        <v>433</v>
      </c>
      <c r="OY115" s="128">
        <v>3161</v>
      </c>
      <c r="OZ115" s="129">
        <v>1</v>
      </c>
      <c r="PA115" s="131">
        <v>95</v>
      </c>
      <c r="PB115" s="130"/>
      <c r="PC115" s="132">
        <v>96</v>
      </c>
      <c r="PD115" s="128">
        <v>19251</v>
      </c>
    </row>
    <row r="116" spans="1:420" ht="12.75" customHeight="1">
      <c r="A116" s="134">
        <v>334111</v>
      </c>
      <c r="B116" s="72" t="s">
        <v>164</v>
      </c>
      <c r="C116" s="135" t="s">
        <v>314</v>
      </c>
      <c r="D116" s="125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>
        <v>7939</v>
      </c>
      <c r="DK116" s="126"/>
      <c r="DL116" s="126">
        <v>181</v>
      </c>
      <c r="DM116" s="126">
        <v>136</v>
      </c>
      <c r="DN116" s="126">
        <v>0</v>
      </c>
      <c r="DO116" s="126"/>
      <c r="DP116" s="126"/>
      <c r="DQ116" s="126">
        <v>2</v>
      </c>
      <c r="DR116" s="126">
        <v>6</v>
      </c>
      <c r="DS116" s="126"/>
      <c r="DT116" s="126"/>
      <c r="DU116" s="126"/>
      <c r="DV116" s="126"/>
      <c r="DW116" s="126"/>
      <c r="DX116" s="126">
        <v>10</v>
      </c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7"/>
      <c r="OS116" s="128">
        <v>8274</v>
      </c>
      <c r="OT116" s="129">
        <v>57611</v>
      </c>
      <c r="OU116" s="130"/>
      <c r="OV116" s="128">
        <v>65885</v>
      </c>
      <c r="OW116" s="129">
        <v>30382</v>
      </c>
      <c r="OX116" s="130">
        <v>686</v>
      </c>
      <c r="OY116" s="128">
        <v>31068</v>
      </c>
      <c r="OZ116" s="129"/>
      <c r="PA116" s="131">
        <v>2097</v>
      </c>
      <c r="PB116" s="130"/>
      <c r="PC116" s="132">
        <v>2097</v>
      </c>
      <c r="PD116" s="128">
        <v>99050</v>
      </c>
    </row>
    <row r="117" spans="1:420" ht="12.75" customHeight="1">
      <c r="A117" s="134">
        <v>334112</v>
      </c>
      <c r="B117" s="72" t="s">
        <v>164</v>
      </c>
      <c r="C117" s="135" t="s">
        <v>315</v>
      </c>
      <c r="D117" s="125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>
        <v>0</v>
      </c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>
        <v>340</v>
      </c>
      <c r="DK117" s="126">
        <v>7869</v>
      </c>
      <c r="DL117" s="126">
        <v>7</v>
      </c>
      <c r="DM117" s="126">
        <v>357</v>
      </c>
      <c r="DN117" s="126"/>
      <c r="DO117" s="126"/>
      <c r="DP117" s="126">
        <v>96</v>
      </c>
      <c r="DQ117" s="126">
        <v>1</v>
      </c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>
        <v>5</v>
      </c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7"/>
      <c r="OS117" s="128">
        <v>8674</v>
      </c>
      <c r="OT117" s="129">
        <v>7935</v>
      </c>
      <c r="OU117" s="130"/>
      <c r="OV117" s="128">
        <v>16609</v>
      </c>
      <c r="OW117" s="129">
        <v>6789</v>
      </c>
      <c r="OX117" s="130">
        <v>173</v>
      </c>
      <c r="OY117" s="128">
        <v>6962</v>
      </c>
      <c r="OZ117" s="129"/>
      <c r="PA117" s="131">
        <v>411</v>
      </c>
      <c r="PB117" s="130"/>
      <c r="PC117" s="132">
        <v>411</v>
      </c>
      <c r="PD117" s="128">
        <v>23982</v>
      </c>
    </row>
    <row r="118" spans="1:420" ht="12.75" customHeight="1">
      <c r="A118" s="134">
        <v>334118</v>
      </c>
      <c r="B118" s="72" t="s">
        <v>164</v>
      </c>
      <c r="C118" s="135" t="s">
        <v>316</v>
      </c>
      <c r="D118" s="125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>
        <v>0</v>
      </c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>
        <v>388</v>
      </c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>
        <v>83</v>
      </c>
      <c r="DK118" s="126">
        <v>47</v>
      </c>
      <c r="DL118" s="126">
        <v>10194</v>
      </c>
      <c r="DM118" s="126">
        <v>1</v>
      </c>
      <c r="DN118" s="126">
        <v>0</v>
      </c>
      <c r="DO118" s="126"/>
      <c r="DP118" s="126"/>
      <c r="DQ118" s="126"/>
      <c r="DR118" s="126">
        <v>0</v>
      </c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>
        <v>4</v>
      </c>
      <c r="EL118" s="126"/>
      <c r="EM118" s="126">
        <v>4</v>
      </c>
      <c r="EN118" s="126">
        <v>2</v>
      </c>
      <c r="EO118" s="126"/>
      <c r="EP118" s="126"/>
      <c r="EQ118" s="126"/>
      <c r="ER118" s="126">
        <v>2</v>
      </c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>
        <v>1</v>
      </c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>
        <v>409</v>
      </c>
      <c r="IC118" s="126"/>
      <c r="ID118" s="126"/>
      <c r="IE118" s="126"/>
      <c r="IF118" s="126">
        <v>25</v>
      </c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>
        <v>1</v>
      </c>
      <c r="JD118" s="126">
        <v>293</v>
      </c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7"/>
      <c r="OS118" s="128">
        <v>11454</v>
      </c>
      <c r="OT118" s="129">
        <v>32815</v>
      </c>
      <c r="OU118" s="130"/>
      <c r="OV118" s="128">
        <v>44269</v>
      </c>
      <c r="OW118" s="129">
        <v>15295</v>
      </c>
      <c r="OX118" s="130">
        <v>382</v>
      </c>
      <c r="OY118" s="128">
        <v>15677</v>
      </c>
      <c r="OZ118" s="129">
        <v>0</v>
      </c>
      <c r="PA118" s="131">
        <v>1139</v>
      </c>
      <c r="PB118" s="130"/>
      <c r="PC118" s="132">
        <v>1140</v>
      </c>
      <c r="PD118" s="128">
        <v>61085</v>
      </c>
    </row>
    <row r="119" spans="1:420" ht="12.75" customHeight="1">
      <c r="A119" s="134">
        <v>334210</v>
      </c>
      <c r="B119" s="72" t="s">
        <v>164</v>
      </c>
      <c r="C119" s="135" t="s">
        <v>317</v>
      </c>
      <c r="D119" s="125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>
        <v>8</v>
      </c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>
        <v>19</v>
      </c>
      <c r="DK119" s="126"/>
      <c r="DL119" s="126"/>
      <c r="DM119" s="126">
        <v>9107</v>
      </c>
      <c r="DN119" s="126">
        <v>344</v>
      </c>
      <c r="DO119" s="126"/>
      <c r="DP119" s="126"/>
      <c r="DQ119" s="126">
        <v>26</v>
      </c>
      <c r="DR119" s="126">
        <v>30</v>
      </c>
      <c r="DS119" s="126"/>
      <c r="DT119" s="126">
        <v>8</v>
      </c>
      <c r="DU119" s="126"/>
      <c r="DV119" s="126"/>
      <c r="DW119" s="126"/>
      <c r="DX119" s="126"/>
      <c r="DY119" s="126"/>
      <c r="DZ119" s="126"/>
      <c r="EA119" s="126"/>
      <c r="EB119" s="126">
        <v>0</v>
      </c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7"/>
      <c r="OS119" s="128">
        <v>9541</v>
      </c>
      <c r="OT119" s="129">
        <v>11435</v>
      </c>
      <c r="OU119" s="130"/>
      <c r="OV119" s="128">
        <v>20976</v>
      </c>
      <c r="OW119" s="129">
        <v>12376</v>
      </c>
      <c r="OX119" s="130">
        <v>218</v>
      </c>
      <c r="OY119" s="128">
        <v>12593</v>
      </c>
      <c r="OZ119" s="129">
        <v>1</v>
      </c>
      <c r="PA119" s="131">
        <v>710</v>
      </c>
      <c r="PB119" s="130"/>
      <c r="PC119" s="132">
        <v>711</v>
      </c>
      <c r="PD119" s="128">
        <v>34280</v>
      </c>
    </row>
    <row r="120" spans="1:420" ht="12.75" customHeight="1">
      <c r="A120" s="134">
        <v>334220</v>
      </c>
      <c r="B120" s="72" t="s">
        <v>164</v>
      </c>
      <c r="C120" s="135" t="s">
        <v>318</v>
      </c>
      <c r="D120" s="125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>
        <v>0</v>
      </c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>
        <v>1</v>
      </c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>
        <v>0</v>
      </c>
      <c r="DK120" s="126"/>
      <c r="DL120" s="126"/>
      <c r="DM120" s="126">
        <v>77</v>
      </c>
      <c r="DN120" s="126">
        <v>26354</v>
      </c>
      <c r="DO120" s="126">
        <v>23</v>
      </c>
      <c r="DP120" s="126">
        <v>3</v>
      </c>
      <c r="DQ120" s="126">
        <v>8</v>
      </c>
      <c r="DR120" s="126">
        <v>66</v>
      </c>
      <c r="DS120" s="126"/>
      <c r="DT120" s="126">
        <v>875</v>
      </c>
      <c r="DU120" s="126"/>
      <c r="DV120" s="126"/>
      <c r="DW120" s="126">
        <v>26</v>
      </c>
      <c r="DX120" s="126">
        <v>13</v>
      </c>
      <c r="DY120" s="126"/>
      <c r="DZ120" s="126"/>
      <c r="EA120" s="126">
        <v>2</v>
      </c>
      <c r="EB120" s="126">
        <v>8</v>
      </c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>
        <v>1</v>
      </c>
      <c r="ER120" s="126"/>
      <c r="ES120" s="126"/>
      <c r="ET120" s="126">
        <v>2</v>
      </c>
      <c r="EU120" s="126"/>
      <c r="EV120" s="126"/>
      <c r="EW120" s="126"/>
      <c r="EX120" s="126"/>
      <c r="EY120" s="126"/>
      <c r="EZ120" s="126"/>
      <c r="FA120" s="126"/>
      <c r="FB120" s="126"/>
      <c r="FC120" s="126">
        <v>0</v>
      </c>
      <c r="FD120" s="126"/>
      <c r="FE120" s="126"/>
      <c r="FF120" s="126"/>
      <c r="FG120" s="126"/>
      <c r="FH120" s="126"/>
      <c r="FI120" s="126"/>
      <c r="FJ120" s="126"/>
      <c r="FK120" s="126"/>
      <c r="FL120" s="126">
        <v>1015</v>
      </c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>
        <v>133</v>
      </c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7"/>
      <c r="OS120" s="128">
        <v>28607</v>
      </c>
      <c r="OT120" s="129">
        <v>66147</v>
      </c>
      <c r="OU120" s="130"/>
      <c r="OV120" s="128">
        <v>94755</v>
      </c>
      <c r="OW120" s="129">
        <v>40954</v>
      </c>
      <c r="OX120" s="130">
        <v>896</v>
      </c>
      <c r="OY120" s="128">
        <v>41850</v>
      </c>
      <c r="OZ120" s="129">
        <v>70</v>
      </c>
      <c r="PA120" s="131">
        <v>2782</v>
      </c>
      <c r="PB120" s="130"/>
      <c r="PC120" s="132">
        <v>2852</v>
      </c>
      <c r="PD120" s="128">
        <v>139457</v>
      </c>
    </row>
    <row r="121" spans="1:420" ht="12.75" customHeight="1">
      <c r="A121" s="134">
        <v>334290</v>
      </c>
      <c r="B121" s="72" t="s">
        <v>164</v>
      </c>
      <c r="C121" s="135" t="s">
        <v>319</v>
      </c>
      <c r="D121" s="125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>
        <v>1</v>
      </c>
      <c r="CN121" s="126"/>
      <c r="CO121" s="126"/>
      <c r="CP121" s="126">
        <v>1</v>
      </c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>
        <v>0</v>
      </c>
      <c r="DN121" s="126">
        <v>52</v>
      </c>
      <c r="DO121" s="126">
        <v>4637</v>
      </c>
      <c r="DP121" s="126"/>
      <c r="DQ121" s="126">
        <v>0</v>
      </c>
      <c r="DR121" s="126"/>
      <c r="DS121" s="126"/>
      <c r="DT121" s="126">
        <v>5</v>
      </c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>
        <v>18</v>
      </c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>
        <v>3</v>
      </c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>
        <v>15</v>
      </c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7"/>
      <c r="OS121" s="128">
        <v>4733</v>
      </c>
      <c r="OT121" s="129">
        <v>906</v>
      </c>
      <c r="OU121" s="130"/>
      <c r="OV121" s="128">
        <v>5638</v>
      </c>
      <c r="OW121" s="129">
        <v>2493</v>
      </c>
      <c r="OX121" s="130">
        <v>130</v>
      </c>
      <c r="OY121" s="128">
        <v>2624</v>
      </c>
      <c r="OZ121" s="129">
        <v>7</v>
      </c>
      <c r="PA121" s="131">
        <v>91</v>
      </c>
      <c r="PB121" s="130"/>
      <c r="PC121" s="132">
        <v>97</v>
      </c>
      <c r="PD121" s="128">
        <v>8359</v>
      </c>
    </row>
    <row r="122" spans="1:420" ht="12.75" customHeight="1">
      <c r="A122" s="134">
        <v>334413</v>
      </c>
      <c r="B122" s="72" t="s">
        <v>164</v>
      </c>
      <c r="C122" s="135" t="s">
        <v>320</v>
      </c>
      <c r="D122" s="125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>
        <v>1</v>
      </c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>
        <v>4</v>
      </c>
      <c r="DL122" s="126">
        <v>0</v>
      </c>
      <c r="DM122" s="126"/>
      <c r="DN122" s="126">
        <v>0</v>
      </c>
      <c r="DO122" s="126">
        <v>0</v>
      </c>
      <c r="DP122" s="126">
        <v>46546</v>
      </c>
      <c r="DQ122" s="126">
        <v>82</v>
      </c>
      <c r="DR122" s="126">
        <v>112</v>
      </c>
      <c r="DS122" s="126"/>
      <c r="DT122" s="126">
        <v>25</v>
      </c>
      <c r="DU122" s="126"/>
      <c r="DV122" s="126"/>
      <c r="DW122" s="126"/>
      <c r="DX122" s="126">
        <v>0</v>
      </c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>
        <v>16</v>
      </c>
      <c r="EO122" s="126">
        <v>3</v>
      </c>
      <c r="EP122" s="126"/>
      <c r="EQ122" s="126"/>
      <c r="ER122" s="126"/>
      <c r="ES122" s="126"/>
      <c r="ET122" s="126">
        <v>7</v>
      </c>
      <c r="EU122" s="126"/>
      <c r="EV122" s="126"/>
      <c r="EW122" s="126"/>
      <c r="EX122" s="126"/>
      <c r="EY122" s="126"/>
      <c r="EZ122" s="126"/>
      <c r="FA122" s="126"/>
      <c r="FB122" s="126"/>
      <c r="FC122" s="126">
        <v>0</v>
      </c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>
        <v>368</v>
      </c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7"/>
      <c r="OS122" s="128">
        <v>47164</v>
      </c>
      <c r="OT122" s="129">
        <v>24592</v>
      </c>
      <c r="OU122" s="130"/>
      <c r="OV122" s="128">
        <v>71756</v>
      </c>
      <c r="OW122" s="129">
        <v>10176</v>
      </c>
      <c r="OX122" s="130">
        <v>2052</v>
      </c>
      <c r="OY122" s="128">
        <v>12228</v>
      </c>
      <c r="OZ122" s="129"/>
      <c r="PA122" s="131">
        <v>375</v>
      </c>
      <c r="PB122" s="130"/>
      <c r="PC122" s="132">
        <v>375</v>
      </c>
      <c r="PD122" s="128">
        <v>84359</v>
      </c>
    </row>
    <row r="123" spans="1:420" ht="12.75" customHeight="1">
      <c r="A123" s="134">
        <v>334418</v>
      </c>
      <c r="B123" s="72" t="s">
        <v>164</v>
      </c>
      <c r="C123" s="135" t="s">
        <v>321</v>
      </c>
      <c r="D123" s="125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>
        <v>2</v>
      </c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>
        <v>1</v>
      </c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>
        <v>21</v>
      </c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>
        <v>221</v>
      </c>
      <c r="DK123" s="126">
        <v>13</v>
      </c>
      <c r="DL123" s="126">
        <v>27</v>
      </c>
      <c r="DM123" s="126">
        <v>3</v>
      </c>
      <c r="DN123" s="126">
        <v>53</v>
      </c>
      <c r="DO123" s="126">
        <v>36</v>
      </c>
      <c r="DP123" s="126">
        <v>105</v>
      </c>
      <c r="DQ123" s="126">
        <v>16015</v>
      </c>
      <c r="DR123" s="126">
        <v>174</v>
      </c>
      <c r="DS123" s="126"/>
      <c r="DT123" s="126">
        <v>4</v>
      </c>
      <c r="DU123" s="126"/>
      <c r="DV123" s="126">
        <v>1</v>
      </c>
      <c r="DW123" s="126"/>
      <c r="DX123" s="126">
        <v>5</v>
      </c>
      <c r="DY123" s="126"/>
      <c r="DZ123" s="126">
        <v>5</v>
      </c>
      <c r="EA123" s="126"/>
      <c r="EB123" s="126"/>
      <c r="EC123" s="126"/>
      <c r="ED123" s="126"/>
      <c r="EE123" s="126">
        <v>1</v>
      </c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>
        <v>9</v>
      </c>
      <c r="EU123" s="126"/>
      <c r="EV123" s="126"/>
      <c r="EW123" s="126"/>
      <c r="EX123" s="126"/>
      <c r="EY123" s="126"/>
      <c r="EZ123" s="126"/>
      <c r="FA123" s="126"/>
      <c r="FB123" s="126"/>
      <c r="FC123" s="126">
        <v>3</v>
      </c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>
        <v>19</v>
      </c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>
        <v>4</v>
      </c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7"/>
      <c r="OS123" s="128">
        <v>16720</v>
      </c>
      <c r="OT123" s="129">
        <v>17</v>
      </c>
      <c r="OU123" s="130"/>
      <c r="OV123" s="128">
        <v>16737</v>
      </c>
      <c r="OW123" s="129">
        <v>2309</v>
      </c>
      <c r="OX123" s="130">
        <v>457</v>
      </c>
      <c r="OY123" s="128">
        <v>2767</v>
      </c>
      <c r="OZ123" s="129">
        <v>23</v>
      </c>
      <c r="PA123" s="131">
        <v>91</v>
      </c>
      <c r="PB123" s="130"/>
      <c r="PC123" s="132">
        <v>114</v>
      </c>
      <c r="PD123" s="128">
        <v>19617</v>
      </c>
    </row>
    <row r="124" spans="1:420" ht="12.75" customHeight="1">
      <c r="A124" s="134" t="s">
        <v>654</v>
      </c>
      <c r="B124" s="72" t="s">
        <v>164</v>
      </c>
      <c r="C124" s="135" t="s">
        <v>322</v>
      </c>
      <c r="D124" s="125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>
        <v>0</v>
      </c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>
        <v>2</v>
      </c>
      <c r="CA124" s="126"/>
      <c r="CB124" s="126"/>
      <c r="CC124" s="126">
        <v>0</v>
      </c>
      <c r="CD124" s="126"/>
      <c r="CE124" s="126"/>
      <c r="CF124" s="126"/>
      <c r="CG124" s="126">
        <v>0</v>
      </c>
      <c r="CH124" s="126"/>
      <c r="CI124" s="126"/>
      <c r="CJ124" s="126"/>
      <c r="CK124" s="126"/>
      <c r="CL124" s="126">
        <v>1</v>
      </c>
      <c r="CM124" s="126">
        <v>0</v>
      </c>
      <c r="CN124" s="126">
        <v>9</v>
      </c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>
        <v>249</v>
      </c>
      <c r="DK124" s="126"/>
      <c r="DL124" s="126">
        <v>3</v>
      </c>
      <c r="DM124" s="126">
        <v>8</v>
      </c>
      <c r="DN124" s="126">
        <v>1</v>
      </c>
      <c r="DO124" s="126"/>
      <c r="DP124" s="126">
        <v>601</v>
      </c>
      <c r="DQ124" s="126">
        <v>281</v>
      </c>
      <c r="DR124" s="126">
        <v>22907</v>
      </c>
      <c r="DS124" s="126"/>
      <c r="DT124" s="126">
        <v>14</v>
      </c>
      <c r="DU124" s="126"/>
      <c r="DV124" s="126">
        <v>69</v>
      </c>
      <c r="DW124" s="126">
        <v>2</v>
      </c>
      <c r="DX124" s="126">
        <v>16</v>
      </c>
      <c r="DY124" s="126">
        <v>1</v>
      </c>
      <c r="DZ124" s="126"/>
      <c r="EA124" s="126">
        <v>100</v>
      </c>
      <c r="EB124" s="126">
        <v>3</v>
      </c>
      <c r="EC124" s="126"/>
      <c r="ED124" s="126">
        <v>2</v>
      </c>
      <c r="EE124" s="126"/>
      <c r="EF124" s="126"/>
      <c r="EG124" s="126"/>
      <c r="EH124" s="126"/>
      <c r="EI124" s="126"/>
      <c r="EJ124" s="126"/>
      <c r="EK124" s="126">
        <v>13</v>
      </c>
      <c r="EL124" s="126">
        <v>0</v>
      </c>
      <c r="EM124" s="126">
        <v>39</v>
      </c>
      <c r="EN124" s="126">
        <v>15</v>
      </c>
      <c r="EO124" s="126"/>
      <c r="EP124" s="126">
        <v>3</v>
      </c>
      <c r="EQ124" s="126">
        <v>122</v>
      </c>
      <c r="ER124" s="126">
        <v>85</v>
      </c>
      <c r="ES124" s="126"/>
      <c r="ET124" s="126">
        <v>107</v>
      </c>
      <c r="EU124" s="126"/>
      <c r="EV124" s="126"/>
      <c r="EW124" s="126"/>
      <c r="EX124" s="126"/>
      <c r="EY124" s="126"/>
      <c r="EZ124" s="126"/>
      <c r="FA124" s="126"/>
      <c r="FB124" s="126"/>
      <c r="FC124" s="126">
        <v>0</v>
      </c>
      <c r="FD124" s="126"/>
      <c r="FE124" s="126"/>
      <c r="FF124" s="126"/>
      <c r="FG124" s="126"/>
      <c r="FH124" s="126"/>
      <c r="FI124" s="126"/>
      <c r="FJ124" s="126"/>
      <c r="FK124" s="126">
        <v>1</v>
      </c>
      <c r="FL124" s="126"/>
      <c r="FM124" s="126">
        <v>53</v>
      </c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>
        <v>49</v>
      </c>
      <c r="JG124" s="126"/>
      <c r="JH124" s="126"/>
      <c r="JI124" s="126"/>
      <c r="JJ124" s="126"/>
      <c r="JK124" s="126">
        <v>0</v>
      </c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7"/>
      <c r="OS124" s="128">
        <v>24757</v>
      </c>
      <c r="OT124" s="129">
        <v>16338</v>
      </c>
      <c r="OU124" s="130"/>
      <c r="OV124" s="128">
        <v>41095</v>
      </c>
      <c r="OW124" s="129">
        <v>5981</v>
      </c>
      <c r="OX124" s="130">
        <v>1012</v>
      </c>
      <c r="OY124" s="128">
        <v>6993</v>
      </c>
      <c r="OZ124" s="129">
        <v>149</v>
      </c>
      <c r="PA124" s="131">
        <v>246</v>
      </c>
      <c r="PB124" s="130"/>
      <c r="PC124" s="132">
        <v>395</v>
      </c>
      <c r="PD124" s="128">
        <v>48483</v>
      </c>
    </row>
    <row r="125" spans="1:420" ht="12.75" customHeight="1">
      <c r="A125" s="134">
        <v>334510</v>
      </c>
      <c r="B125" s="72" t="s">
        <v>164</v>
      </c>
      <c r="C125" s="135" t="s">
        <v>323</v>
      </c>
      <c r="D125" s="125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>
        <v>0</v>
      </c>
      <c r="CN125" s="126"/>
      <c r="CO125" s="126"/>
      <c r="CP125" s="126"/>
      <c r="CQ125" s="126"/>
      <c r="CR125" s="126">
        <v>0</v>
      </c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>
        <v>0</v>
      </c>
      <c r="DH125" s="126">
        <v>0</v>
      </c>
      <c r="DI125" s="126"/>
      <c r="DJ125" s="126"/>
      <c r="DK125" s="126"/>
      <c r="DL125" s="126"/>
      <c r="DM125" s="126"/>
      <c r="DN125" s="126">
        <v>0</v>
      </c>
      <c r="DO125" s="126"/>
      <c r="DP125" s="126"/>
      <c r="DQ125" s="126">
        <v>1</v>
      </c>
      <c r="DR125" s="126">
        <v>0</v>
      </c>
      <c r="DS125" s="126">
        <v>26221</v>
      </c>
      <c r="DT125" s="126"/>
      <c r="DU125" s="126"/>
      <c r="DV125" s="126"/>
      <c r="DW125" s="126"/>
      <c r="DX125" s="126"/>
      <c r="DY125" s="126">
        <v>39</v>
      </c>
      <c r="DZ125" s="126">
        <v>681</v>
      </c>
      <c r="EA125" s="126"/>
      <c r="EB125" s="126"/>
      <c r="EC125" s="126"/>
      <c r="ED125" s="126"/>
      <c r="EE125" s="126">
        <v>3</v>
      </c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>
        <v>0</v>
      </c>
      <c r="FX125" s="126"/>
      <c r="FY125" s="126"/>
      <c r="FZ125" s="126"/>
      <c r="GA125" s="126"/>
      <c r="GB125" s="126">
        <v>423</v>
      </c>
      <c r="GC125" s="126">
        <v>123</v>
      </c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>
        <v>12</v>
      </c>
      <c r="IU125" s="126">
        <v>98</v>
      </c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>
        <v>5</v>
      </c>
      <c r="JO125" s="126"/>
      <c r="JP125" s="126">
        <v>67</v>
      </c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7"/>
      <c r="OS125" s="128">
        <v>27671</v>
      </c>
      <c r="OT125" s="129">
        <v>7776</v>
      </c>
      <c r="OU125" s="130"/>
      <c r="OV125" s="128">
        <v>35448</v>
      </c>
      <c r="OW125" s="129">
        <v>14372</v>
      </c>
      <c r="OX125" s="130">
        <v>356</v>
      </c>
      <c r="OY125" s="128">
        <v>14728</v>
      </c>
      <c r="OZ125" s="129"/>
      <c r="PA125" s="131">
        <v>587</v>
      </c>
      <c r="PB125" s="130"/>
      <c r="PC125" s="132">
        <v>587</v>
      </c>
      <c r="PD125" s="128">
        <v>50763</v>
      </c>
    </row>
    <row r="126" spans="1:420" ht="12.75" customHeight="1">
      <c r="A126" s="134">
        <v>334511</v>
      </c>
      <c r="B126" s="72" t="s">
        <v>164</v>
      </c>
      <c r="C126" s="135" t="s">
        <v>324</v>
      </c>
      <c r="D126" s="125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>
        <v>5</v>
      </c>
      <c r="CD126" s="126"/>
      <c r="CE126" s="126"/>
      <c r="CF126" s="126">
        <v>34</v>
      </c>
      <c r="CG126" s="126"/>
      <c r="CH126" s="126"/>
      <c r="CI126" s="126"/>
      <c r="CJ126" s="126">
        <v>0</v>
      </c>
      <c r="CK126" s="126"/>
      <c r="CL126" s="126"/>
      <c r="CM126" s="126"/>
      <c r="CN126" s="126">
        <v>169</v>
      </c>
      <c r="CO126" s="126"/>
      <c r="CP126" s="126">
        <v>1</v>
      </c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>
        <v>36</v>
      </c>
      <c r="DM126" s="126">
        <v>0</v>
      </c>
      <c r="DN126" s="126">
        <v>1710</v>
      </c>
      <c r="DO126" s="126"/>
      <c r="DP126" s="126">
        <v>5</v>
      </c>
      <c r="DQ126" s="126">
        <v>120</v>
      </c>
      <c r="DR126" s="126">
        <v>1</v>
      </c>
      <c r="DS126" s="126"/>
      <c r="DT126" s="126">
        <v>42445</v>
      </c>
      <c r="DU126" s="126"/>
      <c r="DV126" s="126">
        <v>20</v>
      </c>
      <c r="DW126" s="126">
        <v>8</v>
      </c>
      <c r="DX126" s="126">
        <v>11</v>
      </c>
      <c r="DY126" s="126"/>
      <c r="DZ126" s="126"/>
      <c r="EA126" s="126">
        <v>56</v>
      </c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>
        <v>2</v>
      </c>
      <c r="EM126" s="126"/>
      <c r="EN126" s="126">
        <v>0</v>
      </c>
      <c r="EO126" s="126"/>
      <c r="EP126" s="126"/>
      <c r="EQ126" s="126"/>
      <c r="ER126" s="126">
        <v>21</v>
      </c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>
        <v>0</v>
      </c>
      <c r="FD126" s="126"/>
      <c r="FE126" s="126"/>
      <c r="FF126" s="126"/>
      <c r="FG126" s="126"/>
      <c r="FH126" s="126"/>
      <c r="FI126" s="126">
        <v>887</v>
      </c>
      <c r="FJ126" s="126"/>
      <c r="FK126" s="126">
        <v>67</v>
      </c>
      <c r="FL126" s="126">
        <v>2</v>
      </c>
      <c r="FM126" s="126">
        <v>10</v>
      </c>
      <c r="FN126" s="126"/>
      <c r="FO126" s="126"/>
      <c r="FP126" s="126"/>
      <c r="FQ126" s="126"/>
      <c r="FR126" s="126">
        <v>25</v>
      </c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7"/>
      <c r="OS126" s="128">
        <v>45632</v>
      </c>
      <c r="OT126" s="129">
        <v>5720</v>
      </c>
      <c r="OU126" s="130"/>
      <c r="OV126" s="128">
        <v>51352</v>
      </c>
      <c r="OW126" s="129">
        <v>6688</v>
      </c>
      <c r="OX126" s="130">
        <v>495</v>
      </c>
      <c r="OY126" s="128">
        <v>7184</v>
      </c>
      <c r="OZ126" s="129">
        <v>31</v>
      </c>
      <c r="PA126" s="131">
        <v>160</v>
      </c>
      <c r="PB126" s="130"/>
      <c r="PC126" s="132">
        <v>190</v>
      </c>
      <c r="PD126" s="128">
        <v>58726</v>
      </c>
    </row>
    <row r="127" spans="1:420" ht="12.75" customHeight="1">
      <c r="A127" s="134">
        <v>334512</v>
      </c>
      <c r="B127" s="72" t="s">
        <v>164</v>
      </c>
      <c r="C127" s="135" t="s">
        <v>325</v>
      </c>
      <c r="D127" s="125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>
        <v>0</v>
      </c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>
        <v>0</v>
      </c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>
        <v>178</v>
      </c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>
        <v>79</v>
      </c>
      <c r="CQ127" s="126">
        <v>12</v>
      </c>
      <c r="CR127" s="126">
        <v>27</v>
      </c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>
        <v>0</v>
      </c>
      <c r="DR127" s="126"/>
      <c r="DS127" s="126"/>
      <c r="DT127" s="126"/>
      <c r="DU127" s="126">
        <v>2236</v>
      </c>
      <c r="DV127" s="126">
        <v>43</v>
      </c>
      <c r="DW127" s="126"/>
      <c r="DX127" s="126">
        <v>2</v>
      </c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>
        <v>12</v>
      </c>
      <c r="EN127" s="126">
        <v>5</v>
      </c>
      <c r="EO127" s="126"/>
      <c r="EP127" s="126"/>
      <c r="EQ127" s="126"/>
      <c r="ER127" s="126">
        <v>1</v>
      </c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>
        <v>0</v>
      </c>
      <c r="FH127" s="126"/>
      <c r="FI127" s="126"/>
      <c r="FJ127" s="126"/>
      <c r="FK127" s="126">
        <v>0</v>
      </c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>
        <v>0</v>
      </c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7"/>
      <c r="OS127" s="128">
        <v>2594</v>
      </c>
      <c r="OT127" s="129">
        <v>928</v>
      </c>
      <c r="OU127" s="130"/>
      <c r="OV127" s="128">
        <v>3523</v>
      </c>
      <c r="OW127" s="129">
        <v>425</v>
      </c>
      <c r="OX127" s="130">
        <v>87</v>
      </c>
      <c r="OY127" s="128">
        <v>512</v>
      </c>
      <c r="OZ127" s="129">
        <v>10</v>
      </c>
      <c r="PA127" s="131">
        <v>16</v>
      </c>
      <c r="PB127" s="130"/>
      <c r="PC127" s="132">
        <v>25</v>
      </c>
      <c r="PD127" s="128">
        <v>4060</v>
      </c>
    </row>
    <row r="128" spans="1:420" ht="12.75" customHeight="1">
      <c r="A128" s="134">
        <v>334513</v>
      </c>
      <c r="B128" s="72" t="s">
        <v>164</v>
      </c>
      <c r="C128" s="135" t="s">
        <v>326</v>
      </c>
      <c r="D128" s="125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>
        <v>173</v>
      </c>
      <c r="CD128" s="126"/>
      <c r="CE128" s="126"/>
      <c r="CF128" s="126"/>
      <c r="CG128" s="126"/>
      <c r="CH128" s="126"/>
      <c r="CI128" s="126"/>
      <c r="CJ128" s="126"/>
      <c r="CK128" s="126">
        <v>0</v>
      </c>
      <c r="CL128" s="126"/>
      <c r="CM128" s="126">
        <v>0</v>
      </c>
      <c r="CN128" s="126"/>
      <c r="CO128" s="126"/>
      <c r="CP128" s="126"/>
      <c r="CQ128" s="126"/>
      <c r="CR128" s="126">
        <v>0</v>
      </c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>
        <v>54</v>
      </c>
      <c r="DD128" s="126"/>
      <c r="DE128" s="126"/>
      <c r="DF128" s="126"/>
      <c r="DG128" s="126">
        <v>0</v>
      </c>
      <c r="DH128" s="126">
        <v>0</v>
      </c>
      <c r="DI128" s="126"/>
      <c r="DJ128" s="126"/>
      <c r="DK128" s="126"/>
      <c r="DL128" s="126"/>
      <c r="DM128" s="126"/>
      <c r="DN128" s="126">
        <v>0</v>
      </c>
      <c r="DO128" s="126"/>
      <c r="DP128" s="126">
        <v>0</v>
      </c>
      <c r="DQ128" s="126"/>
      <c r="DR128" s="126">
        <v>8</v>
      </c>
      <c r="DS128" s="126"/>
      <c r="DT128" s="126">
        <v>0</v>
      </c>
      <c r="DU128" s="126">
        <v>1</v>
      </c>
      <c r="DV128" s="126">
        <v>9693</v>
      </c>
      <c r="DW128" s="126">
        <v>24</v>
      </c>
      <c r="DX128" s="126">
        <v>130</v>
      </c>
      <c r="DY128" s="126">
        <v>147</v>
      </c>
      <c r="DZ128" s="126"/>
      <c r="EA128" s="126">
        <v>58</v>
      </c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>
        <v>2</v>
      </c>
      <c r="EM128" s="126">
        <v>0</v>
      </c>
      <c r="EN128" s="126">
        <v>56</v>
      </c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>
        <v>0</v>
      </c>
      <c r="FX128" s="126"/>
      <c r="FY128" s="126"/>
      <c r="FZ128" s="126"/>
      <c r="GA128" s="126"/>
      <c r="GB128" s="126"/>
      <c r="GC128" s="126">
        <v>0</v>
      </c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>
        <v>4</v>
      </c>
      <c r="JF128" s="126"/>
      <c r="JG128" s="126"/>
      <c r="JH128" s="126"/>
      <c r="JI128" s="126"/>
      <c r="JJ128" s="126"/>
      <c r="JK128" s="126">
        <v>107</v>
      </c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7"/>
      <c r="OS128" s="128">
        <v>10458</v>
      </c>
      <c r="OT128" s="129">
        <v>5178</v>
      </c>
      <c r="OU128" s="130"/>
      <c r="OV128" s="128">
        <v>15636</v>
      </c>
      <c r="OW128" s="129">
        <v>1990</v>
      </c>
      <c r="OX128" s="130">
        <v>149</v>
      </c>
      <c r="OY128" s="128">
        <v>2138</v>
      </c>
      <c r="OZ128" s="129">
        <v>34</v>
      </c>
      <c r="PA128" s="131">
        <v>71</v>
      </c>
      <c r="PB128" s="130"/>
      <c r="PC128" s="132">
        <v>105</v>
      </c>
      <c r="PD128" s="128">
        <v>17879</v>
      </c>
    </row>
    <row r="129" spans="1:420" ht="12.75" customHeight="1">
      <c r="A129" s="134">
        <v>334514</v>
      </c>
      <c r="B129" s="72" t="s">
        <v>164</v>
      </c>
      <c r="C129" s="135" t="s">
        <v>327</v>
      </c>
      <c r="D129" s="125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>
        <v>0</v>
      </c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>
        <v>0</v>
      </c>
      <c r="CD129" s="126"/>
      <c r="CE129" s="126">
        <v>7</v>
      </c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>
        <v>2</v>
      </c>
      <c r="DP129" s="126"/>
      <c r="DQ129" s="126"/>
      <c r="DR129" s="126">
        <v>1</v>
      </c>
      <c r="DS129" s="126"/>
      <c r="DT129" s="126">
        <v>0</v>
      </c>
      <c r="DU129" s="126">
        <v>1</v>
      </c>
      <c r="DV129" s="126">
        <v>69</v>
      </c>
      <c r="DW129" s="126">
        <v>6382</v>
      </c>
      <c r="DX129" s="126">
        <v>51</v>
      </c>
      <c r="DY129" s="126"/>
      <c r="DZ129" s="126"/>
      <c r="EA129" s="126">
        <v>79</v>
      </c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>
        <v>3</v>
      </c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>
        <v>8</v>
      </c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>
        <v>1</v>
      </c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7"/>
      <c r="OS129" s="128">
        <v>6604</v>
      </c>
      <c r="OT129" s="129">
        <v>1844</v>
      </c>
      <c r="OU129" s="130"/>
      <c r="OV129" s="128">
        <v>8448</v>
      </c>
      <c r="OW129" s="129">
        <v>1070</v>
      </c>
      <c r="OX129" s="130">
        <v>218</v>
      </c>
      <c r="OY129" s="128">
        <v>1288</v>
      </c>
      <c r="OZ129" s="129">
        <v>3</v>
      </c>
      <c r="PA129" s="131">
        <v>37</v>
      </c>
      <c r="PB129" s="130"/>
      <c r="PC129" s="132">
        <v>41</v>
      </c>
      <c r="PD129" s="128">
        <v>9777</v>
      </c>
    </row>
    <row r="130" spans="1:420" ht="12.75" customHeight="1">
      <c r="A130" s="134">
        <v>334515</v>
      </c>
      <c r="B130" s="72" t="s">
        <v>164</v>
      </c>
      <c r="C130" s="135" t="s">
        <v>328</v>
      </c>
      <c r="D130" s="125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>
        <v>0</v>
      </c>
      <c r="CN130" s="126">
        <v>0</v>
      </c>
      <c r="CO130" s="126"/>
      <c r="CP130" s="126">
        <v>0</v>
      </c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>
        <v>0</v>
      </c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>
        <v>0</v>
      </c>
      <c r="DN130" s="126">
        <v>34</v>
      </c>
      <c r="DO130" s="126"/>
      <c r="DP130" s="126">
        <v>4</v>
      </c>
      <c r="DQ130" s="126">
        <v>8</v>
      </c>
      <c r="DR130" s="126">
        <v>1</v>
      </c>
      <c r="DS130" s="126"/>
      <c r="DT130" s="126">
        <v>407</v>
      </c>
      <c r="DU130" s="126"/>
      <c r="DV130" s="126">
        <v>86</v>
      </c>
      <c r="DW130" s="126">
        <v>56</v>
      </c>
      <c r="DX130" s="126">
        <v>11602</v>
      </c>
      <c r="DY130" s="126">
        <v>89</v>
      </c>
      <c r="DZ130" s="126"/>
      <c r="EA130" s="126">
        <v>78</v>
      </c>
      <c r="EB130" s="126"/>
      <c r="EC130" s="126">
        <v>2</v>
      </c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>
        <v>45</v>
      </c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>
        <v>0</v>
      </c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7"/>
      <c r="OS130" s="128">
        <v>12411</v>
      </c>
      <c r="OT130" s="129">
        <v>5125</v>
      </c>
      <c r="OU130" s="130"/>
      <c r="OV130" s="128">
        <v>17536</v>
      </c>
      <c r="OW130" s="129">
        <v>2421</v>
      </c>
      <c r="OX130" s="130">
        <v>504</v>
      </c>
      <c r="OY130" s="128">
        <v>2925</v>
      </c>
      <c r="OZ130" s="129">
        <v>66</v>
      </c>
      <c r="PA130" s="131">
        <v>75</v>
      </c>
      <c r="PB130" s="130"/>
      <c r="PC130" s="132">
        <v>141</v>
      </c>
      <c r="PD130" s="128">
        <v>20602</v>
      </c>
    </row>
    <row r="131" spans="1:420" ht="12.75" customHeight="1">
      <c r="A131" s="134">
        <v>334516</v>
      </c>
      <c r="B131" s="72" t="s">
        <v>164</v>
      </c>
      <c r="C131" s="135" t="s">
        <v>329</v>
      </c>
      <c r="D131" s="125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>
        <v>0</v>
      </c>
      <c r="CN131" s="126">
        <v>16</v>
      </c>
      <c r="CO131" s="126"/>
      <c r="CP131" s="126"/>
      <c r="CQ131" s="126"/>
      <c r="CR131" s="126">
        <v>0</v>
      </c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>
        <v>0</v>
      </c>
      <c r="DH131" s="126">
        <v>0</v>
      </c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>
        <v>6</v>
      </c>
      <c r="DT131" s="126">
        <v>22</v>
      </c>
      <c r="DU131" s="126">
        <v>18</v>
      </c>
      <c r="DV131" s="126">
        <v>96</v>
      </c>
      <c r="DW131" s="126"/>
      <c r="DX131" s="126">
        <v>25</v>
      </c>
      <c r="DY131" s="126">
        <v>12895</v>
      </c>
      <c r="DZ131" s="126"/>
      <c r="EA131" s="126">
        <v>41</v>
      </c>
      <c r="EB131" s="126">
        <v>0</v>
      </c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>
        <v>0</v>
      </c>
      <c r="FX131" s="126"/>
      <c r="FY131" s="126"/>
      <c r="FZ131" s="126"/>
      <c r="GA131" s="126"/>
      <c r="GB131" s="126"/>
      <c r="GC131" s="126">
        <v>7</v>
      </c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>
        <v>528</v>
      </c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7"/>
      <c r="OS131" s="128">
        <v>13654</v>
      </c>
      <c r="OT131" s="129">
        <v>4719</v>
      </c>
      <c r="OU131" s="130"/>
      <c r="OV131" s="128">
        <v>18373</v>
      </c>
      <c r="OW131" s="129">
        <v>2472</v>
      </c>
      <c r="OX131" s="130">
        <v>505</v>
      </c>
      <c r="OY131" s="128">
        <v>2977</v>
      </c>
      <c r="OZ131" s="129">
        <v>30</v>
      </c>
      <c r="PA131" s="131">
        <v>90</v>
      </c>
      <c r="PB131" s="130"/>
      <c r="PC131" s="132">
        <v>120</v>
      </c>
      <c r="PD131" s="128">
        <v>21470</v>
      </c>
    </row>
    <row r="132" spans="1:420" ht="12.75" customHeight="1">
      <c r="A132" s="134">
        <v>334517</v>
      </c>
      <c r="B132" s="72" t="s">
        <v>164</v>
      </c>
      <c r="C132" s="135" t="s">
        <v>330</v>
      </c>
      <c r="D132" s="125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>
        <v>18</v>
      </c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>
        <v>1</v>
      </c>
      <c r="DQ132" s="126"/>
      <c r="DR132" s="126"/>
      <c r="DS132" s="126">
        <v>178</v>
      </c>
      <c r="DT132" s="126"/>
      <c r="DU132" s="126"/>
      <c r="DV132" s="126"/>
      <c r="DW132" s="126"/>
      <c r="DX132" s="126"/>
      <c r="DY132" s="126"/>
      <c r="DZ132" s="126">
        <v>8340</v>
      </c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>
        <v>11</v>
      </c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>
        <v>66</v>
      </c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7"/>
      <c r="OS132" s="128">
        <v>8613</v>
      </c>
      <c r="OT132" s="129">
        <v>3416</v>
      </c>
      <c r="OU132" s="130"/>
      <c r="OV132" s="128">
        <v>12030</v>
      </c>
      <c r="OW132" s="129">
        <v>3285</v>
      </c>
      <c r="OX132" s="130">
        <v>116</v>
      </c>
      <c r="OY132" s="128">
        <v>3401</v>
      </c>
      <c r="OZ132" s="129">
        <v>16</v>
      </c>
      <c r="PA132" s="131">
        <v>124</v>
      </c>
      <c r="PB132" s="130"/>
      <c r="PC132" s="132">
        <v>139</v>
      </c>
      <c r="PD132" s="128">
        <v>15570</v>
      </c>
    </row>
    <row r="133" spans="1:420" ht="12.75" customHeight="1">
      <c r="A133" s="134" t="s">
        <v>655</v>
      </c>
      <c r="B133" s="72" t="s">
        <v>164</v>
      </c>
      <c r="C133" s="135" t="s">
        <v>331</v>
      </c>
      <c r="D133" s="125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>
        <v>43</v>
      </c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>
        <v>0</v>
      </c>
      <c r="CN133" s="126">
        <v>61</v>
      </c>
      <c r="CO133" s="126"/>
      <c r="CP133" s="126"/>
      <c r="CQ133" s="126"/>
      <c r="CR133" s="126">
        <v>0</v>
      </c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>
        <v>3</v>
      </c>
      <c r="DG133" s="126">
        <v>0</v>
      </c>
      <c r="DH133" s="126">
        <v>0</v>
      </c>
      <c r="DI133" s="126"/>
      <c r="DJ133" s="126"/>
      <c r="DK133" s="126"/>
      <c r="DL133" s="126"/>
      <c r="DM133" s="126"/>
      <c r="DN133" s="126">
        <v>64</v>
      </c>
      <c r="DO133" s="126"/>
      <c r="DP133" s="126"/>
      <c r="DQ133" s="126">
        <v>0</v>
      </c>
      <c r="DR133" s="126">
        <v>43</v>
      </c>
      <c r="DS133" s="126"/>
      <c r="DT133" s="126">
        <v>111</v>
      </c>
      <c r="DU133" s="126">
        <v>1</v>
      </c>
      <c r="DV133" s="126">
        <v>133</v>
      </c>
      <c r="DW133" s="126">
        <v>4</v>
      </c>
      <c r="DX133" s="126">
        <v>251</v>
      </c>
      <c r="DY133" s="126">
        <v>200</v>
      </c>
      <c r="DZ133" s="126"/>
      <c r="EA133" s="126">
        <v>10636</v>
      </c>
      <c r="EB133" s="126">
        <v>1</v>
      </c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>
        <v>8</v>
      </c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>
        <v>0</v>
      </c>
      <c r="FX133" s="126"/>
      <c r="FY133" s="126"/>
      <c r="FZ133" s="126"/>
      <c r="GA133" s="126"/>
      <c r="GB133" s="126"/>
      <c r="GC133" s="126">
        <v>0</v>
      </c>
      <c r="GD133" s="126"/>
      <c r="GE133" s="126"/>
      <c r="GF133" s="126"/>
      <c r="GG133" s="126">
        <v>27</v>
      </c>
      <c r="GH133" s="126"/>
      <c r="GI133" s="126"/>
      <c r="GJ133" s="126"/>
      <c r="GK133" s="126"/>
      <c r="GL133" s="126">
        <v>4</v>
      </c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7"/>
      <c r="OS133" s="128">
        <v>11591</v>
      </c>
      <c r="OT133" s="129">
        <v>6580</v>
      </c>
      <c r="OU133" s="130"/>
      <c r="OV133" s="128">
        <v>18171</v>
      </c>
      <c r="OW133" s="129">
        <v>10258</v>
      </c>
      <c r="OX133" s="130">
        <v>418</v>
      </c>
      <c r="OY133" s="128">
        <v>10676</v>
      </c>
      <c r="OZ133" s="129">
        <v>218</v>
      </c>
      <c r="PA133" s="131">
        <v>835</v>
      </c>
      <c r="PB133" s="130"/>
      <c r="PC133" s="132">
        <v>1053</v>
      </c>
      <c r="PD133" s="128">
        <v>29899</v>
      </c>
    </row>
    <row r="134" spans="1:420" ht="12.75" customHeight="1">
      <c r="A134" s="134">
        <v>334300</v>
      </c>
      <c r="B134" s="72" t="s">
        <v>164</v>
      </c>
      <c r="C134" s="135" t="s">
        <v>332</v>
      </c>
      <c r="D134" s="125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>
        <v>1</v>
      </c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>
        <v>0</v>
      </c>
      <c r="DK134" s="126"/>
      <c r="DL134" s="126"/>
      <c r="DM134" s="126"/>
      <c r="DN134" s="126">
        <v>0</v>
      </c>
      <c r="DO134" s="126">
        <v>3</v>
      </c>
      <c r="DP134" s="126"/>
      <c r="DQ134" s="126">
        <v>9</v>
      </c>
      <c r="DR134" s="126">
        <v>3</v>
      </c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>
        <v>2787</v>
      </c>
      <c r="EC134" s="126"/>
      <c r="ED134" s="126"/>
      <c r="EE134" s="126"/>
      <c r="EF134" s="126"/>
      <c r="EG134" s="126">
        <v>3</v>
      </c>
      <c r="EH134" s="126"/>
      <c r="EI134" s="126"/>
      <c r="EJ134" s="126"/>
      <c r="EK134" s="126"/>
      <c r="EL134" s="126"/>
      <c r="EM134" s="126">
        <v>43</v>
      </c>
      <c r="EN134" s="126"/>
      <c r="EO134" s="126"/>
      <c r="EP134" s="126"/>
      <c r="EQ134" s="126"/>
      <c r="ER134" s="126"/>
      <c r="ES134" s="126"/>
      <c r="ET134" s="126">
        <v>2</v>
      </c>
      <c r="EU134" s="126"/>
      <c r="EV134" s="126"/>
      <c r="EW134" s="126"/>
      <c r="EX134" s="126"/>
      <c r="EY134" s="126"/>
      <c r="EZ134" s="126"/>
      <c r="FA134" s="126"/>
      <c r="FB134" s="126"/>
      <c r="FC134" s="126">
        <v>18</v>
      </c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>
        <v>0</v>
      </c>
      <c r="GJ134" s="126"/>
      <c r="GK134" s="126"/>
      <c r="GL134" s="126">
        <v>8</v>
      </c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>
        <v>52</v>
      </c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7"/>
      <c r="OS134" s="128">
        <v>2929</v>
      </c>
      <c r="OT134" s="129">
        <v>39401</v>
      </c>
      <c r="OU134" s="130"/>
      <c r="OV134" s="128">
        <v>42330</v>
      </c>
      <c r="OW134" s="129">
        <v>25586</v>
      </c>
      <c r="OX134" s="130">
        <v>430</v>
      </c>
      <c r="OY134" s="128">
        <v>26016</v>
      </c>
      <c r="OZ134" s="129">
        <v>550</v>
      </c>
      <c r="PA134" s="131">
        <v>3081</v>
      </c>
      <c r="PB134" s="130"/>
      <c r="PC134" s="132">
        <v>3631</v>
      </c>
      <c r="PD134" s="128">
        <v>71977</v>
      </c>
    </row>
    <row r="135" spans="1:420" ht="12.75" customHeight="1">
      <c r="A135" s="134">
        <v>334610</v>
      </c>
      <c r="B135" s="72" t="s">
        <v>164</v>
      </c>
      <c r="C135" s="135" t="s">
        <v>333</v>
      </c>
      <c r="D135" s="125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>
        <v>4</v>
      </c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>
        <v>186</v>
      </c>
      <c r="DK135" s="126">
        <v>192</v>
      </c>
      <c r="DL135" s="126">
        <v>441</v>
      </c>
      <c r="DM135" s="126"/>
      <c r="DN135" s="126"/>
      <c r="DO135" s="126"/>
      <c r="DP135" s="126"/>
      <c r="DQ135" s="126">
        <v>171</v>
      </c>
      <c r="DR135" s="126"/>
      <c r="DS135" s="126"/>
      <c r="DT135" s="126"/>
      <c r="DU135" s="126"/>
      <c r="DV135" s="126"/>
      <c r="DW135" s="126"/>
      <c r="DX135" s="126"/>
      <c r="DY135" s="126">
        <v>0</v>
      </c>
      <c r="DZ135" s="126"/>
      <c r="EA135" s="126"/>
      <c r="EB135" s="126"/>
      <c r="EC135" s="126">
        <v>2001</v>
      </c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>
        <v>49</v>
      </c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>
        <v>1</v>
      </c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>
        <v>1</v>
      </c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>
        <v>0</v>
      </c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>
        <v>8</v>
      </c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7"/>
      <c r="OS135" s="128">
        <v>3053</v>
      </c>
      <c r="OT135" s="129">
        <v>1004</v>
      </c>
      <c r="OU135" s="130"/>
      <c r="OV135" s="128">
        <v>4057</v>
      </c>
      <c r="OW135" s="129">
        <v>591</v>
      </c>
      <c r="OX135" s="130">
        <v>22</v>
      </c>
      <c r="OY135" s="128">
        <v>613</v>
      </c>
      <c r="OZ135" s="129">
        <v>0</v>
      </c>
      <c r="PA135" s="131">
        <v>28</v>
      </c>
      <c r="PB135" s="130"/>
      <c r="PC135" s="132">
        <v>28</v>
      </c>
      <c r="PD135" s="128">
        <v>4698</v>
      </c>
    </row>
    <row r="136" spans="1:420" ht="12.75" customHeight="1">
      <c r="A136" s="134">
        <v>335110</v>
      </c>
      <c r="B136" s="72" t="s">
        <v>165</v>
      </c>
      <c r="C136" s="135" t="s">
        <v>334</v>
      </c>
      <c r="D136" s="125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>
        <v>1</v>
      </c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>
        <v>92</v>
      </c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>
        <v>1610</v>
      </c>
      <c r="EE136" s="126">
        <v>90</v>
      </c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>
        <v>8</v>
      </c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7"/>
      <c r="OS136" s="128">
        <v>1800</v>
      </c>
      <c r="OT136" s="129">
        <v>2358</v>
      </c>
      <c r="OU136" s="130"/>
      <c r="OV136" s="128">
        <v>4158</v>
      </c>
      <c r="OW136" s="129">
        <v>2706</v>
      </c>
      <c r="OX136" s="130">
        <v>40</v>
      </c>
      <c r="OY136" s="128">
        <v>2746</v>
      </c>
      <c r="OZ136" s="129">
        <v>49</v>
      </c>
      <c r="PA136" s="131">
        <v>306</v>
      </c>
      <c r="PB136" s="130"/>
      <c r="PC136" s="132">
        <v>355</v>
      </c>
      <c r="PD136" s="128">
        <v>7259</v>
      </c>
    </row>
    <row r="137" spans="1:420" ht="12.75" customHeight="1">
      <c r="A137" s="134">
        <v>335120</v>
      </c>
      <c r="B137" s="72" t="s">
        <v>165</v>
      </c>
      <c r="C137" s="135" t="s">
        <v>335</v>
      </c>
      <c r="D137" s="125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>
        <v>0</v>
      </c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>
        <v>3</v>
      </c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>
        <v>78</v>
      </c>
      <c r="CI137" s="126"/>
      <c r="CJ137" s="126"/>
      <c r="CK137" s="126"/>
      <c r="CL137" s="126"/>
      <c r="CM137" s="126"/>
      <c r="CN137" s="126"/>
      <c r="CO137" s="126"/>
      <c r="CP137" s="126">
        <v>99</v>
      </c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>
        <v>2</v>
      </c>
      <c r="DD137" s="126"/>
      <c r="DE137" s="126">
        <v>4</v>
      </c>
      <c r="DF137" s="126"/>
      <c r="DG137" s="126"/>
      <c r="DH137" s="126"/>
      <c r="DI137" s="126"/>
      <c r="DJ137" s="126"/>
      <c r="DK137" s="126"/>
      <c r="DL137" s="126"/>
      <c r="DM137" s="126"/>
      <c r="DN137" s="126">
        <v>0</v>
      </c>
      <c r="DO137" s="126"/>
      <c r="DP137" s="126">
        <v>77</v>
      </c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>
        <v>62</v>
      </c>
      <c r="EE137" s="126">
        <v>9489</v>
      </c>
      <c r="EF137" s="126"/>
      <c r="EG137" s="126"/>
      <c r="EH137" s="126"/>
      <c r="EI137" s="126"/>
      <c r="EJ137" s="126"/>
      <c r="EK137" s="126"/>
      <c r="EL137" s="126">
        <v>6</v>
      </c>
      <c r="EM137" s="126"/>
      <c r="EN137" s="126"/>
      <c r="EO137" s="126"/>
      <c r="EP137" s="126"/>
      <c r="EQ137" s="126"/>
      <c r="ER137" s="126">
        <v>119</v>
      </c>
      <c r="ES137" s="126"/>
      <c r="ET137" s="126">
        <v>5</v>
      </c>
      <c r="EU137" s="126"/>
      <c r="EV137" s="126"/>
      <c r="EW137" s="126"/>
      <c r="EX137" s="126"/>
      <c r="EY137" s="126"/>
      <c r="EZ137" s="126"/>
      <c r="FA137" s="126"/>
      <c r="FB137" s="126"/>
      <c r="FC137" s="126">
        <v>12</v>
      </c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>
        <v>2</v>
      </c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>
        <v>12</v>
      </c>
      <c r="GL137" s="126">
        <v>46</v>
      </c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>
        <v>11</v>
      </c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>
        <v>123</v>
      </c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7"/>
      <c r="OS137" s="128">
        <v>10151</v>
      </c>
      <c r="OT137" s="129">
        <v>8296</v>
      </c>
      <c r="OU137" s="130"/>
      <c r="OV137" s="128">
        <v>18447</v>
      </c>
      <c r="OW137" s="129">
        <v>7335</v>
      </c>
      <c r="OX137" s="130">
        <v>2634</v>
      </c>
      <c r="OY137" s="128">
        <v>9969</v>
      </c>
      <c r="OZ137" s="129">
        <v>395</v>
      </c>
      <c r="PA137" s="131">
        <v>436</v>
      </c>
      <c r="PB137" s="130"/>
      <c r="PC137" s="132">
        <v>831</v>
      </c>
      <c r="PD137" s="128">
        <v>29246</v>
      </c>
    </row>
    <row r="138" spans="1:420" ht="12.75" customHeight="1">
      <c r="A138" s="134">
        <v>335210</v>
      </c>
      <c r="B138" s="72" t="s">
        <v>165</v>
      </c>
      <c r="C138" s="135" t="s">
        <v>336</v>
      </c>
      <c r="D138" s="125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>
        <v>0</v>
      </c>
      <c r="CI138" s="126"/>
      <c r="CJ138" s="126"/>
      <c r="CK138" s="126"/>
      <c r="CL138" s="126"/>
      <c r="CM138" s="126"/>
      <c r="CN138" s="126"/>
      <c r="CO138" s="126"/>
      <c r="CP138" s="126">
        <v>20</v>
      </c>
      <c r="CQ138" s="126">
        <v>4</v>
      </c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>
        <v>3078</v>
      </c>
      <c r="EG138" s="126">
        <v>1</v>
      </c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>
        <v>1</v>
      </c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>
        <v>67</v>
      </c>
      <c r="JC138" s="126"/>
      <c r="JD138" s="126"/>
      <c r="JE138" s="126"/>
      <c r="JF138" s="126"/>
      <c r="JG138" s="126"/>
      <c r="JH138" s="126"/>
      <c r="JI138" s="126"/>
      <c r="JJ138" s="126"/>
      <c r="JK138" s="126">
        <v>1</v>
      </c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7"/>
      <c r="OS138" s="128">
        <v>3171</v>
      </c>
      <c r="OT138" s="129">
        <v>10021</v>
      </c>
      <c r="OU138" s="130"/>
      <c r="OV138" s="128">
        <v>13192</v>
      </c>
      <c r="OW138" s="129">
        <v>9093</v>
      </c>
      <c r="OX138" s="130">
        <v>2058</v>
      </c>
      <c r="OY138" s="128">
        <v>11150</v>
      </c>
      <c r="OZ138" s="129">
        <v>280</v>
      </c>
      <c r="PA138" s="131">
        <v>1008</v>
      </c>
      <c r="PB138" s="130"/>
      <c r="PC138" s="132">
        <v>1288</v>
      </c>
      <c r="PD138" s="128">
        <v>25630</v>
      </c>
    </row>
    <row r="139" spans="1:420" ht="12.75" customHeight="1">
      <c r="A139" s="134">
        <v>335221</v>
      </c>
      <c r="B139" s="72" t="s">
        <v>165</v>
      </c>
      <c r="C139" s="135" t="s">
        <v>337</v>
      </c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>
        <v>36</v>
      </c>
      <c r="CR139" s="126">
        <v>62</v>
      </c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>
        <v>7</v>
      </c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>
        <v>4213</v>
      </c>
      <c r="EH139" s="126">
        <v>1</v>
      </c>
      <c r="EI139" s="126"/>
      <c r="EJ139" s="126">
        <v>65</v>
      </c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>
        <v>25</v>
      </c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7"/>
      <c r="OS139" s="128">
        <v>4408</v>
      </c>
      <c r="OT139" s="129">
        <v>3836</v>
      </c>
      <c r="OU139" s="130"/>
      <c r="OV139" s="128">
        <v>8244</v>
      </c>
      <c r="OW139" s="129">
        <v>5710</v>
      </c>
      <c r="OX139" s="130">
        <v>121</v>
      </c>
      <c r="OY139" s="128">
        <v>5831</v>
      </c>
      <c r="OZ139" s="129">
        <v>29</v>
      </c>
      <c r="PA139" s="131">
        <v>766</v>
      </c>
      <c r="PB139" s="130"/>
      <c r="PC139" s="132">
        <v>795</v>
      </c>
      <c r="PD139" s="128">
        <v>14870</v>
      </c>
    </row>
    <row r="140" spans="1:420" ht="12.75" customHeight="1">
      <c r="A140" s="134">
        <v>335222</v>
      </c>
      <c r="B140" s="72" t="s">
        <v>165</v>
      </c>
      <c r="C140" s="135" t="s">
        <v>338</v>
      </c>
      <c r="D140" s="125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>
        <v>19</v>
      </c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>
        <v>1</v>
      </c>
      <c r="EH140" s="126">
        <v>3487</v>
      </c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7"/>
      <c r="OS140" s="128">
        <v>3507</v>
      </c>
      <c r="OT140" s="129">
        <v>4261</v>
      </c>
      <c r="OU140" s="130"/>
      <c r="OV140" s="128">
        <v>7767</v>
      </c>
      <c r="OW140" s="129">
        <v>5297</v>
      </c>
      <c r="OX140" s="130">
        <v>124</v>
      </c>
      <c r="OY140" s="128">
        <v>5421</v>
      </c>
      <c r="OZ140" s="129">
        <v>0</v>
      </c>
      <c r="PA140" s="131">
        <v>709</v>
      </c>
      <c r="PB140" s="130"/>
      <c r="PC140" s="132">
        <v>709</v>
      </c>
      <c r="PD140" s="128">
        <v>13897</v>
      </c>
    </row>
    <row r="141" spans="1:420" ht="12.75" customHeight="1">
      <c r="A141" s="134">
        <v>335224</v>
      </c>
      <c r="B141" s="72" t="s">
        <v>165</v>
      </c>
      <c r="C141" s="135" t="s">
        <v>339</v>
      </c>
      <c r="D141" s="125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>
        <v>0</v>
      </c>
      <c r="CJ141" s="126"/>
      <c r="CK141" s="126"/>
      <c r="CL141" s="126"/>
      <c r="CM141" s="126"/>
      <c r="CN141" s="126"/>
      <c r="CO141" s="126"/>
      <c r="CP141" s="126">
        <v>46</v>
      </c>
      <c r="CQ141" s="126"/>
      <c r="CR141" s="126">
        <v>2</v>
      </c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>
        <v>0</v>
      </c>
      <c r="EI141" s="126">
        <v>3560</v>
      </c>
      <c r="EJ141" s="126">
        <v>4</v>
      </c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>
        <v>0</v>
      </c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7"/>
      <c r="OS141" s="128">
        <v>3612</v>
      </c>
      <c r="OT141" s="129">
        <v>2178</v>
      </c>
      <c r="OU141" s="130"/>
      <c r="OV141" s="128">
        <v>5790</v>
      </c>
      <c r="OW141" s="129">
        <v>4102</v>
      </c>
      <c r="OX141" s="130">
        <v>77</v>
      </c>
      <c r="OY141" s="128">
        <v>4179</v>
      </c>
      <c r="OZ141" s="129">
        <v>23</v>
      </c>
      <c r="PA141" s="131">
        <v>565</v>
      </c>
      <c r="PB141" s="130"/>
      <c r="PC141" s="132">
        <v>588</v>
      </c>
      <c r="PD141" s="128">
        <v>10557</v>
      </c>
    </row>
    <row r="142" spans="1:420" ht="12.75" customHeight="1">
      <c r="A142" s="134">
        <v>335228</v>
      </c>
      <c r="B142" s="72" t="s">
        <v>165</v>
      </c>
      <c r="C142" s="135" t="s">
        <v>340</v>
      </c>
      <c r="D142" s="125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>
        <v>26</v>
      </c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>
        <v>11</v>
      </c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>
        <v>2</v>
      </c>
      <c r="EH142" s="126">
        <v>21</v>
      </c>
      <c r="EI142" s="126"/>
      <c r="EJ142" s="126">
        <v>4350</v>
      </c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>
        <v>1</v>
      </c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7"/>
      <c r="OS142" s="128">
        <v>4411</v>
      </c>
      <c r="OT142" s="129">
        <v>1620</v>
      </c>
      <c r="OU142" s="130"/>
      <c r="OV142" s="128">
        <v>6030</v>
      </c>
      <c r="OW142" s="129">
        <v>2595</v>
      </c>
      <c r="OX142" s="130">
        <v>85</v>
      </c>
      <c r="OY142" s="128">
        <v>2680</v>
      </c>
      <c r="OZ142" s="129">
        <v>9</v>
      </c>
      <c r="PA142" s="131">
        <v>258</v>
      </c>
      <c r="PB142" s="130"/>
      <c r="PC142" s="132">
        <v>268</v>
      </c>
      <c r="PD142" s="128">
        <v>8978</v>
      </c>
    </row>
    <row r="143" spans="1:420" ht="12.75" customHeight="1">
      <c r="A143" s="134">
        <v>335311</v>
      </c>
      <c r="B143" s="72" t="s">
        <v>165</v>
      </c>
      <c r="C143" s="135" t="s">
        <v>341</v>
      </c>
      <c r="D143" s="125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>
        <v>4</v>
      </c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>
        <v>12</v>
      </c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>
        <v>11</v>
      </c>
      <c r="EE143" s="126">
        <v>3</v>
      </c>
      <c r="EF143" s="126"/>
      <c r="EG143" s="126"/>
      <c r="EH143" s="126"/>
      <c r="EI143" s="126"/>
      <c r="EJ143" s="126"/>
      <c r="EK143" s="126">
        <v>5487</v>
      </c>
      <c r="EL143" s="126">
        <v>1</v>
      </c>
      <c r="EM143" s="126">
        <v>120</v>
      </c>
      <c r="EN143" s="126">
        <v>1</v>
      </c>
      <c r="EO143" s="126"/>
      <c r="EP143" s="126"/>
      <c r="EQ143" s="126"/>
      <c r="ER143" s="126">
        <v>5</v>
      </c>
      <c r="ES143" s="126"/>
      <c r="ET143" s="126">
        <v>86</v>
      </c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7"/>
      <c r="OS143" s="128">
        <v>5730</v>
      </c>
      <c r="OT143" s="129">
        <v>2860</v>
      </c>
      <c r="OU143" s="130"/>
      <c r="OV143" s="128">
        <v>8590</v>
      </c>
      <c r="OW143" s="129">
        <v>2283</v>
      </c>
      <c r="OX143" s="130">
        <v>90</v>
      </c>
      <c r="OY143" s="128">
        <v>2373</v>
      </c>
      <c r="OZ143" s="129">
        <v>25</v>
      </c>
      <c r="PA143" s="131">
        <v>66</v>
      </c>
      <c r="PB143" s="130"/>
      <c r="PC143" s="132">
        <v>92</v>
      </c>
      <c r="PD143" s="128">
        <v>11055</v>
      </c>
    </row>
    <row r="144" spans="1:420" ht="12.75" customHeight="1">
      <c r="A144" s="134">
        <v>335312</v>
      </c>
      <c r="B144" s="72" t="s">
        <v>165</v>
      </c>
      <c r="C144" s="135" t="s">
        <v>342</v>
      </c>
      <c r="D144" s="125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>
        <v>0</v>
      </c>
      <c r="CK144" s="126"/>
      <c r="CL144" s="126"/>
      <c r="CM144" s="126">
        <v>1</v>
      </c>
      <c r="CN144" s="126"/>
      <c r="CO144" s="126"/>
      <c r="CP144" s="126"/>
      <c r="CQ144" s="126"/>
      <c r="CR144" s="126">
        <v>66</v>
      </c>
      <c r="CS144" s="126">
        <v>90</v>
      </c>
      <c r="CT144" s="126"/>
      <c r="CU144" s="126"/>
      <c r="CV144" s="126"/>
      <c r="CW144" s="126"/>
      <c r="CX144" s="126"/>
      <c r="CY144" s="126"/>
      <c r="CZ144" s="126"/>
      <c r="DA144" s="126">
        <v>116</v>
      </c>
      <c r="DB144" s="126">
        <v>3</v>
      </c>
      <c r="DC144" s="126">
        <v>123</v>
      </c>
      <c r="DD144" s="126"/>
      <c r="DE144" s="126">
        <v>6</v>
      </c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>
        <v>1</v>
      </c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>
        <v>116</v>
      </c>
      <c r="EF144" s="126">
        <v>69</v>
      </c>
      <c r="EG144" s="126"/>
      <c r="EH144" s="126"/>
      <c r="EI144" s="126"/>
      <c r="EJ144" s="126"/>
      <c r="EK144" s="126">
        <v>74</v>
      </c>
      <c r="EL144" s="126">
        <v>10009</v>
      </c>
      <c r="EM144" s="126">
        <v>50</v>
      </c>
      <c r="EN144" s="126">
        <v>97</v>
      </c>
      <c r="EO144" s="126"/>
      <c r="EP144" s="126"/>
      <c r="EQ144" s="126"/>
      <c r="ER144" s="126"/>
      <c r="ES144" s="126">
        <v>1</v>
      </c>
      <c r="ET144" s="126">
        <v>3</v>
      </c>
      <c r="EU144" s="126"/>
      <c r="EV144" s="126"/>
      <c r="EW144" s="126"/>
      <c r="EX144" s="126"/>
      <c r="EY144" s="126"/>
      <c r="EZ144" s="126"/>
      <c r="FA144" s="126"/>
      <c r="FB144" s="126"/>
      <c r="FC144" s="126">
        <v>24</v>
      </c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>
        <v>86</v>
      </c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7"/>
      <c r="OS144" s="128">
        <v>10935</v>
      </c>
      <c r="OT144" s="129">
        <v>9835</v>
      </c>
      <c r="OU144" s="130"/>
      <c r="OV144" s="128">
        <v>20770</v>
      </c>
      <c r="OW144" s="129">
        <v>6231</v>
      </c>
      <c r="OX144" s="130">
        <v>199</v>
      </c>
      <c r="OY144" s="128">
        <v>6430</v>
      </c>
      <c r="OZ144" s="129">
        <v>223</v>
      </c>
      <c r="PA144" s="131">
        <v>262</v>
      </c>
      <c r="PB144" s="130"/>
      <c r="PC144" s="132">
        <v>485</v>
      </c>
      <c r="PD144" s="128">
        <v>27685</v>
      </c>
    </row>
    <row r="145" spans="1:420" ht="12.75" customHeight="1">
      <c r="A145" s="134">
        <v>335313</v>
      </c>
      <c r="B145" s="72" t="s">
        <v>165</v>
      </c>
      <c r="C145" s="135" t="s">
        <v>343</v>
      </c>
      <c r="D145" s="125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>
        <v>61</v>
      </c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>
        <v>24</v>
      </c>
      <c r="CK145" s="126"/>
      <c r="CL145" s="126"/>
      <c r="CM145" s="126"/>
      <c r="CN145" s="126"/>
      <c r="CO145" s="126"/>
      <c r="CP145" s="126"/>
      <c r="CQ145" s="126"/>
      <c r="CR145" s="126">
        <v>8</v>
      </c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>
        <v>63</v>
      </c>
      <c r="DS145" s="126"/>
      <c r="DT145" s="126"/>
      <c r="DU145" s="126"/>
      <c r="DV145" s="126">
        <v>38</v>
      </c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>
        <v>64</v>
      </c>
      <c r="EL145" s="126">
        <v>105</v>
      </c>
      <c r="EM145" s="126">
        <v>9889</v>
      </c>
      <c r="EN145" s="126">
        <v>166</v>
      </c>
      <c r="EO145" s="126"/>
      <c r="EP145" s="126"/>
      <c r="EQ145" s="126">
        <v>38</v>
      </c>
      <c r="ER145" s="126">
        <v>247</v>
      </c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>
        <v>1</v>
      </c>
      <c r="FD145" s="126"/>
      <c r="FE145" s="126"/>
      <c r="FF145" s="126"/>
      <c r="FG145" s="126">
        <v>1</v>
      </c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7"/>
      <c r="OS145" s="128">
        <v>10706</v>
      </c>
      <c r="OT145" s="129">
        <v>3759</v>
      </c>
      <c r="OU145" s="130"/>
      <c r="OV145" s="128">
        <v>14466</v>
      </c>
      <c r="OW145" s="129">
        <v>3957</v>
      </c>
      <c r="OX145" s="130">
        <v>146</v>
      </c>
      <c r="OY145" s="128">
        <v>4103</v>
      </c>
      <c r="OZ145" s="129">
        <v>62</v>
      </c>
      <c r="PA145" s="131">
        <v>150</v>
      </c>
      <c r="PB145" s="130"/>
      <c r="PC145" s="132">
        <v>212</v>
      </c>
      <c r="PD145" s="128">
        <v>18781</v>
      </c>
    </row>
    <row r="146" spans="1:420" ht="12.75" customHeight="1">
      <c r="A146" s="134">
        <v>335314</v>
      </c>
      <c r="B146" s="72" t="s">
        <v>165</v>
      </c>
      <c r="C146" s="135" t="s">
        <v>344</v>
      </c>
      <c r="D146" s="125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>
        <v>0</v>
      </c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>
        <v>68</v>
      </c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>
        <v>22</v>
      </c>
      <c r="CQ146" s="126"/>
      <c r="CR146" s="126"/>
      <c r="CS146" s="126"/>
      <c r="CT146" s="126"/>
      <c r="CU146" s="126"/>
      <c r="CV146" s="126">
        <v>18</v>
      </c>
      <c r="CW146" s="126"/>
      <c r="CX146" s="126"/>
      <c r="CY146" s="126"/>
      <c r="CZ146" s="126"/>
      <c r="DA146" s="126"/>
      <c r="DB146" s="126"/>
      <c r="DC146" s="126">
        <v>0</v>
      </c>
      <c r="DD146" s="126">
        <v>0</v>
      </c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>
        <v>4</v>
      </c>
      <c r="DP146" s="126"/>
      <c r="DQ146" s="126">
        <v>4</v>
      </c>
      <c r="DR146" s="126">
        <v>16</v>
      </c>
      <c r="DS146" s="126"/>
      <c r="DT146" s="126"/>
      <c r="DU146" s="126">
        <v>8</v>
      </c>
      <c r="DV146" s="126">
        <v>162</v>
      </c>
      <c r="DW146" s="126"/>
      <c r="DX146" s="126">
        <v>18</v>
      </c>
      <c r="DY146" s="126"/>
      <c r="DZ146" s="126"/>
      <c r="EA146" s="126">
        <v>57</v>
      </c>
      <c r="EB146" s="126"/>
      <c r="EC146" s="126"/>
      <c r="ED146" s="126"/>
      <c r="EE146" s="126">
        <v>3</v>
      </c>
      <c r="EF146" s="126"/>
      <c r="EG146" s="126"/>
      <c r="EH146" s="126"/>
      <c r="EI146" s="126"/>
      <c r="EJ146" s="126"/>
      <c r="EK146" s="126"/>
      <c r="EL146" s="126">
        <v>276</v>
      </c>
      <c r="EM146" s="126">
        <v>225</v>
      </c>
      <c r="EN146" s="126">
        <v>8678</v>
      </c>
      <c r="EO146" s="126"/>
      <c r="EP146" s="126"/>
      <c r="EQ146" s="126"/>
      <c r="ER146" s="126">
        <v>96</v>
      </c>
      <c r="ES146" s="126"/>
      <c r="ET146" s="126">
        <v>50</v>
      </c>
      <c r="EU146" s="126"/>
      <c r="EV146" s="126"/>
      <c r="EW146" s="126"/>
      <c r="EX146" s="126"/>
      <c r="EY146" s="126"/>
      <c r="EZ146" s="126"/>
      <c r="FA146" s="126"/>
      <c r="FB146" s="126"/>
      <c r="FC146" s="126">
        <v>4</v>
      </c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>
        <v>3</v>
      </c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>
        <v>6</v>
      </c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7"/>
      <c r="OS146" s="128">
        <v>9719</v>
      </c>
      <c r="OT146" s="129">
        <v>7435</v>
      </c>
      <c r="OU146" s="130"/>
      <c r="OV146" s="128">
        <v>17154</v>
      </c>
      <c r="OW146" s="129">
        <v>4661</v>
      </c>
      <c r="OX146" s="130">
        <v>161</v>
      </c>
      <c r="OY146" s="128">
        <v>4822</v>
      </c>
      <c r="OZ146" s="129">
        <v>180</v>
      </c>
      <c r="PA146" s="131">
        <v>136</v>
      </c>
      <c r="PB146" s="130"/>
      <c r="PC146" s="132">
        <v>316</v>
      </c>
      <c r="PD146" s="128">
        <v>22291</v>
      </c>
    </row>
    <row r="147" spans="1:420" ht="12.75" customHeight="1">
      <c r="A147" s="134">
        <v>335911</v>
      </c>
      <c r="B147" s="72" t="s">
        <v>165</v>
      </c>
      <c r="C147" s="135" t="s">
        <v>345</v>
      </c>
      <c r="D147" s="125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>
        <v>10</v>
      </c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>
        <v>6226</v>
      </c>
      <c r="EP147" s="126">
        <v>38</v>
      </c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6"/>
      <c r="KL147" s="126"/>
      <c r="KM147" s="126"/>
      <c r="KN147" s="126"/>
      <c r="KO147" s="126"/>
      <c r="KP147" s="126"/>
      <c r="KQ147" s="126"/>
      <c r="KR147" s="126"/>
      <c r="KS147" s="126"/>
      <c r="KT147" s="126"/>
      <c r="KU147" s="126"/>
      <c r="KV147" s="126"/>
      <c r="KW147" s="126"/>
      <c r="KX147" s="126"/>
      <c r="KY147" s="126"/>
      <c r="KZ147" s="126"/>
      <c r="LA147" s="126"/>
      <c r="LB147" s="126"/>
      <c r="LC147" s="126"/>
      <c r="LD147" s="126"/>
      <c r="LE147" s="126"/>
      <c r="LF147" s="126"/>
      <c r="LG147" s="126"/>
      <c r="LH147" s="126"/>
      <c r="LI147" s="126"/>
      <c r="LJ147" s="126"/>
      <c r="LK147" s="126"/>
      <c r="LL147" s="126"/>
      <c r="LM147" s="126"/>
      <c r="LN147" s="126"/>
      <c r="LO147" s="126"/>
      <c r="LP147" s="126"/>
      <c r="LQ147" s="126"/>
      <c r="LR147" s="126"/>
      <c r="LS147" s="126"/>
      <c r="LT147" s="126"/>
      <c r="LU147" s="126"/>
      <c r="LV147" s="126"/>
      <c r="LW147" s="126"/>
      <c r="LX147" s="126"/>
      <c r="LY147" s="126"/>
      <c r="LZ147" s="126"/>
      <c r="MA147" s="126"/>
      <c r="MB147" s="126"/>
      <c r="MC147" s="126"/>
      <c r="MD147" s="126"/>
      <c r="ME147" s="126"/>
      <c r="MF147" s="126"/>
      <c r="MG147" s="126"/>
      <c r="MH147" s="126"/>
      <c r="MI147" s="126"/>
      <c r="MJ147" s="126"/>
      <c r="MK147" s="126"/>
      <c r="ML147" s="126"/>
      <c r="MM147" s="126"/>
      <c r="MN147" s="126"/>
      <c r="MO147" s="126"/>
      <c r="MP147" s="126"/>
      <c r="MQ147" s="126"/>
      <c r="MR147" s="126"/>
      <c r="MS147" s="126"/>
      <c r="MT147" s="126"/>
      <c r="MU147" s="126"/>
      <c r="MV147" s="126"/>
      <c r="MW147" s="126"/>
      <c r="MX147" s="126"/>
      <c r="MY147" s="126"/>
      <c r="MZ147" s="126"/>
      <c r="NA147" s="126"/>
      <c r="NB147" s="126"/>
      <c r="NC147" s="126"/>
      <c r="ND147" s="126"/>
      <c r="NE147" s="126"/>
      <c r="NF147" s="126"/>
      <c r="NG147" s="126"/>
      <c r="NH147" s="126"/>
      <c r="NI147" s="126"/>
      <c r="NJ147" s="126"/>
      <c r="NK147" s="126"/>
      <c r="NL147" s="126"/>
      <c r="NM147" s="126"/>
      <c r="NN147" s="126"/>
      <c r="NO147" s="126"/>
      <c r="NP147" s="126"/>
      <c r="NQ147" s="126"/>
      <c r="NR147" s="126"/>
      <c r="NS147" s="126"/>
      <c r="NT147" s="126"/>
      <c r="NU147" s="126"/>
      <c r="NV147" s="126"/>
      <c r="NW147" s="126"/>
      <c r="NX147" s="126"/>
      <c r="NY147" s="126"/>
      <c r="NZ147" s="126"/>
      <c r="OA147" s="126"/>
      <c r="OB147" s="126"/>
      <c r="OC147" s="126"/>
      <c r="OD147" s="126"/>
      <c r="OE147" s="126"/>
      <c r="OF147" s="126"/>
      <c r="OG147" s="126"/>
      <c r="OH147" s="126"/>
      <c r="OI147" s="126"/>
      <c r="OJ147" s="126"/>
      <c r="OK147" s="126"/>
      <c r="OL147" s="126"/>
      <c r="OM147" s="126"/>
      <c r="ON147" s="126"/>
      <c r="OO147" s="126"/>
      <c r="OP147" s="126"/>
      <c r="OQ147" s="126"/>
      <c r="OR147" s="127"/>
      <c r="OS147" s="128">
        <v>6274</v>
      </c>
      <c r="OT147" s="129">
        <v>3647</v>
      </c>
      <c r="OU147" s="130"/>
      <c r="OV147" s="128">
        <v>9920</v>
      </c>
      <c r="OW147" s="129">
        <v>4066</v>
      </c>
      <c r="OX147" s="130">
        <v>99</v>
      </c>
      <c r="OY147" s="128">
        <v>4165</v>
      </c>
      <c r="OZ147" s="129">
        <v>101</v>
      </c>
      <c r="PA147" s="131">
        <v>406</v>
      </c>
      <c r="PB147" s="130"/>
      <c r="PC147" s="132">
        <v>507</v>
      </c>
      <c r="PD147" s="128">
        <v>14593</v>
      </c>
    </row>
    <row r="148" spans="1:420" ht="12.75" customHeight="1">
      <c r="A148" s="134">
        <v>335912</v>
      </c>
      <c r="B148" s="72" t="s">
        <v>165</v>
      </c>
      <c r="C148" s="135" t="s">
        <v>346</v>
      </c>
      <c r="D148" s="125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>
        <v>23</v>
      </c>
      <c r="EP148" s="126">
        <v>5216</v>
      </c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>
        <v>8</v>
      </c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6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126"/>
      <c r="LE148" s="126"/>
      <c r="LF148" s="126"/>
      <c r="LG148" s="126"/>
      <c r="LH148" s="126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126"/>
      <c r="MF148" s="126"/>
      <c r="MG148" s="126"/>
      <c r="MH148" s="126"/>
      <c r="MI148" s="126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126"/>
      <c r="NW148" s="126"/>
      <c r="NX148" s="126"/>
      <c r="NY148" s="126"/>
      <c r="NZ148" s="126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7"/>
      <c r="OS148" s="128">
        <v>5247</v>
      </c>
      <c r="OT148" s="129">
        <v>587</v>
      </c>
      <c r="OU148" s="130"/>
      <c r="OV148" s="128">
        <v>5834</v>
      </c>
      <c r="OW148" s="129">
        <v>4774</v>
      </c>
      <c r="OX148" s="130">
        <v>52</v>
      </c>
      <c r="OY148" s="128">
        <v>4826</v>
      </c>
      <c r="OZ148" s="129">
        <v>16</v>
      </c>
      <c r="PA148" s="131">
        <v>607</v>
      </c>
      <c r="PB148" s="130">
        <v>-842</v>
      </c>
      <c r="PC148" s="132">
        <v>-219</v>
      </c>
      <c r="PD148" s="128">
        <v>10441</v>
      </c>
    </row>
    <row r="149" spans="1:420" ht="12.75" customHeight="1">
      <c r="A149" s="134">
        <v>335920</v>
      </c>
      <c r="B149" s="72" t="s">
        <v>165</v>
      </c>
      <c r="C149" s="135" t="s">
        <v>347</v>
      </c>
      <c r="D149" s="125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>
        <v>148</v>
      </c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>
        <v>69</v>
      </c>
      <c r="BI149" s="126"/>
      <c r="BJ149" s="126">
        <v>526</v>
      </c>
      <c r="BK149" s="126">
        <v>20</v>
      </c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>
        <v>3</v>
      </c>
      <c r="DQ149" s="126">
        <v>17</v>
      </c>
      <c r="DR149" s="126">
        <v>58</v>
      </c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>
        <v>3</v>
      </c>
      <c r="EF149" s="126"/>
      <c r="EG149" s="126"/>
      <c r="EH149" s="126"/>
      <c r="EI149" s="126"/>
      <c r="EJ149" s="126"/>
      <c r="EK149" s="126"/>
      <c r="EL149" s="126"/>
      <c r="EM149" s="126">
        <v>71</v>
      </c>
      <c r="EN149" s="126"/>
      <c r="EO149" s="126">
        <v>76</v>
      </c>
      <c r="EP149" s="126"/>
      <c r="EQ149" s="126">
        <v>13790</v>
      </c>
      <c r="ER149" s="126">
        <v>4</v>
      </c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>
        <v>10</v>
      </c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6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126"/>
      <c r="LE149" s="126"/>
      <c r="LF149" s="126"/>
      <c r="LG149" s="126"/>
      <c r="LH149" s="126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126"/>
      <c r="MF149" s="126"/>
      <c r="MG149" s="126"/>
      <c r="MH149" s="126"/>
      <c r="MI149" s="126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126"/>
      <c r="NW149" s="126"/>
      <c r="NX149" s="126"/>
      <c r="NY149" s="126"/>
      <c r="NZ149" s="126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7"/>
      <c r="OS149" s="128">
        <v>14794</v>
      </c>
      <c r="OT149" s="129">
        <v>6270</v>
      </c>
      <c r="OU149" s="130"/>
      <c r="OV149" s="128">
        <v>21064</v>
      </c>
      <c r="OW149" s="129">
        <v>5480</v>
      </c>
      <c r="OX149" s="130">
        <v>193</v>
      </c>
      <c r="OY149" s="128">
        <v>5673</v>
      </c>
      <c r="OZ149" s="129">
        <v>106</v>
      </c>
      <c r="PA149" s="131">
        <v>191</v>
      </c>
      <c r="PB149" s="130"/>
      <c r="PC149" s="132">
        <v>297</v>
      </c>
      <c r="PD149" s="128">
        <v>27034</v>
      </c>
    </row>
    <row r="150" spans="1:420" ht="12.75" customHeight="1">
      <c r="A150" s="134">
        <v>335930</v>
      </c>
      <c r="B150" s="72" t="s">
        <v>165</v>
      </c>
      <c r="C150" s="135" t="s">
        <v>348</v>
      </c>
      <c r="D150" s="125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>
        <v>109</v>
      </c>
      <c r="BE150" s="126">
        <v>6</v>
      </c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>
        <v>3</v>
      </c>
      <c r="BQ150" s="126">
        <v>10</v>
      </c>
      <c r="BR150" s="126"/>
      <c r="BS150" s="126">
        <v>0</v>
      </c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>
        <v>0</v>
      </c>
      <c r="DK150" s="126"/>
      <c r="DL150" s="126"/>
      <c r="DM150" s="126"/>
      <c r="DN150" s="126">
        <v>0</v>
      </c>
      <c r="DO150" s="126"/>
      <c r="DP150" s="126"/>
      <c r="DQ150" s="126">
        <v>16</v>
      </c>
      <c r="DR150" s="126">
        <v>59</v>
      </c>
      <c r="DS150" s="126"/>
      <c r="DT150" s="126"/>
      <c r="DU150" s="126"/>
      <c r="DV150" s="126"/>
      <c r="DW150" s="126"/>
      <c r="DX150" s="126">
        <v>0</v>
      </c>
      <c r="DY150" s="126"/>
      <c r="DZ150" s="126"/>
      <c r="EA150" s="126"/>
      <c r="EB150" s="126"/>
      <c r="EC150" s="126"/>
      <c r="ED150" s="126"/>
      <c r="EE150" s="126">
        <v>6</v>
      </c>
      <c r="EF150" s="126"/>
      <c r="EG150" s="126"/>
      <c r="EH150" s="126"/>
      <c r="EI150" s="126"/>
      <c r="EJ150" s="126"/>
      <c r="EK150" s="126"/>
      <c r="EL150" s="126">
        <v>46</v>
      </c>
      <c r="EM150" s="126">
        <v>69</v>
      </c>
      <c r="EN150" s="126">
        <v>55</v>
      </c>
      <c r="EO150" s="126"/>
      <c r="EP150" s="126"/>
      <c r="EQ150" s="126">
        <v>149</v>
      </c>
      <c r="ER150" s="126">
        <v>11204</v>
      </c>
      <c r="ES150" s="126"/>
      <c r="ET150" s="126">
        <v>0</v>
      </c>
      <c r="EU150" s="126"/>
      <c r="EV150" s="126"/>
      <c r="EW150" s="126"/>
      <c r="EX150" s="126"/>
      <c r="EY150" s="126"/>
      <c r="EZ150" s="126"/>
      <c r="FA150" s="126"/>
      <c r="FB150" s="126"/>
      <c r="FC150" s="126">
        <v>6</v>
      </c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>
        <v>73</v>
      </c>
      <c r="IZ150" s="126"/>
      <c r="JA150" s="126"/>
      <c r="JB150" s="126"/>
      <c r="JC150" s="126"/>
      <c r="JD150" s="126"/>
      <c r="JE150" s="126"/>
      <c r="JF150" s="126">
        <v>9</v>
      </c>
      <c r="JG150" s="126"/>
      <c r="JH150" s="126"/>
      <c r="JI150" s="126"/>
      <c r="JJ150" s="126"/>
      <c r="JK150" s="126">
        <v>1</v>
      </c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6"/>
      <c r="KL150" s="126"/>
      <c r="KM150" s="126"/>
      <c r="KN150" s="126"/>
      <c r="KO150" s="126"/>
      <c r="KP150" s="126"/>
      <c r="KQ150" s="126"/>
      <c r="KR150" s="126"/>
      <c r="KS150" s="126"/>
      <c r="KT150" s="126"/>
      <c r="KU150" s="126"/>
      <c r="KV150" s="126"/>
      <c r="KW150" s="126"/>
      <c r="KX150" s="126"/>
      <c r="KY150" s="126"/>
      <c r="KZ150" s="126"/>
      <c r="LA150" s="126"/>
      <c r="LB150" s="126"/>
      <c r="LC150" s="126"/>
      <c r="LD150" s="126"/>
      <c r="LE150" s="126"/>
      <c r="LF150" s="126"/>
      <c r="LG150" s="126"/>
      <c r="LH150" s="126"/>
      <c r="LI150" s="126"/>
      <c r="LJ150" s="126"/>
      <c r="LK150" s="126"/>
      <c r="LL150" s="126"/>
      <c r="LM150" s="126"/>
      <c r="LN150" s="126"/>
      <c r="LO150" s="126"/>
      <c r="LP150" s="126"/>
      <c r="LQ150" s="126"/>
      <c r="LR150" s="126"/>
      <c r="LS150" s="126"/>
      <c r="LT150" s="126"/>
      <c r="LU150" s="126"/>
      <c r="LV150" s="126"/>
      <c r="LW150" s="126"/>
      <c r="LX150" s="126"/>
      <c r="LY150" s="126"/>
      <c r="LZ150" s="126"/>
      <c r="MA150" s="126"/>
      <c r="MB150" s="126"/>
      <c r="MC150" s="126"/>
      <c r="MD150" s="126"/>
      <c r="ME150" s="126"/>
      <c r="MF150" s="126"/>
      <c r="MG150" s="126"/>
      <c r="MH150" s="126"/>
      <c r="MI150" s="126"/>
      <c r="MJ150" s="126"/>
      <c r="MK150" s="126"/>
      <c r="ML150" s="126"/>
      <c r="MM150" s="126"/>
      <c r="MN150" s="126"/>
      <c r="MO150" s="126"/>
      <c r="MP150" s="126"/>
      <c r="MQ150" s="126"/>
      <c r="MR150" s="126"/>
      <c r="MS150" s="126"/>
      <c r="MT150" s="126"/>
      <c r="MU150" s="126"/>
      <c r="MV150" s="126"/>
      <c r="MW150" s="126"/>
      <c r="MX150" s="126"/>
      <c r="MY150" s="126"/>
      <c r="MZ150" s="126"/>
      <c r="NA150" s="126"/>
      <c r="NB150" s="126"/>
      <c r="NC150" s="126"/>
      <c r="ND150" s="126"/>
      <c r="NE150" s="126"/>
      <c r="NF150" s="126"/>
      <c r="NG150" s="126"/>
      <c r="NH150" s="126"/>
      <c r="NI150" s="126"/>
      <c r="NJ150" s="126"/>
      <c r="NK150" s="126"/>
      <c r="NL150" s="126"/>
      <c r="NM150" s="126"/>
      <c r="NN150" s="126"/>
      <c r="NO150" s="126"/>
      <c r="NP150" s="126"/>
      <c r="NQ150" s="126"/>
      <c r="NR150" s="126"/>
      <c r="NS150" s="126"/>
      <c r="NT150" s="126"/>
      <c r="NU150" s="126"/>
      <c r="NV150" s="126"/>
      <c r="NW150" s="126"/>
      <c r="NX150" s="126"/>
      <c r="NY150" s="126"/>
      <c r="NZ150" s="126"/>
      <c r="OA150" s="126"/>
      <c r="OB150" s="126"/>
      <c r="OC150" s="126"/>
      <c r="OD150" s="126"/>
      <c r="OE150" s="126"/>
      <c r="OF150" s="126"/>
      <c r="OG150" s="126"/>
      <c r="OH150" s="126"/>
      <c r="OI150" s="126"/>
      <c r="OJ150" s="126"/>
      <c r="OK150" s="126"/>
      <c r="OL150" s="126"/>
      <c r="OM150" s="126"/>
      <c r="ON150" s="126"/>
      <c r="OO150" s="126"/>
      <c r="OP150" s="126"/>
      <c r="OQ150" s="126"/>
      <c r="OR150" s="127"/>
      <c r="OS150" s="128">
        <v>11824</v>
      </c>
      <c r="OT150" s="129">
        <v>3050</v>
      </c>
      <c r="OU150" s="130"/>
      <c r="OV150" s="128">
        <v>14874</v>
      </c>
      <c r="OW150" s="129">
        <v>5244</v>
      </c>
      <c r="OX150" s="130">
        <v>132</v>
      </c>
      <c r="OY150" s="128">
        <v>5376</v>
      </c>
      <c r="OZ150" s="129">
        <v>53</v>
      </c>
      <c r="PA150" s="131">
        <v>661</v>
      </c>
      <c r="PB150" s="130"/>
      <c r="PC150" s="132">
        <v>714</v>
      </c>
      <c r="PD150" s="128">
        <v>20963</v>
      </c>
    </row>
    <row r="151" spans="1:420" ht="12.75" customHeight="1">
      <c r="A151" s="134">
        <v>335991</v>
      </c>
      <c r="B151" s="72" t="s">
        <v>165</v>
      </c>
      <c r="C151" s="135" t="s">
        <v>349</v>
      </c>
      <c r="D151" s="125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>
        <v>3298</v>
      </c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>
        <v>17</v>
      </c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6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126"/>
      <c r="LE151" s="126"/>
      <c r="LF151" s="126"/>
      <c r="LG151" s="126"/>
      <c r="LH151" s="126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126"/>
      <c r="MF151" s="126"/>
      <c r="MG151" s="126"/>
      <c r="MH151" s="126"/>
      <c r="MI151" s="126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126"/>
      <c r="NW151" s="126"/>
      <c r="NX151" s="126"/>
      <c r="NY151" s="126"/>
      <c r="NZ151" s="126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7"/>
      <c r="OS151" s="128">
        <v>3315</v>
      </c>
      <c r="OT151" s="129">
        <v>1085</v>
      </c>
      <c r="OU151" s="130"/>
      <c r="OV151" s="128">
        <v>4400</v>
      </c>
      <c r="OW151" s="129">
        <v>408</v>
      </c>
      <c r="OX151" s="130">
        <v>28</v>
      </c>
      <c r="OY151" s="128">
        <v>436</v>
      </c>
      <c r="OZ151" s="129">
        <v>2</v>
      </c>
      <c r="PA151" s="131">
        <v>15</v>
      </c>
      <c r="PB151" s="130"/>
      <c r="PC151" s="132">
        <v>17</v>
      </c>
      <c r="PD151" s="128">
        <v>4853</v>
      </c>
    </row>
    <row r="152" spans="1:420" ht="12.75" customHeight="1">
      <c r="A152" s="134">
        <v>335999</v>
      </c>
      <c r="B152" s="72" t="s">
        <v>165</v>
      </c>
      <c r="C152" s="135" t="s">
        <v>350</v>
      </c>
      <c r="D152" s="125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>
        <v>1</v>
      </c>
      <c r="BK152" s="126"/>
      <c r="BL152" s="126"/>
      <c r="BM152" s="126"/>
      <c r="BN152" s="126"/>
      <c r="BO152" s="126"/>
      <c r="BP152" s="126"/>
      <c r="BQ152" s="126">
        <v>5</v>
      </c>
      <c r="BR152" s="126"/>
      <c r="BS152" s="126">
        <v>1</v>
      </c>
      <c r="BT152" s="126"/>
      <c r="BU152" s="126"/>
      <c r="BV152" s="126"/>
      <c r="BW152" s="126">
        <v>43</v>
      </c>
      <c r="BX152" s="126"/>
      <c r="BY152" s="126"/>
      <c r="BZ152" s="126"/>
      <c r="CA152" s="126"/>
      <c r="CB152" s="126"/>
      <c r="CC152" s="126">
        <v>1</v>
      </c>
      <c r="CD152" s="126"/>
      <c r="CE152" s="126"/>
      <c r="CF152" s="126"/>
      <c r="CG152" s="126"/>
      <c r="CH152" s="126"/>
      <c r="CI152" s="126"/>
      <c r="CJ152" s="126">
        <v>0</v>
      </c>
      <c r="CK152" s="126"/>
      <c r="CL152" s="126"/>
      <c r="CM152" s="126"/>
      <c r="CN152" s="126"/>
      <c r="CO152" s="126"/>
      <c r="CP152" s="126">
        <v>2</v>
      </c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>
        <v>6</v>
      </c>
      <c r="DF152" s="126"/>
      <c r="DG152" s="126"/>
      <c r="DH152" s="126"/>
      <c r="DI152" s="126">
        <v>3</v>
      </c>
      <c r="DJ152" s="126"/>
      <c r="DK152" s="126"/>
      <c r="DL152" s="126"/>
      <c r="DM152" s="126">
        <v>1</v>
      </c>
      <c r="DN152" s="126">
        <v>0</v>
      </c>
      <c r="DO152" s="126">
        <v>4</v>
      </c>
      <c r="DP152" s="126">
        <v>0</v>
      </c>
      <c r="DQ152" s="126">
        <v>8</v>
      </c>
      <c r="DR152" s="126">
        <v>167</v>
      </c>
      <c r="DS152" s="126"/>
      <c r="DT152" s="126">
        <v>1</v>
      </c>
      <c r="DU152" s="126"/>
      <c r="DV152" s="126"/>
      <c r="DW152" s="126"/>
      <c r="DX152" s="126">
        <v>7</v>
      </c>
      <c r="DY152" s="126"/>
      <c r="DZ152" s="126"/>
      <c r="EA152" s="126"/>
      <c r="EB152" s="126"/>
      <c r="EC152" s="126"/>
      <c r="ED152" s="126"/>
      <c r="EE152" s="126">
        <v>32</v>
      </c>
      <c r="EF152" s="126"/>
      <c r="EG152" s="126"/>
      <c r="EH152" s="126"/>
      <c r="EI152" s="126"/>
      <c r="EJ152" s="126"/>
      <c r="EK152" s="126">
        <v>14</v>
      </c>
      <c r="EL152" s="126">
        <v>46</v>
      </c>
      <c r="EM152" s="126">
        <v>51</v>
      </c>
      <c r="EN152" s="126">
        <v>56</v>
      </c>
      <c r="EO152" s="126">
        <v>0</v>
      </c>
      <c r="EP152" s="126">
        <v>1</v>
      </c>
      <c r="EQ152" s="126">
        <v>1</v>
      </c>
      <c r="ER152" s="126">
        <v>4</v>
      </c>
      <c r="ES152" s="126"/>
      <c r="ET152" s="126">
        <v>9330</v>
      </c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>
        <v>1</v>
      </c>
      <c r="FH152" s="126"/>
      <c r="FI152" s="126">
        <v>2</v>
      </c>
      <c r="FJ152" s="126"/>
      <c r="FK152" s="126"/>
      <c r="FL152" s="126"/>
      <c r="FM152" s="126">
        <v>3</v>
      </c>
      <c r="FN152" s="126">
        <v>21</v>
      </c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>
        <v>2</v>
      </c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6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126"/>
      <c r="LE152" s="126"/>
      <c r="LF152" s="126"/>
      <c r="LG152" s="126"/>
      <c r="LH152" s="126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126"/>
      <c r="MF152" s="126"/>
      <c r="MG152" s="126"/>
      <c r="MH152" s="126"/>
      <c r="MI152" s="126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126"/>
      <c r="NW152" s="126"/>
      <c r="NX152" s="126"/>
      <c r="NY152" s="126"/>
      <c r="NZ152" s="126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7"/>
      <c r="OS152" s="128">
        <v>9813</v>
      </c>
      <c r="OT152" s="129">
        <v>7191</v>
      </c>
      <c r="OU152" s="130"/>
      <c r="OV152" s="128">
        <v>17004</v>
      </c>
      <c r="OW152" s="129">
        <v>4322</v>
      </c>
      <c r="OX152" s="130">
        <v>165</v>
      </c>
      <c r="OY152" s="128">
        <v>4487</v>
      </c>
      <c r="OZ152" s="129">
        <v>97</v>
      </c>
      <c r="PA152" s="131">
        <v>164</v>
      </c>
      <c r="PB152" s="130"/>
      <c r="PC152" s="132">
        <v>261</v>
      </c>
      <c r="PD152" s="128">
        <v>21752</v>
      </c>
    </row>
    <row r="153" spans="1:420" ht="12.75" customHeight="1">
      <c r="A153" s="134">
        <v>336111</v>
      </c>
      <c r="B153" s="72" t="s">
        <v>167</v>
      </c>
      <c r="C153" s="135" t="s">
        <v>351</v>
      </c>
      <c r="D153" s="125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>
        <v>52611</v>
      </c>
      <c r="EV153" s="126">
        <v>10</v>
      </c>
      <c r="EW153" s="126">
        <v>0</v>
      </c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>
        <v>2829</v>
      </c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6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126"/>
      <c r="LE153" s="126"/>
      <c r="LF153" s="126"/>
      <c r="LG153" s="126"/>
      <c r="LH153" s="126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126"/>
      <c r="MF153" s="126"/>
      <c r="MG153" s="126"/>
      <c r="MH153" s="126"/>
      <c r="MI153" s="126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126"/>
      <c r="NW153" s="126"/>
      <c r="NX153" s="126"/>
      <c r="NY153" s="126"/>
      <c r="NZ153" s="126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7"/>
      <c r="OS153" s="128">
        <v>55451</v>
      </c>
      <c r="OT153" s="129">
        <v>86561</v>
      </c>
      <c r="OU153" s="130"/>
      <c r="OV153" s="128">
        <v>142012</v>
      </c>
      <c r="OW153" s="129">
        <v>56000</v>
      </c>
      <c r="OX153" s="130">
        <v>4857</v>
      </c>
      <c r="OY153" s="128">
        <v>60857</v>
      </c>
      <c r="OZ153" s="129">
        <v>1945</v>
      </c>
      <c r="PA153" s="131">
        <v>8343</v>
      </c>
      <c r="PB153" s="130"/>
      <c r="PC153" s="132">
        <v>10288</v>
      </c>
      <c r="PD153" s="128">
        <v>213157</v>
      </c>
    </row>
    <row r="154" spans="1:420" ht="12.75" customHeight="1">
      <c r="A154" s="134">
        <v>336112</v>
      </c>
      <c r="B154" s="72" t="s">
        <v>167</v>
      </c>
      <c r="C154" s="135" t="s">
        <v>352</v>
      </c>
      <c r="D154" s="125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>
        <v>4</v>
      </c>
      <c r="CI154" s="126"/>
      <c r="CJ154" s="126">
        <v>0</v>
      </c>
      <c r="CK154" s="126"/>
      <c r="CL154" s="126"/>
      <c r="CM154" s="126"/>
      <c r="CN154" s="126"/>
      <c r="CO154" s="126"/>
      <c r="CP154" s="126">
        <v>111</v>
      </c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>
        <v>1</v>
      </c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>
        <v>3082</v>
      </c>
      <c r="EV154" s="126">
        <v>170185</v>
      </c>
      <c r="EW154" s="126">
        <v>10</v>
      </c>
      <c r="EX154" s="126">
        <v>538</v>
      </c>
      <c r="EY154" s="126">
        <v>16</v>
      </c>
      <c r="EZ154" s="126"/>
      <c r="FA154" s="126"/>
      <c r="FB154" s="126"/>
      <c r="FC154" s="126"/>
      <c r="FD154" s="126">
        <v>4</v>
      </c>
      <c r="FE154" s="126"/>
      <c r="FF154" s="126"/>
      <c r="FG154" s="126">
        <v>8</v>
      </c>
      <c r="FH154" s="126"/>
      <c r="FI154" s="126"/>
      <c r="FJ154" s="126"/>
      <c r="FK154" s="126">
        <v>11</v>
      </c>
      <c r="FL154" s="126"/>
      <c r="FM154" s="126"/>
      <c r="FN154" s="126"/>
      <c r="FO154" s="126"/>
      <c r="FP154" s="126"/>
      <c r="FQ154" s="126"/>
      <c r="FR154" s="126">
        <v>99</v>
      </c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6"/>
      <c r="KL154" s="126"/>
      <c r="KM154" s="126"/>
      <c r="KN154" s="126"/>
      <c r="KO154" s="126"/>
      <c r="KP154" s="126"/>
      <c r="KQ154" s="126"/>
      <c r="KR154" s="126"/>
      <c r="KS154" s="126"/>
      <c r="KT154" s="126"/>
      <c r="KU154" s="126"/>
      <c r="KV154" s="126"/>
      <c r="KW154" s="126"/>
      <c r="KX154" s="126"/>
      <c r="KY154" s="126"/>
      <c r="KZ154" s="126"/>
      <c r="LA154" s="126"/>
      <c r="LB154" s="126"/>
      <c r="LC154" s="126"/>
      <c r="LD154" s="126"/>
      <c r="LE154" s="126"/>
      <c r="LF154" s="126"/>
      <c r="LG154" s="126"/>
      <c r="LH154" s="126"/>
      <c r="LI154" s="126"/>
      <c r="LJ154" s="126"/>
      <c r="LK154" s="126"/>
      <c r="LL154" s="126"/>
      <c r="LM154" s="126"/>
      <c r="LN154" s="126"/>
      <c r="LO154" s="126"/>
      <c r="LP154" s="126"/>
      <c r="LQ154" s="126"/>
      <c r="LR154" s="126"/>
      <c r="LS154" s="126"/>
      <c r="LT154" s="126"/>
      <c r="LU154" s="126"/>
      <c r="LV154" s="126"/>
      <c r="LW154" s="126"/>
      <c r="LX154" s="126"/>
      <c r="LY154" s="126"/>
      <c r="LZ154" s="126"/>
      <c r="MA154" s="126"/>
      <c r="MB154" s="126"/>
      <c r="MC154" s="126"/>
      <c r="MD154" s="126"/>
      <c r="ME154" s="126"/>
      <c r="MF154" s="126"/>
      <c r="MG154" s="126"/>
      <c r="MH154" s="126"/>
      <c r="MI154" s="126"/>
      <c r="MJ154" s="126"/>
      <c r="MK154" s="126"/>
      <c r="ML154" s="126"/>
      <c r="MM154" s="126"/>
      <c r="MN154" s="126"/>
      <c r="MO154" s="126"/>
      <c r="MP154" s="126"/>
      <c r="MQ154" s="126"/>
      <c r="MR154" s="126"/>
      <c r="MS154" s="126"/>
      <c r="MT154" s="126"/>
      <c r="MU154" s="126"/>
      <c r="MV154" s="126"/>
      <c r="MW154" s="126"/>
      <c r="MX154" s="126"/>
      <c r="MY154" s="126"/>
      <c r="MZ154" s="126"/>
      <c r="NA154" s="126"/>
      <c r="NB154" s="126"/>
      <c r="NC154" s="126"/>
      <c r="ND154" s="126"/>
      <c r="NE154" s="126"/>
      <c r="NF154" s="126"/>
      <c r="NG154" s="126"/>
      <c r="NH154" s="126"/>
      <c r="NI154" s="126"/>
      <c r="NJ154" s="126"/>
      <c r="NK154" s="126"/>
      <c r="NL154" s="126"/>
      <c r="NM154" s="126"/>
      <c r="NN154" s="126"/>
      <c r="NO154" s="126"/>
      <c r="NP154" s="126"/>
      <c r="NQ154" s="126"/>
      <c r="NR154" s="126"/>
      <c r="NS154" s="126"/>
      <c r="NT154" s="126"/>
      <c r="NU154" s="126"/>
      <c r="NV154" s="126"/>
      <c r="NW154" s="126"/>
      <c r="NX154" s="126"/>
      <c r="NY154" s="126"/>
      <c r="NZ154" s="126"/>
      <c r="OA154" s="126"/>
      <c r="OB154" s="126"/>
      <c r="OC154" s="126"/>
      <c r="OD154" s="126"/>
      <c r="OE154" s="126"/>
      <c r="OF154" s="126"/>
      <c r="OG154" s="126"/>
      <c r="OH154" s="126"/>
      <c r="OI154" s="126"/>
      <c r="OJ154" s="126"/>
      <c r="OK154" s="126"/>
      <c r="OL154" s="126"/>
      <c r="OM154" s="126"/>
      <c r="ON154" s="126"/>
      <c r="OO154" s="126"/>
      <c r="OP154" s="126"/>
      <c r="OQ154" s="126"/>
      <c r="OR154" s="127"/>
      <c r="OS154" s="128">
        <v>174069</v>
      </c>
      <c r="OT154" s="129">
        <v>70866</v>
      </c>
      <c r="OU154" s="130"/>
      <c r="OV154" s="128">
        <v>244935</v>
      </c>
      <c r="OW154" s="129">
        <v>20744</v>
      </c>
      <c r="OX154" s="130">
        <v>4106</v>
      </c>
      <c r="OY154" s="128">
        <v>24850</v>
      </c>
      <c r="OZ154" s="129">
        <v>480</v>
      </c>
      <c r="PA154" s="131">
        <v>6491</v>
      </c>
      <c r="PB154" s="130"/>
      <c r="PC154" s="132">
        <v>6971</v>
      </c>
      <c r="PD154" s="128">
        <v>276755</v>
      </c>
    </row>
    <row r="155" spans="1:420" ht="12.75" customHeight="1">
      <c r="A155" s="134">
        <v>336120</v>
      </c>
      <c r="B155" s="72" t="s">
        <v>167</v>
      </c>
      <c r="C155" s="135" t="s">
        <v>353</v>
      </c>
      <c r="D155" s="125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>
        <v>18</v>
      </c>
      <c r="CG155" s="126"/>
      <c r="CH155" s="126">
        <v>1</v>
      </c>
      <c r="CI155" s="126"/>
      <c r="CJ155" s="126">
        <v>0</v>
      </c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>
        <v>296</v>
      </c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>
        <v>0</v>
      </c>
      <c r="EV155" s="126">
        <v>43</v>
      </c>
      <c r="EW155" s="126">
        <v>30657</v>
      </c>
      <c r="EX155" s="126">
        <v>3430</v>
      </c>
      <c r="EY155" s="126">
        <v>36</v>
      </c>
      <c r="EZ155" s="126"/>
      <c r="FA155" s="126"/>
      <c r="FB155" s="126"/>
      <c r="FC155" s="126"/>
      <c r="FD155" s="126">
        <v>3</v>
      </c>
      <c r="FE155" s="126"/>
      <c r="FF155" s="126"/>
      <c r="FG155" s="126">
        <v>21</v>
      </c>
      <c r="FH155" s="126"/>
      <c r="FI155" s="126"/>
      <c r="FJ155" s="126"/>
      <c r="FK155" s="126">
        <v>8</v>
      </c>
      <c r="FL155" s="126"/>
      <c r="FM155" s="126"/>
      <c r="FN155" s="126"/>
      <c r="FO155" s="126"/>
      <c r="FP155" s="126"/>
      <c r="FQ155" s="126"/>
      <c r="FR155" s="126">
        <v>2</v>
      </c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6"/>
      <c r="KL155" s="126"/>
      <c r="KM155" s="126"/>
      <c r="KN155" s="126"/>
      <c r="KO155" s="126"/>
      <c r="KP155" s="126"/>
      <c r="KQ155" s="126"/>
      <c r="KR155" s="126"/>
      <c r="KS155" s="126"/>
      <c r="KT155" s="126"/>
      <c r="KU155" s="126"/>
      <c r="KV155" s="126"/>
      <c r="KW155" s="126"/>
      <c r="KX155" s="126"/>
      <c r="KY155" s="126"/>
      <c r="KZ155" s="126"/>
      <c r="LA155" s="126"/>
      <c r="LB155" s="126"/>
      <c r="LC155" s="126"/>
      <c r="LD155" s="126"/>
      <c r="LE155" s="126"/>
      <c r="LF155" s="126"/>
      <c r="LG155" s="126"/>
      <c r="LH155" s="126"/>
      <c r="LI155" s="126"/>
      <c r="LJ155" s="126"/>
      <c r="LK155" s="126"/>
      <c r="LL155" s="126"/>
      <c r="LM155" s="126"/>
      <c r="LN155" s="126"/>
      <c r="LO155" s="126"/>
      <c r="LP155" s="126"/>
      <c r="LQ155" s="126"/>
      <c r="LR155" s="126"/>
      <c r="LS155" s="126"/>
      <c r="LT155" s="126"/>
      <c r="LU155" s="126"/>
      <c r="LV155" s="126"/>
      <c r="LW155" s="126"/>
      <c r="LX155" s="126"/>
      <c r="LY155" s="126"/>
      <c r="LZ155" s="126"/>
      <c r="MA155" s="126"/>
      <c r="MB155" s="126"/>
      <c r="MC155" s="126"/>
      <c r="MD155" s="126"/>
      <c r="ME155" s="126"/>
      <c r="MF155" s="126"/>
      <c r="MG155" s="126"/>
      <c r="MH155" s="126"/>
      <c r="MI155" s="126"/>
      <c r="MJ155" s="126"/>
      <c r="MK155" s="126"/>
      <c r="ML155" s="126"/>
      <c r="MM155" s="126"/>
      <c r="MN155" s="126"/>
      <c r="MO155" s="126"/>
      <c r="MP155" s="126"/>
      <c r="MQ155" s="126"/>
      <c r="MR155" s="126"/>
      <c r="MS155" s="126"/>
      <c r="MT155" s="126"/>
      <c r="MU155" s="126"/>
      <c r="MV155" s="126"/>
      <c r="MW155" s="126"/>
      <c r="MX155" s="126"/>
      <c r="MY155" s="126"/>
      <c r="MZ155" s="126"/>
      <c r="NA155" s="126"/>
      <c r="NB155" s="126"/>
      <c r="NC155" s="126"/>
      <c r="ND155" s="126"/>
      <c r="NE155" s="126"/>
      <c r="NF155" s="126"/>
      <c r="NG155" s="126"/>
      <c r="NH155" s="126"/>
      <c r="NI155" s="126"/>
      <c r="NJ155" s="126"/>
      <c r="NK155" s="126"/>
      <c r="NL155" s="126"/>
      <c r="NM155" s="126"/>
      <c r="NN155" s="126"/>
      <c r="NO155" s="126"/>
      <c r="NP155" s="126"/>
      <c r="NQ155" s="126"/>
      <c r="NR155" s="126"/>
      <c r="NS155" s="126"/>
      <c r="NT155" s="126"/>
      <c r="NU155" s="126"/>
      <c r="NV155" s="126"/>
      <c r="NW155" s="126"/>
      <c r="NX155" s="126"/>
      <c r="NY155" s="126"/>
      <c r="NZ155" s="126"/>
      <c r="OA155" s="126"/>
      <c r="OB155" s="126"/>
      <c r="OC155" s="126"/>
      <c r="OD155" s="126"/>
      <c r="OE155" s="126"/>
      <c r="OF155" s="126"/>
      <c r="OG155" s="126"/>
      <c r="OH155" s="126"/>
      <c r="OI155" s="126"/>
      <c r="OJ155" s="126"/>
      <c r="OK155" s="126"/>
      <c r="OL155" s="126"/>
      <c r="OM155" s="126"/>
      <c r="ON155" s="126"/>
      <c r="OO155" s="126"/>
      <c r="OP155" s="126"/>
      <c r="OQ155" s="126"/>
      <c r="OR155" s="127"/>
      <c r="OS155" s="128">
        <v>34515</v>
      </c>
      <c r="OT155" s="129">
        <v>10501</v>
      </c>
      <c r="OU155" s="130"/>
      <c r="OV155" s="128">
        <v>45016</v>
      </c>
      <c r="OW155" s="129">
        <v>1204</v>
      </c>
      <c r="OX155" s="130">
        <v>698</v>
      </c>
      <c r="OY155" s="128">
        <v>1901</v>
      </c>
      <c r="OZ155" s="129">
        <v>45</v>
      </c>
      <c r="PA155" s="131">
        <v>311</v>
      </c>
      <c r="PB155" s="130"/>
      <c r="PC155" s="132">
        <v>357</v>
      </c>
      <c r="PD155" s="128">
        <v>47274</v>
      </c>
    </row>
    <row r="156" spans="1:420" ht="12.75" customHeight="1">
      <c r="A156" s="134">
        <v>336211</v>
      </c>
      <c r="B156" s="72" t="s">
        <v>167</v>
      </c>
      <c r="C156" s="135" t="s">
        <v>354</v>
      </c>
      <c r="D156" s="125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>
        <v>1</v>
      </c>
      <c r="CI156" s="126"/>
      <c r="CJ156" s="126">
        <v>0</v>
      </c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>
        <v>31</v>
      </c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>
        <v>0</v>
      </c>
      <c r="EV156" s="126">
        <v>0</v>
      </c>
      <c r="EW156" s="126">
        <v>0</v>
      </c>
      <c r="EX156" s="126">
        <v>6758</v>
      </c>
      <c r="EY156" s="126">
        <v>114</v>
      </c>
      <c r="EZ156" s="126"/>
      <c r="FA156" s="126"/>
      <c r="FB156" s="126"/>
      <c r="FC156" s="126"/>
      <c r="FD156" s="126">
        <v>1</v>
      </c>
      <c r="FE156" s="126"/>
      <c r="FF156" s="126"/>
      <c r="FG156" s="126">
        <v>49</v>
      </c>
      <c r="FH156" s="126">
        <v>33</v>
      </c>
      <c r="FI156" s="126"/>
      <c r="FJ156" s="126"/>
      <c r="FK156" s="126">
        <v>3</v>
      </c>
      <c r="FL156" s="126"/>
      <c r="FM156" s="126"/>
      <c r="FN156" s="126"/>
      <c r="FO156" s="126"/>
      <c r="FP156" s="126"/>
      <c r="FQ156" s="126"/>
      <c r="FR156" s="126">
        <v>2</v>
      </c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6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126"/>
      <c r="LE156" s="126"/>
      <c r="LF156" s="126"/>
      <c r="LG156" s="126"/>
      <c r="LH156" s="126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126"/>
      <c r="MF156" s="126"/>
      <c r="MG156" s="126"/>
      <c r="MH156" s="126"/>
      <c r="MI156" s="126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126"/>
      <c r="NW156" s="126"/>
      <c r="NX156" s="126"/>
      <c r="NY156" s="126"/>
      <c r="NZ156" s="126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7"/>
      <c r="OS156" s="128">
        <v>6992</v>
      </c>
      <c r="OT156" s="129">
        <v>299</v>
      </c>
      <c r="OU156" s="130"/>
      <c r="OV156" s="128">
        <v>7290</v>
      </c>
      <c r="OW156" s="129">
        <v>2381</v>
      </c>
      <c r="OX156" s="130">
        <v>130</v>
      </c>
      <c r="OY156" s="128">
        <v>2512</v>
      </c>
      <c r="OZ156" s="129">
        <v>1</v>
      </c>
      <c r="PA156" s="131">
        <v>236</v>
      </c>
      <c r="PB156" s="130"/>
      <c r="PC156" s="132">
        <v>237</v>
      </c>
      <c r="PD156" s="128">
        <v>10039</v>
      </c>
    </row>
    <row r="157" spans="1:420" ht="12.75" customHeight="1">
      <c r="A157" s="134">
        <v>336212</v>
      </c>
      <c r="B157" s="72" t="s">
        <v>167</v>
      </c>
      <c r="C157" s="135" t="s">
        <v>355</v>
      </c>
      <c r="D157" s="125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>
        <v>0</v>
      </c>
      <c r="BP157" s="126"/>
      <c r="BQ157" s="126"/>
      <c r="BR157" s="126"/>
      <c r="BS157" s="126"/>
      <c r="BT157" s="126"/>
      <c r="BU157" s="126">
        <v>63</v>
      </c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>
        <v>0</v>
      </c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>
        <v>5</v>
      </c>
      <c r="CS157" s="126"/>
      <c r="CT157" s="126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>
        <v>0</v>
      </c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>
        <v>64</v>
      </c>
      <c r="EY157" s="126">
        <v>7691</v>
      </c>
      <c r="EZ157" s="126">
        <v>0</v>
      </c>
      <c r="FA157" s="126">
        <v>64</v>
      </c>
      <c r="FB157" s="126"/>
      <c r="FC157" s="126"/>
      <c r="FD157" s="126"/>
      <c r="FE157" s="126"/>
      <c r="FF157" s="126"/>
      <c r="FG157" s="126">
        <v>8</v>
      </c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6"/>
      <c r="KL157" s="126"/>
      <c r="KM157" s="126"/>
      <c r="KN157" s="126"/>
      <c r="KO157" s="126"/>
      <c r="KP157" s="126"/>
      <c r="KQ157" s="126"/>
      <c r="KR157" s="126"/>
      <c r="KS157" s="126"/>
      <c r="KT157" s="126"/>
      <c r="KU157" s="126"/>
      <c r="KV157" s="126"/>
      <c r="KW157" s="126"/>
      <c r="KX157" s="126"/>
      <c r="KY157" s="126"/>
      <c r="KZ157" s="126"/>
      <c r="LA157" s="126"/>
      <c r="LB157" s="126"/>
      <c r="LC157" s="126"/>
      <c r="LD157" s="126"/>
      <c r="LE157" s="126"/>
      <c r="LF157" s="126"/>
      <c r="LG157" s="126"/>
      <c r="LH157" s="126"/>
      <c r="LI157" s="126"/>
      <c r="LJ157" s="126"/>
      <c r="LK157" s="126"/>
      <c r="LL157" s="126"/>
      <c r="LM157" s="126"/>
      <c r="LN157" s="126"/>
      <c r="LO157" s="126"/>
      <c r="LP157" s="126"/>
      <c r="LQ157" s="126"/>
      <c r="LR157" s="126"/>
      <c r="LS157" s="126"/>
      <c r="LT157" s="126"/>
      <c r="LU157" s="126"/>
      <c r="LV157" s="126"/>
      <c r="LW157" s="126"/>
      <c r="LX157" s="126"/>
      <c r="LY157" s="126"/>
      <c r="LZ157" s="126"/>
      <c r="MA157" s="126"/>
      <c r="MB157" s="126"/>
      <c r="MC157" s="126"/>
      <c r="MD157" s="126"/>
      <c r="ME157" s="126"/>
      <c r="MF157" s="126"/>
      <c r="MG157" s="126"/>
      <c r="MH157" s="126"/>
      <c r="MI157" s="126"/>
      <c r="MJ157" s="126"/>
      <c r="MK157" s="126"/>
      <c r="ML157" s="126"/>
      <c r="MM157" s="126"/>
      <c r="MN157" s="126"/>
      <c r="MO157" s="126"/>
      <c r="MP157" s="126"/>
      <c r="MQ157" s="126"/>
      <c r="MR157" s="126"/>
      <c r="MS157" s="126"/>
      <c r="MT157" s="126"/>
      <c r="MU157" s="126"/>
      <c r="MV157" s="126"/>
      <c r="MW157" s="126"/>
      <c r="MX157" s="126"/>
      <c r="MY157" s="126"/>
      <c r="MZ157" s="126"/>
      <c r="NA157" s="126"/>
      <c r="NB157" s="126"/>
      <c r="NC157" s="126"/>
      <c r="ND157" s="126"/>
      <c r="NE157" s="126"/>
      <c r="NF157" s="126"/>
      <c r="NG157" s="126"/>
      <c r="NH157" s="126"/>
      <c r="NI157" s="126"/>
      <c r="NJ157" s="126"/>
      <c r="NK157" s="126"/>
      <c r="NL157" s="126"/>
      <c r="NM157" s="126"/>
      <c r="NN157" s="126"/>
      <c r="NO157" s="126"/>
      <c r="NP157" s="126"/>
      <c r="NQ157" s="126"/>
      <c r="NR157" s="126"/>
      <c r="NS157" s="126"/>
      <c r="NT157" s="126"/>
      <c r="NU157" s="126"/>
      <c r="NV157" s="126"/>
      <c r="NW157" s="126"/>
      <c r="NX157" s="126"/>
      <c r="NY157" s="126"/>
      <c r="NZ157" s="126"/>
      <c r="OA157" s="126"/>
      <c r="OB157" s="126"/>
      <c r="OC157" s="126"/>
      <c r="OD157" s="126"/>
      <c r="OE157" s="126"/>
      <c r="OF157" s="126"/>
      <c r="OG157" s="126"/>
      <c r="OH157" s="126"/>
      <c r="OI157" s="126"/>
      <c r="OJ157" s="126"/>
      <c r="OK157" s="126"/>
      <c r="OL157" s="126"/>
      <c r="OM157" s="126"/>
      <c r="ON157" s="126"/>
      <c r="OO157" s="126"/>
      <c r="OP157" s="126"/>
      <c r="OQ157" s="126"/>
      <c r="OR157" s="127"/>
      <c r="OS157" s="128">
        <v>7895</v>
      </c>
      <c r="OT157" s="129">
        <v>1077</v>
      </c>
      <c r="OU157" s="130"/>
      <c r="OV157" s="128">
        <v>8972</v>
      </c>
      <c r="OW157" s="129">
        <v>2982</v>
      </c>
      <c r="OX157" s="130">
        <v>86</v>
      </c>
      <c r="OY157" s="128">
        <v>3068</v>
      </c>
      <c r="OZ157" s="129"/>
      <c r="PA157" s="131">
        <v>228</v>
      </c>
      <c r="PB157" s="130"/>
      <c r="PC157" s="132">
        <v>228</v>
      </c>
      <c r="PD157" s="128">
        <v>12268</v>
      </c>
    </row>
    <row r="158" spans="1:420" ht="12.75" customHeight="1">
      <c r="A158" s="134">
        <v>336213</v>
      </c>
      <c r="B158" s="72" t="s">
        <v>167</v>
      </c>
      <c r="C158" s="135" t="s">
        <v>356</v>
      </c>
      <c r="D158" s="125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>
        <v>0</v>
      </c>
      <c r="EW158" s="126"/>
      <c r="EX158" s="126"/>
      <c r="EY158" s="126"/>
      <c r="EZ158" s="126">
        <v>2200</v>
      </c>
      <c r="FA158" s="126">
        <v>229</v>
      </c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6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126"/>
      <c r="LE158" s="126"/>
      <c r="LF158" s="126"/>
      <c r="LG158" s="126"/>
      <c r="LH158" s="126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126"/>
      <c r="MF158" s="126"/>
      <c r="MG158" s="126"/>
      <c r="MH158" s="126"/>
      <c r="MI158" s="126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126"/>
      <c r="NW158" s="126"/>
      <c r="NX158" s="126"/>
      <c r="NY158" s="126"/>
      <c r="NZ158" s="126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7"/>
      <c r="OS158" s="128">
        <v>2429</v>
      </c>
      <c r="OT158" s="129">
        <v>157</v>
      </c>
      <c r="OU158" s="130"/>
      <c r="OV158" s="128">
        <v>2586</v>
      </c>
      <c r="OW158" s="129">
        <v>1072</v>
      </c>
      <c r="OX158" s="130">
        <v>49</v>
      </c>
      <c r="OY158" s="128">
        <v>1121</v>
      </c>
      <c r="OZ158" s="129">
        <v>4</v>
      </c>
      <c r="PA158" s="131">
        <v>149</v>
      </c>
      <c r="PB158" s="130"/>
      <c r="PC158" s="132">
        <v>153</v>
      </c>
      <c r="PD158" s="128">
        <v>3860</v>
      </c>
    </row>
    <row r="159" spans="1:420" ht="12.75" customHeight="1">
      <c r="A159" s="134">
        <v>336214</v>
      </c>
      <c r="B159" s="72" t="s">
        <v>167</v>
      </c>
      <c r="C159" s="135" t="s">
        <v>357</v>
      </c>
      <c r="D159" s="125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>
        <v>3</v>
      </c>
      <c r="BS159" s="126">
        <v>1</v>
      </c>
      <c r="BT159" s="126"/>
      <c r="BU159" s="126">
        <v>2</v>
      </c>
      <c r="BV159" s="126"/>
      <c r="BW159" s="126"/>
      <c r="BX159" s="126"/>
      <c r="BY159" s="126">
        <v>7</v>
      </c>
      <c r="BZ159" s="126"/>
      <c r="CA159" s="126"/>
      <c r="CB159" s="126"/>
      <c r="CC159" s="126"/>
      <c r="CD159" s="126"/>
      <c r="CE159" s="126"/>
      <c r="CF159" s="126"/>
      <c r="CG159" s="126"/>
      <c r="CH159" s="126">
        <v>0</v>
      </c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>
        <v>14</v>
      </c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>
        <v>1</v>
      </c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>
        <v>0</v>
      </c>
      <c r="EY159" s="126">
        <v>10</v>
      </c>
      <c r="EZ159" s="126">
        <v>33</v>
      </c>
      <c r="FA159" s="126">
        <v>9893</v>
      </c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>
        <v>17</v>
      </c>
      <c r="FQ159" s="126"/>
      <c r="FR159" s="126"/>
      <c r="FS159" s="126">
        <v>4</v>
      </c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6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126"/>
      <c r="LE159" s="126"/>
      <c r="LF159" s="126"/>
      <c r="LG159" s="126"/>
      <c r="LH159" s="126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126"/>
      <c r="MF159" s="126"/>
      <c r="MG159" s="126"/>
      <c r="MH159" s="126"/>
      <c r="MI159" s="126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126"/>
      <c r="NW159" s="126"/>
      <c r="NX159" s="126"/>
      <c r="NY159" s="126"/>
      <c r="NZ159" s="126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7"/>
      <c r="OS159" s="128">
        <v>9986</v>
      </c>
      <c r="OT159" s="129">
        <v>686</v>
      </c>
      <c r="OU159" s="130"/>
      <c r="OV159" s="128">
        <v>10673</v>
      </c>
      <c r="OW159" s="129">
        <v>2960</v>
      </c>
      <c r="OX159" s="130">
        <v>110</v>
      </c>
      <c r="OY159" s="128">
        <v>3070</v>
      </c>
      <c r="OZ159" s="129">
        <v>10</v>
      </c>
      <c r="PA159" s="131">
        <v>389</v>
      </c>
      <c r="PB159" s="130"/>
      <c r="PC159" s="132">
        <v>399</v>
      </c>
      <c r="PD159" s="128">
        <v>14142</v>
      </c>
    </row>
    <row r="160" spans="1:420" ht="12.75" customHeight="1">
      <c r="A160" s="134">
        <v>336310</v>
      </c>
      <c r="B160" s="72" t="s">
        <v>167</v>
      </c>
      <c r="C160" s="135" t="s">
        <v>358</v>
      </c>
      <c r="D160" s="125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>
        <v>0</v>
      </c>
      <c r="CC160" s="126"/>
      <c r="CD160" s="126">
        <v>10</v>
      </c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>
        <v>11</v>
      </c>
      <c r="CY160" s="126">
        <v>1</v>
      </c>
      <c r="CZ160" s="126"/>
      <c r="DA160" s="126">
        <v>335</v>
      </c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>
        <v>2</v>
      </c>
      <c r="DR160" s="126"/>
      <c r="DS160" s="126"/>
      <c r="DT160" s="126"/>
      <c r="DU160" s="126">
        <v>5</v>
      </c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>
        <v>448</v>
      </c>
      <c r="EV160" s="126">
        <v>1</v>
      </c>
      <c r="EW160" s="126"/>
      <c r="EX160" s="126"/>
      <c r="EY160" s="126"/>
      <c r="EZ160" s="126"/>
      <c r="FA160" s="126"/>
      <c r="FB160" s="126">
        <v>25573</v>
      </c>
      <c r="FC160" s="126">
        <v>124</v>
      </c>
      <c r="FD160" s="126">
        <v>315</v>
      </c>
      <c r="FE160" s="126"/>
      <c r="FF160" s="126">
        <v>9</v>
      </c>
      <c r="FG160" s="126">
        <v>90</v>
      </c>
      <c r="FH160" s="126">
        <v>385</v>
      </c>
      <c r="FI160" s="126"/>
      <c r="FJ160" s="126">
        <v>0</v>
      </c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>
        <v>87</v>
      </c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>
        <v>0</v>
      </c>
      <c r="JL160" s="126"/>
      <c r="JM160" s="126"/>
      <c r="JN160" s="126">
        <v>3</v>
      </c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6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126"/>
      <c r="LE160" s="126"/>
      <c r="LF160" s="126"/>
      <c r="LG160" s="126"/>
      <c r="LH160" s="126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126"/>
      <c r="MF160" s="126"/>
      <c r="MG160" s="126"/>
      <c r="MH160" s="126"/>
      <c r="MI160" s="126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126"/>
      <c r="NW160" s="126"/>
      <c r="NX160" s="126"/>
      <c r="NY160" s="126"/>
      <c r="NZ160" s="126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7"/>
      <c r="OS160" s="128">
        <v>27398</v>
      </c>
      <c r="OT160" s="129">
        <v>16556</v>
      </c>
      <c r="OU160" s="130"/>
      <c r="OV160" s="128">
        <v>43954</v>
      </c>
      <c r="OW160" s="129">
        <v>9594</v>
      </c>
      <c r="OX160" s="130">
        <v>492</v>
      </c>
      <c r="OY160" s="128">
        <v>10086</v>
      </c>
      <c r="OZ160" s="129">
        <v>140</v>
      </c>
      <c r="PA160" s="131">
        <v>698</v>
      </c>
      <c r="PB160" s="130"/>
      <c r="PC160" s="132">
        <v>838</v>
      </c>
      <c r="PD160" s="128">
        <v>54877</v>
      </c>
    </row>
    <row r="161" spans="1:420" ht="12.75" customHeight="1">
      <c r="A161" s="134">
        <v>336320</v>
      </c>
      <c r="B161" s="72" t="s">
        <v>167</v>
      </c>
      <c r="C161" s="135" t="s">
        <v>359</v>
      </c>
      <c r="D161" s="125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126">
        <v>8</v>
      </c>
      <c r="DA161" s="126">
        <v>0</v>
      </c>
      <c r="DB161" s="126"/>
      <c r="DC161" s="126"/>
      <c r="DD161" s="126">
        <v>0</v>
      </c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>
        <v>1</v>
      </c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>
        <v>2</v>
      </c>
      <c r="EL161" s="126">
        <v>22</v>
      </c>
      <c r="EM161" s="126"/>
      <c r="EN161" s="126"/>
      <c r="EO161" s="126"/>
      <c r="EP161" s="126"/>
      <c r="EQ161" s="126"/>
      <c r="ER161" s="126">
        <v>270</v>
      </c>
      <c r="ES161" s="126"/>
      <c r="ET161" s="126"/>
      <c r="EU161" s="126"/>
      <c r="EV161" s="126"/>
      <c r="EW161" s="126"/>
      <c r="EX161" s="126">
        <v>0</v>
      </c>
      <c r="EY161" s="126"/>
      <c r="EZ161" s="126"/>
      <c r="FA161" s="126"/>
      <c r="FB161" s="126">
        <v>451</v>
      </c>
      <c r="FC161" s="126">
        <v>16983</v>
      </c>
      <c r="FD161" s="126">
        <v>149</v>
      </c>
      <c r="FE161" s="126">
        <v>0</v>
      </c>
      <c r="FF161" s="126"/>
      <c r="FG161" s="126">
        <v>208</v>
      </c>
      <c r="FH161" s="126">
        <v>111</v>
      </c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>
        <v>40</v>
      </c>
      <c r="JI161" s="126"/>
      <c r="JJ161" s="126"/>
      <c r="JK161" s="126"/>
      <c r="JL161" s="126"/>
      <c r="JM161" s="126"/>
      <c r="JN161" s="126"/>
      <c r="JO161" s="126">
        <v>267</v>
      </c>
      <c r="JP161" s="126"/>
      <c r="JQ161" s="126"/>
      <c r="JR161" s="126">
        <v>6</v>
      </c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6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126"/>
      <c r="LE161" s="126"/>
      <c r="LF161" s="126"/>
      <c r="LG161" s="126"/>
      <c r="LH161" s="126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126"/>
      <c r="MF161" s="126"/>
      <c r="MG161" s="126"/>
      <c r="MH161" s="126"/>
      <c r="MI161" s="126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126"/>
      <c r="NW161" s="126"/>
      <c r="NX161" s="126"/>
      <c r="NY161" s="126"/>
      <c r="NZ161" s="126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7"/>
      <c r="OS161" s="128">
        <v>18517</v>
      </c>
      <c r="OT161" s="129">
        <v>14291</v>
      </c>
      <c r="OU161" s="130"/>
      <c r="OV161" s="128">
        <v>32808</v>
      </c>
      <c r="OW161" s="129">
        <v>8918</v>
      </c>
      <c r="OX161" s="130">
        <v>371</v>
      </c>
      <c r="OY161" s="128">
        <v>9290</v>
      </c>
      <c r="OZ161" s="129">
        <v>183</v>
      </c>
      <c r="PA161" s="131">
        <v>798</v>
      </c>
      <c r="PB161" s="130"/>
      <c r="PC161" s="132">
        <v>981</v>
      </c>
      <c r="PD161" s="128">
        <v>43079</v>
      </c>
    </row>
    <row r="162" spans="1:420" ht="12.75" customHeight="1">
      <c r="A162" s="134">
        <v>336350</v>
      </c>
      <c r="B162" s="72" t="s">
        <v>167</v>
      </c>
      <c r="C162" s="135" t="s">
        <v>360</v>
      </c>
      <c r="D162" s="125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>
        <v>3</v>
      </c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>
        <v>0</v>
      </c>
      <c r="CJ162" s="126">
        <v>5</v>
      </c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>
        <v>1</v>
      </c>
      <c r="CV162" s="126"/>
      <c r="CW162" s="126"/>
      <c r="CX162" s="126"/>
      <c r="CY162" s="126">
        <v>33</v>
      </c>
      <c r="CZ162" s="126">
        <v>0</v>
      </c>
      <c r="DA162" s="126">
        <v>52</v>
      </c>
      <c r="DB162" s="126"/>
      <c r="DC162" s="126"/>
      <c r="DD162" s="126">
        <v>32</v>
      </c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>
        <v>7</v>
      </c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>
        <v>1</v>
      </c>
      <c r="EM162" s="126"/>
      <c r="EN162" s="126"/>
      <c r="EO162" s="126"/>
      <c r="EP162" s="126"/>
      <c r="EQ162" s="126"/>
      <c r="ER162" s="126">
        <v>4</v>
      </c>
      <c r="ES162" s="126"/>
      <c r="ET162" s="126"/>
      <c r="EU162" s="126">
        <v>1</v>
      </c>
      <c r="EV162" s="126">
        <v>0</v>
      </c>
      <c r="EW162" s="126">
        <v>0</v>
      </c>
      <c r="EX162" s="126"/>
      <c r="EY162" s="126"/>
      <c r="EZ162" s="126"/>
      <c r="FA162" s="126"/>
      <c r="FB162" s="126">
        <v>2106</v>
      </c>
      <c r="FC162" s="126">
        <v>5</v>
      </c>
      <c r="FD162" s="126">
        <v>32732</v>
      </c>
      <c r="FE162" s="126"/>
      <c r="FF162" s="126"/>
      <c r="FG162" s="126">
        <v>361</v>
      </c>
      <c r="FH162" s="126">
        <v>661</v>
      </c>
      <c r="FI162" s="126"/>
      <c r="FJ162" s="126"/>
      <c r="FK162" s="126">
        <v>9</v>
      </c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6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126"/>
      <c r="LE162" s="126"/>
      <c r="LF162" s="126"/>
      <c r="LG162" s="126"/>
      <c r="LH162" s="126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126"/>
      <c r="MF162" s="126"/>
      <c r="MG162" s="126"/>
      <c r="MH162" s="126"/>
      <c r="MI162" s="126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126"/>
      <c r="NW162" s="126"/>
      <c r="NX162" s="126"/>
      <c r="NY162" s="126"/>
      <c r="NZ162" s="126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7"/>
      <c r="OS162" s="128">
        <v>36012</v>
      </c>
      <c r="OT162" s="129">
        <v>16030</v>
      </c>
      <c r="OU162" s="130"/>
      <c r="OV162" s="128">
        <v>52043</v>
      </c>
      <c r="OW162" s="129">
        <v>10810</v>
      </c>
      <c r="OX162" s="130">
        <v>579</v>
      </c>
      <c r="OY162" s="128">
        <v>11389</v>
      </c>
      <c r="OZ162" s="129">
        <v>225</v>
      </c>
      <c r="PA162" s="131">
        <v>738</v>
      </c>
      <c r="PB162" s="130"/>
      <c r="PC162" s="132">
        <v>963</v>
      </c>
      <c r="PD162" s="128">
        <v>64395</v>
      </c>
    </row>
    <row r="163" spans="1:420" ht="12.75" customHeight="1">
      <c r="A163" s="134">
        <v>336360</v>
      </c>
      <c r="B163" s="72" t="s">
        <v>167</v>
      </c>
      <c r="C163" s="135" t="s">
        <v>361</v>
      </c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>
        <v>2</v>
      </c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>
        <v>337</v>
      </c>
      <c r="CH163" s="126"/>
      <c r="CI163" s="126"/>
      <c r="CJ163" s="126">
        <v>0</v>
      </c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>
        <v>442</v>
      </c>
      <c r="FD163" s="126"/>
      <c r="FE163" s="126">
        <v>21413</v>
      </c>
      <c r="FF163" s="126"/>
      <c r="FG163" s="126">
        <v>23</v>
      </c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>
        <v>2</v>
      </c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>
        <v>19</v>
      </c>
      <c r="HT163" s="126"/>
      <c r="HU163" s="126">
        <v>15</v>
      </c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>
        <v>2</v>
      </c>
      <c r="JL163" s="126"/>
      <c r="JM163" s="126"/>
      <c r="JN163" s="126">
        <v>4</v>
      </c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6"/>
      <c r="KL163" s="126"/>
      <c r="KM163" s="126"/>
      <c r="KN163" s="126"/>
      <c r="KO163" s="126"/>
      <c r="KP163" s="126"/>
      <c r="KQ163" s="126"/>
      <c r="KR163" s="126"/>
      <c r="KS163" s="126"/>
      <c r="KT163" s="126"/>
      <c r="KU163" s="126"/>
      <c r="KV163" s="126"/>
      <c r="KW163" s="126"/>
      <c r="KX163" s="126"/>
      <c r="KY163" s="126"/>
      <c r="KZ163" s="126"/>
      <c r="LA163" s="126"/>
      <c r="LB163" s="126"/>
      <c r="LC163" s="126"/>
      <c r="LD163" s="126"/>
      <c r="LE163" s="126"/>
      <c r="LF163" s="126"/>
      <c r="LG163" s="126"/>
      <c r="LH163" s="126"/>
      <c r="LI163" s="126"/>
      <c r="LJ163" s="126"/>
      <c r="LK163" s="126"/>
      <c r="LL163" s="126"/>
      <c r="LM163" s="126"/>
      <c r="LN163" s="126"/>
      <c r="LO163" s="126"/>
      <c r="LP163" s="126"/>
      <c r="LQ163" s="126"/>
      <c r="LR163" s="126"/>
      <c r="LS163" s="126"/>
      <c r="LT163" s="126"/>
      <c r="LU163" s="126"/>
      <c r="LV163" s="126"/>
      <c r="LW163" s="126"/>
      <c r="LX163" s="126"/>
      <c r="LY163" s="126"/>
      <c r="LZ163" s="126"/>
      <c r="MA163" s="126"/>
      <c r="MB163" s="126"/>
      <c r="MC163" s="126"/>
      <c r="MD163" s="126"/>
      <c r="ME163" s="126"/>
      <c r="MF163" s="126"/>
      <c r="MG163" s="126"/>
      <c r="MH163" s="126"/>
      <c r="MI163" s="126"/>
      <c r="MJ163" s="126"/>
      <c r="MK163" s="126"/>
      <c r="ML163" s="126"/>
      <c r="MM163" s="126"/>
      <c r="MN163" s="126"/>
      <c r="MO163" s="126"/>
      <c r="MP163" s="126"/>
      <c r="MQ163" s="126"/>
      <c r="MR163" s="126"/>
      <c r="MS163" s="126"/>
      <c r="MT163" s="126"/>
      <c r="MU163" s="126"/>
      <c r="MV163" s="126"/>
      <c r="MW163" s="126"/>
      <c r="MX163" s="126"/>
      <c r="MY163" s="126"/>
      <c r="MZ163" s="126"/>
      <c r="NA163" s="126"/>
      <c r="NB163" s="126"/>
      <c r="NC163" s="126"/>
      <c r="ND163" s="126"/>
      <c r="NE163" s="126"/>
      <c r="NF163" s="126"/>
      <c r="NG163" s="126"/>
      <c r="NH163" s="126"/>
      <c r="NI163" s="126"/>
      <c r="NJ163" s="126"/>
      <c r="NK163" s="126"/>
      <c r="NL163" s="126"/>
      <c r="NM163" s="126"/>
      <c r="NN163" s="126"/>
      <c r="NO163" s="126"/>
      <c r="NP163" s="126"/>
      <c r="NQ163" s="126"/>
      <c r="NR163" s="126"/>
      <c r="NS163" s="126"/>
      <c r="NT163" s="126"/>
      <c r="NU163" s="126"/>
      <c r="NV163" s="126"/>
      <c r="NW163" s="126"/>
      <c r="NX163" s="126"/>
      <c r="NY163" s="126"/>
      <c r="NZ163" s="126"/>
      <c r="OA163" s="126"/>
      <c r="OB163" s="126"/>
      <c r="OC163" s="126"/>
      <c r="OD163" s="126"/>
      <c r="OE163" s="126"/>
      <c r="OF163" s="126"/>
      <c r="OG163" s="126"/>
      <c r="OH163" s="126"/>
      <c r="OI163" s="126"/>
      <c r="OJ163" s="126"/>
      <c r="OK163" s="126"/>
      <c r="OL163" s="126"/>
      <c r="OM163" s="126"/>
      <c r="ON163" s="126"/>
      <c r="OO163" s="126"/>
      <c r="OP163" s="126"/>
      <c r="OQ163" s="126"/>
      <c r="OR163" s="127"/>
      <c r="OS163" s="128">
        <v>22258</v>
      </c>
      <c r="OT163" s="129">
        <v>6885</v>
      </c>
      <c r="OU163" s="130"/>
      <c r="OV163" s="128">
        <v>29143</v>
      </c>
      <c r="OW163" s="129">
        <v>3647</v>
      </c>
      <c r="OX163" s="130">
        <v>326</v>
      </c>
      <c r="OY163" s="128">
        <v>3973</v>
      </c>
      <c r="OZ163" s="129">
        <v>31</v>
      </c>
      <c r="PA163" s="131">
        <v>68</v>
      </c>
      <c r="PB163" s="130"/>
      <c r="PC163" s="132">
        <v>99</v>
      </c>
      <c r="PD163" s="128">
        <v>33214</v>
      </c>
    </row>
    <row r="164" spans="1:420" ht="12.75" customHeight="1">
      <c r="A164" s="134">
        <v>336370</v>
      </c>
      <c r="B164" s="72" t="s">
        <v>167</v>
      </c>
      <c r="C164" s="135" t="s">
        <v>362</v>
      </c>
      <c r="D164" s="125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>
        <v>596</v>
      </c>
      <c r="BQ164" s="126"/>
      <c r="BR164" s="126"/>
      <c r="BS164" s="126"/>
      <c r="BT164" s="126"/>
      <c r="BU164" s="126"/>
      <c r="BV164" s="126">
        <v>0</v>
      </c>
      <c r="BW164" s="126">
        <v>29</v>
      </c>
      <c r="BX164" s="126"/>
      <c r="BY164" s="126">
        <v>30</v>
      </c>
      <c r="BZ164" s="126">
        <v>18</v>
      </c>
      <c r="CA164" s="126">
        <v>12</v>
      </c>
      <c r="CB164" s="126"/>
      <c r="CC164" s="126"/>
      <c r="CD164" s="126"/>
      <c r="CE164" s="126"/>
      <c r="CF164" s="126"/>
      <c r="CG164" s="126">
        <v>27</v>
      </c>
      <c r="CH164" s="126"/>
      <c r="CI164" s="126"/>
      <c r="CJ164" s="126"/>
      <c r="CK164" s="126"/>
      <c r="CL164" s="126"/>
      <c r="CM164" s="126">
        <v>0</v>
      </c>
      <c r="CN164" s="126"/>
      <c r="CO164" s="126"/>
      <c r="CP164" s="126"/>
      <c r="CQ164" s="126"/>
      <c r="CR164" s="126"/>
      <c r="CS164" s="126"/>
      <c r="CT164" s="126">
        <v>8</v>
      </c>
      <c r="CU164" s="126">
        <v>38</v>
      </c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>
        <v>0</v>
      </c>
      <c r="EV164" s="126">
        <v>0</v>
      </c>
      <c r="EW164" s="126">
        <v>0</v>
      </c>
      <c r="EX164" s="126"/>
      <c r="EY164" s="126"/>
      <c r="EZ164" s="126"/>
      <c r="FA164" s="126"/>
      <c r="FB164" s="126">
        <v>11</v>
      </c>
      <c r="FC164" s="126">
        <v>0</v>
      </c>
      <c r="FD164" s="126"/>
      <c r="FE164" s="126"/>
      <c r="FF164" s="126">
        <v>27156</v>
      </c>
      <c r="FG164" s="126">
        <v>32</v>
      </c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>
        <v>1</v>
      </c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>
        <v>0</v>
      </c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6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126"/>
      <c r="LE164" s="126"/>
      <c r="LF164" s="126"/>
      <c r="LG164" s="126"/>
      <c r="LH164" s="126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126"/>
      <c r="MF164" s="126"/>
      <c r="MG164" s="126"/>
      <c r="MH164" s="126"/>
      <c r="MI164" s="126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126"/>
      <c r="NW164" s="126"/>
      <c r="NX164" s="126"/>
      <c r="NY164" s="126"/>
      <c r="NZ164" s="126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7"/>
      <c r="OS164" s="128">
        <v>27960</v>
      </c>
      <c r="OT164" s="129">
        <v>539</v>
      </c>
      <c r="OU164" s="130"/>
      <c r="OV164" s="128">
        <v>28499</v>
      </c>
      <c r="OW164" s="129">
        <v>3818</v>
      </c>
      <c r="OX164" s="130">
        <v>314</v>
      </c>
      <c r="OY164" s="128">
        <v>4132</v>
      </c>
      <c r="OZ164" s="129">
        <v>8</v>
      </c>
      <c r="PA164" s="131">
        <v>68</v>
      </c>
      <c r="PB164" s="130"/>
      <c r="PC164" s="132">
        <v>76</v>
      </c>
      <c r="PD164" s="128">
        <v>32707</v>
      </c>
    </row>
    <row r="165" spans="1:420" ht="12.75" customHeight="1">
      <c r="A165" s="134">
        <v>336390</v>
      </c>
      <c r="B165" s="72" t="s">
        <v>167</v>
      </c>
      <c r="C165" s="135" t="s">
        <v>363</v>
      </c>
      <c r="D165" s="125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>
        <v>0</v>
      </c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>
        <v>2</v>
      </c>
      <c r="BS165" s="126"/>
      <c r="BT165" s="126"/>
      <c r="BU165" s="126"/>
      <c r="BV165" s="126">
        <v>3</v>
      </c>
      <c r="BW165" s="126">
        <v>396</v>
      </c>
      <c r="BX165" s="126"/>
      <c r="BY165" s="126"/>
      <c r="BZ165" s="126"/>
      <c r="CA165" s="126"/>
      <c r="CB165" s="126"/>
      <c r="CC165" s="126">
        <v>1</v>
      </c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>
        <v>18</v>
      </c>
      <c r="CS165" s="126">
        <v>29</v>
      </c>
      <c r="CT165" s="126"/>
      <c r="CU165" s="126">
        <v>1</v>
      </c>
      <c r="CV165" s="126"/>
      <c r="CW165" s="126"/>
      <c r="CX165" s="126"/>
      <c r="CY165" s="126"/>
      <c r="CZ165" s="126"/>
      <c r="DA165" s="126">
        <v>4</v>
      </c>
      <c r="DB165" s="126"/>
      <c r="DC165" s="126"/>
      <c r="DD165" s="126">
        <v>50</v>
      </c>
      <c r="DE165" s="126"/>
      <c r="DF165" s="126"/>
      <c r="DG165" s="126"/>
      <c r="DH165" s="126">
        <v>1</v>
      </c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>
        <v>1</v>
      </c>
      <c r="EC165" s="126"/>
      <c r="ED165" s="126">
        <v>6</v>
      </c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>
        <v>508</v>
      </c>
      <c r="EV165" s="126">
        <v>63</v>
      </c>
      <c r="EW165" s="126">
        <v>74</v>
      </c>
      <c r="EX165" s="126">
        <v>124</v>
      </c>
      <c r="EY165" s="126">
        <v>44</v>
      </c>
      <c r="EZ165" s="126"/>
      <c r="FA165" s="126">
        <v>52</v>
      </c>
      <c r="FB165" s="126">
        <v>251</v>
      </c>
      <c r="FC165" s="126">
        <v>363</v>
      </c>
      <c r="FD165" s="126">
        <v>253</v>
      </c>
      <c r="FE165" s="126">
        <v>285</v>
      </c>
      <c r="FF165" s="126">
        <v>98</v>
      </c>
      <c r="FG165" s="126">
        <v>50083</v>
      </c>
      <c r="FH165" s="126">
        <v>433</v>
      </c>
      <c r="FI165" s="126"/>
      <c r="FJ165" s="126">
        <v>2</v>
      </c>
      <c r="FK165" s="126">
        <v>0</v>
      </c>
      <c r="FL165" s="126"/>
      <c r="FM165" s="126"/>
      <c r="FN165" s="126"/>
      <c r="FO165" s="126"/>
      <c r="FP165" s="126"/>
      <c r="FQ165" s="126"/>
      <c r="FR165" s="126"/>
      <c r="FS165" s="126">
        <v>7</v>
      </c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>
        <v>2</v>
      </c>
      <c r="JD165" s="126"/>
      <c r="JE165" s="126"/>
      <c r="JF165" s="126"/>
      <c r="JG165" s="126"/>
      <c r="JH165" s="126"/>
      <c r="JI165" s="126"/>
      <c r="JJ165" s="126"/>
      <c r="JK165" s="126">
        <v>135</v>
      </c>
      <c r="JL165" s="126">
        <v>0</v>
      </c>
      <c r="JM165" s="126"/>
      <c r="JN165" s="126">
        <v>176</v>
      </c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6"/>
      <c r="KL165" s="126"/>
      <c r="KM165" s="126"/>
      <c r="KN165" s="126"/>
      <c r="KO165" s="126"/>
      <c r="KP165" s="126"/>
      <c r="KQ165" s="126"/>
      <c r="KR165" s="126"/>
      <c r="KS165" s="126"/>
      <c r="KT165" s="126"/>
      <c r="KU165" s="126"/>
      <c r="KV165" s="126"/>
      <c r="KW165" s="126"/>
      <c r="KX165" s="126"/>
      <c r="KY165" s="126"/>
      <c r="KZ165" s="126"/>
      <c r="LA165" s="126"/>
      <c r="LB165" s="126"/>
      <c r="LC165" s="126"/>
      <c r="LD165" s="126"/>
      <c r="LE165" s="126"/>
      <c r="LF165" s="126"/>
      <c r="LG165" s="126"/>
      <c r="LH165" s="126"/>
      <c r="LI165" s="126"/>
      <c r="LJ165" s="126"/>
      <c r="LK165" s="126"/>
      <c r="LL165" s="126"/>
      <c r="LM165" s="126"/>
      <c r="LN165" s="126"/>
      <c r="LO165" s="126"/>
      <c r="LP165" s="126"/>
      <c r="LQ165" s="126"/>
      <c r="LR165" s="126"/>
      <c r="LS165" s="126"/>
      <c r="LT165" s="126"/>
      <c r="LU165" s="126"/>
      <c r="LV165" s="126"/>
      <c r="LW165" s="126"/>
      <c r="LX165" s="126"/>
      <c r="LY165" s="126"/>
      <c r="LZ165" s="126"/>
      <c r="MA165" s="126"/>
      <c r="MB165" s="126"/>
      <c r="MC165" s="126"/>
      <c r="MD165" s="126"/>
      <c r="ME165" s="126"/>
      <c r="MF165" s="126"/>
      <c r="MG165" s="126"/>
      <c r="MH165" s="126"/>
      <c r="MI165" s="126"/>
      <c r="MJ165" s="126"/>
      <c r="MK165" s="126"/>
      <c r="ML165" s="126"/>
      <c r="MM165" s="126"/>
      <c r="MN165" s="126"/>
      <c r="MO165" s="126"/>
      <c r="MP165" s="126"/>
      <c r="MQ165" s="126"/>
      <c r="MR165" s="126"/>
      <c r="MS165" s="126"/>
      <c r="MT165" s="126"/>
      <c r="MU165" s="126"/>
      <c r="MV165" s="126"/>
      <c r="MW165" s="126"/>
      <c r="MX165" s="126"/>
      <c r="MY165" s="126"/>
      <c r="MZ165" s="126"/>
      <c r="NA165" s="126"/>
      <c r="NB165" s="126"/>
      <c r="NC165" s="126"/>
      <c r="ND165" s="126"/>
      <c r="NE165" s="126"/>
      <c r="NF165" s="126"/>
      <c r="NG165" s="126"/>
      <c r="NH165" s="126"/>
      <c r="NI165" s="126"/>
      <c r="NJ165" s="126"/>
      <c r="NK165" s="126"/>
      <c r="NL165" s="126"/>
      <c r="NM165" s="126"/>
      <c r="NN165" s="126"/>
      <c r="NO165" s="126"/>
      <c r="NP165" s="126"/>
      <c r="NQ165" s="126"/>
      <c r="NR165" s="126"/>
      <c r="NS165" s="126"/>
      <c r="NT165" s="126"/>
      <c r="NU165" s="126"/>
      <c r="NV165" s="126"/>
      <c r="NW165" s="126"/>
      <c r="NX165" s="126"/>
      <c r="NY165" s="126"/>
      <c r="NZ165" s="126"/>
      <c r="OA165" s="126"/>
      <c r="OB165" s="126"/>
      <c r="OC165" s="126"/>
      <c r="OD165" s="126"/>
      <c r="OE165" s="126"/>
      <c r="OF165" s="126"/>
      <c r="OG165" s="126"/>
      <c r="OH165" s="126"/>
      <c r="OI165" s="126"/>
      <c r="OJ165" s="126"/>
      <c r="OK165" s="126"/>
      <c r="OL165" s="126"/>
      <c r="OM165" s="126"/>
      <c r="ON165" s="126"/>
      <c r="OO165" s="126"/>
      <c r="OP165" s="126"/>
      <c r="OQ165" s="126"/>
      <c r="OR165" s="127"/>
      <c r="OS165" s="128">
        <v>53462</v>
      </c>
      <c r="OT165" s="129">
        <v>29394</v>
      </c>
      <c r="OU165" s="130"/>
      <c r="OV165" s="128">
        <v>82856</v>
      </c>
      <c r="OW165" s="129">
        <v>18948</v>
      </c>
      <c r="OX165" s="130">
        <v>939</v>
      </c>
      <c r="OY165" s="128">
        <v>19887</v>
      </c>
      <c r="OZ165" s="129">
        <v>366</v>
      </c>
      <c r="PA165" s="131">
        <v>1463</v>
      </c>
      <c r="PB165" s="130"/>
      <c r="PC165" s="132">
        <v>1828</v>
      </c>
      <c r="PD165" s="128">
        <v>104572</v>
      </c>
    </row>
    <row r="166" spans="1:420" ht="12.75" customHeight="1">
      <c r="A166" s="134" t="s">
        <v>656</v>
      </c>
      <c r="B166" s="72" t="s">
        <v>167</v>
      </c>
      <c r="C166" s="135" t="s">
        <v>364</v>
      </c>
      <c r="D166" s="125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>
        <v>0</v>
      </c>
      <c r="BP166" s="126"/>
      <c r="BQ166" s="126"/>
      <c r="BR166" s="126"/>
      <c r="BS166" s="126"/>
      <c r="BT166" s="126"/>
      <c r="BU166" s="126"/>
      <c r="BV166" s="126"/>
      <c r="BW166" s="126">
        <v>42</v>
      </c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126">
        <v>8</v>
      </c>
      <c r="DA166" s="126">
        <v>11</v>
      </c>
      <c r="DB166" s="126"/>
      <c r="DC166" s="126">
        <v>1</v>
      </c>
      <c r="DD166" s="126">
        <v>0</v>
      </c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>
        <v>0</v>
      </c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>
        <v>0</v>
      </c>
      <c r="EY166" s="126"/>
      <c r="EZ166" s="126"/>
      <c r="FA166" s="126"/>
      <c r="FB166" s="126">
        <v>62</v>
      </c>
      <c r="FC166" s="126">
        <v>421</v>
      </c>
      <c r="FD166" s="126">
        <v>589</v>
      </c>
      <c r="FE166" s="126">
        <v>162</v>
      </c>
      <c r="FF166" s="126"/>
      <c r="FG166" s="126">
        <v>390</v>
      </c>
      <c r="FH166" s="126">
        <v>19995</v>
      </c>
      <c r="FI166" s="126"/>
      <c r="FJ166" s="126"/>
      <c r="FK166" s="126">
        <v>8</v>
      </c>
      <c r="FL166" s="126"/>
      <c r="FM166" s="126"/>
      <c r="FN166" s="126"/>
      <c r="FO166" s="126"/>
      <c r="FP166" s="126"/>
      <c r="FQ166" s="126"/>
      <c r="FR166" s="126">
        <v>1</v>
      </c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>
        <v>107</v>
      </c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6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126"/>
      <c r="LE166" s="126"/>
      <c r="LF166" s="126"/>
      <c r="LG166" s="126"/>
      <c r="LH166" s="126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126"/>
      <c r="MF166" s="126"/>
      <c r="MG166" s="126"/>
      <c r="MH166" s="126"/>
      <c r="MI166" s="126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126"/>
      <c r="NW166" s="126"/>
      <c r="NX166" s="126"/>
      <c r="NY166" s="126"/>
      <c r="NZ166" s="126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7"/>
      <c r="OS166" s="128">
        <v>21797</v>
      </c>
      <c r="OT166" s="129">
        <v>10757</v>
      </c>
      <c r="OU166" s="130"/>
      <c r="OV166" s="128">
        <v>32554</v>
      </c>
      <c r="OW166" s="129">
        <v>8489</v>
      </c>
      <c r="OX166" s="130">
        <v>368</v>
      </c>
      <c r="OY166" s="128">
        <v>8857</v>
      </c>
      <c r="OZ166" s="129">
        <v>164</v>
      </c>
      <c r="PA166" s="131">
        <v>732</v>
      </c>
      <c r="PB166" s="130"/>
      <c r="PC166" s="132">
        <v>896</v>
      </c>
      <c r="PD166" s="128">
        <v>42307</v>
      </c>
    </row>
    <row r="167" spans="1:420" ht="12.75" customHeight="1">
      <c r="A167" s="134">
        <v>336411</v>
      </c>
      <c r="B167" s="72" t="s">
        <v>168</v>
      </c>
      <c r="C167" s="135" t="s">
        <v>365</v>
      </c>
      <c r="D167" s="125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>
        <v>3</v>
      </c>
      <c r="DO167" s="126"/>
      <c r="DP167" s="126"/>
      <c r="DQ167" s="126"/>
      <c r="DR167" s="126"/>
      <c r="DS167" s="126"/>
      <c r="DT167" s="126">
        <v>39</v>
      </c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>
        <v>100972</v>
      </c>
      <c r="FJ167" s="126">
        <v>269</v>
      </c>
      <c r="FK167" s="126">
        <v>3442</v>
      </c>
      <c r="FL167" s="126">
        <v>0</v>
      </c>
      <c r="FM167" s="126">
        <v>260</v>
      </c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6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126"/>
      <c r="LE167" s="126"/>
      <c r="LF167" s="126"/>
      <c r="LG167" s="126"/>
      <c r="LH167" s="126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126"/>
      <c r="MF167" s="126"/>
      <c r="MG167" s="126"/>
      <c r="MH167" s="126"/>
      <c r="MI167" s="126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126"/>
      <c r="NW167" s="126"/>
      <c r="NX167" s="126"/>
      <c r="NY167" s="126"/>
      <c r="NZ167" s="126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7"/>
      <c r="OS167" s="128">
        <v>104985</v>
      </c>
      <c r="OT167" s="129">
        <v>6728</v>
      </c>
      <c r="OU167" s="130"/>
      <c r="OV167" s="128">
        <v>111713</v>
      </c>
      <c r="OW167" s="129">
        <v>4584</v>
      </c>
      <c r="OX167" s="130">
        <v>1073</v>
      </c>
      <c r="OY167" s="128">
        <v>5657</v>
      </c>
      <c r="OZ167" s="129"/>
      <c r="PA167" s="131">
        <v>175</v>
      </c>
      <c r="PB167" s="130"/>
      <c r="PC167" s="132">
        <v>175</v>
      </c>
      <c r="PD167" s="128">
        <v>117545</v>
      </c>
    </row>
    <row r="168" spans="1:420" ht="12.75" customHeight="1">
      <c r="A168" s="134">
        <v>336412</v>
      </c>
      <c r="B168" s="72" t="s">
        <v>168</v>
      </c>
      <c r="C168" s="135" t="s">
        <v>366</v>
      </c>
      <c r="D168" s="125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>
        <v>81</v>
      </c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>
        <v>27</v>
      </c>
      <c r="CU168" s="126"/>
      <c r="CV168" s="126"/>
      <c r="CW168" s="126"/>
      <c r="CX168" s="126">
        <v>78</v>
      </c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>
        <v>10</v>
      </c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>
        <v>154</v>
      </c>
      <c r="FJ168" s="126">
        <v>39001</v>
      </c>
      <c r="FK168" s="126">
        <v>222</v>
      </c>
      <c r="FL168" s="126"/>
      <c r="FM168" s="126">
        <v>35</v>
      </c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>
        <v>198</v>
      </c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>
        <v>11</v>
      </c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6"/>
      <c r="KL168" s="126"/>
      <c r="KM168" s="126"/>
      <c r="KN168" s="126"/>
      <c r="KO168" s="126"/>
      <c r="KP168" s="126"/>
      <c r="KQ168" s="126"/>
      <c r="KR168" s="126"/>
      <c r="KS168" s="126"/>
      <c r="KT168" s="126"/>
      <c r="KU168" s="126"/>
      <c r="KV168" s="126"/>
      <c r="KW168" s="126"/>
      <c r="KX168" s="126"/>
      <c r="KY168" s="126"/>
      <c r="KZ168" s="126"/>
      <c r="LA168" s="126"/>
      <c r="LB168" s="126"/>
      <c r="LC168" s="126"/>
      <c r="LD168" s="126"/>
      <c r="LE168" s="126"/>
      <c r="LF168" s="126"/>
      <c r="LG168" s="126"/>
      <c r="LH168" s="126"/>
      <c r="LI168" s="126"/>
      <c r="LJ168" s="126"/>
      <c r="LK168" s="126"/>
      <c r="LL168" s="126"/>
      <c r="LM168" s="126"/>
      <c r="LN168" s="126"/>
      <c r="LO168" s="126"/>
      <c r="LP168" s="126"/>
      <c r="LQ168" s="126"/>
      <c r="LR168" s="126"/>
      <c r="LS168" s="126"/>
      <c r="LT168" s="126"/>
      <c r="LU168" s="126"/>
      <c r="LV168" s="126"/>
      <c r="LW168" s="126"/>
      <c r="LX168" s="126"/>
      <c r="LY168" s="126"/>
      <c r="LZ168" s="126"/>
      <c r="MA168" s="126"/>
      <c r="MB168" s="126"/>
      <c r="MC168" s="126"/>
      <c r="MD168" s="126"/>
      <c r="ME168" s="126"/>
      <c r="MF168" s="126"/>
      <c r="MG168" s="126"/>
      <c r="MH168" s="126"/>
      <c r="MI168" s="126"/>
      <c r="MJ168" s="126"/>
      <c r="MK168" s="126"/>
      <c r="ML168" s="126"/>
      <c r="MM168" s="126"/>
      <c r="MN168" s="126"/>
      <c r="MO168" s="126"/>
      <c r="MP168" s="126"/>
      <c r="MQ168" s="126"/>
      <c r="MR168" s="126"/>
      <c r="MS168" s="126"/>
      <c r="MT168" s="126"/>
      <c r="MU168" s="126"/>
      <c r="MV168" s="126"/>
      <c r="MW168" s="126"/>
      <c r="MX168" s="126"/>
      <c r="MY168" s="126"/>
      <c r="MZ168" s="126"/>
      <c r="NA168" s="126"/>
      <c r="NB168" s="126"/>
      <c r="NC168" s="126"/>
      <c r="ND168" s="126"/>
      <c r="NE168" s="126"/>
      <c r="NF168" s="126"/>
      <c r="NG168" s="126"/>
      <c r="NH168" s="126"/>
      <c r="NI168" s="126"/>
      <c r="NJ168" s="126"/>
      <c r="NK168" s="126"/>
      <c r="NL168" s="126"/>
      <c r="NM168" s="126"/>
      <c r="NN168" s="126"/>
      <c r="NO168" s="126"/>
      <c r="NP168" s="126"/>
      <c r="NQ168" s="126"/>
      <c r="NR168" s="126"/>
      <c r="NS168" s="126"/>
      <c r="NT168" s="126"/>
      <c r="NU168" s="126"/>
      <c r="NV168" s="126"/>
      <c r="NW168" s="126"/>
      <c r="NX168" s="126"/>
      <c r="NY168" s="126"/>
      <c r="NZ168" s="126"/>
      <c r="OA168" s="126"/>
      <c r="OB168" s="126"/>
      <c r="OC168" s="126"/>
      <c r="OD168" s="126"/>
      <c r="OE168" s="126"/>
      <c r="OF168" s="126"/>
      <c r="OG168" s="126"/>
      <c r="OH168" s="126"/>
      <c r="OI168" s="126"/>
      <c r="OJ168" s="126"/>
      <c r="OK168" s="126"/>
      <c r="OL168" s="126"/>
      <c r="OM168" s="126"/>
      <c r="ON168" s="126"/>
      <c r="OO168" s="126"/>
      <c r="OP168" s="126"/>
      <c r="OQ168" s="126"/>
      <c r="OR168" s="127"/>
      <c r="OS168" s="128">
        <v>39816</v>
      </c>
      <c r="OT168" s="129">
        <v>14648</v>
      </c>
      <c r="OU168" s="130"/>
      <c r="OV168" s="128">
        <v>54464</v>
      </c>
      <c r="OW168" s="129">
        <v>2094</v>
      </c>
      <c r="OX168" s="130">
        <v>518</v>
      </c>
      <c r="OY168" s="128">
        <v>2612</v>
      </c>
      <c r="OZ168" s="129">
        <v>6</v>
      </c>
      <c r="PA168" s="131">
        <v>93</v>
      </c>
      <c r="PB168" s="130"/>
      <c r="PC168" s="132">
        <v>99</v>
      </c>
      <c r="PD168" s="128">
        <v>57175</v>
      </c>
    </row>
    <row r="169" spans="1:420" ht="12.75" customHeight="1">
      <c r="A169" s="134">
        <v>336413</v>
      </c>
      <c r="B169" s="72" t="s">
        <v>168</v>
      </c>
      <c r="C169" s="135" t="s">
        <v>367</v>
      </c>
      <c r="D169" s="125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>
        <v>1</v>
      </c>
      <c r="BZ169" s="126">
        <v>82</v>
      </c>
      <c r="CA169" s="126"/>
      <c r="CB169" s="126"/>
      <c r="CC169" s="126">
        <v>61</v>
      </c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>
        <v>0</v>
      </c>
      <c r="CY169" s="126"/>
      <c r="CZ169" s="126">
        <v>0</v>
      </c>
      <c r="DA169" s="126"/>
      <c r="DB169" s="126"/>
      <c r="DC169" s="126"/>
      <c r="DD169" s="126"/>
      <c r="DE169" s="126"/>
      <c r="DF169" s="126"/>
      <c r="DG169" s="126"/>
      <c r="DH169" s="126"/>
      <c r="DI169" s="126">
        <v>34</v>
      </c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>
        <v>0</v>
      </c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>
        <v>2</v>
      </c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>
        <v>154</v>
      </c>
      <c r="FF169" s="126"/>
      <c r="FG169" s="126"/>
      <c r="FH169" s="126">
        <v>1</v>
      </c>
      <c r="FI169" s="126">
        <v>3526</v>
      </c>
      <c r="FJ169" s="126">
        <v>421</v>
      </c>
      <c r="FK169" s="126">
        <v>29536</v>
      </c>
      <c r="FL169" s="126"/>
      <c r="FM169" s="126">
        <v>61</v>
      </c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>
        <v>0</v>
      </c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>
        <v>1</v>
      </c>
      <c r="JM169" s="126"/>
      <c r="JN169" s="126">
        <v>241</v>
      </c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6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126"/>
      <c r="LE169" s="126"/>
      <c r="LF169" s="126"/>
      <c r="LG169" s="126"/>
      <c r="LH169" s="126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126"/>
      <c r="MF169" s="126"/>
      <c r="MG169" s="126"/>
      <c r="MH169" s="126"/>
      <c r="MI169" s="126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126"/>
      <c r="NW169" s="126"/>
      <c r="NX169" s="126"/>
      <c r="NY169" s="126"/>
      <c r="NZ169" s="126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7"/>
      <c r="OS169" s="128">
        <v>34123</v>
      </c>
      <c r="OT169" s="129">
        <v>12539</v>
      </c>
      <c r="OU169" s="130"/>
      <c r="OV169" s="128">
        <v>46662</v>
      </c>
      <c r="OW169" s="129">
        <v>1973</v>
      </c>
      <c r="OX169" s="130">
        <v>444</v>
      </c>
      <c r="OY169" s="128">
        <v>2418</v>
      </c>
      <c r="OZ169" s="129"/>
      <c r="PA169" s="131">
        <v>89</v>
      </c>
      <c r="PB169" s="130"/>
      <c r="PC169" s="132">
        <v>89</v>
      </c>
      <c r="PD169" s="128">
        <v>49168</v>
      </c>
    </row>
    <row r="170" spans="1:420" ht="12.75" customHeight="1">
      <c r="A170" s="134">
        <v>336414</v>
      </c>
      <c r="B170" s="72" t="s">
        <v>168</v>
      </c>
      <c r="C170" s="135" t="s">
        <v>368</v>
      </c>
      <c r="D170" s="125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>
        <v>263</v>
      </c>
      <c r="DO170" s="126"/>
      <c r="DP170" s="126"/>
      <c r="DQ170" s="126"/>
      <c r="DR170" s="126"/>
      <c r="DS170" s="126"/>
      <c r="DT170" s="126">
        <v>1363</v>
      </c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>
        <v>873</v>
      </c>
      <c r="FJ170" s="126">
        <v>0</v>
      </c>
      <c r="FK170" s="126">
        <v>23</v>
      </c>
      <c r="FL170" s="126">
        <v>14957</v>
      </c>
      <c r="FM170" s="126">
        <v>442</v>
      </c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6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126"/>
      <c r="LE170" s="126"/>
      <c r="LF170" s="126"/>
      <c r="LG170" s="126"/>
      <c r="LH170" s="126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126"/>
      <c r="MF170" s="126"/>
      <c r="MG170" s="126"/>
      <c r="MH170" s="126"/>
      <c r="MI170" s="126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126"/>
      <c r="NW170" s="126"/>
      <c r="NX170" s="126"/>
      <c r="NY170" s="126"/>
      <c r="NZ170" s="126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7"/>
      <c r="OS170" s="128">
        <v>17922</v>
      </c>
      <c r="OT170" s="129">
        <v>106</v>
      </c>
      <c r="OU170" s="130"/>
      <c r="OV170" s="128">
        <v>18029</v>
      </c>
      <c r="OW170" s="129">
        <v>615</v>
      </c>
      <c r="OX170" s="130">
        <v>169</v>
      </c>
      <c r="OY170" s="128">
        <v>784</v>
      </c>
      <c r="OZ170" s="129"/>
      <c r="PA170" s="131">
        <v>14</v>
      </c>
      <c r="PB170" s="130"/>
      <c r="PC170" s="132">
        <v>14</v>
      </c>
      <c r="PD170" s="128">
        <v>18827</v>
      </c>
    </row>
    <row r="171" spans="1:420" ht="12.75" customHeight="1">
      <c r="A171" s="134" t="s">
        <v>657</v>
      </c>
      <c r="B171" s="72" t="s">
        <v>168</v>
      </c>
      <c r="C171" s="135" t="s">
        <v>369</v>
      </c>
      <c r="D171" s="125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>
        <v>1</v>
      </c>
      <c r="CD171" s="126"/>
      <c r="CE171" s="126"/>
      <c r="CF171" s="126">
        <v>32</v>
      </c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>
        <v>1</v>
      </c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>
        <v>718</v>
      </c>
      <c r="DO171" s="126"/>
      <c r="DP171" s="126"/>
      <c r="DQ171" s="126"/>
      <c r="DR171" s="126"/>
      <c r="DS171" s="126"/>
      <c r="DT171" s="126">
        <v>75</v>
      </c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>
        <v>31</v>
      </c>
      <c r="FJ171" s="126">
        <v>97</v>
      </c>
      <c r="FK171" s="126">
        <v>35</v>
      </c>
      <c r="FL171" s="126">
        <v>639</v>
      </c>
      <c r="FM171" s="126">
        <v>3666</v>
      </c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6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126"/>
      <c r="LE171" s="126"/>
      <c r="LF171" s="126"/>
      <c r="LG171" s="126"/>
      <c r="LH171" s="126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126"/>
      <c r="MF171" s="126"/>
      <c r="MG171" s="126"/>
      <c r="MH171" s="126"/>
      <c r="MI171" s="126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126"/>
      <c r="NW171" s="126"/>
      <c r="NX171" s="126"/>
      <c r="NY171" s="126"/>
      <c r="NZ171" s="126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7"/>
      <c r="OS171" s="128">
        <v>5294</v>
      </c>
      <c r="OT171" s="129">
        <v>637</v>
      </c>
      <c r="OU171" s="130"/>
      <c r="OV171" s="128">
        <v>5932</v>
      </c>
      <c r="OW171" s="129">
        <v>215</v>
      </c>
      <c r="OX171" s="130">
        <v>51</v>
      </c>
      <c r="OY171" s="128">
        <v>266</v>
      </c>
      <c r="OZ171" s="129"/>
      <c r="PA171" s="131">
        <v>7</v>
      </c>
      <c r="PB171" s="130"/>
      <c r="PC171" s="132">
        <v>7</v>
      </c>
      <c r="PD171" s="128">
        <v>6205</v>
      </c>
    </row>
    <row r="172" spans="1:420" ht="12.75" customHeight="1">
      <c r="A172" s="134">
        <v>336500</v>
      </c>
      <c r="B172" s="72" t="s">
        <v>168</v>
      </c>
      <c r="C172" s="135" t="s">
        <v>370</v>
      </c>
      <c r="D172" s="125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>
        <v>18</v>
      </c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>
        <v>66</v>
      </c>
      <c r="EM172" s="126"/>
      <c r="EN172" s="126">
        <v>29</v>
      </c>
      <c r="EO172" s="126"/>
      <c r="EP172" s="126"/>
      <c r="EQ172" s="126"/>
      <c r="ER172" s="126"/>
      <c r="ES172" s="126"/>
      <c r="ET172" s="126"/>
      <c r="EU172" s="126"/>
      <c r="EV172" s="126"/>
      <c r="EW172" s="126">
        <v>0</v>
      </c>
      <c r="EX172" s="126">
        <v>1</v>
      </c>
      <c r="EY172" s="126"/>
      <c r="EZ172" s="126"/>
      <c r="FA172" s="126"/>
      <c r="FB172" s="126"/>
      <c r="FC172" s="126"/>
      <c r="FD172" s="126"/>
      <c r="FE172" s="126"/>
      <c r="FF172" s="126"/>
      <c r="FG172" s="126">
        <v>35</v>
      </c>
      <c r="FH172" s="126"/>
      <c r="FI172" s="126"/>
      <c r="FJ172" s="126">
        <v>2</v>
      </c>
      <c r="FK172" s="126"/>
      <c r="FL172" s="126"/>
      <c r="FM172" s="126"/>
      <c r="FN172" s="126">
        <v>15774</v>
      </c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6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126"/>
      <c r="LE172" s="126"/>
      <c r="LF172" s="126"/>
      <c r="LG172" s="126"/>
      <c r="LH172" s="126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126"/>
      <c r="MF172" s="126"/>
      <c r="MG172" s="126"/>
      <c r="MH172" s="126"/>
      <c r="MI172" s="126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126"/>
      <c r="NW172" s="126"/>
      <c r="NX172" s="126"/>
      <c r="NY172" s="126"/>
      <c r="NZ172" s="126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7"/>
      <c r="OS172" s="128">
        <v>15925</v>
      </c>
      <c r="OT172" s="129">
        <v>3616</v>
      </c>
      <c r="OU172" s="130"/>
      <c r="OV172" s="128">
        <v>19542</v>
      </c>
      <c r="OW172" s="129">
        <v>777</v>
      </c>
      <c r="OX172" s="130">
        <v>650</v>
      </c>
      <c r="OY172" s="128">
        <v>1427</v>
      </c>
      <c r="OZ172" s="129">
        <v>17</v>
      </c>
      <c r="PA172" s="131">
        <v>32</v>
      </c>
      <c r="PB172" s="130"/>
      <c r="PC172" s="132">
        <v>48</v>
      </c>
      <c r="PD172" s="128">
        <v>21017</v>
      </c>
    </row>
    <row r="173" spans="1:420" ht="12.75" customHeight="1">
      <c r="A173" s="134">
        <v>336611</v>
      </c>
      <c r="B173" s="72" t="s">
        <v>168</v>
      </c>
      <c r="C173" s="135" t="s">
        <v>371</v>
      </c>
      <c r="D173" s="125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>
        <v>6</v>
      </c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>
        <v>21663</v>
      </c>
      <c r="FP173" s="126">
        <v>10</v>
      </c>
      <c r="FQ173" s="126"/>
      <c r="FR173" s="126">
        <v>7</v>
      </c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6"/>
      <c r="KL173" s="126"/>
      <c r="KM173" s="126"/>
      <c r="KN173" s="126"/>
      <c r="KO173" s="126"/>
      <c r="KP173" s="126"/>
      <c r="KQ173" s="126"/>
      <c r="KR173" s="126"/>
      <c r="KS173" s="126"/>
      <c r="KT173" s="126"/>
      <c r="KU173" s="126"/>
      <c r="KV173" s="126"/>
      <c r="KW173" s="126"/>
      <c r="KX173" s="126"/>
      <c r="KY173" s="126"/>
      <c r="KZ173" s="126"/>
      <c r="LA173" s="126"/>
      <c r="LB173" s="126"/>
      <c r="LC173" s="126"/>
      <c r="LD173" s="126"/>
      <c r="LE173" s="126"/>
      <c r="LF173" s="126"/>
      <c r="LG173" s="126"/>
      <c r="LH173" s="126"/>
      <c r="LI173" s="126"/>
      <c r="LJ173" s="126"/>
      <c r="LK173" s="126"/>
      <c r="LL173" s="126"/>
      <c r="LM173" s="126"/>
      <c r="LN173" s="126"/>
      <c r="LO173" s="126"/>
      <c r="LP173" s="126"/>
      <c r="LQ173" s="126"/>
      <c r="LR173" s="126"/>
      <c r="LS173" s="126"/>
      <c r="LT173" s="126"/>
      <c r="LU173" s="126"/>
      <c r="LV173" s="126"/>
      <c r="LW173" s="126"/>
      <c r="LX173" s="126"/>
      <c r="LY173" s="126"/>
      <c r="LZ173" s="126"/>
      <c r="MA173" s="126"/>
      <c r="MB173" s="126"/>
      <c r="MC173" s="126"/>
      <c r="MD173" s="126"/>
      <c r="ME173" s="126"/>
      <c r="MF173" s="126"/>
      <c r="MG173" s="126"/>
      <c r="MH173" s="126"/>
      <c r="MI173" s="126"/>
      <c r="MJ173" s="126"/>
      <c r="MK173" s="126"/>
      <c r="ML173" s="126"/>
      <c r="MM173" s="126"/>
      <c r="MN173" s="126"/>
      <c r="MO173" s="126"/>
      <c r="MP173" s="126"/>
      <c r="MQ173" s="126"/>
      <c r="MR173" s="126"/>
      <c r="MS173" s="126"/>
      <c r="MT173" s="126"/>
      <c r="MU173" s="126"/>
      <c r="MV173" s="126"/>
      <c r="MW173" s="126"/>
      <c r="MX173" s="126"/>
      <c r="MY173" s="126"/>
      <c r="MZ173" s="126"/>
      <c r="NA173" s="126"/>
      <c r="NB173" s="126"/>
      <c r="NC173" s="126"/>
      <c r="ND173" s="126"/>
      <c r="NE173" s="126"/>
      <c r="NF173" s="126"/>
      <c r="NG173" s="126"/>
      <c r="NH173" s="126"/>
      <c r="NI173" s="126"/>
      <c r="NJ173" s="126"/>
      <c r="NK173" s="126"/>
      <c r="NL173" s="126"/>
      <c r="NM173" s="126"/>
      <c r="NN173" s="126"/>
      <c r="NO173" s="126"/>
      <c r="NP173" s="126"/>
      <c r="NQ173" s="126"/>
      <c r="NR173" s="126"/>
      <c r="NS173" s="126"/>
      <c r="NT173" s="126"/>
      <c r="NU173" s="126"/>
      <c r="NV173" s="126"/>
      <c r="NW173" s="126"/>
      <c r="NX173" s="126"/>
      <c r="NY173" s="126"/>
      <c r="NZ173" s="126"/>
      <c r="OA173" s="126"/>
      <c r="OB173" s="126"/>
      <c r="OC173" s="126"/>
      <c r="OD173" s="126"/>
      <c r="OE173" s="126"/>
      <c r="OF173" s="126"/>
      <c r="OG173" s="126"/>
      <c r="OH173" s="126"/>
      <c r="OI173" s="126"/>
      <c r="OJ173" s="126"/>
      <c r="OK173" s="126"/>
      <c r="OL173" s="126"/>
      <c r="OM173" s="126"/>
      <c r="ON173" s="126"/>
      <c r="OO173" s="126"/>
      <c r="OP173" s="126"/>
      <c r="OQ173" s="126"/>
      <c r="OR173" s="127"/>
      <c r="OS173" s="128">
        <v>21686</v>
      </c>
      <c r="OT173" s="129">
        <v>666</v>
      </c>
      <c r="OU173" s="130"/>
      <c r="OV173" s="128">
        <v>22352</v>
      </c>
      <c r="OW173" s="129">
        <v>944</v>
      </c>
      <c r="OX173" s="130">
        <v>210</v>
      </c>
      <c r="OY173" s="128">
        <v>1155</v>
      </c>
      <c r="OZ173" s="129"/>
      <c r="PA173" s="131">
        <v>39</v>
      </c>
      <c r="PB173" s="130"/>
      <c r="PC173" s="132">
        <v>39</v>
      </c>
      <c r="PD173" s="128">
        <v>23546</v>
      </c>
    </row>
    <row r="174" spans="1:420" ht="12.75" customHeight="1">
      <c r="A174" s="134">
        <v>336612</v>
      </c>
      <c r="B174" s="72" t="s">
        <v>168</v>
      </c>
      <c r="C174" s="135" t="s">
        <v>372</v>
      </c>
      <c r="D174" s="125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>
        <v>1</v>
      </c>
      <c r="BV174" s="126"/>
      <c r="BW174" s="126"/>
      <c r="BX174" s="126"/>
      <c r="BY174" s="126">
        <v>0</v>
      </c>
      <c r="BZ174" s="126">
        <v>1</v>
      </c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>
        <v>0</v>
      </c>
      <c r="CK174" s="126">
        <v>0</v>
      </c>
      <c r="CL174" s="126"/>
      <c r="CM174" s="126"/>
      <c r="CN174" s="126"/>
      <c r="CO174" s="126"/>
      <c r="CP174" s="126"/>
      <c r="CQ174" s="126"/>
      <c r="CR174" s="126">
        <v>1</v>
      </c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>
        <v>0</v>
      </c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>
        <v>0</v>
      </c>
      <c r="DS174" s="126"/>
      <c r="DT174" s="126">
        <v>0</v>
      </c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>
        <v>0</v>
      </c>
      <c r="FG174" s="126">
        <v>0</v>
      </c>
      <c r="FH174" s="126"/>
      <c r="FI174" s="126"/>
      <c r="FJ174" s="126"/>
      <c r="FK174" s="126"/>
      <c r="FL174" s="126"/>
      <c r="FM174" s="126">
        <v>0</v>
      </c>
      <c r="FN174" s="126">
        <v>1</v>
      </c>
      <c r="FO174" s="126">
        <v>9</v>
      </c>
      <c r="FP174" s="126">
        <v>6688</v>
      </c>
      <c r="FQ174" s="126"/>
      <c r="FR174" s="126"/>
      <c r="FS174" s="126">
        <v>3</v>
      </c>
      <c r="FT174" s="126"/>
      <c r="FU174" s="126"/>
      <c r="FV174" s="126"/>
      <c r="FW174" s="126"/>
      <c r="FX174" s="126"/>
      <c r="FY174" s="126"/>
      <c r="FZ174" s="126"/>
      <c r="GA174" s="126"/>
      <c r="GB174" s="126">
        <v>2</v>
      </c>
      <c r="GC174" s="126">
        <v>0</v>
      </c>
      <c r="GD174" s="126"/>
      <c r="GE174" s="126"/>
      <c r="GF174" s="126"/>
      <c r="GG174" s="126"/>
      <c r="GH174" s="126">
        <v>1</v>
      </c>
      <c r="GI174" s="126"/>
      <c r="GJ174" s="126"/>
      <c r="GK174" s="126"/>
      <c r="GL174" s="126">
        <v>6</v>
      </c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>
        <v>0</v>
      </c>
      <c r="HR174" s="126"/>
      <c r="HS174" s="126"/>
      <c r="HT174" s="126"/>
      <c r="HU174" s="126">
        <v>1</v>
      </c>
      <c r="HV174" s="126"/>
      <c r="HW174" s="126"/>
      <c r="HX174" s="126"/>
      <c r="HY174" s="126"/>
      <c r="HZ174" s="126"/>
      <c r="IA174" s="126"/>
      <c r="IB174" s="126">
        <v>0</v>
      </c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>
        <v>2</v>
      </c>
      <c r="IV174" s="126"/>
      <c r="IW174" s="126"/>
      <c r="IX174" s="126"/>
      <c r="IY174" s="126"/>
      <c r="IZ174" s="126">
        <v>0</v>
      </c>
      <c r="JA174" s="126"/>
      <c r="JB174" s="126"/>
      <c r="JC174" s="126">
        <v>0</v>
      </c>
      <c r="JD174" s="126">
        <v>0</v>
      </c>
      <c r="JE174" s="126">
        <v>0</v>
      </c>
      <c r="JF174" s="126"/>
      <c r="JG174" s="126"/>
      <c r="JH174" s="126"/>
      <c r="JI174" s="126"/>
      <c r="JJ174" s="126"/>
      <c r="JK174" s="126">
        <v>10</v>
      </c>
      <c r="JL174" s="126">
        <v>0</v>
      </c>
      <c r="JM174" s="126">
        <v>2</v>
      </c>
      <c r="JN174" s="126">
        <v>0</v>
      </c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6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126"/>
      <c r="LE174" s="126"/>
      <c r="LF174" s="126"/>
      <c r="LG174" s="126"/>
      <c r="LH174" s="126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126"/>
      <c r="MF174" s="126"/>
      <c r="MG174" s="126"/>
      <c r="MH174" s="126"/>
      <c r="MI174" s="126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126"/>
      <c r="NW174" s="126"/>
      <c r="NX174" s="126"/>
      <c r="NY174" s="126"/>
      <c r="NZ174" s="126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7"/>
      <c r="OS174" s="128">
        <v>6729</v>
      </c>
      <c r="OT174" s="129">
        <v>957</v>
      </c>
      <c r="OU174" s="130"/>
      <c r="OV174" s="128">
        <v>7685</v>
      </c>
      <c r="OW174" s="129">
        <v>3222</v>
      </c>
      <c r="OX174" s="130">
        <v>74</v>
      </c>
      <c r="OY174" s="128">
        <v>3296</v>
      </c>
      <c r="OZ174" s="129">
        <v>11</v>
      </c>
      <c r="PA174" s="131">
        <v>379</v>
      </c>
      <c r="PB174" s="130"/>
      <c r="PC174" s="132">
        <v>390</v>
      </c>
      <c r="PD174" s="128">
        <v>11371</v>
      </c>
    </row>
    <row r="175" spans="1:420" ht="12.75" customHeight="1">
      <c r="A175" s="134">
        <v>336991</v>
      </c>
      <c r="B175" s="72" t="s">
        <v>168</v>
      </c>
      <c r="C175" s="135" t="s">
        <v>373</v>
      </c>
      <c r="D175" s="125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>
        <v>2</v>
      </c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>
        <v>5754</v>
      </c>
      <c r="FR175" s="126"/>
      <c r="FS175" s="126">
        <v>112</v>
      </c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>
        <v>5</v>
      </c>
      <c r="GI175" s="126">
        <v>5</v>
      </c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6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126"/>
      <c r="LE175" s="126"/>
      <c r="LF175" s="126"/>
      <c r="LG175" s="126"/>
      <c r="LH175" s="126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126"/>
      <c r="MF175" s="126"/>
      <c r="MG175" s="126"/>
      <c r="MH175" s="126"/>
      <c r="MI175" s="126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126"/>
      <c r="NW175" s="126"/>
      <c r="NX175" s="126"/>
      <c r="NY175" s="126"/>
      <c r="NZ175" s="126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7"/>
      <c r="OS175" s="128">
        <v>5876</v>
      </c>
      <c r="OT175" s="129">
        <v>5050</v>
      </c>
      <c r="OU175" s="130"/>
      <c r="OV175" s="128">
        <v>10927</v>
      </c>
      <c r="OW175" s="129">
        <v>5779</v>
      </c>
      <c r="OX175" s="130">
        <v>142</v>
      </c>
      <c r="OY175" s="128">
        <v>5921</v>
      </c>
      <c r="OZ175" s="129">
        <v>212</v>
      </c>
      <c r="PA175" s="131">
        <v>478</v>
      </c>
      <c r="PB175" s="130"/>
      <c r="PC175" s="132">
        <v>690</v>
      </c>
      <c r="PD175" s="128">
        <v>17538</v>
      </c>
    </row>
    <row r="176" spans="1:420" ht="12.75" customHeight="1">
      <c r="A176" s="134">
        <v>336992</v>
      </c>
      <c r="B176" s="72" t="s">
        <v>168</v>
      </c>
      <c r="C176" s="135" t="s">
        <v>374</v>
      </c>
      <c r="D176" s="125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>
        <v>10</v>
      </c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>
        <v>0</v>
      </c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>
        <v>11</v>
      </c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>
        <v>2</v>
      </c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>
        <v>45</v>
      </c>
      <c r="FE176" s="126"/>
      <c r="FF176" s="126"/>
      <c r="FG176" s="126"/>
      <c r="FH176" s="126"/>
      <c r="FI176" s="126">
        <v>10</v>
      </c>
      <c r="FJ176" s="126">
        <v>42</v>
      </c>
      <c r="FK176" s="126">
        <v>17</v>
      </c>
      <c r="FL176" s="126">
        <v>449</v>
      </c>
      <c r="FM176" s="126">
        <v>5</v>
      </c>
      <c r="FN176" s="126"/>
      <c r="FO176" s="126">
        <v>2</v>
      </c>
      <c r="FP176" s="126"/>
      <c r="FQ176" s="126"/>
      <c r="FR176" s="126">
        <v>5202</v>
      </c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6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126"/>
      <c r="LE176" s="126"/>
      <c r="LF176" s="126"/>
      <c r="LG176" s="126"/>
      <c r="LH176" s="126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126"/>
      <c r="MF176" s="126"/>
      <c r="MG176" s="126"/>
      <c r="MH176" s="126"/>
      <c r="MI176" s="126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126"/>
      <c r="NW176" s="126"/>
      <c r="NX176" s="126"/>
      <c r="NY176" s="126"/>
      <c r="NZ176" s="126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7"/>
      <c r="OS176" s="128">
        <v>5793</v>
      </c>
      <c r="OT176" s="129">
        <v>760</v>
      </c>
      <c r="OU176" s="130"/>
      <c r="OV176" s="128">
        <v>6553</v>
      </c>
      <c r="OW176" s="129">
        <v>258</v>
      </c>
      <c r="OX176" s="130">
        <v>88</v>
      </c>
      <c r="OY176" s="128">
        <v>346</v>
      </c>
      <c r="OZ176" s="129"/>
      <c r="PA176" s="131">
        <v>4</v>
      </c>
      <c r="PB176" s="130"/>
      <c r="PC176" s="132">
        <v>4</v>
      </c>
      <c r="PD176" s="128">
        <v>6903</v>
      </c>
    </row>
    <row r="177" spans="1:420" ht="12.75" customHeight="1">
      <c r="A177" s="134">
        <v>336999</v>
      </c>
      <c r="B177" s="72" t="s">
        <v>168</v>
      </c>
      <c r="C177" s="135" t="s">
        <v>375</v>
      </c>
      <c r="D177" s="125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>
        <v>5</v>
      </c>
      <c r="CG177" s="126"/>
      <c r="CH177" s="126">
        <v>1</v>
      </c>
      <c r="CI177" s="126">
        <v>6</v>
      </c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>
        <v>21</v>
      </c>
      <c r="CV177" s="126"/>
      <c r="CW177" s="126"/>
      <c r="CX177" s="126"/>
      <c r="CY177" s="126"/>
      <c r="CZ177" s="126">
        <v>18</v>
      </c>
      <c r="DA177" s="126">
        <v>0</v>
      </c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>
        <v>5</v>
      </c>
      <c r="FB177" s="126"/>
      <c r="FC177" s="126"/>
      <c r="FD177" s="126"/>
      <c r="FE177" s="126"/>
      <c r="FF177" s="126"/>
      <c r="FG177" s="126">
        <v>3</v>
      </c>
      <c r="FH177" s="126"/>
      <c r="FI177" s="126"/>
      <c r="FJ177" s="126"/>
      <c r="FK177" s="126"/>
      <c r="FL177" s="126"/>
      <c r="FM177" s="126"/>
      <c r="FN177" s="126"/>
      <c r="FO177" s="126"/>
      <c r="FP177" s="126">
        <v>4</v>
      </c>
      <c r="FQ177" s="126">
        <v>27</v>
      </c>
      <c r="FR177" s="126"/>
      <c r="FS177" s="126">
        <v>6796</v>
      </c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>
        <v>5</v>
      </c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6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126"/>
      <c r="LE177" s="126"/>
      <c r="LF177" s="126"/>
      <c r="LG177" s="126"/>
      <c r="LH177" s="126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126"/>
      <c r="MF177" s="126"/>
      <c r="MG177" s="126"/>
      <c r="MH177" s="126"/>
      <c r="MI177" s="126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126"/>
      <c r="NW177" s="126"/>
      <c r="NX177" s="126"/>
      <c r="NY177" s="126"/>
      <c r="NZ177" s="126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7"/>
      <c r="OS177" s="128">
        <v>6890</v>
      </c>
      <c r="OT177" s="129">
        <v>454</v>
      </c>
      <c r="OU177" s="130"/>
      <c r="OV177" s="128">
        <v>7344</v>
      </c>
      <c r="OW177" s="129">
        <v>2881</v>
      </c>
      <c r="OX177" s="130">
        <v>75</v>
      </c>
      <c r="OY177" s="128">
        <v>2956</v>
      </c>
      <c r="OZ177" s="129">
        <v>7</v>
      </c>
      <c r="PA177" s="131">
        <v>227</v>
      </c>
      <c r="PB177" s="130"/>
      <c r="PC177" s="132">
        <v>234</v>
      </c>
      <c r="PD177" s="128">
        <v>10533</v>
      </c>
    </row>
    <row r="178" spans="1:420" ht="12.75" customHeight="1">
      <c r="A178" s="134">
        <v>337110</v>
      </c>
      <c r="B178" s="72" t="s">
        <v>169</v>
      </c>
      <c r="C178" s="135" t="s">
        <v>376</v>
      </c>
      <c r="D178" s="125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>
        <v>0</v>
      </c>
      <c r="AP178" s="126">
        <v>81</v>
      </c>
      <c r="AQ178" s="126">
        <v>0</v>
      </c>
      <c r="AR178" s="126"/>
      <c r="AS178" s="126"/>
      <c r="AT178" s="126"/>
      <c r="AU178" s="126"/>
      <c r="AV178" s="126"/>
      <c r="AW178" s="126"/>
      <c r="AX178" s="126"/>
      <c r="AY178" s="126"/>
      <c r="AZ178" s="126">
        <v>80</v>
      </c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1</v>
      </c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>
        <v>10359</v>
      </c>
      <c r="FU178" s="126"/>
      <c r="FV178" s="126">
        <v>12</v>
      </c>
      <c r="FW178" s="126">
        <v>77</v>
      </c>
      <c r="FX178" s="126"/>
      <c r="FY178" s="126">
        <v>136</v>
      </c>
      <c r="FZ178" s="126">
        <v>164</v>
      </c>
      <c r="GA178" s="126"/>
      <c r="GB178" s="126"/>
      <c r="GC178" s="126"/>
      <c r="GD178" s="126">
        <v>8</v>
      </c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>
        <v>34</v>
      </c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6"/>
      <c r="KL178" s="126"/>
      <c r="KM178" s="126"/>
      <c r="KN178" s="126"/>
      <c r="KO178" s="126"/>
      <c r="KP178" s="126"/>
      <c r="KQ178" s="126"/>
      <c r="KR178" s="126"/>
      <c r="KS178" s="126"/>
      <c r="KT178" s="126"/>
      <c r="KU178" s="126"/>
      <c r="KV178" s="126"/>
      <c r="KW178" s="126"/>
      <c r="KX178" s="126"/>
      <c r="KY178" s="126"/>
      <c r="KZ178" s="126"/>
      <c r="LA178" s="126"/>
      <c r="LB178" s="126"/>
      <c r="LC178" s="126"/>
      <c r="LD178" s="126"/>
      <c r="LE178" s="126"/>
      <c r="LF178" s="126"/>
      <c r="LG178" s="126"/>
      <c r="LH178" s="126"/>
      <c r="LI178" s="126"/>
      <c r="LJ178" s="126"/>
      <c r="LK178" s="126"/>
      <c r="LL178" s="126"/>
      <c r="LM178" s="126"/>
      <c r="LN178" s="126"/>
      <c r="LO178" s="126"/>
      <c r="LP178" s="126"/>
      <c r="LQ178" s="126"/>
      <c r="LR178" s="126"/>
      <c r="LS178" s="126"/>
      <c r="LT178" s="126"/>
      <c r="LU178" s="126"/>
      <c r="LV178" s="126"/>
      <c r="LW178" s="126"/>
      <c r="LX178" s="126"/>
      <c r="LY178" s="126"/>
      <c r="LZ178" s="126"/>
      <c r="MA178" s="126"/>
      <c r="MB178" s="126"/>
      <c r="MC178" s="126"/>
      <c r="MD178" s="126"/>
      <c r="ME178" s="126"/>
      <c r="MF178" s="126"/>
      <c r="MG178" s="126"/>
      <c r="MH178" s="126"/>
      <c r="MI178" s="126"/>
      <c r="MJ178" s="126"/>
      <c r="MK178" s="126"/>
      <c r="ML178" s="126"/>
      <c r="MM178" s="126"/>
      <c r="MN178" s="126"/>
      <c r="MO178" s="126"/>
      <c r="MP178" s="126"/>
      <c r="MQ178" s="126"/>
      <c r="MR178" s="126"/>
      <c r="MS178" s="126"/>
      <c r="MT178" s="126"/>
      <c r="MU178" s="126"/>
      <c r="MV178" s="126"/>
      <c r="MW178" s="126"/>
      <c r="MX178" s="126"/>
      <c r="MY178" s="126"/>
      <c r="MZ178" s="126"/>
      <c r="NA178" s="126"/>
      <c r="NB178" s="126"/>
      <c r="NC178" s="126"/>
      <c r="ND178" s="126"/>
      <c r="NE178" s="126"/>
      <c r="NF178" s="126"/>
      <c r="NG178" s="126"/>
      <c r="NH178" s="126"/>
      <c r="NI178" s="126"/>
      <c r="NJ178" s="126"/>
      <c r="NK178" s="126"/>
      <c r="NL178" s="126"/>
      <c r="NM178" s="126"/>
      <c r="NN178" s="126"/>
      <c r="NO178" s="126"/>
      <c r="NP178" s="126"/>
      <c r="NQ178" s="126"/>
      <c r="NR178" s="126"/>
      <c r="NS178" s="126"/>
      <c r="NT178" s="126"/>
      <c r="NU178" s="126"/>
      <c r="NV178" s="126"/>
      <c r="NW178" s="126"/>
      <c r="NX178" s="126"/>
      <c r="NY178" s="126"/>
      <c r="NZ178" s="126"/>
      <c r="OA178" s="126"/>
      <c r="OB178" s="126"/>
      <c r="OC178" s="126"/>
      <c r="OD178" s="126"/>
      <c r="OE178" s="126"/>
      <c r="OF178" s="126"/>
      <c r="OG178" s="126"/>
      <c r="OH178" s="126"/>
      <c r="OI178" s="126"/>
      <c r="OJ178" s="126"/>
      <c r="OK178" s="126"/>
      <c r="OL178" s="126"/>
      <c r="OM178" s="126"/>
      <c r="ON178" s="126"/>
      <c r="OO178" s="126"/>
      <c r="OP178" s="126"/>
      <c r="OQ178" s="126"/>
      <c r="OR178" s="127"/>
      <c r="OS178" s="128">
        <v>10952</v>
      </c>
      <c r="OT178" s="129">
        <v>611</v>
      </c>
      <c r="OU178" s="130"/>
      <c r="OV178" s="128">
        <v>11563</v>
      </c>
      <c r="OW178" s="129">
        <v>8135</v>
      </c>
      <c r="OX178" s="130">
        <v>497</v>
      </c>
      <c r="OY178" s="128">
        <v>8632</v>
      </c>
      <c r="OZ178" s="129"/>
      <c r="PA178" s="131">
        <v>1400</v>
      </c>
      <c r="PB178" s="130"/>
      <c r="PC178" s="132">
        <v>1400</v>
      </c>
      <c r="PD178" s="128">
        <v>21594</v>
      </c>
    </row>
    <row r="179" spans="1:420" ht="12.75" customHeight="1">
      <c r="A179" s="134">
        <v>337121</v>
      </c>
      <c r="B179" s="72" t="s">
        <v>169</v>
      </c>
      <c r="C179" s="135" t="s">
        <v>377</v>
      </c>
      <c r="D179" s="125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>
        <v>1</v>
      </c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>
        <v>8653</v>
      </c>
      <c r="FV179" s="126">
        <v>141</v>
      </c>
      <c r="FW179" s="126"/>
      <c r="FX179" s="126">
        <v>56</v>
      </c>
      <c r="FY179" s="126">
        <v>0</v>
      </c>
      <c r="FZ179" s="126">
        <v>5</v>
      </c>
      <c r="GA179" s="126">
        <v>0</v>
      </c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6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126"/>
      <c r="LE179" s="126"/>
      <c r="LF179" s="126"/>
      <c r="LG179" s="126"/>
      <c r="LH179" s="126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126"/>
      <c r="MF179" s="126"/>
      <c r="MG179" s="126"/>
      <c r="MH179" s="126"/>
      <c r="MI179" s="126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126"/>
      <c r="NW179" s="126"/>
      <c r="NX179" s="126"/>
      <c r="NY179" s="126"/>
      <c r="NZ179" s="126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7"/>
      <c r="OS179" s="128">
        <v>8856</v>
      </c>
      <c r="OT179" s="129">
        <v>3655</v>
      </c>
      <c r="OU179" s="130"/>
      <c r="OV179" s="128">
        <v>12511</v>
      </c>
      <c r="OW179" s="129">
        <v>10588</v>
      </c>
      <c r="OX179" s="130">
        <v>1860</v>
      </c>
      <c r="OY179" s="128">
        <v>12449</v>
      </c>
      <c r="OZ179" s="129"/>
      <c r="PA179" s="131">
        <v>1249</v>
      </c>
      <c r="PB179" s="130"/>
      <c r="PC179" s="132">
        <v>1249</v>
      </c>
      <c r="PD179" s="128">
        <v>26209</v>
      </c>
    </row>
    <row r="180" spans="1:420" ht="12.75" customHeight="1">
      <c r="A180" s="134">
        <v>337122</v>
      </c>
      <c r="B180" s="72" t="s">
        <v>169</v>
      </c>
      <c r="C180" s="135" t="s">
        <v>378</v>
      </c>
      <c r="D180" s="125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>
        <v>59</v>
      </c>
      <c r="AR180" s="126"/>
      <c r="AS180" s="126">
        <v>0</v>
      </c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>
        <v>2</v>
      </c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>
        <v>10</v>
      </c>
      <c r="FU180" s="126">
        <v>362</v>
      </c>
      <c r="FV180" s="126">
        <v>3559</v>
      </c>
      <c r="FW180" s="126">
        <v>0</v>
      </c>
      <c r="FX180" s="126">
        <v>86</v>
      </c>
      <c r="FY180" s="126">
        <v>0</v>
      </c>
      <c r="FZ180" s="126">
        <v>11</v>
      </c>
      <c r="GA180" s="126"/>
      <c r="GB180" s="126"/>
      <c r="GC180" s="126"/>
      <c r="GD180" s="126"/>
      <c r="GE180" s="126"/>
      <c r="GF180" s="126"/>
      <c r="GG180" s="126"/>
      <c r="GH180" s="126"/>
      <c r="GI180" s="126">
        <v>0</v>
      </c>
      <c r="GJ180" s="126">
        <v>18</v>
      </c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6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126"/>
      <c r="LE180" s="126"/>
      <c r="LF180" s="126"/>
      <c r="LG180" s="126"/>
      <c r="LH180" s="126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126"/>
      <c r="MF180" s="126"/>
      <c r="MG180" s="126"/>
      <c r="MH180" s="126"/>
      <c r="MI180" s="126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126"/>
      <c r="NW180" s="126"/>
      <c r="NX180" s="126"/>
      <c r="NY180" s="126"/>
      <c r="NZ180" s="126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7"/>
      <c r="OS180" s="128">
        <v>4108</v>
      </c>
      <c r="OT180" s="129">
        <v>9467</v>
      </c>
      <c r="OU180" s="130"/>
      <c r="OV180" s="128">
        <v>13575</v>
      </c>
      <c r="OW180" s="129">
        <v>13861</v>
      </c>
      <c r="OX180" s="130">
        <v>2012</v>
      </c>
      <c r="OY180" s="128">
        <v>15873</v>
      </c>
      <c r="OZ180" s="129"/>
      <c r="PA180" s="131">
        <v>1742</v>
      </c>
      <c r="PB180" s="130"/>
      <c r="PC180" s="132">
        <v>1742</v>
      </c>
      <c r="PD180" s="128">
        <v>31190</v>
      </c>
    </row>
    <row r="181" spans="1:420" ht="12.75" customHeight="1">
      <c r="A181" s="134">
        <v>337127</v>
      </c>
      <c r="B181" s="72" t="s">
        <v>169</v>
      </c>
      <c r="C181" s="135" t="s">
        <v>379</v>
      </c>
      <c r="D181" s="125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>
        <v>0</v>
      </c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>
        <v>0</v>
      </c>
      <c r="CN181" s="126"/>
      <c r="CO181" s="126"/>
      <c r="CP181" s="126">
        <v>2</v>
      </c>
      <c r="CQ181" s="126"/>
      <c r="CR181" s="126">
        <v>0</v>
      </c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>
        <v>0</v>
      </c>
      <c r="DH181" s="126">
        <v>0</v>
      </c>
      <c r="DI181" s="126"/>
      <c r="DJ181" s="126">
        <v>0</v>
      </c>
      <c r="DK181" s="126"/>
      <c r="DL181" s="126"/>
      <c r="DM181" s="126"/>
      <c r="DN181" s="126"/>
      <c r="DO181" s="126"/>
      <c r="DP181" s="126"/>
      <c r="DQ181" s="126"/>
      <c r="DR181" s="126">
        <v>0</v>
      </c>
      <c r="DS181" s="126">
        <v>0</v>
      </c>
      <c r="DT181" s="126"/>
      <c r="DU181" s="126"/>
      <c r="DV181" s="126">
        <v>4</v>
      </c>
      <c r="DW181" s="126"/>
      <c r="DX181" s="126"/>
      <c r="DY181" s="126">
        <v>2</v>
      </c>
      <c r="DZ181" s="126"/>
      <c r="EA181" s="126">
        <v>1</v>
      </c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>
        <v>15</v>
      </c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>
        <v>69</v>
      </c>
      <c r="FU181" s="126"/>
      <c r="FV181" s="126"/>
      <c r="FW181" s="126">
        <v>4056</v>
      </c>
      <c r="FX181" s="126">
        <v>12</v>
      </c>
      <c r="FY181" s="126">
        <v>13</v>
      </c>
      <c r="FZ181" s="126">
        <v>245</v>
      </c>
      <c r="GA181" s="126">
        <v>13</v>
      </c>
      <c r="GB181" s="126">
        <v>0</v>
      </c>
      <c r="GC181" s="126">
        <v>81</v>
      </c>
      <c r="GD181" s="126"/>
      <c r="GE181" s="126"/>
      <c r="GF181" s="126"/>
      <c r="GG181" s="126"/>
      <c r="GH181" s="126"/>
      <c r="GI181" s="126"/>
      <c r="GJ181" s="126">
        <v>40</v>
      </c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>
        <v>0</v>
      </c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6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126"/>
      <c r="LE181" s="126"/>
      <c r="LF181" s="126"/>
      <c r="LG181" s="126"/>
      <c r="LH181" s="126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126"/>
      <c r="MF181" s="126"/>
      <c r="MG181" s="126"/>
      <c r="MH181" s="126"/>
      <c r="MI181" s="126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126"/>
      <c r="NW181" s="126"/>
      <c r="NX181" s="126"/>
      <c r="NY181" s="126"/>
      <c r="NZ181" s="126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7"/>
      <c r="OS181" s="128">
        <v>4554</v>
      </c>
      <c r="OT181" s="129">
        <v>5587</v>
      </c>
      <c r="OU181" s="130"/>
      <c r="OV181" s="128">
        <v>10141</v>
      </c>
      <c r="OW181" s="129">
        <v>2778</v>
      </c>
      <c r="OX181" s="130">
        <v>1503</v>
      </c>
      <c r="OY181" s="128">
        <v>4281</v>
      </c>
      <c r="OZ181" s="129"/>
      <c r="PA181" s="131">
        <v>140</v>
      </c>
      <c r="PB181" s="130"/>
      <c r="PC181" s="132">
        <v>140</v>
      </c>
      <c r="PD181" s="128">
        <v>14562</v>
      </c>
    </row>
    <row r="182" spans="1:420" ht="12.75" customHeight="1">
      <c r="A182" s="134" t="s">
        <v>658</v>
      </c>
      <c r="B182" s="72" t="s">
        <v>169</v>
      </c>
      <c r="C182" s="135" t="s">
        <v>380</v>
      </c>
      <c r="D182" s="125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>
        <v>34</v>
      </c>
      <c r="AR182" s="126"/>
      <c r="AS182" s="126">
        <v>0</v>
      </c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>
        <v>0</v>
      </c>
      <c r="BT182" s="126"/>
      <c r="BU182" s="126"/>
      <c r="BV182" s="126"/>
      <c r="BW182" s="126">
        <v>18</v>
      </c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>
        <v>2</v>
      </c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>
        <v>42</v>
      </c>
      <c r="FV182" s="126">
        <v>53</v>
      </c>
      <c r="FW182" s="126"/>
      <c r="FX182" s="126">
        <v>2395</v>
      </c>
      <c r="FY182" s="126">
        <v>1</v>
      </c>
      <c r="FZ182" s="126">
        <v>13</v>
      </c>
      <c r="GA182" s="126">
        <v>12</v>
      </c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>
        <v>3</v>
      </c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>
        <v>12</v>
      </c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6"/>
      <c r="KL182" s="126"/>
      <c r="KM182" s="126"/>
      <c r="KN182" s="126"/>
      <c r="KO182" s="126"/>
      <c r="KP182" s="126"/>
      <c r="KQ182" s="126"/>
      <c r="KR182" s="126"/>
      <c r="KS182" s="126"/>
      <c r="KT182" s="126"/>
      <c r="KU182" s="126"/>
      <c r="KV182" s="126"/>
      <c r="KW182" s="126"/>
      <c r="KX182" s="126"/>
      <c r="KY182" s="126"/>
      <c r="KZ182" s="126"/>
      <c r="LA182" s="126"/>
      <c r="LB182" s="126"/>
      <c r="LC182" s="126"/>
      <c r="LD182" s="126"/>
      <c r="LE182" s="126"/>
      <c r="LF182" s="126"/>
      <c r="LG182" s="126"/>
      <c r="LH182" s="126"/>
      <c r="LI182" s="126"/>
      <c r="LJ182" s="126"/>
      <c r="LK182" s="126"/>
      <c r="LL182" s="126"/>
      <c r="LM182" s="126"/>
      <c r="LN182" s="126"/>
      <c r="LO182" s="126"/>
      <c r="LP182" s="126"/>
      <c r="LQ182" s="126"/>
      <c r="LR182" s="126"/>
      <c r="LS182" s="126"/>
      <c r="LT182" s="126"/>
      <c r="LU182" s="126"/>
      <c r="LV182" s="126"/>
      <c r="LW182" s="126"/>
      <c r="LX182" s="126"/>
      <c r="LY182" s="126"/>
      <c r="LZ182" s="126"/>
      <c r="MA182" s="126"/>
      <c r="MB182" s="126"/>
      <c r="MC182" s="126"/>
      <c r="MD182" s="126"/>
      <c r="ME182" s="126"/>
      <c r="MF182" s="126"/>
      <c r="MG182" s="126"/>
      <c r="MH182" s="126"/>
      <c r="MI182" s="126"/>
      <c r="MJ182" s="126"/>
      <c r="MK182" s="126"/>
      <c r="ML182" s="126"/>
      <c r="MM182" s="126"/>
      <c r="MN182" s="126"/>
      <c r="MO182" s="126"/>
      <c r="MP182" s="126"/>
      <c r="MQ182" s="126"/>
      <c r="MR182" s="126"/>
      <c r="MS182" s="126"/>
      <c r="MT182" s="126"/>
      <c r="MU182" s="126"/>
      <c r="MV182" s="126"/>
      <c r="MW182" s="126"/>
      <c r="MX182" s="126"/>
      <c r="MY182" s="126"/>
      <c r="MZ182" s="126"/>
      <c r="NA182" s="126"/>
      <c r="NB182" s="126"/>
      <c r="NC182" s="126"/>
      <c r="ND182" s="126"/>
      <c r="NE182" s="126"/>
      <c r="NF182" s="126"/>
      <c r="NG182" s="126"/>
      <c r="NH182" s="126"/>
      <c r="NI182" s="126"/>
      <c r="NJ182" s="126"/>
      <c r="NK182" s="126"/>
      <c r="NL182" s="126"/>
      <c r="NM182" s="126"/>
      <c r="NN182" s="126"/>
      <c r="NO182" s="126"/>
      <c r="NP182" s="126"/>
      <c r="NQ182" s="126"/>
      <c r="NR182" s="126"/>
      <c r="NS182" s="126"/>
      <c r="NT182" s="126"/>
      <c r="NU182" s="126"/>
      <c r="NV182" s="126"/>
      <c r="NW182" s="126"/>
      <c r="NX182" s="126"/>
      <c r="NY182" s="126"/>
      <c r="NZ182" s="126"/>
      <c r="OA182" s="126"/>
      <c r="OB182" s="126"/>
      <c r="OC182" s="126"/>
      <c r="OD182" s="126"/>
      <c r="OE182" s="126"/>
      <c r="OF182" s="126"/>
      <c r="OG182" s="126"/>
      <c r="OH182" s="126"/>
      <c r="OI182" s="126"/>
      <c r="OJ182" s="126"/>
      <c r="OK182" s="126"/>
      <c r="OL182" s="126"/>
      <c r="OM182" s="126"/>
      <c r="ON182" s="126"/>
      <c r="OO182" s="126"/>
      <c r="OP182" s="126"/>
      <c r="OQ182" s="126"/>
      <c r="OR182" s="127"/>
      <c r="OS182" s="128">
        <v>2585</v>
      </c>
      <c r="OT182" s="129">
        <v>3317</v>
      </c>
      <c r="OU182" s="130"/>
      <c r="OV182" s="128">
        <v>5902</v>
      </c>
      <c r="OW182" s="129">
        <v>6100</v>
      </c>
      <c r="OX182" s="130">
        <v>880</v>
      </c>
      <c r="OY182" s="128">
        <v>6979</v>
      </c>
      <c r="OZ182" s="129"/>
      <c r="PA182" s="131">
        <v>762</v>
      </c>
      <c r="PB182" s="130"/>
      <c r="PC182" s="132">
        <v>762</v>
      </c>
      <c r="PD182" s="128">
        <v>13644</v>
      </c>
    </row>
    <row r="183" spans="1:420" ht="12.75" customHeight="1">
      <c r="A183" s="134">
        <v>337215</v>
      </c>
      <c r="B183" s="72" t="s">
        <v>169</v>
      </c>
      <c r="C183" s="135" t="s">
        <v>381</v>
      </c>
      <c r="D183" s="125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>
        <v>0</v>
      </c>
      <c r="AO183" s="126">
        <v>0</v>
      </c>
      <c r="AP183" s="126">
        <v>0</v>
      </c>
      <c r="AQ183" s="126">
        <v>0</v>
      </c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>
        <v>49</v>
      </c>
      <c r="BT183" s="126"/>
      <c r="BU183" s="126"/>
      <c r="BV183" s="126">
        <v>2</v>
      </c>
      <c r="BW183" s="126">
        <v>8</v>
      </c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>
        <v>8</v>
      </c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>
        <v>0</v>
      </c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>
        <v>1</v>
      </c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>
        <v>143</v>
      </c>
      <c r="FU183" s="126">
        <v>67</v>
      </c>
      <c r="FV183" s="126">
        <v>20</v>
      </c>
      <c r="FW183" s="126">
        <v>104</v>
      </c>
      <c r="FX183" s="126">
        <v>16</v>
      </c>
      <c r="FY183" s="126">
        <v>5776</v>
      </c>
      <c r="FZ183" s="126">
        <v>294</v>
      </c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>
        <v>44</v>
      </c>
      <c r="GL183" s="126">
        <v>13</v>
      </c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>
        <v>104</v>
      </c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6"/>
      <c r="KL183" s="126"/>
      <c r="KM183" s="126"/>
      <c r="KN183" s="126"/>
      <c r="KO183" s="126"/>
      <c r="KP183" s="126"/>
      <c r="KQ183" s="126"/>
      <c r="KR183" s="126"/>
      <c r="KS183" s="126"/>
      <c r="KT183" s="126"/>
      <c r="KU183" s="126"/>
      <c r="KV183" s="126"/>
      <c r="KW183" s="126"/>
      <c r="KX183" s="126"/>
      <c r="KY183" s="126"/>
      <c r="KZ183" s="126"/>
      <c r="LA183" s="126"/>
      <c r="LB183" s="126"/>
      <c r="LC183" s="126"/>
      <c r="LD183" s="126"/>
      <c r="LE183" s="126"/>
      <c r="LF183" s="126"/>
      <c r="LG183" s="126"/>
      <c r="LH183" s="126"/>
      <c r="LI183" s="126"/>
      <c r="LJ183" s="126"/>
      <c r="LK183" s="126"/>
      <c r="LL183" s="126"/>
      <c r="LM183" s="126"/>
      <c r="LN183" s="126"/>
      <c r="LO183" s="126"/>
      <c r="LP183" s="126"/>
      <c r="LQ183" s="126"/>
      <c r="LR183" s="126"/>
      <c r="LS183" s="126"/>
      <c r="LT183" s="126"/>
      <c r="LU183" s="126"/>
      <c r="LV183" s="126"/>
      <c r="LW183" s="126"/>
      <c r="LX183" s="126"/>
      <c r="LY183" s="126"/>
      <c r="LZ183" s="126"/>
      <c r="MA183" s="126"/>
      <c r="MB183" s="126"/>
      <c r="MC183" s="126"/>
      <c r="MD183" s="126"/>
      <c r="ME183" s="126"/>
      <c r="MF183" s="126"/>
      <c r="MG183" s="126"/>
      <c r="MH183" s="126"/>
      <c r="MI183" s="126"/>
      <c r="MJ183" s="126"/>
      <c r="MK183" s="126"/>
      <c r="ML183" s="126"/>
      <c r="MM183" s="126"/>
      <c r="MN183" s="126"/>
      <c r="MO183" s="126"/>
      <c r="MP183" s="126"/>
      <c r="MQ183" s="126"/>
      <c r="MR183" s="126"/>
      <c r="MS183" s="126"/>
      <c r="MT183" s="126"/>
      <c r="MU183" s="126"/>
      <c r="MV183" s="126"/>
      <c r="MW183" s="126"/>
      <c r="MX183" s="126"/>
      <c r="MY183" s="126"/>
      <c r="MZ183" s="126"/>
      <c r="NA183" s="126"/>
      <c r="NB183" s="126"/>
      <c r="NC183" s="126"/>
      <c r="ND183" s="126"/>
      <c r="NE183" s="126"/>
      <c r="NF183" s="126"/>
      <c r="NG183" s="126"/>
      <c r="NH183" s="126"/>
      <c r="NI183" s="126"/>
      <c r="NJ183" s="126"/>
      <c r="NK183" s="126"/>
      <c r="NL183" s="126"/>
      <c r="NM183" s="126"/>
      <c r="NN183" s="126"/>
      <c r="NO183" s="126"/>
      <c r="NP183" s="126"/>
      <c r="NQ183" s="126"/>
      <c r="NR183" s="126"/>
      <c r="NS183" s="126"/>
      <c r="NT183" s="126"/>
      <c r="NU183" s="126"/>
      <c r="NV183" s="126"/>
      <c r="NW183" s="126"/>
      <c r="NX183" s="126"/>
      <c r="NY183" s="126"/>
      <c r="NZ183" s="126"/>
      <c r="OA183" s="126"/>
      <c r="OB183" s="126"/>
      <c r="OC183" s="126"/>
      <c r="OD183" s="126"/>
      <c r="OE183" s="126"/>
      <c r="OF183" s="126"/>
      <c r="OG183" s="126"/>
      <c r="OH183" s="126"/>
      <c r="OI183" s="126"/>
      <c r="OJ183" s="126"/>
      <c r="OK183" s="126"/>
      <c r="OL183" s="126"/>
      <c r="OM183" s="126"/>
      <c r="ON183" s="126"/>
      <c r="OO183" s="126"/>
      <c r="OP183" s="126"/>
      <c r="OQ183" s="126"/>
      <c r="OR183" s="127"/>
      <c r="OS183" s="128">
        <v>6650</v>
      </c>
      <c r="OT183" s="129">
        <v>4800</v>
      </c>
      <c r="OU183" s="130"/>
      <c r="OV183" s="128">
        <v>11451</v>
      </c>
      <c r="OW183" s="129">
        <v>3187</v>
      </c>
      <c r="OX183" s="130">
        <v>1786</v>
      </c>
      <c r="OY183" s="128">
        <v>4973</v>
      </c>
      <c r="OZ183" s="129"/>
      <c r="PA183" s="131">
        <v>166</v>
      </c>
      <c r="PB183" s="130"/>
      <c r="PC183" s="132">
        <v>166</v>
      </c>
      <c r="PD183" s="128">
        <v>16590</v>
      </c>
    </row>
    <row r="184" spans="1:420" ht="12.75" customHeight="1">
      <c r="A184" s="134" t="s">
        <v>659</v>
      </c>
      <c r="B184" s="72" t="s">
        <v>169</v>
      </c>
      <c r="C184" s="135" t="s">
        <v>382</v>
      </c>
      <c r="D184" s="125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>
        <v>62</v>
      </c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>
        <v>0</v>
      </c>
      <c r="CN184" s="126"/>
      <c r="CO184" s="126"/>
      <c r="CP184" s="126"/>
      <c r="CQ184" s="126"/>
      <c r="CR184" s="126">
        <v>0</v>
      </c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>
        <v>0</v>
      </c>
      <c r="DH184" s="126">
        <v>0</v>
      </c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>
        <v>1</v>
      </c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>
        <v>160</v>
      </c>
      <c r="FU184" s="126">
        <v>11</v>
      </c>
      <c r="FV184" s="126">
        <v>110</v>
      </c>
      <c r="FW184" s="126">
        <v>148</v>
      </c>
      <c r="FX184" s="126">
        <v>13</v>
      </c>
      <c r="FY184" s="126">
        <v>174</v>
      </c>
      <c r="FZ184" s="126">
        <v>14944</v>
      </c>
      <c r="GA184" s="126"/>
      <c r="GB184" s="126"/>
      <c r="GC184" s="126">
        <v>0</v>
      </c>
      <c r="GD184" s="126"/>
      <c r="GE184" s="126"/>
      <c r="GF184" s="126"/>
      <c r="GG184" s="126"/>
      <c r="GH184" s="126"/>
      <c r="GI184" s="126"/>
      <c r="GJ184" s="126"/>
      <c r="GK184" s="126">
        <v>59</v>
      </c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>
        <v>18</v>
      </c>
      <c r="JL184" s="126"/>
      <c r="JM184" s="126"/>
      <c r="JN184" s="126"/>
      <c r="JO184" s="126"/>
      <c r="JP184" s="126"/>
      <c r="JQ184" s="126"/>
      <c r="JR184" s="126"/>
      <c r="JS184" s="126">
        <v>21</v>
      </c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6"/>
      <c r="KL184" s="126"/>
      <c r="KM184" s="126"/>
      <c r="KN184" s="126"/>
      <c r="KO184" s="126"/>
      <c r="KP184" s="126"/>
      <c r="KQ184" s="126"/>
      <c r="KR184" s="126"/>
      <c r="KS184" s="126"/>
      <c r="KT184" s="126"/>
      <c r="KU184" s="126"/>
      <c r="KV184" s="126"/>
      <c r="KW184" s="126"/>
      <c r="KX184" s="126"/>
      <c r="KY184" s="126"/>
      <c r="KZ184" s="126"/>
      <c r="LA184" s="126"/>
      <c r="LB184" s="126"/>
      <c r="LC184" s="126"/>
      <c r="LD184" s="126"/>
      <c r="LE184" s="126"/>
      <c r="LF184" s="126"/>
      <c r="LG184" s="126"/>
      <c r="LH184" s="126"/>
      <c r="LI184" s="126"/>
      <c r="LJ184" s="126"/>
      <c r="LK184" s="126"/>
      <c r="LL184" s="126"/>
      <c r="LM184" s="126"/>
      <c r="LN184" s="126"/>
      <c r="LO184" s="126"/>
      <c r="LP184" s="126"/>
      <c r="LQ184" s="126"/>
      <c r="LR184" s="126"/>
      <c r="LS184" s="126"/>
      <c r="LT184" s="126"/>
      <c r="LU184" s="126"/>
      <c r="LV184" s="126"/>
      <c r="LW184" s="126"/>
      <c r="LX184" s="126"/>
      <c r="LY184" s="126"/>
      <c r="LZ184" s="126"/>
      <c r="MA184" s="126"/>
      <c r="MB184" s="126"/>
      <c r="MC184" s="126"/>
      <c r="MD184" s="126"/>
      <c r="ME184" s="126"/>
      <c r="MF184" s="126"/>
      <c r="MG184" s="126"/>
      <c r="MH184" s="126"/>
      <c r="MI184" s="126"/>
      <c r="MJ184" s="126"/>
      <c r="MK184" s="126"/>
      <c r="ML184" s="126"/>
      <c r="MM184" s="126"/>
      <c r="MN184" s="126"/>
      <c r="MO184" s="126"/>
      <c r="MP184" s="126"/>
      <c r="MQ184" s="126"/>
      <c r="MR184" s="126"/>
      <c r="MS184" s="126"/>
      <c r="MT184" s="126"/>
      <c r="MU184" s="126"/>
      <c r="MV184" s="126"/>
      <c r="MW184" s="126"/>
      <c r="MX184" s="126"/>
      <c r="MY184" s="126"/>
      <c r="MZ184" s="126"/>
      <c r="NA184" s="126"/>
      <c r="NB184" s="126"/>
      <c r="NC184" s="126"/>
      <c r="ND184" s="126"/>
      <c r="NE184" s="126"/>
      <c r="NF184" s="126"/>
      <c r="NG184" s="126"/>
      <c r="NH184" s="126"/>
      <c r="NI184" s="126"/>
      <c r="NJ184" s="126"/>
      <c r="NK184" s="126"/>
      <c r="NL184" s="126"/>
      <c r="NM184" s="126"/>
      <c r="NN184" s="126"/>
      <c r="NO184" s="126"/>
      <c r="NP184" s="126"/>
      <c r="NQ184" s="126"/>
      <c r="NR184" s="126"/>
      <c r="NS184" s="126"/>
      <c r="NT184" s="126"/>
      <c r="NU184" s="126"/>
      <c r="NV184" s="126"/>
      <c r="NW184" s="126"/>
      <c r="NX184" s="126"/>
      <c r="NY184" s="126"/>
      <c r="NZ184" s="126"/>
      <c r="OA184" s="126"/>
      <c r="OB184" s="126"/>
      <c r="OC184" s="126"/>
      <c r="OD184" s="126"/>
      <c r="OE184" s="126"/>
      <c r="OF184" s="126"/>
      <c r="OG184" s="126"/>
      <c r="OH184" s="126"/>
      <c r="OI184" s="126"/>
      <c r="OJ184" s="126"/>
      <c r="OK184" s="126"/>
      <c r="OL184" s="126"/>
      <c r="OM184" s="126"/>
      <c r="ON184" s="126"/>
      <c r="OO184" s="126"/>
      <c r="OP184" s="126"/>
      <c r="OQ184" s="126"/>
      <c r="OR184" s="127"/>
      <c r="OS184" s="128">
        <v>15720</v>
      </c>
      <c r="OT184" s="129">
        <v>1334</v>
      </c>
      <c r="OU184" s="130"/>
      <c r="OV184" s="128">
        <v>17054</v>
      </c>
      <c r="OW184" s="129">
        <v>3987</v>
      </c>
      <c r="OX184" s="130">
        <v>2402</v>
      </c>
      <c r="OY184" s="128">
        <v>6389</v>
      </c>
      <c r="OZ184" s="129">
        <v>2</v>
      </c>
      <c r="PA184" s="131">
        <v>128</v>
      </c>
      <c r="PB184" s="130"/>
      <c r="PC184" s="132">
        <v>129</v>
      </c>
      <c r="PD184" s="128">
        <v>23572</v>
      </c>
    </row>
    <row r="185" spans="1:420" ht="12.75" customHeight="1">
      <c r="A185" s="134">
        <v>337900</v>
      </c>
      <c r="B185" s="72" t="s">
        <v>169</v>
      </c>
      <c r="C185" s="135" t="s">
        <v>383</v>
      </c>
      <c r="D185" s="125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>
        <v>0</v>
      </c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>
        <v>5</v>
      </c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>
        <v>5</v>
      </c>
      <c r="FV185" s="126">
        <v>30</v>
      </c>
      <c r="FW185" s="126"/>
      <c r="FX185" s="126"/>
      <c r="FY185" s="126"/>
      <c r="FZ185" s="126"/>
      <c r="GA185" s="126">
        <v>9204</v>
      </c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>
        <v>0</v>
      </c>
      <c r="HS185" s="126"/>
      <c r="HT185" s="126">
        <v>119</v>
      </c>
      <c r="HU185" s="126">
        <v>168</v>
      </c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>
        <v>32</v>
      </c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6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126"/>
      <c r="LE185" s="126"/>
      <c r="LF185" s="126"/>
      <c r="LG185" s="126"/>
      <c r="LH185" s="126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126"/>
      <c r="MF185" s="126"/>
      <c r="MG185" s="126"/>
      <c r="MH185" s="126"/>
      <c r="MI185" s="126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126"/>
      <c r="NW185" s="126"/>
      <c r="NX185" s="126"/>
      <c r="NY185" s="126"/>
      <c r="NZ185" s="126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7"/>
      <c r="OS185" s="128">
        <v>9564</v>
      </c>
      <c r="OT185" s="129">
        <v>1439</v>
      </c>
      <c r="OU185" s="130"/>
      <c r="OV185" s="128">
        <v>11002</v>
      </c>
      <c r="OW185" s="129">
        <v>13929</v>
      </c>
      <c r="OX185" s="130">
        <v>1669</v>
      </c>
      <c r="OY185" s="128">
        <v>15598</v>
      </c>
      <c r="OZ185" s="129">
        <v>44</v>
      </c>
      <c r="PA185" s="131">
        <v>1735</v>
      </c>
      <c r="PB185" s="130"/>
      <c r="PC185" s="132">
        <v>1778</v>
      </c>
      <c r="PD185" s="128">
        <v>28378</v>
      </c>
    </row>
    <row r="186" spans="1:420" ht="12.75" customHeight="1">
      <c r="A186" s="134">
        <v>339112</v>
      </c>
      <c r="B186" s="72" t="s">
        <v>169</v>
      </c>
      <c r="C186" s="135" t="s">
        <v>384</v>
      </c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>
        <v>1</v>
      </c>
      <c r="DI186" s="126"/>
      <c r="DJ186" s="126"/>
      <c r="DK186" s="126"/>
      <c r="DL186" s="126"/>
      <c r="DM186" s="126"/>
      <c r="DN186" s="126">
        <v>0</v>
      </c>
      <c r="DO186" s="126"/>
      <c r="DP186" s="126"/>
      <c r="DQ186" s="126"/>
      <c r="DR186" s="126"/>
      <c r="DS186" s="126">
        <v>472</v>
      </c>
      <c r="DT186" s="126">
        <v>3</v>
      </c>
      <c r="DU186" s="126"/>
      <c r="DV186" s="126"/>
      <c r="DW186" s="126"/>
      <c r="DX186" s="126"/>
      <c r="DY186" s="126"/>
      <c r="DZ186" s="126">
        <v>19</v>
      </c>
      <c r="EA186" s="126"/>
      <c r="EB186" s="126"/>
      <c r="EC186" s="126"/>
      <c r="ED186" s="126"/>
      <c r="EE186" s="126"/>
      <c r="EF186" s="126">
        <v>20</v>
      </c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>
        <v>34590</v>
      </c>
      <c r="GC186" s="126">
        <v>1266</v>
      </c>
      <c r="GD186" s="126">
        <v>2</v>
      </c>
      <c r="GE186" s="126">
        <v>2</v>
      </c>
      <c r="GF186" s="126"/>
      <c r="GG186" s="126"/>
      <c r="GH186" s="126"/>
      <c r="GI186" s="126"/>
      <c r="GJ186" s="126"/>
      <c r="GK186" s="126"/>
      <c r="GL186" s="126">
        <v>12</v>
      </c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>
        <v>427</v>
      </c>
      <c r="IQ186" s="126"/>
      <c r="IR186" s="126"/>
      <c r="IS186" s="126"/>
      <c r="IT186" s="126">
        <v>16</v>
      </c>
      <c r="IU186" s="126">
        <v>31</v>
      </c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>
        <v>73</v>
      </c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6"/>
      <c r="KL186" s="126"/>
      <c r="KM186" s="126"/>
      <c r="KN186" s="126"/>
      <c r="KO186" s="126"/>
      <c r="KP186" s="126"/>
      <c r="KQ186" s="126"/>
      <c r="KR186" s="126"/>
      <c r="KS186" s="126"/>
      <c r="KT186" s="126"/>
      <c r="KU186" s="126"/>
      <c r="KV186" s="126"/>
      <c r="KW186" s="126"/>
      <c r="KX186" s="126"/>
      <c r="KY186" s="126"/>
      <c r="KZ186" s="126"/>
      <c r="LA186" s="126"/>
      <c r="LB186" s="126"/>
      <c r="LC186" s="126"/>
      <c r="LD186" s="126"/>
      <c r="LE186" s="126"/>
      <c r="LF186" s="126"/>
      <c r="LG186" s="126"/>
      <c r="LH186" s="126"/>
      <c r="LI186" s="126"/>
      <c r="LJ186" s="126"/>
      <c r="LK186" s="126"/>
      <c r="LL186" s="126"/>
      <c r="LM186" s="126"/>
      <c r="LN186" s="126"/>
      <c r="LO186" s="126"/>
      <c r="LP186" s="126"/>
      <c r="LQ186" s="126"/>
      <c r="LR186" s="126"/>
      <c r="LS186" s="126"/>
      <c r="LT186" s="126"/>
      <c r="LU186" s="126"/>
      <c r="LV186" s="126"/>
      <c r="LW186" s="126"/>
      <c r="LX186" s="126"/>
      <c r="LY186" s="126"/>
      <c r="LZ186" s="126"/>
      <c r="MA186" s="126"/>
      <c r="MB186" s="126"/>
      <c r="MC186" s="126"/>
      <c r="MD186" s="126"/>
      <c r="ME186" s="126"/>
      <c r="MF186" s="126"/>
      <c r="MG186" s="126"/>
      <c r="MH186" s="126"/>
      <c r="MI186" s="126"/>
      <c r="MJ186" s="126"/>
      <c r="MK186" s="126"/>
      <c r="ML186" s="126"/>
      <c r="MM186" s="126"/>
      <c r="MN186" s="126"/>
      <c r="MO186" s="126"/>
      <c r="MP186" s="126"/>
      <c r="MQ186" s="126"/>
      <c r="MR186" s="126"/>
      <c r="MS186" s="126"/>
      <c r="MT186" s="126"/>
      <c r="MU186" s="126"/>
      <c r="MV186" s="126"/>
      <c r="MW186" s="126"/>
      <c r="MX186" s="126"/>
      <c r="MY186" s="126"/>
      <c r="MZ186" s="126"/>
      <c r="NA186" s="126"/>
      <c r="NB186" s="126"/>
      <c r="NC186" s="126"/>
      <c r="ND186" s="126"/>
      <c r="NE186" s="126"/>
      <c r="NF186" s="126"/>
      <c r="NG186" s="126"/>
      <c r="NH186" s="126"/>
      <c r="NI186" s="126"/>
      <c r="NJ186" s="126"/>
      <c r="NK186" s="126"/>
      <c r="NL186" s="126"/>
      <c r="NM186" s="126"/>
      <c r="NN186" s="126"/>
      <c r="NO186" s="126"/>
      <c r="NP186" s="126"/>
      <c r="NQ186" s="126"/>
      <c r="NR186" s="126"/>
      <c r="NS186" s="126"/>
      <c r="NT186" s="126"/>
      <c r="NU186" s="126"/>
      <c r="NV186" s="126"/>
      <c r="NW186" s="126"/>
      <c r="NX186" s="126"/>
      <c r="NY186" s="126"/>
      <c r="NZ186" s="126"/>
      <c r="OA186" s="126"/>
      <c r="OB186" s="126"/>
      <c r="OC186" s="126"/>
      <c r="OD186" s="126"/>
      <c r="OE186" s="126"/>
      <c r="OF186" s="126"/>
      <c r="OG186" s="126"/>
      <c r="OH186" s="126"/>
      <c r="OI186" s="126"/>
      <c r="OJ186" s="126"/>
      <c r="OK186" s="126"/>
      <c r="OL186" s="126"/>
      <c r="OM186" s="126"/>
      <c r="ON186" s="126"/>
      <c r="OO186" s="126"/>
      <c r="OP186" s="126"/>
      <c r="OQ186" s="126"/>
      <c r="OR186" s="127"/>
      <c r="OS186" s="128">
        <v>36933</v>
      </c>
      <c r="OT186" s="129">
        <v>9104</v>
      </c>
      <c r="OU186" s="130"/>
      <c r="OV186" s="128">
        <v>46037</v>
      </c>
      <c r="OW186" s="129">
        <v>16070</v>
      </c>
      <c r="OX186" s="130">
        <v>455</v>
      </c>
      <c r="OY186" s="128">
        <v>16525</v>
      </c>
      <c r="OZ186" s="129">
        <v>1</v>
      </c>
      <c r="PA186" s="131">
        <v>653</v>
      </c>
      <c r="PB186" s="130"/>
      <c r="PC186" s="132">
        <v>654</v>
      </c>
      <c r="PD186" s="128">
        <v>63216</v>
      </c>
    </row>
    <row r="187" spans="1:420" ht="12.75" customHeight="1">
      <c r="A187" s="134">
        <v>339113</v>
      </c>
      <c r="B187" s="72" t="s">
        <v>169</v>
      </c>
      <c r="C187" s="135" t="s">
        <v>385</v>
      </c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>
        <v>3</v>
      </c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>
        <v>0</v>
      </c>
      <c r="CN187" s="126"/>
      <c r="CO187" s="126"/>
      <c r="CP187" s="126"/>
      <c r="CQ187" s="126"/>
      <c r="CR187" s="126">
        <v>0</v>
      </c>
      <c r="CS187" s="126"/>
      <c r="CT187" s="126">
        <v>27</v>
      </c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>
        <v>0</v>
      </c>
      <c r="DH187" s="126">
        <v>92</v>
      </c>
      <c r="DI187" s="126"/>
      <c r="DJ187" s="126"/>
      <c r="DK187" s="126"/>
      <c r="DL187" s="126"/>
      <c r="DM187" s="126"/>
      <c r="DN187" s="126"/>
      <c r="DO187" s="126">
        <v>9</v>
      </c>
      <c r="DP187" s="126"/>
      <c r="DQ187" s="126"/>
      <c r="DR187" s="126">
        <v>3</v>
      </c>
      <c r="DS187" s="126">
        <v>214</v>
      </c>
      <c r="DT187" s="126"/>
      <c r="DU187" s="126"/>
      <c r="DV187" s="126">
        <v>5</v>
      </c>
      <c r="DW187" s="126"/>
      <c r="DX187" s="126"/>
      <c r="DY187" s="126">
        <v>15</v>
      </c>
      <c r="DZ187" s="126"/>
      <c r="EA187" s="126">
        <v>1</v>
      </c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>
        <v>39</v>
      </c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>
        <v>3</v>
      </c>
      <c r="FX187" s="126"/>
      <c r="FY187" s="126"/>
      <c r="FZ187" s="126"/>
      <c r="GA187" s="126">
        <v>8</v>
      </c>
      <c r="GB187" s="126">
        <v>654</v>
      </c>
      <c r="GC187" s="126">
        <v>30450</v>
      </c>
      <c r="GD187" s="126">
        <v>18</v>
      </c>
      <c r="GE187" s="126">
        <v>42</v>
      </c>
      <c r="GF187" s="126"/>
      <c r="GG187" s="126"/>
      <c r="GH187" s="126">
        <v>16</v>
      </c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>
        <v>75</v>
      </c>
      <c r="HR187" s="126">
        <v>1</v>
      </c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>
        <v>3</v>
      </c>
      <c r="IC187" s="126"/>
      <c r="ID187" s="126">
        <v>0</v>
      </c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>
        <v>172</v>
      </c>
      <c r="IU187" s="126"/>
      <c r="IV187" s="126"/>
      <c r="IW187" s="126"/>
      <c r="IX187" s="126"/>
      <c r="IY187" s="126"/>
      <c r="IZ187" s="126"/>
      <c r="JA187" s="126"/>
      <c r="JB187" s="126">
        <v>2</v>
      </c>
      <c r="JC187" s="126"/>
      <c r="JD187" s="126">
        <v>1</v>
      </c>
      <c r="JE187" s="126"/>
      <c r="JF187" s="126"/>
      <c r="JG187" s="126"/>
      <c r="JH187" s="126"/>
      <c r="JI187" s="126"/>
      <c r="JJ187" s="126"/>
      <c r="JK187" s="126">
        <v>28</v>
      </c>
      <c r="JL187" s="126"/>
      <c r="JM187" s="126"/>
      <c r="JN187" s="126">
        <v>27</v>
      </c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6"/>
      <c r="KL187" s="126"/>
      <c r="KM187" s="126"/>
      <c r="KN187" s="126"/>
      <c r="KO187" s="126"/>
      <c r="KP187" s="126"/>
      <c r="KQ187" s="126"/>
      <c r="KR187" s="126"/>
      <c r="KS187" s="126"/>
      <c r="KT187" s="126"/>
      <c r="KU187" s="126"/>
      <c r="KV187" s="126"/>
      <c r="KW187" s="126"/>
      <c r="KX187" s="126"/>
      <c r="KY187" s="126"/>
      <c r="KZ187" s="126"/>
      <c r="LA187" s="126"/>
      <c r="LB187" s="126"/>
      <c r="LC187" s="126"/>
      <c r="LD187" s="126"/>
      <c r="LE187" s="126"/>
      <c r="LF187" s="126"/>
      <c r="LG187" s="126"/>
      <c r="LH187" s="126"/>
      <c r="LI187" s="126"/>
      <c r="LJ187" s="126"/>
      <c r="LK187" s="126"/>
      <c r="LL187" s="126"/>
      <c r="LM187" s="126"/>
      <c r="LN187" s="126"/>
      <c r="LO187" s="126"/>
      <c r="LP187" s="126"/>
      <c r="LQ187" s="126"/>
      <c r="LR187" s="126"/>
      <c r="LS187" s="126"/>
      <c r="LT187" s="126"/>
      <c r="LU187" s="126"/>
      <c r="LV187" s="126"/>
      <c r="LW187" s="126"/>
      <c r="LX187" s="126"/>
      <c r="LY187" s="126"/>
      <c r="LZ187" s="126"/>
      <c r="MA187" s="126"/>
      <c r="MB187" s="126"/>
      <c r="MC187" s="126"/>
      <c r="MD187" s="126"/>
      <c r="ME187" s="126"/>
      <c r="MF187" s="126"/>
      <c r="MG187" s="126"/>
      <c r="MH187" s="126"/>
      <c r="MI187" s="126"/>
      <c r="MJ187" s="126"/>
      <c r="MK187" s="126"/>
      <c r="ML187" s="126"/>
      <c r="MM187" s="126"/>
      <c r="MN187" s="126"/>
      <c r="MO187" s="126"/>
      <c r="MP187" s="126"/>
      <c r="MQ187" s="126"/>
      <c r="MR187" s="126"/>
      <c r="MS187" s="126"/>
      <c r="MT187" s="126"/>
      <c r="MU187" s="126"/>
      <c r="MV187" s="126"/>
      <c r="MW187" s="126"/>
      <c r="MX187" s="126"/>
      <c r="MY187" s="126"/>
      <c r="MZ187" s="126"/>
      <c r="NA187" s="126"/>
      <c r="NB187" s="126"/>
      <c r="NC187" s="126"/>
      <c r="ND187" s="126"/>
      <c r="NE187" s="126"/>
      <c r="NF187" s="126"/>
      <c r="NG187" s="126"/>
      <c r="NH187" s="126"/>
      <c r="NI187" s="126"/>
      <c r="NJ187" s="126"/>
      <c r="NK187" s="126"/>
      <c r="NL187" s="126"/>
      <c r="NM187" s="126"/>
      <c r="NN187" s="126"/>
      <c r="NO187" s="126"/>
      <c r="NP187" s="126"/>
      <c r="NQ187" s="126"/>
      <c r="NR187" s="126"/>
      <c r="NS187" s="126"/>
      <c r="NT187" s="126"/>
      <c r="NU187" s="126"/>
      <c r="NV187" s="126"/>
      <c r="NW187" s="126"/>
      <c r="NX187" s="126"/>
      <c r="NY187" s="126"/>
      <c r="NZ187" s="126"/>
      <c r="OA187" s="126"/>
      <c r="OB187" s="126"/>
      <c r="OC187" s="126"/>
      <c r="OD187" s="126"/>
      <c r="OE187" s="126"/>
      <c r="OF187" s="126"/>
      <c r="OG187" s="126"/>
      <c r="OH187" s="126"/>
      <c r="OI187" s="126"/>
      <c r="OJ187" s="126"/>
      <c r="OK187" s="126"/>
      <c r="OL187" s="126"/>
      <c r="OM187" s="126"/>
      <c r="ON187" s="126"/>
      <c r="OO187" s="126"/>
      <c r="OP187" s="126"/>
      <c r="OQ187" s="126"/>
      <c r="OR187" s="127"/>
      <c r="OS187" s="128">
        <v>31909</v>
      </c>
      <c r="OT187" s="129">
        <v>12431</v>
      </c>
      <c r="OU187" s="130"/>
      <c r="OV187" s="128">
        <v>44341</v>
      </c>
      <c r="OW187" s="129">
        <v>24723</v>
      </c>
      <c r="OX187" s="130">
        <v>428</v>
      </c>
      <c r="OY187" s="128">
        <v>25151</v>
      </c>
      <c r="OZ187" s="129">
        <v>16</v>
      </c>
      <c r="PA187" s="131">
        <v>1459</v>
      </c>
      <c r="PB187" s="130"/>
      <c r="PC187" s="132">
        <v>1475</v>
      </c>
      <c r="PD187" s="128">
        <v>70967</v>
      </c>
    </row>
    <row r="188" spans="1:420" ht="12.75" customHeight="1">
      <c r="A188" s="134">
        <v>339114</v>
      </c>
      <c r="B188" s="72" t="s">
        <v>169</v>
      </c>
      <c r="C188" s="135" t="s">
        <v>386</v>
      </c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>
        <v>0</v>
      </c>
      <c r="CN188" s="126"/>
      <c r="CO188" s="126">
        <v>7</v>
      </c>
      <c r="CP188" s="126"/>
      <c r="CQ188" s="126"/>
      <c r="CR188" s="126">
        <v>0</v>
      </c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>
        <v>0</v>
      </c>
      <c r="DH188" s="126">
        <v>0</v>
      </c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>
        <v>64</v>
      </c>
      <c r="FX188" s="126"/>
      <c r="FY188" s="126"/>
      <c r="FZ188" s="126"/>
      <c r="GA188" s="126"/>
      <c r="GB188" s="126">
        <v>31</v>
      </c>
      <c r="GC188" s="126">
        <v>0</v>
      </c>
      <c r="GD188" s="126">
        <v>3966</v>
      </c>
      <c r="GE188" s="126"/>
      <c r="GF188" s="126">
        <v>154</v>
      </c>
      <c r="GG188" s="126"/>
      <c r="GH188" s="126"/>
      <c r="GI188" s="126"/>
      <c r="GJ188" s="126"/>
      <c r="GK188" s="126"/>
      <c r="GL188" s="126">
        <v>7</v>
      </c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>
        <v>24</v>
      </c>
      <c r="IT188" s="126">
        <v>6</v>
      </c>
      <c r="IU188" s="126"/>
      <c r="IV188" s="126"/>
      <c r="IW188" s="126"/>
      <c r="IX188" s="126"/>
      <c r="IY188" s="126"/>
      <c r="IZ188" s="126"/>
      <c r="JA188" s="126">
        <v>1</v>
      </c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6"/>
      <c r="KL188" s="126"/>
      <c r="KM188" s="126"/>
      <c r="KN188" s="126"/>
      <c r="KO188" s="126"/>
      <c r="KP188" s="126"/>
      <c r="KQ188" s="126"/>
      <c r="KR188" s="126"/>
      <c r="KS188" s="126"/>
      <c r="KT188" s="126"/>
      <c r="KU188" s="126"/>
      <c r="KV188" s="126"/>
      <c r="KW188" s="126"/>
      <c r="KX188" s="126"/>
      <c r="KY188" s="126"/>
      <c r="KZ188" s="126"/>
      <c r="LA188" s="126"/>
      <c r="LB188" s="126"/>
      <c r="LC188" s="126"/>
      <c r="LD188" s="126"/>
      <c r="LE188" s="126"/>
      <c r="LF188" s="126"/>
      <c r="LG188" s="126"/>
      <c r="LH188" s="126"/>
      <c r="LI188" s="126"/>
      <c r="LJ188" s="126"/>
      <c r="LK188" s="126"/>
      <c r="LL188" s="126"/>
      <c r="LM188" s="126"/>
      <c r="LN188" s="126"/>
      <c r="LO188" s="126"/>
      <c r="LP188" s="126"/>
      <c r="LQ188" s="126"/>
      <c r="LR188" s="126"/>
      <c r="LS188" s="126"/>
      <c r="LT188" s="126"/>
      <c r="LU188" s="126"/>
      <c r="LV188" s="126"/>
      <c r="LW188" s="126"/>
      <c r="LX188" s="126"/>
      <c r="LY188" s="126"/>
      <c r="LZ188" s="126"/>
      <c r="MA188" s="126"/>
      <c r="MB188" s="126"/>
      <c r="MC188" s="126"/>
      <c r="MD188" s="126"/>
      <c r="ME188" s="126"/>
      <c r="MF188" s="126"/>
      <c r="MG188" s="126"/>
      <c r="MH188" s="126"/>
      <c r="MI188" s="126"/>
      <c r="MJ188" s="126"/>
      <c r="MK188" s="126"/>
      <c r="ML188" s="126"/>
      <c r="MM188" s="126"/>
      <c r="MN188" s="126"/>
      <c r="MO188" s="126"/>
      <c r="MP188" s="126"/>
      <c r="MQ188" s="126"/>
      <c r="MR188" s="126"/>
      <c r="MS188" s="126"/>
      <c r="MT188" s="126"/>
      <c r="MU188" s="126"/>
      <c r="MV188" s="126"/>
      <c r="MW188" s="126"/>
      <c r="MX188" s="126"/>
      <c r="MY188" s="126"/>
      <c r="MZ188" s="126"/>
      <c r="NA188" s="126"/>
      <c r="NB188" s="126"/>
      <c r="NC188" s="126"/>
      <c r="ND188" s="126"/>
      <c r="NE188" s="126"/>
      <c r="NF188" s="126"/>
      <c r="NG188" s="126"/>
      <c r="NH188" s="126"/>
      <c r="NI188" s="126"/>
      <c r="NJ188" s="126"/>
      <c r="NK188" s="126"/>
      <c r="NL188" s="126"/>
      <c r="NM188" s="126"/>
      <c r="NN188" s="126"/>
      <c r="NO188" s="126"/>
      <c r="NP188" s="126"/>
      <c r="NQ188" s="126"/>
      <c r="NR188" s="126"/>
      <c r="NS188" s="126"/>
      <c r="NT188" s="126"/>
      <c r="NU188" s="126"/>
      <c r="NV188" s="126"/>
      <c r="NW188" s="126"/>
      <c r="NX188" s="126"/>
      <c r="NY188" s="126"/>
      <c r="NZ188" s="126"/>
      <c r="OA188" s="126"/>
      <c r="OB188" s="126"/>
      <c r="OC188" s="126"/>
      <c r="OD188" s="126"/>
      <c r="OE188" s="126"/>
      <c r="OF188" s="126"/>
      <c r="OG188" s="126"/>
      <c r="OH188" s="126"/>
      <c r="OI188" s="126"/>
      <c r="OJ188" s="126"/>
      <c r="OK188" s="126"/>
      <c r="OL188" s="126"/>
      <c r="OM188" s="126"/>
      <c r="ON188" s="126"/>
      <c r="OO188" s="126"/>
      <c r="OP188" s="126"/>
      <c r="OQ188" s="126"/>
      <c r="OR188" s="127"/>
      <c r="OS188" s="128">
        <v>4261</v>
      </c>
      <c r="OT188" s="129">
        <v>1439</v>
      </c>
      <c r="OU188" s="130"/>
      <c r="OV188" s="128">
        <v>5699</v>
      </c>
      <c r="OW188" s="129">
        <v>1940</v>
      </c>
      <c r="OX188" s="130">
        <v>55</v>
      </c>
      <c r="OY188" s="128">
        <v>1995</v>
      </c>
      <c r="OZ188" s="129"/>
      <c r="PA188" s="131">
        <v>75</v>
      </c>
      <c r="PB188" s="130"/>
      <c r="PC188" s="132">
        <v>75</v>
      </c>
      <c r="PD188" s="128">
        <v>7769</v>
      </c>
    </row>
    <row r="189" spans="1:420" ht="12.75" customHeight="1">
      <c r="A189" s="134">
        <v>339115</v>
      </c>
      <c r="B189" s="72" t="s">
        <v>169</v>
      </c>
      <c r="C189" s="135" t="s">
        <v>387</v>
      </c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>
        <v>55</v>
      </c>
      <c r="GD189" s="126"/>
      <c r="GE189" s="126">
        <v>7108</v>
      </c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>
        <v>3</v>
      </c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6"/>
      <c r="KL189" s="126"/>
      <c r="KM189" s="126"/>
      <c r="KN189" s="126"/>
      <c r="KO189" s="126"/>
      <c r="KP189" s="126"/>
      <c r="KQ189" s="126"/>
      <c r="KR189" s="126"/>
      <c r="KS189" s="126"/>
      <c r="KT189" s="126"/>
      <c r="KU189" s="126"/>
      <c r="KV189" s="126"/>
      <c r="KW189" s="126"/>
      <c r="KX189" s="126"/>
      <c r="KY189" s="126"/>
      <c r="KZ189" s="126"/>
      <c r="LA189" s="126"/>
      <c r="LB189" s="126"/>
      <c r="LC189" s="126"/>
      <c r="LD189" s="126"/>
      <c r="LE189" s="126"/>
      <c r="LF189" s="126"/>
      <c r="LG189" s="126"/>
      <c r="LH189" s="126"/>
      <c r="LI189" s="126"/>
      <c r="LJ189" s="126"/>
      <c r="LK189" s="126"/>
      <c r="LL189" s="126"/>
      <c r="LM189" s="126"/>
      <c r="LN189" s="126"/>
      <c r="LO189" s="126"/>
      <c r="LP189" s="126"/>
      <c r="LQ189" s="126"/>
      <c r="LR189" s="126"/>
      <c r="LS189" s="126"/>
      <c r="LT189" s="126"/>
      <c r="LU189" s="126"/>
      <c r="LV189" s="126"/>
      <c r="LW189" s="126"/>
      <c r="LX189" s="126"/>
      <c r="LY189" s="126"/>
      <c r="LZ189" s="126"/>
      <c r="MA189" s="126"/>
      <c r="MB189" s="126"/>
      <c r="MC189" s="126"/>
      <c r="MD189" s="126"/>
      <c r="ME189" s="126"/>
      <c r="MF189" s="126"/>
      <c r="MG189" s="126"/>
      <c r="MH189" s="126"/>
      <c r="MI189" s="126"/>
      <c r="MJ189" s="126"/>
      <c r="MK189" s="126"/>
      <c r="ML189" s="126"/>
      <c r="MM189" s="126"/>
      <c r="MN189" s="126"/>
      <c r="MO189" s="126"/>
      <c r="MP189" s="126"/>
      <c r="MQ189" s="126"/>
      <c r="MR189" s="126"/>
      <c r="MS189" s="126"/>
      <c r="MT189" s="126"/>
      <c r="MU189" s="126"/>
      <c r="MV189" s="126"/>
      <c r="MW189" s="126"/>
      <c r="MX189" s="126"/>
      <c r="MY189" s="126"/>
      <c r="MZ189" s="126"/>
      <c r="NA189" s="126"/>
      <c r="NB189" s="126"/>
      <c r="NC189" s="126"/>
      <c r="ND189" s="126"/>
      <c r="NE189" s="126"/>
      <c r="NF189" s="126"/>
      <c r="NG189" s="126"/>
      <c r="NH189" s="126"/>
      <c r="NI189" s="126"/>
      <c r="NJ189" s="126"/>
      <c r="NK189" s="126"/>
      <c r="NL189" s="126"/>
      <c r="NM189" s="126"/>
      <c r="NN189" s="126"/>
      <c r="NO189" s="126"/>
      <c r="NP189" s="126"/>
      <c r="NQ189" s="126"/>
      <c r="NR189" s="126"/>
      <c r="NS189" s="126"/>
      <c r="NT189" s="126"/>
      <c r="NU189" s="126"/>
      <c r="NV189" s="126"/>
      <c r="NW189" s="126"/>
      <c r="NX189" s="126"/>
      <c r="NY189" s="126"/>
      <c r="NZ189" s="126"/>
      <c r="OA189" s="126"/>
      <c r="OB189" s="126"/>
      <c r="OC189" s="126"/>
      <c r="OD189" s="126"/>
      <c r="OE189" s="126"/>
      <c r="OF189" s="126"/>
      <c r="OG189" s="126"/>
      <c r="OH189" s="126"/>
      <c r="OI189" s="126"/>
      <c r="OJ189" s="126"/>
      <c r="OK189" s="126"/>
      <c r="OL189" s="126"/>
      <c r="OM189" s="126"/>
      <c r="ON189" s="126"/>
      <c r="OO189" s="126"/>
      <c r="OP189" s="126"/>
      <c r="OQ189" s="126"/>
      <c r="OR189" s="127"/>
      <c r="OS189" s="128">
        <v>7166</v>
      </c>
      <c r="OT189" s="129">
        <v>3688</v>
      </c>
      <c r="OU189" s="130"/>
      <c r="OV189" s="128">
        <v>10854</v>
      </c>
      <c r="OW189" s="129">
        <v>11562</v>
      </c>
      <c r="OX189" s="130">
        <v>115</v>
      </c>
      <c r="OY189" s="128">
        <v>11677</v>
      </c>
      <c r="OZ189" s="129">
        <v>77</v>
      </c>
      <c r="PA189" s="131">
        <v>532</v>
      </c>
      <c r="PB189" s="130"/>
      <c r="PC189" s="132">
        <v>609</v>
      </c>
      <c r="PD189" s="128">
        <v>23140</v>
      </c>
    </row>
    <row r="190" spans="1:420" ht="12.75" customHeight="1">
      <c r="A190" s="134">
        <v>339116</v>
      </c>
      <c r="B190" s="72" t="s">
        <v>169</v>
      </c>
      <c r="C190" s="135" t="s">
        <v>388</v>
      </c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>
        <v>25</v>
      </c>
      <c r="GE190" s="126"/>
      <c r="GF190" s="126">
        <v>4555</v>
      </c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>
        <v>0</v>
      </c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6"/>
      <c r="KL190" s="126"/>
      <c r="KM190" s="126"/>
      <c r="KN190" s="126"/>
      <c r="KO190" s="126"/>
      <c r="KP190" s="126"/>
      <c r="KQ190" s="126"/>
      <c r="KR190" s="126"/>
      <c r="KS190" s="126"/>
      <c r="KT190" s="126"/>
      <c r="KU190" s="126"/>
      <c r="KV190" s="126"/>
      <c r="KW190" s="126"/>
      <c r="KX190" s="126"/>
      <c r="KY190" s="126"/>
      <c r="KZ190" s="126"/>
      <c r="LA190" s="126"/>
      <c r="LB190" s="126"/>
      <c r="LC190" s="126"/>
      <c r="LD190" s="126"/>
      <c r="LE190" s="126"/>
      <c r="LF190" s="126"/>
      <c r="LG190" s="126"/>
      <c r="LH190" s="126"/>
      <c r="LI190" s="126"/>
      <c r="LJ190" s="126"/>
      <c r="LK190" s="126"/>
      <c r="LL190" s="126"/>
      <c r="LM190" s="126"/>
      <c r="LN190" s="126"/>
      <c r="LO190" s="126"/>
      <c r="LP190" s="126"/>
      <c r="LQ190" s="126"/>
      <c r="LR190" s="126"/>
      <c r="LS190" s="126"/>
      <c r="LT190" s="126"/>
      <c r="LU190" s="126"/>
      <c r="LV190" s="126"/>
      <c r="LW190" s="126"/>
      <c r="LX190" s="126"/>
      <c r="LY190" s="126"/>
      <c r="LZ190" s="126"/>
      <c r="MA190" s="126"/>
      <c r="MB190" s="126"/>
      <c r="MC190" s="126"/>
      <c r="MD190" s="126"/>
      <c r="ME190" s="126"/>
      <c r="MF190" s="126"/>
      <c r="MG190" s="126"/>
      <c r="MH190" s="126"/>
      <c r="MI190" s="126"/>
      <c r="MJ190" s="126"/>
      <c r="MK190" s="126"/>
      <c r="ML190" s="126"/>
      <c r="MM190" s="126"/>
      <c r="MN190" s="126"/>
      <c r="MO190" s="126"/>
      <c r="MP190" s="126"/>
      <c r="MQ190" s="126"/>
      <c r="MR190" s="126"/>
      <c r="MS190" s="126"/>
      <c r="MT190" s="126"/>
      <c r="MU190" s="126"/>
      <c r="MV190" s="126"/>
      <c r="MW190" s="126"/>
      <c r="MX190" s="126"/>
      <c r="MY190" s="126"/>
      <c r="MZ190" s="126"/>
      <c r="NA190" s="126"/>
      <c r="NB190" s="126"/>
      <c r="NC190" s="126"/>
      <c r="ND190" s="126"/>
      <c r="NE190" s="126"/>
      <c r="NF190" s="126"/>
      <c r="NG190" s="126"/>
      <c r="NH190" s="126"/>
      <c r="NI190" s="126"/>
      <c r="NJ190" s="126"/>
      <c r="NK190" s="126"/>
      <c r="NL190" s="126"/>
      <c r="NM190" s="126"/>
      <c r="NN190" s="126"/>
      <c r="NO190" s="126"/>
      <c r="NP190" s="126"/>
      <c r="NQ190" s="126"/>
      <c r="NR190" s="126"/>
      <c r="NS190" s="126"/>
      <c r="NT190" s="126"/>
      <c r="NU190" s="126"/>
      <c r="NV190" s="126"/>
      <c r="NW190" s="126"/>
      <c r="NX190" s="126"/>
      <c r="NY190" s="126"/>
      <c r="NZ190" s="126"/>
      <c r="OA190" s="126"/>
      <c r="OB190" s="126"/>
      <c r="OC190" s="126"/>
      <c r="OD190" s="126"/>
      <c r="OE190" s="126"/>
      <c r="OF190" s="126"/>
      <c r="OG190" s="126"/>
      <c r="OH190" s="126"/>
      <c r="OI190" s="126"/>
      <c r="OJ190" s="126"/>
      <c r="OK190" s="126"/>
      <c r="OL190" s="126"/>
      <c r="OM190" s="126"/>
      <c r="ON190" s="126"/>
      <c r="OO190" s="126"/>
      <c r="OP190" s="126"/>
      <c r="OQ190" s="126"/>
      <c r="OR190" s="127"/>
      <c r="OS190" s="128">
        <v>4580</v>
      </c>
      <c r="OT190" s="129"/>
      <c r="OU190" s="130"/>
      <c r="OV190" s="128">
        <v>4580</v>
      </c>
      <c r="OW190" s="129">
        <v>1554</v>
      </c>
      <c r="OX190" s="130">
        <v>41</v>
      </c>
      <c r="OY190" s="128">
        <v>1595</v>
      </c>
      <c r="OZ190" s="129"/>
      <c r="PA190" s="131">
        <v>61</v>
      </c>
      <c r="PB190" s="130"/>
      <c r="PC190" s="132">
        <v>61</v>
      </c>
      <c r="PD190" s="128">
        <v>6236</v>
      </c>
    </row>
    <row r="191" spans="1:420" ht="12.75" customHeight="1">
      <c r="A191" s="134">
        <v>339910</v>
      </c>
      <c r="B191" s="72" t="s">
        <v>169</v>
      </c>
      <c r="C191" s="135" t="s">
        <v>389</v>
      </c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>
        <v>49</v>
      </c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>
        <v>1</v>
      </c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>
        <v>1</v>
      </c>
      <c r="DY191" s="126"/>
      <c r="DZ191" s="126"/>
      <c r="EA191" s="126">
        <v>20</v>
      </c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>
        <v>33</v>
      </c>
      <c r="GE191" s="126"/>
      <c r="GF191" s="126"/>
      <c r="GG191" s="126">
        <v>7323</v>
      </c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>
        <v>1601</v>
      </c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>
        <v>2098</v>
      </c>
      <c r="KG191" s="126"/>
      <c r="KH191" s="126"/>
      <c r="KI191" s="126"/>
      <c r="KJ191" s="126"/>
      <c r="KK191" s="126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126"/>
      <c r="LE191" s="126"/>
      <c r="LF191" s="126"/>
      <c r="LG191" s="126"/>
      <c r="LH191" s="126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126"/>
      <c r="MF191" s="126"/>
      <c r="MG191" s="126"/>
      <c r="MH191" s="126"/>
      <c r="MI191" s="126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126"/>
      <c r="NW191" s="126"/>
      <c r="NX191" s="126"/>
      <c r="NY191" s="126"/>
      <c r="NZ191" s="126"/>
      <c r="OA191" s="126"/>
      <c r="OB191" s="126"/>
      <c r="OC191" s="126"/>
      <c r="OD191" s="126"/>
      <c r="OE191" s="126"/>
      <c r="OF191" s="126"/>
      <c r="OG191" s="126"/>
      <c r="OH191" s="126">
        <v>1</v>
      </c>
      <c r="OI191" s="126">
        <v>170</v>
      </c>
      <c r="OJ191" s="126"/>
      <c r="OK191" s="126"/>
      <c r="OL191" s="126"/>
      <c r="OM191" s="126">
        <v>54</v>
      </c>
      <c r="ON191" s="126"/>
      <c r="OO191" s="126"/>
      <c r="OP191" s="126"/>
      <c r="OQ191" s="126"/>
      <c r="OR191" s="127"/>
      <c r="OS191" s="128">
        <v>11351</v>
      </c>
      <c r="OT191" s="129">
        <v>13412</v>
      </c>
      <c r="OU191" s="130"/>
      <c r="OV191" s="128">
        <v>24763</v>
      </c>
      <c r="OW191" s="129">
        <v>32724</v>
      </c>
      <c r="OX191" s="130">
        <v>276</v>
      </c>
      <c r="OY191" s="128">
        <v>33000</v>
      </c>
      <c r="OZ191" s="129">
        <v>539</v>
      </c>
      <c r="PA191" s="131">
        <v>2666</v>
      </c>
      <c r="PB191" s="130"/>
      <c r="PC191" s="132">
        <v>3206</v>
      </c>
      <c r="PD191" s="128">
        <v>60969</v>
      </c>
    </row>
    <row r="192" spans="1:420" ht="12.75" customHeight="1">
      <c r="A192" s="134">
        <v>339920</v>
      </c>
      <c r="B192" s="72" t="s">
        <v>169</v>
      </c>
      <c r="C192" s="135" t="s">
        <v>390</v>
      </c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>
        <v>0</v>
      </c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>
        <v>4</v>
      </c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>
        <v>21</v>
      </c>
      <c r="FX192" s="126">
        <v>55</v>
      </c>
      <c r="FY192" s="126"/>
      <c r="FZ192" s="126"/>
      <c r="GA192" s="126"/>
      <c r="GB192" s="126"/>
      <c r="GC192" s="126">
        <v>1</v>
      </c>
      <c r="GD192" s="126"/>
      <c r="GE192" s="126"/>
      <c r="GF192" s="126"/>
      <c r="GG192" s="126"/>
      <c r="GH192" s="126">
        <v>9175</v>
      </c>
      <c r="GI192" s="126"/>
      <c r="GJ192" s="126"/>
      <c r="GK192" s="126"/>
      <c r="GL192" s="126">
        <v>1</v>
      </c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>
        <v>70</v>
      </c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>
        <v>113</v>
      </c>
      <c r="JL192" s="126"/>
      <c r="JM192" s="126"/>
      <c r="JN192" s="126">
        <v>5</v>
      </c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6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126"/>
      <c r="LE192" s="126"/>
      <c r="LF192" s="126"/>
      <c r="LG192" s="126"/>
      <c r="LH192" s="126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126"/>
      <c r="MF192" s="126"/>
      <c r="MG192" s="126"/>
      <c r="MH192" s="126"/>
      <c r="MI192" s="126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126"/>
      <c r="NW192" s="126"/>
      <c r="NX192" s="126"/>
      <c r="NY192" s="126"/>
      <c r="NZ192" s="126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>
        <v>169</v>
      </c>
      <c r="OP192" s="126"/>
      <c r="OQ192" s="126"/>
      <c r="OR192" s="127"/>
      <c r="OS192" s="128">
        <v>9615</v>
      </c>
      <c r="OT192" s="129">
        <v>7114</v>
      </c>
      <c r="OU192" s="130"/>
      <c r="OV192" s="128">
        <v>16729</v>
      </c>
      <c r="OW192" s="129">
        <v>16670</v>
      </c>
      <c r="OX192" s="130">
        <v>2550</v>
      </c>
      <c r="OY192" s="128">
        <v>19220</v>
      </c>
      <c r="OZ192" s="129">
        <v>233</v>
      </c>
      <c r="PA192" s="131">
        <v>1662</v>
      </c>
      <c r="PB192" s="130"/>
      <c r="PC192" s="132">
        <v>1895</v>
      </c>
      <c r="PD192" s="128">
        <v>37845</v>
      </c>
    </row>
    <row r="193" spans="1:420" ht="12.75" customHeight="1">
      <c r="A193" s="134">
        <v>339930</v>
      </c>
      <c r="B193" s="72" t="s">
        <v>169</v>
      </c>
      <c r="C193" s="135" t="s">
        <v>391</v>
      </c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>
        <v>1516</v>
      </c>
      <c r="GJ193" s="126"/>
      <c r="GK193" s="126"/>
      <c r="GL193" s="126">
        <v>62</v>
      </c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>
        <v>18</v>
      </c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>
        <v>64</v>
      </c>
      <c r="JL193" s="126"/>
      <c r="JM193" s="126"/>
      <c r="JN193" s="126">
        <v>6</v>
      </c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6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126"/>
      <c r="LE193" s="126"/>
      <c r="LF193" s="126"/>
      <c r="LG193" s="126"/>
      <c r="LH193" s="126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126"/>
      <c r="MF193" s="126"/>
      <c r="MG193" s="126"/>
      <c r="MH193" s="126"/>
      <c r="MI193" s="126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126"/>
      <c r="NW193" s="126"/>
      <c r="NX193" s="126"/>
      <c r="NY193" s="126"/>
      <c r="NZ193" s="126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>
        <v>134</v>
      </c>
      <c r="ON193" s="126"/>
      <c r="OO193" s="126"/>
      <c r="OP193" s="126"/>
      <c r="OQ193" s="126"/>
      <c r="OR193" s="127"/>
      <c r="OS193" s="128">
        <v>1801</v>
      </c>
      <c r="OT193" s="129">
        <v>16576</v>
      </c>
      <c r="OU193" s="130"/>
      <c r="OV193" s="128">
        <v>18377</v>
      </c>
      <c r="OW193" s="129">
        <v>26006</v>
      </c>
      <c r="OX193" s="130">
        <v>2791</v>
      </c>
      <c r="OY193" s="128">
        <v>28797</v>
      </c>
      <c r="OZ193" s="129">
        <v>14</v>
      </c>
      <c r="PA193" s="131">
        <v>2882</v>
      </c>
      <c r="PB193" s="130"/>
      <c r="PC193" s="132">
        <v>2896</v>
      </c>
      <c r="PD193" s="128">
        <v>50070</v>
      </c>
    </row>
    <row r="194" spans="1:420" ht="12.75" customHeight="1">
      <c r="A194" s="134">
        <v>339940</v>
      </c>
      <c r="B194" s="72" t="s">
        <v>169</v>
      </c>
      <c r="C194" s="135" t="s">
        <v>392</v>
      </c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>
        <v>1</v>
      </c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>
        <v>0</v>
      </c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>
        <v>4</v>
      </c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>
        <v>0</v>
      </c>
      <c r="GJ194" s="126">
        <v>2304</v>
      </c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>
        <v>2</v>
      </c>
      <c r="ID194" s="126"/>
      <c r="IE194" s="126">
        <v>0</v>
      </c>
      <c r="IF194" s="126">
        <v>262</v>
      </c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6"/>
      <c r="KL194" s="126"/>
      <c r="KM194" s="126"/>
      <c r="KN194" s="126"/>
      <c r="KO194" s="126"/>
      <c r="KP194" s="126"/>
      <c r="KQ194" s="126"/>
      <c r="KR194" s="126"/>
      <c r="KS194" s="126"/>
      <c r="KT194" s="126"/>
      <c r="KU194" s="126"/>
      <c r="KV194" s="126"/>
      <c r="KW194" s="126"/>
      <c r="KX194" s="126"/>
      <c r="KY194" s="126"/>
      <c r="KZ194" s="126"/>
      <c r="LA194" s="126"/>
      <c r="LB194" s="126"/>
      <c r="LC194" s="126"/>
      <c r="LD194" s="126"/>
      <c r="LE194" s="126"/>
      <c r="LF194" s="126"/>
      <c r="LG194" s="126"/>
      <c r="LH194" s="126"/>
      <c r="LI194" s="126"/>
      <c r="LJ194" s="126"/>
      <c r="LK194" s="126"/>
      <c r="LL194" s="126"/>
      <c r="LM194" s="126"/>
      <c r="LN194" s="126"/>
      <c r="LO194" s="126"/>
      <c r="LP194" s="126"/>
      <c r="LQ194" s="126"/>
      <c r="LR194" s="126"/>
      <c r="LS194" s="126"/>
      <c r="LT194" s="126"/>
      <c r="LU194" s="126"/>
      <c r="LV194" s="126"/>
      <c r="LW194" s="126"/>
      <c r="LX194" s="126"/>
      <c r="LY194" s="126"/>
      <c r="LZ194" s="126"/>
      <c r="MA194" s="126"/>
      <c r="MB194" s="126"/>
      <c r="MC194" s="126"/>
      <c r="MD194" s="126"/>
      <c r="ME194" s="126"/>
      <c r="MF194" s="126"/>
      <c r="MG194" s="126"/>
      <c r="MH194" s="126"/>
      <c r="MI194" s="126"/>
      <c r="MJ194" s="126"/>
      <c r="MK194" s="126"/>
      <c r="ML194" s="126"/>
      <c r="MM194" s="126"/>
      <c r="MN194" s="126"/>
      <c r="MO194" s="126"/>
      <c r="MP194" s="126"/>
      <c r="MQ194" s="126"/>
      <c r="MR194" s="126"/>
      <c r="MS194" s="126"/>
      <c r="MT194" s="126"/>
      <c r="MU194" s="126"/>
      <c r="MV194" s="126"/>
      <c r="MW194" s="126"/>
      <c r="MX194" s="126"/>
      <c r="MY194" s="126"/>
      <c r="MZ194" s="126"/>
      <c r="NA194" s="126"/>
      <c r="NB194" s="126"/>
      <c r="NC194" s="126"/>
      <c r="ND194" s="126"/>
      <c r="NE194" s="126"/>
      <c r="NF194" s="126"/>
      <c r="NG194" s="126"/>
      <c r="NH194" s="126"/>
      <c r="NI194" s="126"/>
      <c r="NJ194" s="126"/>
      <c r="NK194" s="126"/>
      <c r="NL194" s="126"/>
      <c r="NM194" s="126"/>
      <c r="NN194" s="126"/>
      <c r="NO194" s="126"/>
      <c r="NP194" s="126"/>
      <c r="NQ194" s="126"/>
      <c r="NR194" s="126"/>
      <c r="NS194" s="126"/>
      <c r="NT194" s="126"/>
      <c r="NU194" s="126"/>
      <c r="NV194" s="126"/>
      <c r="NW194" s="126"/>
      <c r="NX194" s="126"/>
      <c r="NY194" s="126"/>
      <c r="NZ194" s="126"/>
      <c r="OA194" s="126"/>
      <c r="OB194" s="126"/>
      <c r="OC194" s="126"/>
      <c r="OD194" s="126"/>
      <c r="OE194" s="126"/>
      <c r="OF194" s="126"/>
      <c r="OG194" s="126"/>
      <c r="OH194" s="126"/>
      <c r="OI194" s="126"/>
      <c r="OJ194" s="126"/>
      <c r="OK194" s="126"/>
      <c r="OL194" s="126"/>
      <c r="OM194" s="126">
        <v>515</v>
      </c>
      <c r="ON194" s="126"/>
      <c r="OO194" s="126"/>
      <c r="OP194" s="126"/>
      <c r="OQ194" s="126"/>
      <c r="OR194" s="127"/>
      <c r="OS194" s="128">
        <v>3088</v>
      </c>
      <c r="OT194" s="129">
        <v>1754</v>
      </c>
      <c r="OU194" s="130"/>
      <c r="OV194" s="128">
        <v>4842</v>
      </c>
      <c r="OW194" s="129">
        <v>1711</v>
      </c>
      <c r="OX194" s="130">
        <v>719</v>
      </c>
      <c r="OY194" s="128">
        <v>2430</v>
      </c>
      <c r="OZ194" s="129">
        <v>75</v>
      </c>
      <c r="PA194" s="131">
        <v>184</v>
      </c>
      <c r="PB194" s="130"/>
      <c r="PC194" s="132">
        <v>260</v>
      </c>
      <c r="PD194" s="128">
        <v>7533</v>
      </c>
    </row>
    <row r="195" spans="1:420" ht="12.75" customHeight="1">
      <c r="A195" s="134">
        <v>339950</v>
      </c>
      <c r="B195" s="72" t="s">
        <v>169</v>
      </c>
      <c r="C195" s="135" t="s">
        <v>393</v>
      </c>
      <c r="D195" s="125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>
        <v>0</v>
      </c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>
        <v>0</v>
      </c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>
        <v>23</v>
      </c>
      <c r="FZ195" s="126">
        <v>10</v>
      </c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>
        <v>11</v>
      </c>
      <c r="GK195" s="126">
        <v>7552</v>
      </c>
      <c r="GL195" s="126">
        <v>13</v>
      </c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>
        <v>313</v>
      </c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>
        <v>9</v>
      </c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6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126"/>
      <c r="LE195" s="126"/>
      <c r="LF195" s="126"/>
      <c r="LG195" s="126"/>
      <c r="LH195" s="126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126"/>
      <c r="MF195" s="126"/>
      <c r="MG195" s="126"/>
      <c r="MH195" s="126"/>
      <c r="MI195" s="126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126"/>
      <c r="NW195" s="126"/>
      <c r="NX195" s="126"/>
      <c r="NY195" s="126"/>
      <c r="NZ195" s="126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7"/>
      <c r="OS195" s="128">
        <v>7932</v>
      </c>
      <c r="OT195" s="129">
        <v>226</v>
      </c>
      <c r="OU195" s="130"/>
      <c r="OV195" s="128">
        <v>8157</v>
      </c>
      <c r="OW195" s="129">
        <v>2431</v>
      </c>
      <c r="OX195" s="130">
        <v>1153</v>
      </c>
      <c r="OY195" s="128">
        <v>3584</v>
      </c>
      <c r="OZ195" s="129">
        <v>6</v>
      </c>
      <c r="PA195" s="131">
        <v>36</v>
      </c>
      <c r="PB195" s="130"/>
      <c r="PC195" s="132">
        <v>42</v>
      </c>
      <c r="PD195" s="128">
        <v>11783</v>
      </c>
    </row>
    <row r="196" spans="1:420" ht="12.75" customHeight="1">
      <c r="A196" s="134">
        <v>339990</v>
      </c>
      <c r="B196" s="72" t="s">
        <v>169</v>
      </c>
      <c r="C196" s="135" t="s">
        <v>394</v>
      </c>
      <c r="D196" s="125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>
        <v>1</v>
      </c>
      <c r="AS196" s="126">
        <v>1</v>
      </c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>
        <v>127</v>
      </c>
      <c r="BT196" s="126"/>
      <c r="BU196" s="126"/>
      <c r="BV196" s="126"/>
      <c r="BW196" s="126"/>
      <c r="BX196" s="126">
        <v>5</v>
      </c>
      <c r="BY196" s="126">
        <v>6</v>
      </c>
      <c r="BZ196" s="126">
        <v>1</v>
      </c>
      <c r="CA196" s="126"/>
      <c r="CB196" s="126"/>
      <c r="CC196" s="126">
        <v>0</v>
      </c>
      <c r="CD196" s="126"/>
      <c r="CE196" s="126"/>
      <c r="CF196" s="126"/>
      <c r="CG196" s="126">
        <v>1</v>
      </c>
      <c r="CH196" s="126"/>
      <c r="CI196" s="126"/>
      <c r="CJ196" s="126">
        <v>0</v>
      </c>
      <c r="CK196" s="126"/>
      <c r="CL196" s="126"/>
      <c r="CM196" s="126">
        <v>4</v>
      </c>
      <c r="CN196" s="126"/>
      <c r="CO196" s="126"/>
      <c r="CP196" s="126">
        <v>3</v>
      </c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>
        <v>2</v>
      </c>
      <c r="DE196" s="126"/>
      <c r="DF196" s="126"/>
      <c r="DG196" s="126"/>
      <c r="DH196" s="126">
        <v>0</v>
      </c>
      <c r="DI196" s="126"/>
      <c r="DJ196" s="126"/>
      <c r="DK196" s="126"/>
      <c r="DL196" s="126"/>
      <c r="DM196" s="126"/>
      <c r="DN196" s="126"/>
      <c r="DO196" s="126">
        <v>7</v>
      </c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>
        <v>1</v>
      </c>
      <c r="EC196" s="126"/>
      <c r="ED196" s="126"/>
      <c r="EE196" s="126"/>
      <c r="EF196" s="126">
        <v>4</v>
      </c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>
        <v>26</v>
      </c>
      <c r="FC196" s="126"/>
      <c r="FD196" s="126"/>
      <c r="FE196" s="126">
        <v>37</v>
      </c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>
        <v>2</v>
      </c>
      <c r="FZ196" s="126"/>
      <c r="GA196" s="126"/>
      <c r="GB196" s="126"/>
      <c r="GC196" s="126">
        <v>43</v>
      </c>
      <c r="GD196" s="126"/>
      <c r="GE196" s="126"/>
      <c r="GF196" s="126"/>
      <c r="GG196" s="126">
        <v>9</v>
      </c>
      <c r="GH196" s="126"/>
      <c r="GI196" s="126"/>
      <c r="GJ196" s="126">
        <v>32</v>
      </c>
      <c r="GK196" s="126">
        <v>20</v>
      </c>
      <c r="GL196" s="126">
        <v>24307</v>
      </c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>
        <v>0</v>
      </c>
      <c r="HR196" s="126"/>
      <c r="HS196" s="126"/>
      <c r="HT196" s="126">
        <v>12</v>
      </c>
      <c r="HU196" s="126"/>
      <c r="HV196" s="126"/>
      <c r="HW196" s="126"/>
      <c r="HX196" s="126"/>
      <c r="HY196" s="126"/>
      <c r="HZ196" s="126"/>
      <c r="IA196" s="126"/>
      <c r="IB196" s="126">
        <v>278</v>
      </c>
      <c r="IC196" s="126"/>
      <c r="ID196" s="126">
        <v>0</v>
      </c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>
        <v>7</v>
      </c>
      <c r="IZ196" s="126"/>
      <c r="JA196" s="126"/>
      <c r="JB196" s="126">
        <v>1</v>
      </c>
      <c r="JC196" s="126"/>
      <c r="JD196" s="126">
        <v>0</v>
      </c>
      <c r="JE196" s="126"/>
      <c r="JF196" s="126"/>
      <c r="JG196" s="126"/>
      <c r="JH196" s="126"/>
      <c r="JI196" s="126"/>
      <c r="JJ196" s="126"/>
      <c r="JK196" s="126">
        <v>162</v>
      </c>
      <c r="JL196" s="126"/>
      <c r="JM196" s="126"/>
      <c r="JN196" s="126">
        <v>206</v>
      </c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6"/>
      <c r="KL196" s="126"/>
      <c r="KM196" s="126"/>
      <c r="KN196" s="126"/>
      <c r="KO196" s="126"/>
      <c r="KP196" s="126"/>
      <c r="KQ196" s="126"/>
      <c r="KR196" s="126"/>
      <c r="KS196" s="126"/>
      <c r="KT196" s="126"/>
      <c r="KU196" s="126"/>
      <c r="KV196" s="126"/>
      <c r="KW196" s="126"/>
      <c r="KX196" s="126"/>
      <c r="KY196" s="126"/>
      <c r="KZ196" s="126"/>
      <c r="LA196" s="126"/>
      <c r="LB196" s="126"/>
      <c r="LC196" s="126"/>
      <c r="LD196" s="126"/>
      <c r="LE196" s="126"/>
      <c r="LF196" s="126"/>
      <c r="LG196" s="126"/>
      <c r="LH196" s="126"/>
      <c r="LI196" s="126"/>
      <c r="LJ196" s="126"/>
      <c r="LK196" s="126"/>
      <c r="LL196" s="126"/>
      <c r="LM196" s="126"/>
      <c r="LN196" s="126"/>
      <c r="LO196" s="126"/>
      <c r="LP196" s="126"/>
      <c r="LQ196" s="126"/>
      <c r="LR196" s="126"/>
      <c r="LS196" s="126"/>
      <c r="LT196" s="126"/>
      <c r="LU196" s="126"/>
      <c r="LV196" s="126"/>
      <c r="LW196" s="126"/>
      <c r="LX196" s="126"/>
      <c r="LY196" s="126"/>
      <c r="LZ196" s="126"/>
      <c r="MA196" s="126"/>
      <c r="MB196" s="126"/>
      <c r="MC196" s="126"/>
      <c r="MD196" s="126"/>
      <c r="ME196" s="126"/>
      <c r="MF196" s="126"/>
      <c r="MG196" s="126"/>
      <c r="MH196" s="126"/>
      <c r="MI196" s="126"/>
      <c r="MJ196" s="126"/>
      <c r="MK196" s="126"/>
      <c r="ML196" s="126"/>
      <c r="MM196" s="126"/>
      <c r="MN196" s="126"/>
      <c r="MO196" s="126"/>
      <c r="MP196" s="126"/>
      <c r="MQ196" s="126"/>
      <c r="MR196" s="126"/>
      <c r="MS196" s="126"/>
      <c r="MT196" s="126"/>
      <c r="MU196" s="126"/>
      <c r="MV196" s="126"/>
      <c r="MW196" s="126"/>
      <c r="MX196" s="126"/>
      <c r="MY196" s="126"/>
      <c r="MZ196" s="126"/>
      <c r="NA196" s="126"/>
      <c r="NB196" s="126"/>
      <c r="NC196" s="126"/>
      <c r="ND196" s="126"/>
      <c r="NE196" s="126"/>
      <c r="NF196" s="126"/>
      <c r="NG196" s="126"/>
      <c r="NH196" s="126"/>
      <c r="NI196" s="126"/>
      <c r="NJ196" s="126"/>
      <c r="NK196" s="126"/>
      <c r="NL196" s="126"/>
      <c r="NM196" s="126"/>
      <c r="NN196" s="126"/>
      <c r="NO196" s="126"/>
      <c r="NP196" s="126"/>
      <c r="NQ196" s="126"/>
      <c r="NR196" s="126"/>
      <c r="NS196" s="126"/>
      <c r="NT196" s="126"/>
      <c r="NU196" s="126"/>
      <c r="NV196" s="126"/>
      <c r="NW196" s="126"/>
      <c r="NX196" s="126"/>
      <c r="NY196" s="126"/>
      <c r="NZ196" s="126"/>
      <c r="OA196" s="126"/>
      <c r="OB196" s="126"/>
      <c r="OC196" s="126"/>
      <c r="OD196" s="126"/>
      <c r="OE196" s="126"/>
      <c r="OF196" s="126"/>
      <c r="OG196" s="126"/>
      <c r="OH196" s="126"/>
      <c r="OI196" s="126"/>
      <c r="OJ196" s="126"/>
      <c r="OK196" s="126"/>
      <c r="OL196" s="126"/>
      <c r="OM196" s="126">
        <v>144</v>
      </c>
      <c r="ON196" s="126"/>
      <c r="OO196" s="126"/>
      <c r="OP196" s="126"/>
      <c r="OQ196" s="126"/>
      <c r="OR196" s="127"/>
      <c r="OS196" s="128">
        <v>25450</v>
      </c>
      <c r="OT196" s="129">
        <v>13568</v>
      </c>
      <c r="OU196" s="130"/>
      <c r="OV196" s="128">
        <v>39017</v>
      </c>
      <c r="OW196" s="129">
        <v>34308</v>
      </c>
      <c r="OX196" s="130">
        <v>5741</v>
      </c>
      <c r="OY196" s="128">
        <v>40049</v>
      </c>
      <c r="OZ196" s="129">
        <v>269</v>
      </c>
      <c r="PA196" s="131">
        <v>2792</v>
      </c>
      <c r="PB196" s="130"/>
      <c r="PC196" s="132">
        <v>3061</v>
      </c>
      <c r="PD196" s="128">
        <v>82127</v>
      </c>
    </row>
    <row r="197" spans="1:420" ht="12.75" customHeight="1">
      <c r="A197" s="134">
        <v>311111</v>
      </c>
      <c r="B197" s="72" t="s">
        <v>151</v>
      </c>
      <c r="C197" s="135" t="s">
        <v>395</v>
      </c>
      <c r="D197" s="125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>
        <v>18571</v>
      </c>
      <c r="GN197" s="126">
        <v>280</v>
      </c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>
        <v>125</v>
      </c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6"/>
      <c r="KL197" s="126"/>
      <c r="KM197" s="126"/>
      <c r="KN197" s="126"/>
      <c r="KO197" s="126"/>
      <c r="KP197" s="126"/>
      <c r="KQ197" s="126"/>
      <c r="KR197" s="126"/>
      <c r="KS197" s="126"/>
      <c r="KT197" s="126"/>
      <c r="KU197" s="126"/>
      <c r="KV197" s="126"/>
      <c r="KW197" s="126"/>
      <c r="KX197" s="126"/>
      <c r="KY197" s="126"/>
      <c r="KZ197" s="126"/>
      <c r="LA197" s="126"/>
      <c r="LB197" s="126"/>
      <c r="LC197" s="126"/>
      <c r="LD197" s="126"/>
      <c r="LE197" s="126"/>
      <c r="LF197" s="126"/>
      <c r="LG197" s="126"/>
      <c r="LH197" s="126"/>
      <c r="LI197" s="126"/>
      <c r="LJ197" s="126"/>
      <c r="LK197" s="126"/>
      <c r="LL197" s="126"/>
      <c r="LM197" s="126"/>
      <c r="LN197" s="126"/>
      <c r="LO197" s="126"/>
      <c r="LP197" s="126"/>
      <c r="LQ197" s="126"/>
      <c r="LR197" s="126"/>
      <c r="LS197" s="126"/>
      <c r="LT197" s="126"/>
      <c r="LU197" s="126"/>
      <c r="LV197" s="126"/>
      <c r="LW197" s="126"/>
      <c r="LX197" s="126"/>
      <c r="LY197" s="126"/>
      <c r="LZ197" s="126"/>
      <c r="MA197" s="126"/>
      <c r="MB197" s="126"/>
      <c r="MC197" s="126"/>
      <c r="MD197" s="126"/>
      <c r="ME197" s="126"/>
      <c r="MF197" s="126"/>
      <c r="MG197" s="126"/>
      <c r="MH197" s="126"/>
      <c r="MI197" s="126"/>
      <c r="MJ197" s="126"/>
      <c r="MK197" s="126"/>
      <c r="ML197" s="126"/>
      <c r="MM197" s="126"/>
      <c r="MN197" s="126"/>
      <c r="MO197" s="126"/>
      <c r="MP197" s="126"/>
      <c r="MQ197" s="126"/>
      <c r="MR197" s="126"/>
      <c r="MS197" s="126"/>
      <c r="MT197" s="126"/>
      <c r="MU197" s="126"/>
      <c r="MV197" s="126"/>
      <c r="MW197" s="126"/>
      <c r="MX197" s="126"/>
      <c r="MY197" s="126"/>
      <c r="MZ197" s="126"/>
      <c r="NA197" s="126"/>
      <c r="NB197" s="126"/>
      <c r="NC197" s="126"/>
      <c r="ND197" s="126"/>
      <c r="NE197" s="126"/>
      <c r="NF197" s="126"/>
      <c r="NG197" s="126"/>
      <c r="NH197" s="126"/>
      <c r="NI197" s="126"/>
      <c r="NJ197" s="126"/>
      <c r="NK197" s="126"/>
      <c r="NL197" s="126"/>
      <c r="NM197" s="126"/>
      <c r="NN197" s="126"/>
      <c r="NO197" s="126"/>
      <c r="NP197" s="126"/>
      <c r="NQ197" s="126"/>
      <c r="NR197" s="126"/>
      <c r="NS197" s="126"/>
      <c r="NT197" s="126"/>
      <c r="NU197" s="126"/>
      <c r="NV197" s="126"/>
      <c r="NW197" s="126"/>
      <c r="NX197" s="126"/>
      <c r="NY197" s="126"/>
      <c r="NZ197" s="126"/>
      <c r="OA197" s="126"/>
      <c r="OB197" s="126"/>
      <c r="OC197" s="126"/>
      <c r="OD197" s="126"/>
      <c r="OE197" s="126"/>
      <c r="OF197" s="126"/>
      <c r="OG197" s="126"/>
      <c r="OH197" s="126"/>
      <c r="OI197" s="126"/>
      <c r="OJ197" s="126"/>
      <c r="OK197" s="126"/>
      <c r="OL197" s="126"/>
      <c r="OM197" s="126"/>
      <c r="ON197" s="126"/>
      <c r="OO197" s="126"/>
      <c r="OP197" s="126"/>
      <c r="OQ197" s="126"/>
      <c r="OR197" s="127"/>
      <c r="OS197" s="128">
        <v>18975</v>
      </c>
      <c r="OT197" s="129">
        <v>736</v>
      </c>
      <c r="OU197" s="130"/>
      <c r="OV197" s="128">
        <v>19711</v>
      </c>
      <c r="OW197" s="129">
        <v>11553</v>
      </c>
      <c r="OX197" s="130">
        <v>462</v>
      </c>
      <c r="OY197" s="128">
        <v>12014</v>
      </c>
      <c r="OZ197" s="129"/>
      <c r="PA197" s="131">
        <v>1185</v>
      </c>
      <c r="PB197" s="130"/>
      <c r="PC197" s="132">
        <v>1185</v>
      </c>
      <c r="PD197" s="128">
        <v>32911</v>
      </c>
    </row>
    <row r="198" spans="1:420" ht="12.75" customHeight="1">
      <c r="A198" s="134">
        <v>311119</v>
      </c>
      <c r="B198" s="72" t="s">
        <v>151</v>
      </c>
      <c r="C198" s="135" t="s">
        <v>396</v>
      </c>
      <c r="D198" s="125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>
        <v>170</v>
      </c>
      <c r="GN198" s="126">
        <v>33647</v>
      </c>
      <c r="GO198" s="126">
        <v>208</v>
      </c>
      <c r="GP198" s="126"/>
      <c r="GQ198" s="126"/>
      <c r="GR198" s="126"/>
      <c r="GS198" s="126"/>
      <c r="GT198" s="126"/>
      <c r="GU198" s="126">
        <v>47</v>
      </c>
      <c r="GV198" s="126">
        <v>0</v>
      </c>
      <c r="GW198" s="126">
        <v>13</v>
      </c>
      <c r="GX198" s="126"/>
      <c r="GY198" s="126"/>
      <c r="GZ198" s="126"/>
      <c r="HA198" s="126">
        <v>6</v>
      </c>
      <c r="HB198" s="126">
        <v>0</v>
      </c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>
        <v>2</v>
      </c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>
        <v>90</v>
      </c>
      <c r="IQ198" s="126"/>
      <c r="IR198" s="126"/>
      <c r="IS198" s="126"/>
      <c r="IT198" s="126">
        <v>4</v>
      </c>
      <c r="IU198" s="126"/>
      <c r="IV198" s="126"/>
      <c r="IW198" s="126">
        <v>1</v>
      </c>
      <c r="IX198" s="126">
        <v>30</v>
      </c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>
        <v>0</v>
      </c>
      <c r="JU198" s="126">
        <v>6</v>
      </c>
      <c r="JV198" s="126">
        <v>25</v>
      </c>
      <c r="JW198" s="126">
        <v>2783</v>
      </c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6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126"/>
      <c r="LE198" s="126"/>
      <c r="LF198" s="126"/>
      <c r="LG198" s="126"/>
      <c r="LH198" s="126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126"/>
      <c r="MF198" s="126"/>
      <c r="MG198" s="126"/>
      <c r="MH198" s="126"/>
      <c r="MI198" s="126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126"/>
      <c r="NW198" s="126"/>
      <c r="NX198" s="126"/>
      <c r="NY198" s="126"/>
      <c r="NZ198" s="126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>
        <v>90</v>
      </c>
      <c r="OP198" s="126"/>
      <c r="OQ198" s="126"/>
      <c r="OR198" s="127"/>
      <c r="OS198" s="128">
        <v>37122</v>
      </c>
      <c r="OT198" s="129">
        <v>548</v>
      </c>
      <c r="OU198" s="130"/>
      <c r="OV198" s="128">
        <v>37670</v>
      </c>
      <c r="OW198" s="129">
        <v>18941</v>
      </c>
      <c r="OX198" s="130">
        <v>1087</v>
      </c>
      <c r="OY198" s="128">
        <v>20028</v>
      </c>
      <c r="OZ198" s="129">
        <v>2</v>
      </c>
      <c r="PA198" s="131">
        <v>547</v>
      </c>
      <c r="PB198" s="130"/>
      <c r="PC198" s="132">
        <v>548</v>
      </c>
      <c r="PD198" s="128">
        <v>58246</v>
      </c>
    </row>
    <row r="199" spans="1:420" ht="12.75" customHeight="1">
      <c r="A199" s="134">
        <v>311210</v>
      </c>
      <c r="B199" s="72" t="s">
        <v>151</v>
      </c>
      <c r="C199" s="135" t="s">
        <v>397</v>
      </c>
      <c r="D199" s="125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>
        <v>111</v>
      </c>
      <c r="GO199" s="126">
        <v>18828</v>
      </c>
      <c r="GP199" s="126">
        <v>2</v>
      </c>
      <c r="GQ199" s="126"/>
      <c r="GR199" s="126">
        <v>18</v>
      </c>
      <c r="GS199" s="126">
        <v>0</v>
      </c>
      <c r="GT199" s="126"/>
      <c r="GU199" s="126"/>
      <c r="GV199" s="126"/>
      <c r="GW199" s="126"/>
      <c r="GX199" s="126"/>
      <c r="GY199" s="126"/>
      <c r="GZ199" s="126"/>
      <c r="HA199" s="126"/>
      <c r="HB199" s="126">
        <v>0</v>
      </c>
      <c r="HC199" s="126"/>
      <c r="HD199" s="126"/>
      <c r="HE199" s="126">
        <v>0</v>
      </c>
      <c r="HF199" s="126">
        <v>2</v>
      </c>
      <c r="HG199" s="126"/>
      <c r="HH199" s="126"/>
      <c r="HI199" s="126">
        <v>102</v>
      </c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>
        <v>497</v>
      </c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6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126"/>
      <c r="LE199" s="126"/>
      <c r="LF199" s="126"/>
      <c r="LG199" s="126"/>
      <c r="LH199" s="126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126"/>
      <c r="MF199" s="126"/>
      <c r="MG199" s="126"/>
      <c r="MH199" s="126"/>
      <c r="MI199" s="126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126"/>
      <c r="NW199" s="126"/>
      <c r="NX199" s="126"/>
      <c r="NY199" s="126"/>
      <c r="NZ199" s="126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7"/>
      <c r="OS199" s="128">
        <v>19561</v>
      </c>
      <c r="OT199" s="129">
        <v>1358</v>
      </c>
      <c r="OU199" s="130"/>
      <c r="OV199" s="128">
        <v>20919</v>
      </c>
      <c r="OW199" s="129">
        <v>4852</v>
      </c>
      <c r="OX199" s="130">
        <v>1228</v>
      </c>
      <c r="OY199" s="128">
        <v>6080</v>
      </c>
      <c r="OZ199" s="129">
        <v>10</v>
      </c>
      <c r="PA199" s="131">
        <v>264</v>
      </c>
      <c r="PB199" s="130"/>
      <c r="PC199" s="132">
        <v>274</v>
      </c>
      <c r="PD199" s="128">
        <v>27274</v>
      </c>
    </row>
    <row r="200" spans="1:420" ht="12.75" customHeight="1">
      <c r="A200" s="134">
        <v>311221</v>
      </c>
      <c r="B200" s="72" t="s">
        <v>151</v>
      </c>
      <c r="C200" s="135" t="s">
        <v>398</v>
      </c>
      <c r="D200" s="125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>
        <v>9435</v>
      </c>
      <c r="GQ200" s="126">
        <v>57</v>
      </c>
      <c r="GR200" s="126">
        <v>256</v>
      </c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>
        <v>2</v>
      </c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>
        <v>5715</v>
      </c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6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126"/>
      <c r="LE200" s="126"/>
      <c r="LF200" s="126"/>
      <c r="LG200" s="126"/>
      <c r="LH200" s="126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126"/>
      <c r="MF200" s="126"/>
      <c r="MG200" s="126"/>
      <c r="MH200" s="126"/>
      <c r="MI200" s="126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126"/>
      <c r="NW200" s="126"/>
      <c r="NX200" s="126"/>
      <c r="NY200" s="126"/>
      <c r="NZ200" s="126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7"/>
      <c r="OS200" s="128">
        <v>15465</v>
      </c>
      <c r="OT200" s="129">
        <v>865</v>
      </c>
      <c r="OU200" s="130"/>
      <c r="OV200" s="128">
        <v>16331</v>
      </c>
      <c r="OW200" s="129">
        <v>2890</v>
      </c>
      <c r="OX200" s="130">
        <v>1070</v>
      </c>
      <c r="OY200" s="128">
        <v>3960</v>
      </c>
      <c r="OZ200" s="129">
        <v>14</v>
      </c>
      <c r="PA200" s="131">
        <v>92</v>
      </c>
      <c r="PB200" s="130"/>
      <c r="PC200" s="132">
        <v>106</v>
      </c>
      <c r="PD200" s="128">
        <v>20396</v>
      </c>
    </row>
    <row r="201" spans="1:420" ht="12.75" customHeight="1">
      <c r="A201" s="134">
        <v>311225</v>
      </c>
      <c r="B201" s="72" t="s">
        <v>151</v>
      </c>
      <c r="C201" s="135" t="s">
        <v>399</v>
      </c>
      <c r="D201" s="125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>
        <v>699</v>
      </c>
      <c r="GQ201" s="126">
        <v>14893</v>
      </c>
      <c r="GR201" s="126">
        <v>3204</v>
      </c>
      <c r="GS201" s="126"/>
      <c r="GT201" s="126"/>
      <c r="GU201" s="126"/>
      <c r="GV201" s="126">
        <v>0</v>
      </c>
      <c r="GW201" s="126"/>
      <c r="GX201" s="126"/>
      <c r="GY201" s="126">
        <v>21</v>
      </c>
      <c r="GZ201" s="126"/>
      <c r="HA201" s="126"/>
      <c r="HB201" s="126">
        <v>27</v>
      </c>
      <c r="HC201" s="126"/>
      <c r="HD201" s="126"/>
      <c r="HE201" s="126"/>
      <c r="HF201" s="126"/>
      <c r="HG201" s="126"/>
      <c r="HH201" s="126"/>
      <c r="HI201" s="126">
        <v>47</v>
      </c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6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126"/>
      <c r="LE201" s="126"/>
      <c r="LF201" s="126"/>
      <c r="LG201" s="126"/>
      <c r="LH201" s="126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126"/>
      <c r="MF201" s="126"/>
      <c r="MG201" s="126"/>
      <c r="MH201" s="126"/>
      <c r="MI201" s="126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126"/>
      <c r="NW201" s="126"/>
      <c r="NX201" s="126"/>
      <c r="NY201" s="126"/>
      <c r="NZ201" s="126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7"/>
      <c r="OS201" s="128">
        <v>18892</v>
      </c>
      <c r="OT201" s="129">
        <v>196</v>
      </c>
      <c r="OU201" s="130"/>
      <c r="OV201" s="128">
        <v>19087</v>
      </c>
      <c r="OW201" s="129">
        <v>4965</v>
      </c>
      <c r="OX201" s="130">
        <v>348</v>
      </c>
      <c r="OY201" s="128">
        <v>5313</v>
      </c>
      <c r="OZ201" s="129">
        <v>3</v>
      </c>
      <c r="PA201" s="131">
        <v>305</v>
      </c>
      <c r="PB201" s="130"/>
      <c r="PC201" s="132">
        <v>308</v>
      </c>
      <c r="PD201" s="128">
        <v>24708</v>
      </c>
    </row>
    <row r="202" spans="1:420" ht="12.75" customHeight="1">
      <c r="A202" s="134">
        <v>311224</v>
      </c>
      <c r="B202" s="72" t="s">
        <v>151</v>
      </c>
      <c r="C202" s="135" t="s">
        <v>400</v>
      </c>
      <c r="D202" s="125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>
        <v>54</v>
      </c>
      <c r="GO202" s="126">
        <v>47</v>
      </c>
      <c r="GP202" s="126">
        <v>177</v>
      </c>
      <c r="GQ202" s="126">
        <v>565</v>
      </c>
      <c r="GR202" s="126">
        <v>36027</v>
      </c>
      <c r="GS202" s="126"/>
      <c r="GT202" s="126">
        <v>1</v>
      </c>
      <c r="GU202" s="126"/>
      <c r="GV202" s="126">
        <v>0</v>
      </c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>
        <v>44</v>
      </c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>
        <v>0</v>
      </c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6"/>
      <c r="KL202" s="126"/>
      <c r="KM202" s="126"/>
      <c r="KN202" s="126"/>
      <c r="KO202" s="126"/>
      <c r="KP202" s="126"/>
      <c r="KQ202" s="126"/>
      <c r="KR202" s="126"/>
      <c r="KS202" s="126"/>
      <c r="KT202" s="126"/>
      <c r="KU202" s="126"/>
      <c r="KV202" s="126"/>
      <c r="KW202" s="126"/>
      <c r="KX202" s="126"/>
      <c r="KY202" s="126"/>
      <c r="KZ202" s="126"/>
      <c r="LA202" s="126"/>
      <c r="LB202" s="126"/>
      <c r="LC202" s="126"/>
      <c r="LD202" s="126"/>
      <c r="LE202" s="126"/>
      <c r="LF202" s="126"/>
      <c r="LG202" s="126"/>
      <c r="LH202" s="126"/>
      <c r="LI202" s="126"/>
      <c r="LJ202" s="126"/>
      <c r="LK202" s="126"/>
      <c r="LL202" s="126"/>
      <c r="LM202" s="126"/>
      <c r="LN202" s="126"/>
      <c r="LO202" s="126"/>
      <c r="LP202" s="126"/>
      <c r="LQ202" s="126"/>
      <c r="LR202" s="126"/>
      <c r="LS202" s="126"/>
      <c r="LT202" s="126"/>
      <c r="LU202" s="126"/>
      <c r="LV202" s="126"/>
      <c r="LW202" s="126"/>
      <c r="LX202" s="126"/>
      <c r="LY202" s="126"/>
      <c r="LZ202" s="126"/>
      <c r="MA202" s="126"/>
      <c r="MB202" s="126"/>
      <c r="MC202" s="126"/>
      <c r="MD202" s="126"/>
      <c r="ME202" s="126"/>
      <c r="MF202" s="126"/>
      <c r="MG202" s="126"/>
      <c r="MH202" s="126"/>
      <c r="MI202" s="126"/>
      <c r="MJ202" s="126"/>
      <c r="MK202" s="126"/>
      <c r="ML202" s="126"/>
      <c r="MM202" s="126"/>
      <c r="MN202" s="126"/>
      <c r="MO202" s="126"/>
      <c r="MP202" s="126"/>
      <c r="MQ202" s="126"/>
      <c r="MR202" s="126"/>
      <c r="MS202" s="126"/>
      <c r="MT202" s="126"/>
      <c r="MU202" s="126"/>
      <c r="MV202" s="126"/>
      <c r="MW202" s="126"/>
      <c r="MX202" s="126"/>
      <c r="MY202" s="126"/>
      <c r="MZ202" s="126"/>
      <c r="NA202" s="126"/>
      <c r="NB202" s="126"/>
      <c r="NC202" s="126"/>
      <c r="ND202" s="126"/>
      <c r="NE202" s="126"/>
      <c r="NF202" s="126"/>
      <c r="NG202" s="126"/>
      <c r="NH202" s="126"/>
      <c r="NI202" s="126"/>
      <c r="NJ202" s="126"/>
      <c r="NK202" s="126"/>
      <c r="NL202" s="126"/>
      <c r="NM202" s="126"/>
      <c r="NN202" s="126"/>
      <c r="NO202" s="126"/>
      <c r="NP202" s="126"/>
      <c r="NQ202" s="126"/>
      <c r="NR202" s="126"/>
      <c r="NS202" s="126"/>
      <c r="NT202" s="126"/>
      <c r="NU202" s="126"/>
      <c r="NV202" s="126"/>
      <c r="NW202" s="126"/>
      <c r="NX202" s="126"/>
      <c r="NY202" s="126"/>
      <c r="NZ202" s="126"/>
      <c r="OA202" s="126"/>
      <c r="OB202" s="126"/>
      <c r="OC202" s="126"/>
      <c r="OD202" s="126"/>
      <c r="OE202" s="126"/>
      <c r="OF202" s="126"/>
      <c r="OG202" s="126"/>
      <c r="OH202" s="126"/>
      <c r="OI202" s="126"/>
      <c r="OJ202" s="126"/>
      <c r="OK202" s="126"/>
      <c r="OL202" s="126"/>
      <c r="OM202" s="126"/>
      <c r="ON202" s="126"/>
      <c r="OO202" s="126"/>
      <c r="OP202" s="126"/>
      <c r="OQ202" s="126"/>
      <c r="OR202" s="127"/>
      <c r="OS202" s="128">
        <v>36915</v>
      </c>
      <c r="OT202" s="129">
        <v>6703</v>
      </c>
      <c r="OU202" s="130"/>
      <c r="OV202" s="128">
        <v>43618</v>
      </c>
      <c r="OW202" s="129">
        <v>7559</v>
      </c>
      <c r="OX202" s="130">
        <v>2182</v>
      </c>
      <c r="OY202" s="128">
        <v>9741</v>
      </c>
      <c r="OZ202" s="129">
        <v>26</v>
      </c>
      <c r="PA202" s="131">
        <v>239</v>
      </c>
      <c r="PB202" s="130"/>
      <c r="PC202" s="132">
        <v>265</v>
      </c>
      <c r="PD202" s="128">
        <v>53624</v>
      </c>
    </row>
    <row r="203" spans="1:420" ht="12.75" customHeight="1">
      <c r="A203" s="134">
        <v>311230</v>
      </c>
      <c r="B203" s="72" t="s">
        <v>151</v>
      </c>
      <c r="C203" s="135" t="s">
        <v>401</v>
      </c>
      <c r="D203" s="125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>
        <v>9294</v>
      </c>
      <c r="GT203" s="126">
        <v>173</v>
      </c>
      <c r="GU203" s="126">
        <v>23</v>
      </c>
      <c r="GV203" s="126">
        <v>0</v>
      </c>
      <c r="GW203" s="126"/>
      <c r="GX203" s="126">
        <v>3</v>
      </c>
      <c r="GY203" s="126"/>
      <c r="GZ203" s="126"/>
      <c r="HA203" s="126"/>
      <c r="HB203" s="126"/>
      <c r="HC203" s="126"/>
      <c r="HD203" s="126">
        <v>19</v>
      </c>
      <c r="HE203" s="126">
        <v>46</v>
      </c>
      <c r="HF203" s="126">
        <v>25</v>
      </c>
      <c r="HG203" s="126"/>
      <c r="HH203" s="126"/>
      <c r="HI203" s="126"/>
      <c r="HJ203" s="126">
        <v>58</v>
      </c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6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126"/>
      <c r="LE203" s="126"/>
      <c r="LF203" s="126"/>
      <c r="LG203" s="126"/>
      <c r="LH203" s="126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126"/>
      <c r="MF203" s="126"/>
      <c r="MG203" s="126"/>
      <c r="MH203" s="126"/>
      <c r="MI203" s="126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126"/>
      <c r="NW203" s="126"/>
      <c r="NX203" s="126"/>
      <c r="NY203" s="126"/>
      <c r="NZ203" s="126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7"/>
      <c r="OS203" s="128">
        <v>9641</v>
      </c>
      <c r="OT203" s="129">
        <v>556</v>
      </c>
      <c r="OU203" s="130"/>
      <c r="OV203" s="128">
        <v>10197</v>
      </c>
      <c r="OW203" s="129">
        <v>5057</v>
      </c>
      <c r="OX203" s="130">
        <v>216</v>
      </c>
      <c r="OY203" s="128">
        <v>5273</v>
      </c>
      <c r="OZ203" s="129">
        <v>1</v>
      </c>
      <c r="PA203" s="131">
        <v>454</v>
      </c>
      <c r="PB203" s="130"/>
      <c r="PC203" s="132">
        <v>455</v>
      </c>
      <c r="PD203" s="128">
        <v>15924</v>
      </c>
    </row>
    <row r="204" spans="1:420" ht="12.75" customHeight="1">
      <c r="A204" s="134">
        <v>311300</v>
      </c>
      <c r="B204" s="72" t="s">
        <v>151</v>
      </c>
      <c r="C204" s="135" t="s">
        <v>402</v>
      </c>
      <c r="D204" s="125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>
        <v>414</v>
      </c>
      <c r="GT204" s="126">
        <v>31873</v>
      </c>
      <c r="GU204" s="126"/>
      <c r="GV204" s="126">
        <v>4</v>
      </c>
      <c r="GW204" s="126"/>
      <c r="GX204" s="126">
        <v>384</v>
      </c>
      <c r="GY204" s="126"/>
      <c r="GZ204" s="126">
        <v>1</v>
      </c>
      <c r="HA204" s="126"/>
      <c r="HB204" s="126"/>
      <c r="HC204" s="126"/>
      <c r="HD204" s="126">
        <v>549</v>
      </c>
      <c r="HE204" s="126">
        <v>5</v>
      </c>
      <c r="HF204" s="126">
        <v>186</v>
      </c>
      <c r="HG204" s="126">
        <v>29</v>
      </c>
      <c r="HH204" s="126">
        <v>209</v>
      </c>
      <c r="HI204" s="126"/>
      <c r="HJ204" s="126">
        <v>257</v>
      </c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>
        <v>94</v>
      </c>
      <c r="IU204" s="126"/>
      <c r="IV204" s="126"/>
      <c r="IW204" s="126"/>
      <c r="IX204" s="126"/>
      <c r="IY204" s="126"/>
      <c r="IZ204" s="126"/>
      <c r="JA204" s="126"/>
      <c r="JB204" s="126">
        <v>1</v>
      </c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6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126"/>
      <c r="LE204" s="126"/>
      <c r="LF204" s="126"/>
      <c r="LG204" s="126"/>
      <c r="LH204" s="126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126"/>
      <c r="MF204" s="126"/>
      <c r="MG204" s="126"/>
      <c r="MH204" s="126"/>
      <c r="MI204" s="126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126"/>
      <c r="NW204" s="126"/>
      <c r="NX204" s="126"/>
      <c r="NY204" s="126"/>
      <c r="NZ204" s="126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7"/>
      <c r="OS204" s="128">
        <v>34004</v>
      </c>
      <c r="OT204" s="129">
        <v>7288</v>
      </c>
      <c r="OU204" s="130"/>
      <c r="OV204" s="128">
        <v>41291</v>
      </c>
      <c r="OW204" s="129">
        <v>14645</v>
      </c>
      <c r="OX204" s="130">
        <v>1118</v>
      </c>
      <c r="OY204" s="128">
        <v>15764</v>
      </c>
      <c r="OZ204" s="129">
        <v>73</v>
      </c>
      <c r="PA204" s="131">
        <v>1183</v>
      </c>
      <c r="PB204" s="130"/>
      <c r="PC204" s="132">
        <v>1256</v>
      </c>
      <c r="PD204" s="128">
        <v>58312</v>
      </c>
    </row>
    <row r="205" spans="1:420" ht="12.75" customHeight="1">
      <c r="A205" s="134">
        <v>311410</v>
      </c>
      <c r="B205" s="72" t="s">
        <v>151</v>
      </c>
      <c r="C205" s="135" t="s">
        <v>403</v>
      </c>
      <c r="D205" s="125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>
        <v>251</v>
      </c>
      <c r="GU205" s="126">
        <v>29149</v>
      </c>
      <c r="GV205" s="126">
        <v>454</v>
      </c>
      <c r="GW205" s="126"/>
      <c r="GX205" s="126">
        <v>82</v>
      </c>
      <c r="GY205" s="126">
        <v>2</v>
      </c>
      <c r="GZ205" s="126">
        <v>1</v>
      </c>
      <c r="HA205" s="126">
        <v>0</v>
      </c>
      <c r="HB205" s="126">
        <v>35</v>
      </c>
      <c r="HC205" s="126">
        <v>87</v>
      </c>
      <c r="HD205" s="126">
        <v>29</v>
      </c>
      <c r="HE205" s="126">
        <v>73</v>
      </c>
      <c r="HF205" s="126"/>
      <c r="HG205" s="126"/>
      <c r="HH205" s="126"/>
      <c r="HI205" s="126">
        <v>0</v>
      </c>
      <c r="HJ205" s="126">
        <v>172</v>
      </c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6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126"/>
      <c r="LE205" s="126"/>
      <c r="LF205" s="126"/>
      <c r="LG205" s="126"/>
      <c r="LH205" s="126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126"/>
      <c r="MF205" s="126"/>
      <c r="MG205" s="126"/>
      <c r="MH205" s="126"/>
      <c r="MI205" s="126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126"/>
      <c r="NW205" s="126"/>
      <c r="NX205" s="126"/>
      <c r="NY205" s="126"/>
      <c r="NZ205" s="126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7"/>
      <c r="OS205" s="128">
        <v>30336</v>
      </c>
      <c r="OT205" s="129">
        <v>2933</v>
      </c>
      <c r="OU205" s="130"/>
      <c r="OV205" s="128">
        <v>33269</v>
      </c>
      <c r="OW205" s="129">
        <v>14647</v>
      </c>
      <c r="OX205" s="130">
        <v>917</v>
      </c>
      <c r="OY205" s="128">
        <v>15564</v>
      </c>
      <c r="OZ205" s="129">
        <v>67</v>
      </c>
      <c r="PA205" s="131">
        <v>1258</v>
      </c>
      <c r="PB205" s="130"/>
      <c r="PC205" s="132">
        <v>1325</v>
      </c>
      <c r="PD205" s="128">
        <v>50158</v>
      </c>
    </row>
    <row r="206" spans="1:420" ht="12.75" customHeight="1">
      <c r="A206" s="134">
        <v>311420</v>
      </c>
      <c r="B206" s="72" t="s">
        <v>151</v>
      </c>
      <c r="C206" s="135" t="s">
        <v>404</v>
      </c>
      <c r="D206" s="125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>
        <v>7</v>
      </c>
      <c r="GO206" s="126"/>
      <c r="GP206" s="126">
        <v>18</v>
      </c>
      <c r="GQ206" s="126">
        <v>35</v>
      </c>
      <c r="GR206" s="126"/>
      <c r="GS206" s="126">
        <v>251</v>
      </c>
      <c r="GT206" s="126">
        <v>2</v>
      </c>
      <c r="GU206" s="126">
        <v>109</v>
      </c>
      <c r="GV206" s="126">
        <v>30301</v>
      </c>
      <c r="GW206" s="126">
        <v>19</v>
      </c>
      <c r="GX206" s="126">
        <v>5661</v>
      </c>
      <c r="GY206" s="126">
        <v>246</v>
      </c>
      <c r="GZ206" s="126">
        <v>2</v>
      </c>
      <c r="HA206" s="126">
        <v>18</v>
      </c>
      <c r="HB206" s="126">
        <v>111</v>
      </c>
      <c r="HC206" s="126"/>
      <c r="HD206" s="126">
        <v>19</v>
      </c>
      <c r="HE206" s="126">
        <v>95</v>
      </c>
      <c r="HF206" s="126">
        <v>113</v>
      </c>
      <c r="HG206" s="126">
        <v>50</v>
      </c>
      <c r="HH206" s="126">
        <v>205</v>
      </c>
      <c r="HI206" s="126">
        <v>507</v>
      </c>
      <c r="HJ206" s="126">
        <v>179</v>
      </c>
      <c r="HK206" s="126">
        <v>211</v>
      </c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6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126"/>
      <c r="LE206" s="126"/>
      <c r="LF206" s="126"/>
      <c r="LG206" s="126"/>
      <c r="LH206" s="126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126"/>
      <c r="MF206" s="126"/>
      <c r="MG206" s="126"/>
      <c r="MH206" s="126"/>
      <c r="MI206" s="126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126"/>
      <c r="NW206" s="126"/>
      <c r="NX206" s="126"/>
      <c r="NY206" s="126"/>
      <c r="NZ206" s="126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7"/>
      <c r="OS206" s="128">
        <v>38160</v>
      </c>
      <c r="OT206" s="129">
        <v>6131</v>
      </c>
      <c r="OU206" s="130"/>
      <c r="OV206" s="128">
        <v>44290</v>
      </c>
      <c r="OW206" s="129">
        <v>17156</v>
      </c>
      <c r="OX206" s="130">
        <v>1213</v>
      </c>
      <c r="OY206" s="128">
        <v>18369</v>
      </c>
      <c r="OZ206" s="129">
        <v>160</v>
      </c>
      <c r="PA206" s="131">
        <v>1391</v>
      </c>
      <c r="PB206" s="130"/>
      <c r="PC206" s="132">
        <v>1551</v>
      </c>
      <c r="PD206" s="128">
        <v>64210</v>
      </c>
    </row>
    <row r="207" spans="1:420" ht="12.75" customHeight="1">
      <c r="A207" s="134">
        <v>311513</v>
      </c>
      <c r="B207" s="72" t="s">
        <v>151</v>
      </c>
      <c r="C207" s="135" t="s">
        <v>405</v>
      </c>
      <c r="D207" s="125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>
        <v>81</v>
      </c>
      <c r="GW207" s="126">
        <v>36415</v>
      </c>
      <c r="GX207" s="126">
        <v>47</v>
      </c>
      <c r="GY207" s="126">
        <v>281</v>
      </c>
      <c r="GZ207" s="126"/>
      <c r="HA207" s="126"/>
      <c r="HB207" s="126">
        <v>0</v>
      </c>
      <c r="HC207" s="126">
        <v>6</v>
      </c>
      <c r="HD207" s="126"/>
      <c r="HE207" s="126"/>
      <c r="HF207" s="126"/>
      <c r="HG207" s="126">
        <v>78</v>
      </c>
      <c r="HH207" s="126"/>
      <c r="HI207" s="126">
        <v>483</v>
      </c>
      <c r="HJ207" s="126">
        <v>28</v>
      </c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6"/>
      <c r="KL207" s="126"/>
      <c r="KM207" s="126"/>
      <c r="KN207" s="126"/>
      <c r="KO207" s="126"/>
      <c r="KP207" s="126"/>
      <c r="KQ207" s="126"/>
      <c r="KR207" s="126"/>
      <c r="KS207" s="126"/>
      <c r="KT207" s="126"/>
      <c r="KU207" s="126"/>
      <c r="KV207" s="126"/>
      <c r="KW207" s="126"/>
      <c r="KX207" s="126"/>
      <c r="KY207" s="126"/>
      <c r="KZ207" s="126"/>
      <c r="LA207" s="126"/>
      <c r="LB207" s="126"/>
      <c r="LC207" s="126"/>
      <c r="LD207" s="126"/>
      <c r="LE207" s="126"/>
      <c r="LF207" s="126"/>
      <c r="LG207" s="126"/>
      <c r="LH207" s="126"/>
      <c r="LI207" s="126"/>
      <c r="LJ207" s="126"/>
      <c r="LK207" s="126"/>
      <c r="LL207" s="126"/>
      <c r="LM207" s="126"/>
      <c r="LN207" s="126"/>
      <c r="LO207" s="126"/>
      <c r="LP207" s="126"/>
      <c r="LQ207" s="126"/>
      <c r="LR207" s="126"/>
      <c r="LS207" s="126"/>
      <c r="LT207" s="126"/>
      <c r="LU207" s="126"/>
      <c r="LV207" s="126"/>
      <c r="LW207" s="126"/>
      <c r="LX207" s="126"/>
      <c r="LY207" s="126"/>
      <c r="LZ207" s="126"/>
      <c r="MA207" s="126"/>
      <c r="MB207" s="126"/>
      <c r="MC207" s="126"/>
      <c r="MD207" s="126"/>
      <c r="ME207" s="126"/>
      <c r="MF207" s="126"/>
      <c r="MG207" s="126"/>
      <c r="MH207" s="126"/>
      <c r="MI207" s="126"/>
      <c r="MJ207" s="126"/>
      <c r="MK207" s="126"/>
      <c r="ML207" s="126"/>
      <c r="MM207" s="126"/>
      <c r="MN207" s="126"/>
      <c r="MO207" s="126"/>
      <c r="MP207" s="126"/>
      <c r="MQ207" s="126"/>
      <c r="MR207" s="126"/>
      <c r="MS207" s="126"/>
      <c r="MT207" s="126"/>
      <c r="MU207" s="126"/>
      <c r="MV207" s="126"/>
      <c r="MW207" s="126"/>
      <c r="MX207" s="126"/>
      <c r="MY207" s="126"/>
      <c r="MZ207" s="126"/>
      <c r="NA207" s="126"/>
      <c r="NB207" s="126"/>
      <c r="NC207" s="126"/>
      <c r="ND207" s="126"/>
      <c r="NE207" s="126"/>
      <c r="NF207" s="126"/>
      <c r="NG207" s="126"/>
      <c r="NH207" s="126"/>
      <c r="NI207" s="126"/>
      <c r="NJ207" s="126"/>
      <c r="NK207" s="126"/>
      <c r="NL207" s="126"/>
      <c r="NM207" s="126"/>
      <c r="NN207" s="126"/>
      <c r="NO207" s="126"/>
      <c r="NP207" s="126"/>
      <c r="NQ207" s="126"/>
      <c r="NR207" s="126"/>
      <c r="NS207" s="126"/>
      <c r="NT207" s="126"/>
      <c r="NU207" s="126"/>
      <c r="NV207" s="126"/>
      <c r="NW207" s="126"/>
      <c r="NX207" s="126"/>
      <c r="NY207" s="126"/>
      <c r="NZ207" s="126"/>
      <c r="OA207" s="126"/>
      <c r="OB207" s="126"/>
      <c r="OC207" s="126"/>
      <c r="OD207" s="126"/>
      <c r="OE207" s="126"/>
      <c r="OF207" s="126"/>
      <c r="OG207" s="126"/>
      <c r="OH207" s="126"/>
      <c r="OI207" s="126"/>
      <c r="OJ207" s="126"/>
      <c r="OK207" s="126"/>
      <c r="OL207" s="126"/>
      <c r="OM207" s="126"/>
      <c r="ON207" s="126"/>
      <c r="OO207" s="126"/>
      <c r="OP207" s="126"/>
      <c r="OQ207" s="126"/>
      <c r="OR207" s="127"/>
      <c r="OS207" s="128">
        <v>37417</v>
      </c>
      <c r="OT207" s="129">
        <v>1137</v>
      </c>
      <c r="OU207" s="130"/>
      <c r="OV207" s="128">
        <v>38555</v>
      </c>
      <c r="OW207" s="129">
        <v>10148</v>
      </c>
      <c r="OX207" s="130">
        <v>760</v>
      </c>
      <c r="OY207" s="128">
        <v>10908</v>
      </c>
      <c r="OZ207" s="129">
        <v>97</v>
      </c>
      <c r="PA207" s="131">
        <v>821</v>
      </c>
      <c r="PB207" s="130"/>
      <c r="PC207" s="132">
        <v>919</v>
      </c>
      <c r="PD207" s="128">
        <v>50381</v>
      </c>
    </row>
    <row r="208" spans="1:420" ht="12.75" customHeight="1">
      <c r="A208" s="134">
        <v>311514</v>
      </c>
      <c r="B208" s="72" t="s">
        <v>151</v>
      </c>
      <c r="C208" s="135" t="s">
        <v>406</v>
      </c>
      <c r="D208" s="125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>
        <v>29</v>
      </c>
      <c r="GT208" s="126">
        <v>0</v>
      </c>
      <c r="GU208" s="126"/>
      <c r="GV208" s="126">
        <v>1</v>
      </c>
      <c r="GW208" s="126">
        <v>2103</v>
      </c>
      <c r="GX208" s="126">
        <v>15723</v>
      </c>
      <c r="GY208" s="126">
        <v>1919</v>
      </c>
      <c r="GZ208" s="126">
        <v>117</v>
      </c>
      <c r="HA208" s="126"/>
      <c r="HB208" s="126">
        <v>0</v>
      </c>
      <c r="HC208" s="126">
        <v>11</v>
      </c>
      <c r="HD208" s="126">
        <v>20</v>
      </c>
      <c r="HE208" s="126">
        <v>1</v>
      </c>
      <c r="HF208" s="126"/>
      <c r="HG208" s="126"/>
      <c r="HH208" s="126">
        <v>25</v>
      </c>
      <c r="HI208" s="126">
        <v>0</v>
      </c>
      <c r="HJ208" s="126">
        <v>149</v>
      </c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6"/>
      <c r="KL208" s="126"/>
      <c r="KM208" s="126"/>
      <c r="KN208" s="126"/>
      <c r="KO208" s="126"/>
      <c r="KP208" s="126"/>
      <c r="KQ208" s="126"/>
      <c r="KR208" s="126"/>
      <c r="KS208" s="126"/>
      <c r="KT208" s="126"/>
      <c r="KU208" s="126"/>
      <c r="KV208" s="126"/>
      <c r="KW208" s="126"/>
      <c r="KX208" s="126"/>
      <c r="KY208" s="126"/>
      <c r="KZ208" s="126"/>
      <c r="LA208" s="126"/>
      <c r="LB208" s="126"/>
      <c r="LC208" s="126"/>
      <c r="LD208" s="126"/>
      <c r="LE208" s="126"/>
      <c r="LF208" s="126"/>
      <c r="LG208" s="126"/>
      <c r="LH208" s="126"/>
      <c r="LI208" s="126"/>
      <c r="LJ208" s="126"/>
      <c r="LK208" s="126"/>
      <c r="LL208" s="126"/>
      <c r="LM208" s="126"/>
      <c r="LN208" s="126"/>
      <c r="LO208" s="126"/>
      <c r="LP208" s="126"/>
      <c r="LQ208" s="126"/>
      <c r="LR208" s="126"/>
      <c r="LS208" s="126"/>
      <c r="LT208" s="126"/>
      <c r="LU208" s="126"/>
      <c r="LV208" s="126"/>
      <c r="LW208" s="126"/>
      <c r="LX208" s="126"/>
      <c r="LY208" s="126"/>
      <c r="LZ208" s="126"/>
      <c r="MA208" s="126"/>
      <c r="MB208" s="126"/>
      <c r="MC208" s="126"/>
      <c r="MD208" s="126"/>
      <c r="ME208" s="126"/>
      <c r="MF208" s="126"/>
      <c r="MG208" s="126"/>
      <c r="MH208" s="126"/>
      <c r="MI208" s="126"/>
      <c r="MJ208" s="126"/>
      <c r="MK208" s="126"/>
      <c r="ML208" s="126"/>
      <c r="MM208" s="126"/>
      <c r="MN208" s="126"/>
      <c r="MO208" s="126"/>
      <c r="MP208" s="126"/>
      <c r="MQ208" s="126"/>
      <c r="MR208" s="126"/>
      <c r="MS208" s="126"/>
      <c r="MT208" s="126"/>
      <c r="MU208" s="126"/>
      <c r="MV208" s="126"/>
      <c r="MW208" s="126"/>
      <c r="MX208" s="126"/>
      <c r="MY208" s="126"/>
      <c r="MZ208" s="126"/>
      <c r="NA208" s="126"/>
      <c r="NB208" s="126"/>
      <c r="NC208" s="126"/>
      <c r="ND208" s="126"/>
      <c r="NE208" s="126"/>
      <c r="NF208" s="126"/>
      <c r="NG208" s="126"/>
      <c r="NH208" s="126"/>
      <c r="NI208" s="126"/>
      <c r="NJ208" s="126"/>
      <c r="NK208" s="126"/>
      <c r="NL208" s="126"/>
      <c r="NM208" s="126"/>
      <c r="NN208" s="126"/>
      <c r="NO208" s="126"/>
      <c r="NP208" s="126"/>
      <c r="NQ208" s="126"/>
      <c r="NR208" s="126"/>
      <c r="NS208" s="126"/>
      <c r="NT208" s="126"/>
      <c r="NU208" s="126"/>
      <c r="NV208" s="126"/>
      <c r="NW208" s="126"/>
      <c r="NX208" s="126"/>
      <c r="NY208" s="126"/>
      <c r="NZ208" s="126"/>
      <c r="OA208" s="126"/>
      <c r="OB208" s="126"/>
      <c r="OC208" s="126"/>
      <c r="OD208" s="126"/>
      <c r="OE208" s="126"/>
      <c r="OF208" s="126"/>
      <c r="OG208" s="126"/>
      <c r="OH208" s="126"/>
      <c r="OI208" s="126"/>
      <c r="OJ208" s="126"/>
      <c r="OK208" s="126"/>
      <c r="OL208" s="126"/>
      <c r="OM208" s="126"/>
      <c r="ON208" s="126"/>
      <c r="OO208" s="126"/>
      <c r="OP208" s="126"/>
      <c r="OQ208" s="126"/>
      <c r="OR208" s="127"/>
      <c r="OS208" s="128">
        <v>20100</v>
      </c>
      <c r="OT208" s="129">
        <v>993</v>
      </c>
      <c r="OU208" s="130"/>
      <c r="OV208" s="128">
        <v>21092</v>
      </c>
      <c r="OW208" s="129">
        <v>6505</v>
      </c>
      <c r="OX208" s="130">
        <v>399</v>
      </c>
      <c r="OY208" s="128">
        <v>6904</v>
      </c>
      <c r="OZ208" s="129">
        <v>12</v>
      </c>
      <c r="PA208" s="131">
        <v>461</v>
      </c>
      <c r="PB208" s="130"/>
      <c r="PC208" s="132">
        <v>473</v>
      </c>
      <c r="PD208" s="128">
        <v>28469</v>
      </c>
    </row>
    <row r="209" spans="1:420" ht="12.75" customHeight="1">
      <c r="A209" s="134" t="s">
        <v>660</v>
      </c>
      <c r="B209" s="72" t="s">
        <v>151</v>
      </c>
      <c r="C209" s="135" t="s">
        <v>407</v>
      </c>
      <c r="D209" s="12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>
        <v>8</v>
      </c>
      <c r="GR209" s="126"/>
      <c r="GS209" s="126"/>
      <c r="GT209" s="126">
        <v>1</v>
      </c>
      <c r="GU209" s="126">
        <v>0</v>
      </c>
      <c r="GV209" s="126">
        <v>161</v>
      </c>
      <c r="GW209" s="126">
        <v>1476</v>
      </c>
      <c r="GX209" s="126">
        <v>2662</v>
      </c>
      <c r="GY209" s="126">
        <v>32640</v>
      </c>
      <c r="GZ209" s="126">
        <v>293</v>
      </c>
      <c r="HA209" s="126"/>
      <c r="HB209" s="126"/>
      <c r="HC209" s="126"/>
      <c r="HD209" s="126">
        <v>12</v>
      </c>
      <c r="HE209" s="126">
        <v>136</v>
      </c>
      <c r="HF209" s="126"/>
      <c r="HG209" s="126">
        <v>4</v>
      </c>
      <c r="HH209" s="126"/>
      <c r="HI209" s="126">
        <v>74</v>
      </c>
      <c r="HJ209" s="126">
        <v>1</v>
      </c>
      <c r="HK209" s="126">
        <v>111</v>
      </c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6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126"/>
      <c r="LE209" s="126"/>
      <c r="LF209" s="126"/>
      <c r="LG209" s="126"/>
      <c r="LH209" s="126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126"/>
      <c r="MF209" s="126"/>
      <c r="MG209" s="126"/>
      <c r="MH209" s="126"/>
      <c r="MI209" s="126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126"/>
      <c r="NW209" s="126"/>
      <c r="NX209" s="126"/>
      <c r="NY209" s="126"/>
      <c r="NZ209" s="126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>
        <v>21</v>
      </c>
      <c r="ON209" s="126"/>
      <c r="OO209" s="126"/>
      <c r="OP209" s="126"/>
      <c r="OQ209" s="126"/>
      <c r="OR209" s="127"/>
      <c r="OS209" s="128">
        <v>37600</v>
      </c>
      <c r="OT209" s="129">
        <v>412</v>
      </c>
      <c r="OU209" s="130"/>
      <c r="OV209" s="128">
        <v>38012</v>
      </c>
      <c r="OW209" s="129">
        <v>13389</v>
      </c>
      <c r="OX209" s="130">
        <v>704</v>
      </c>
      <c r="OY209" s="128">
        <v>14093</v>
      </c>
      <c r="OZ209" s="129">
        <v>6</v>
      </c>
      <c r="PA209" s="131">
        <v>1214</v>
      </c>
      <c r="PB209" s="130"/>
      <c r="PC209" s="132">
        <v>1220</v>
      </c>
      <c r="PD209" s="128">
        <v>53325</v>
      </c>
    </row>
    <row r="210" spans="1:420" ht="12.75" customHeight="1">
      <c r="A210" s="134">
        <v>311520</v>
      </c>
      <c r="B210" s="72" t="s">
        <v>151</v>
      </c>
      <c r="C210" s="135" t="s">
        <v>408</v>
      </c>
      <c r="D210" s="12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>
        <v>27</v>
      </c>
      <c r="GX210" s="126">
        <v>53</v>
      </c>
      <c r="GY210" s="126">
        <v>791</v>
      </c>
      <c r="GZ210" s="126">
        <v>6046</v>
      </c>
      <c r="HA210" s="126"/>
      <c r="HB210" s="126"/>
      <c r="HC210" s="126"/>
      <c r="HD210" s="126"/>
      <c r="HE210" s="126"/>
      <c r="HF210" s="126"/>
      <c r="HG210" s="126"/>
      <c r="HH210" s="126">
        <v>0</v>
      </c>
      <c r="HI210" s="126"/>
      <c r="HJ210" s="126">
        <v>210</v>
      </c>
      <c r="HK210" s="126">
        <v>88</v>
      </c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6"/>
      <c r="KL210" s="126"/>
      <c r="KM210" s="126"/>
      <c r="KN210" s="126"/>
      <c r="KO210" s="126"/>
      <c r="KP210" s="126"/>
      <c r="KQ210" s="126"/>
      <c r="KR210" s="126"/>
      <c r="KS210" s="126"/>
      <c r="KT210" s="126"/>
      <c r="KU210" s="126"/>
      <c r="KV210" s="126"/>
      <c r="KW210" s="126"/>
      <c r="KX210" s="126"/>
      <c r="KY210" s="126"/>
      <c r="KZ210" s="126"/>
      <c r="LA210" s="126"/>
      <c r="LB210" s="126"/>
      <c r="LC210" s="126"/>
      <c r="LD210" s="126"/>
      <c r="LE210" s="126"/>
      <c r="LF210" s="126"/>
      <c r="LG210" s="126"/>
      <c r="LH210" s="126"/>
      <c r="LI210" s="126"/>
      <c r="LJ210" s="126"/>
      <c r="LK210" s="126"/>
      <c r="LL210" s="126"/>
      <c r="LM210" s="126"/>
      <c r="LN210" s="126"/>
      <c r="LO210" s="126"/>
      <c r="LP210" s="126"/>
      <c r="LQ210" s="126"/>
      <c r="LR210" s="126"/>
      <c r="LS210" s="126"/>
      <c r="LT210" s="126"/>
      <c r="LU210" s="126"/>
      <c r="LV210" s="126"/>
      <c r="LW210" s="126"/>
      <c r="LX210" s="126"/>
      <c r="LY210" s="126"/>
      <c r="LZ210" s="126"/>
      <c r="MA210" s="126"/>
      <c r="MB210" s="126"/>
      <c r="MC210" s="126"/>
      <c r="MD210" s="126"/>
      <c r="ME210" s="126"/>
      <c r="MF210" s="126"/>
      <c r="MG210" s="126"/>
      <c r="MH210" s="126"/>
      <c r="MI210" s="126"/>
      <c r="MJ210" s="126"/>
      <c r="MK210" s="126"/>
      <c r="ML210" s="126"/>
      <c r="MM210" s="126"/>
      <c r="MN210" s="126"/>
      <c r="MO210" s="126"/>
      <c r="MP210" s="126"/>
      <c r="MQ210" s="126"/>
      <c r="MR210" s="126"/>
      <c r="MS210" s="126"/>
      <c r="MT210" s="126"/>
      <c r="MU210" s="126"/>
      <c r="MV210" s="126"/>
      <c r="MW210" s="126"/>
      <c r="MX210" s="126"/>
      <c r="MY210" s="126"/>
      <c r="MZ210" s="126"/>
      <c r="NA210" s="126"/>
      <c r="NB210" s="126"/>
      <c r="NC210" s="126"/>
      <c r="ND210" s="126"/>
      <c r="NE210" s="126"/>
      <c r="NF210" s="126"/>
      <c r="NG210" s="126"/>
      <c r="NH210" s="126"/>
      <c r="NI210" s="126"/>
      <c r="NJ210" s="126"/>
      <c r="NK210" s="126"/>
      <c r="NL210" s="126"/>
      <c r="NM210" s="126"/>
      <c r="NN210" s="126"/>
      <c r="NO210" s="126"/>
      <c r="NP210" s="126"/>
      <c r="NQ210" s="126"/>
      <c r="NR210" s="126"/>
      <c r="NS210" s="126"/>
      <c r="NT210" s="126"/>
      <c r="NU210" s="126"/>
      <c r="NV210" s="126"/>
      <c r="NW210" s="126"/>
      <c r="NX210" s="126"/>
      <c r="NY210" s="126"/>
      <c r="NZ210" s="126"/>
      <c r="OA210" s="126"/>
      <c r="OB210" s="126"/>
      <c r="OC210" s="126"/>
      <c r="OD210" s="126"/>
      <c r="OE210" s="126"/>
      <c r="OF210" s="126"/>
      <c r="OG210" s="126"/>
      <c r="OH210" s="126"/>
      <c r="OI210" s="126"/>
      <c r="OJ210" s="126"/>
      <c r="OK210" s="126"/>
      <c r="OL210" s="126"/>
      <c r="OM210" s="126">
        <v>14</v>
      </c>
      <c r="ON210" s="126"/>
      <c r="OO210" s="126"/>
      <c r="OP210" s="126"/>
      <c r="OQ210" s="126"/>
      <c r="OR210" s="127"/>
      <c r="OS210" s="128">
        <v>7230</v>
      </c>
      <c r="OT210" s="129">
        <v>71</v>
      </c>
      <c r="OU210" s="130"/>
      <c r="OV210" s="128">
        <v>7301</v>
      </c>
      <c r="OW210" s="129">
        <v>1693</v>
      </c>
      <c r="OX210" s="130">
        <v>131</v>
      </c>
      <c r="OY210" s="128">
        <v>1824</v>
      </c>
      <c r="OZ210" s="129">
        <v>8</v>
      </c>
      <c r="PA210" s="131">
        <v>128</v>
      </c>
      <c r="PB210" s="130"/>
      <c r="PC210" s="132">
        <v>136</v>
      </c>
      <c r="PD210" s="128">
        <v>9261</v>
      </c>
    </row>
    <row r="211" spans="1:420" ht="12.75" customHeight="1">
      <c r="A211" s="134">
        <v>311615</v>
      </c>
      <c r="B211" s="72" t="s">
        <v>151</v>
      </c>
      <c r="C211" s="135" t="s">
        <v>409</v>
      </c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>
        <v>27</v>
      </c>
      <c r="GV211" s="126"/>
      <c r="GW211" s="126"/>
      <c r="GX211" s="126"/>
      <c r="GY211" s="126"/>
      <c r="GZ211" s="126"/>
      <c r="HA211" s="126">
        <v>56600</v>
      </c>
      <c r="HB211" s="126">
        <v>1216</v>
      </c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>
        <v>30</v>
      </c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6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126"/>
      <c r="LE211" s="126"/>
      <c r="LF211" s="126"/>
      <c r="LG211" s="126"/>
      <c r="LH211" s="126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126"/>
      <c r="MF211" s="126"/>
      <c r="MG211" s="126"/>
      <c r="MH211" s="126"/>
      <c r="MI211" s="126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126"/>
      <c r="NW211" s="126"/>
      <c r="NX211" s="126"/>
      <c r="NY211" s="126"/>
      <c r="NZ211" s="126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7"/>
      <c r="OS211" s="128">
        <v>57873</v>
      </c>
      <c r="OT211" s="129">
        <v>349</v>
      </c>
      <c r="OU211" s="130"/>
      <c r="OV211" s="128">
        <v>58222</v>
      </c>
      <c r="OW211" s="129">
        <v>15313</v>
      </c>
      <c r="OX211" s="130">
        <v>1105</v>
      </c>
      <c r="OY211" s="128">
        <v>16418</v>
      </c>
      <c r="OZ211" s="129">
        <v>0</v>
      </c>
      <c r="PA211" s="131">
        <v>1599</v>
      </c>
      <c r="PB211" s="130"/>
      <c r="PC211" s="132">
        <v>1600</v>
      </c>
      <c r="PD211" s="128">
        <v>76240</v>
      </c>
    </row>
    <row r="212" spans="1:420" ht="12.75" customHeight="1">
      <c r="A212" s="134" t="s">
        <v>661</v>
      </c>
      <c r="B212" s="72" t="s">
        <v>151</v>
      </c>
      <c r="C212" s="135" t="s">
        <v>410</v>
      </c>
      <c r="D212" s="12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>
        <v>66</v>
      </c>
      <c r="GO212" s="126"/>
      <c r="GP212" s="126"/>
      <c r="GQ212" s="126">
        <v>157</v>
      </c>
      <c r="GR212" s="126"/>
      <c r="GS212" s="126"/>
      <c r="GT212" s="126"/>
      <c r="GU212" s="126">
        <v>258</v>
      </c>
      <c r="GV212" s="126">
        <v>30</v>
      </c>
      <c r="GW212" s="126"/>
      <c r="GX212" s="126"/>
      <c r="GY212" s="126"/>
      <c r="GZ212" s="126"/>
      <c r="HA212" s="126">
        <v>958</v>
      </c>
      <c r="HB212" s="126">
        <v>138228</v>
      </c>
      <c r="HC212" s="126"/>
      <c r="HD212" s="126"/>
      <c r="HE212" s="126"/>
      <c r="HF212" s="126"/>
      <c r="HG212" s="126"/>
      <c r="HH212" s="126"/>
      <c r="HI212" s="126"/>
      <c r="HJ212" s="126">
        <v>85</v>
      </c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>
        <v>1</v>
      </c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>
        <v>809</v>
      </c>
      <c r="JV212" s="126"/>
      <c r="JW212" s="126">
        <v>0</v>
      </c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6"/>
      <c r="KL212" s="126"/>
      <c r="KM212" s="126"/>
      <c r="KN212" s="126"/>
      <c r="KO212" s="126"/>
      <c r="KP212" s="126"/>
      <c r="KQ212" s="126"/>
      <c r="KR212" s="126"/>
      <c r="KS212" s="126"/>
      <c r="KT212" s="126"/>
      <c r="KU212" s="126"/>
      <c r="KV212" s="126"/>
      <c r="KW212" s="126"/>
      <c r="KX212" s="126"/>
      <c r="KY212" s="126"/>
      <c r="KZ212" s="126"/>
      <c r="LA212" s="126"/>
      <c r="LB212" s="126"/>
      <c r="LC212" s="126"/>
      <c r="LD212" s="126"/>
      <c r="LE212" s="126"/>
      <c r="LF212" s="126"/>
      <c r="LG212" s="126"/>
      <c r="LH212" s="126"/>
      <c r="LI212" s="126"/>
      <c r="LJ212" s="126"/>
      <c r="LK212" s="126"/>
      <c r="LL212" s="126"/>
      <c r="LM212" s="126"/>
      <c r="LN212" s="126"/>
      <c r="LO212" s="126"/>
      <c r="LP212" s="126"/>
      <c r="LQ212" s="126"/>
      <c r="LR212" s="126"/>
      <c r="LS212" s="126"/>
      <c r="LT212" s="126"/>
      <c r="LU212" s="126"/>
      <c r="LV212" s="126"/>
      <c r="LW212" s="126"/>
      <c r="LX212" s="126"/>
      <c r="LY212" s="126"/>
      <c r="LZ212" s="126"/>
      <c r="MA212" s="126"/>
      <c r="MB212" s="126"/>
      <c r="MC212" s="126"/>
      <c r="MD212" s="126"/>
      <c r="ME212" s="126"/>
      <c r="MF212" s="126"/>
      <c r="MG212" s="126"/>
      <c r="MH212" s="126"/>
      <c r="MI212" s="126"/>
      <c r="MJ212" s="126"/>
      <c r="MK212" s="126"/>
      <c r="ML212" s="126"/>
      <c r="MM212" s="126"/>
      <c r="MN212" s="126"/>
      <c r="MO212" s="126"/>
      <c r="MP212" s="126"/>
      <c r="MQ212" s="126"/>
      <c r="MR212" s="126"/>
      <c r="MS212" s="126"/>
      <c r="MT212" s="126"/>
      <c r="MU212" s="126"/>
      <c r="MV212" s="126"/>
      <c r="MW212" s="126"/>
      <c r="MX212" s="126"/>
      <c r="MY212" s="126"/>
      <c r="MZ212" s="126"/>
      <c r="NA212" s="126"/>
      <c r="NB212" s="126"/>
      <c r="NC212" s="126"/>
      <c r="ND212" s="126"/>
      <c r="NE212" s="126"/>
      <c r="NF212" s="126"/>
      <c r="NG212" s="126"/>
      <c r="NH212" s="126"/>
      <c r="NI212" s="126"/>
      <c r="NJ212" s="126"/>
      <c r="NK212" s="126"/>
      <c r="NL212" s="126"/>
      <c r="NM212" s="126"/>
      <c r="NN212" s="126"/>
      <c r="NO212" s="126"/>
      <c r="NP212" s="126"/>
      <c r="NQ212" s="126"/>
      <c r="NR212" s="126"/>
      <c r="NS212" s="126"/>
      <c r="NT212" s="126"/>
      <c r="NU212" s="126"/>
      <c r="NV212" s="126"/>
      <c r="NW212" s="126"/>
      <c r="NX212" s="126"/>
      <c r="NY212" s="126"/>
      <c r="NZ212" s="126"/>
      <c r="OA212" s="126"/>
      <c r="OB212" s="126"/>
      <c r="OC212" s="126"/>
      <c r="OD212" s="126"/>
      <c r="OE212" s="126"/>
      <c r="OF212" s="126"/>
      <c r="OG212" s="126"/>
      <c r="OH212" s="126"/>
      <c r="OI212" s="126"/>
      <c r="OJ212" s="126"/>
      <c r="OK212" s="126"/>
      <c r="OL212" s="126"/>
      <c r="OM212" s="126"/>
      <c r="ON212" s="126"/>
      <c r="OO212" s="126"/>
      <c r="OP212" s="126"/>
      <c r="OQ212" s="126"/>
      <c r="OR212" s="127"/>
      <c r="OS212" s="128">
        <v>140592</v>
      </c>
      <c r="OT212" s="129">
        <v>6676</v>
      </c>
      <c r="OU212" s="130"/>
      <c r="OV212" s="128">
        <v>147268</v>
      </c>
      <c r="OW212" s="129">
        <v>39709</v>
      </c>
      <c r="OX212" s="130">
        <v>3004</v>
      </c>
      <c r="OY212" s="128">
        <v>42712</v>
      </c>
      <c r="OZ212" s="129">
        <v>20</v>
      </c>
      <c r="PA212" s="131">
        <v>3382</v>
      </c>
      <c r="PB212" s="130"/>
      <c r="PC212" s="132">
        <v>3402</v>
      </c>
      <c r="PD212" s="128">
        <v>193382</v>
      </c>
    </row>
    <row r="213" spans="1:420" ht="12.75" customHeight="1">
      <c r="A213" s="134">
        <v>311700</v>
      </c>
      <c r="B213" s="72" t="s">
        <v>151</v>
      </c>
      <c r="C213" s="135" t="s">
        <v>411</v>
      </c>
      <c r="D213" s="12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>
        <v>64</v>
      </c>
      <c r="GV213" s="126">
        <v>110</v>
      </c>
      <c r="GW213" s="126"/>
      <c r="GX213" s="126"/>
      <c r="GY213" s="126"/>
      <c r="GZ213" s="126"/>
      <c r="HA213" s="126"/>
      <c r="HB213" s="126">
        <v>0</v>
      </c>
      <c r="HC213" s="126">
        <v>10378</v>
      </c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6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126"/>
      <c r="LE213" s="126"/>
      <c r="LF213" s="126"/>
      <c r="LG213" s="126"/>
      <c r="LH213" s="126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126"/>
      <c r="MF213" s="126"/>
      <c r="MG213" s="126"/>
      <c r="MH213" s="126"/>
      <c r="MI213" s="126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126"/>
      <c r="NW213" s="126"/>
      <c r="NX213" s="126"/>
      <c r="NY213" s="126"/>
      <c r="NZ213" s="126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7"/>
      <c r="OS213" s="128">
        <v>10552</v>
      </c>
      <c r="OT213" s="129">
        <v>4053</v>
      </c>
      <c r="OU213" s="130"/>
      <c r="OV213" s="128">
        <v>14605</v>
      </c>
      <c r="OW213" s="129">
        <v>3545</v>
      </c>
      <c r="OX213" s="130">
        <v>277</v>
      </c>
      <c r="OY213" s="128">
        <v>3822</v>
      </c>
      <c r="OZ213" s="129">
        <v>109</v>
      </c>
      <c r="PA213" s="131">
        <v>310</v>
      </c>
      <c r="PB213" s="130"/>
      <c r="PC213" s="132">
        <v>419</v>
      </c>
      <c r="PD213" s="128">
        <v>18846</v>
      </c>
    </row>
    <row r="214" spans="1:420" ht="12.75" customHeight="1">
      <c r="A214" s="134">
        <v>311810</v>
      </c>
      <c r="B214" s="72" t="s">
        <v>151</v>
      </c>
      <c r="C214" s="135" t="s">
        <v>412</v>
      </c>
      <c r="D214" s="12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>
        <v>11</v>
      </c>
      <c r="GT214" s="126"/>
      <c r="GU214" s="126">
        <v>33</v>
      </c>
      <c r="GV214" s="126">
        <v>1</v>
      </c>
      <c r="GW214" s="126"/>
      <c r="GX214" s="126"/>
      <c r="GY214" s="126"/>
      <c r="GZ214" s="126"/>
      <c r="HA214" s="126"/>
      <c r="HB214" s="126">
        <v>1</v>
      </c>
      <c r="HC214" s="126"/>
      <c r="HD214" s="126">
        <v>34473</v>
      </c>
      <c r="HE214" s="126">
        <v>1126</v>
      </c>
      <c r="HF214" s="126">
        <v>4</v>
      </c>
      <c r="HG214" s="126"/>
      <c r="HH214" s="126">
        <v>30</v>
      </c>
      <c r="HI214" s="126">
        <v>29</v>
      </c>
      <c r="HJ214" s="126">
        <v>252</v>
      </c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>
        <v>8098</v>
      </c>
      <c r="KB214" s="126">
        <v>2308</v>
      </c>
      <c r="KC214" s="126"/>
      <c r="KD214" s="126"/>
      <c r="KE214" s="126"/>
      <c r="KF214" s="126"/>
      <c r="KG214" s="126">
        <v>29</v>
      </c>
      <c r="KH214" s="126"/>
      <c r="KI214" s="126"/>
      <c r="KJ214" s="126"/>
      <c r="KK214" s="126"/>
      <c r="KL214" s="126"/>
      <c r="KM214" s="126"/>
      <c r="KN214" s="126"/>
      <c r="KO214" s="126"/>
      <c r="KP214" s="126"/>
      <c r="KQ214" s="126"/>
      <c r="KR214" s="126"/>
      <c r="KS214" s="126"/>
      <c r="KT214" s="126"/>
      <c r="KU214" s="126"/>
      <c r="KV214" s="126"/>
      <c r="KW214" s="126"/>
      <c r="KX214" s="126"/>
      <c r="KY214" s="126"/>
      <c r="KZ214" s="126"/>
      <c r="LA214" s="126"/>
      <c r="LB214" s="126"/>
      <c r="LC214" s="126"/>
      <c r="LD214" s="126"/>
      <c r="LE214" s="126"/>
      <c r="LF214" s="126"/>
      <c r="LG214" s="126"/>
      <c r="LH214" s="126"/>
      <c r="LI214" s="126"/>
      <c r="LJ214" s="126"/>
      <c r="LK214" s="126"/>
      <c r="LL214" s="126"/>
      <c r="LM214" s="126"/>
      <c r="LN214" s="126"/>
      <c r="LO214" s="126"/>
      <c r="LP214" s="126"/>
      <c r="LQ214" s="126"/>
      <c r="LR214" s="126"/>
      <c r="LS214" s="126"/>
      <c r="LT214" s="126"/>
      <c r="LU214" s="126"/>
      <c r="LV214" s="126"/>
      <c r="LW214" s="126"/>
      <c r="LX214" s="126"/>
      <c r="LY214" s="126"/>
      <c r="LZ214" s="126"/>
      <c r="MA214" s="126"/>
      <c r="MB214" s="126"/>
      <c r="MC214" s="126"/>
      <c r="MD214" s="126"/>
      <c r="ME214" s="126"/>
      <c r="MF214" s="126"/>
      <c r="MG214" s="126"/>
      <c r="MH214" s="126"/>
      <c r="MI214" s="126"/>
      <c r="MJ214" s="126"/>
      <c r="MK214" s="126"/>
      <c r="ML214" s="126"/>
      <c r="MM214" s="126"/>
      <c r="MN214" s="126"/>
      <c r="MO214" s="126"/>
      <c r="MP214" s="126"/>
      <c r="MQ214" s="126"/>
      <c r="MR214" s="126"/>
      <c r="MS214" s="126"/>
      <c r="MT214" s="126"/>
      <c r="MU214" s="126"/>
      <c r="MV214" s="126"/>
      <c r="MW214" s="126"/>
      <c r="MX214" s="126"/>
      <c r="MY214" s="126"/>
      <c r="MZ214" s="126"/>
      <c r="NA214" s="126"/>
      <c r="NB214" s="126"/>
      <c r="NC214" s="126"/>
      <c r="ND214" s="126"/>
      <c r="NE214" s="126"/>
      <c r="NF214" s="126"/>
      <c r="NG214" s="126"/>
      <c r="NH214" s="126"/>
      <c r="NI214" s="126"/>
      <c r="NJ214" s="126"/>
      <c r="NK214" s="126"/>
      <c r="NL214" s="126"/>
      <c r="NM214" s="126"/>
      <c r="NN214" s="126"/>
      <c r="NO214" s="126"/>
      <c r="NP214" s="126"/>
      <c r="NQ214" s="126"/>
      <c r="NR214" s="126"/>
      <c r="NS214" s="126"/>
      <c r="NT214" s="126"/>
      <c r="NU214" s="126"/>
      <c r="NV214" s="126"/>
      <c r="NW214" s="126"/>
      <c r="NX214" s="126"/>
      <c r="NY214" s="126"/>
      <c r="NZ214" s="126"/>
      <c r="OA214" s="126"/>
      <c r="OB214" s="126"/>
      <c r="OC214" s="126"/>
      <c r="OD214" s="126"/>
      <c r="OE214" s="126"/>
      <c r="OF214" s="126"/>
      <c r="OG214" s="126"/>
      <c r="OH214" s="126"/>
      <c r="OI214" s="126"/>
      <c r="OJ214" s="126"/>
      <c r="OK214" s="126"/>
      <c r="OL214" s="126"/>
      <c r="OM214" s="126"/>
      <c r="ON214" s="126"/>
      <c r="OO214" s="126"/>
      <c r="OP214" s="126"/>
      <c r="OQ214" s="126"/>
      <c r="OR214" s="127"/>
      <c r="OS214" s="128">
        <v>46394</v>
      </c>
      <c r="OT214" s="129">
        <v>3086</v>
      </c>
      <c r="OU214" s="130"/>
      <c r="OV214" s="128">
        <v>49481</v>
      </c>
      <c r="OW214" s="129">
        <v>23969</v>
      </c>
      <c r="OX214" s="130">
        <v>910</v>
      </c>
      <c r="OY214" s="128">
        <v>24879</v>
      </c>
      <c r="OZ214" s="129">
        <v>0</v>
      </c>
      <c r="PA214" s="131">
        <v>2134</v>
      </c>
      <c r="PB214" s="130"/>
      <c r="PC214" s="132">
        <v>2135</v>
      </c>
      <c r="PD214" s="128">
        <v>76494</v>
      </c>
    </row>
    <row r="215" spans="1:420" ht="12.75" customHeight="1">
      <c r="A215" s="134" t="s">
        <v>662</v>
      </c>
      <c r="B215" s="72" t="s">
        <v>151</v>
      </c>
      <c r="C215" s="135" t="s">
        <v>413</v>
      </c>
      <c r="D215" s="12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>
        <v>2</v>
      </c>
      <c r="GO215" s="126">
        <v>926</v>
      </c>
      <c r="GP215" s="126">
        <v>4</v>
      </c>
      <c r="GQ215" s="126"/>
      <c r="GR215" s="126">
        <v>1</v>
      </c>
      <c r="GS215" s="126">
        <v>271</v>
      </c>
      <c r="GT215" s="126">
        <v>15</v>
      </c>
      <c r="GU215" s="126">
        <v>53</v>
      </c>
      <c r="GV215" s="126">
        <v>1</v>
      </c>
      <c r="GW215" s="126">
        <v>42</v>
      </c>
      <c r="GX215" s="126">
        <v>71</v>
      </c>
      <c r="GY215" s="126"/>
      <c r="GZ215" s="126"/>
      <c r="HA215" s="126"/>
      <c r="HB215" s="126">
        <v>12</v>
      </c>
      <c r="HC215" s="126"/>
      <c r="HD215" s="126">
        <v>1037</v>
      </c>
      <c r="HE215" s="126">
        <v>23386</v>
      </c>
      <c r="HF215" s="126">
        <v>26</v>
      </c>
      <c r="HG215" s="126">
        <v>6</v>
      </c>
      <c r="HH215" s="126"/>
      <c r="HI215" s="126">
        <v>324</v>
      </c>
      <c r="HJ215" s="126">
        <v>215</v>
      </c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6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126"/>
      <c r="LE215" s="126"/>
      <c r="LF215" s="126"/>
      <c r="LG215" s="126"/>
      <c r="LH215" s="126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126"/>
      <c r="MF215" s="126"/>
      <c r="MG215" s="126"/>
      <c r="MH215" s="126"/>
      <c r="MI215" s="126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126"/>
      <c r="NW215" s="126"/>
      <c r="NX215" s="126"/>
      <c r="NY215" s="126"/>
      <c r="NZ215" s="126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7"/>
      <c r="OS215" s="128">
        <v>26393</v>
      </c>
      <c r="OT215" s="129">
        <v>774</v>
      </c>
      <c r="OU215" s="130"/>
      <c r="OV215" s="128">
        <v>27167</v>
      </c>
      <c r="OW215" s="129">
        <v>13277</v>
      </c>
      <c r="OX215" s="130">
        <v>552</v>
      </c>
      <c r="OY215" s="128">
        <v>13829</v>
      </c>
      <c r="OZ215" s="129">
        <v>2</v>
      </c>
      <c r="PA215" s="131">
        <v>1186</v>
      </c>
      <c r="PB215" s="130"/>
      <c r="PC215" s="132">
        <v>1187</v>
      </c>
      <c r="PD215" s="128">
        <v>42183</v>
      </c>
    </row>
    <row r="216" spans="1:420" ht="12.75" customHeight="1">
      <c r="A216" s="134">
        <v>311910</v>
      </c>
      <c r="B216" s="72" t="s">
        <v>151</v>
      </c>
      <c r="C216" s="135" t="s">
        <v>414</v>
      </c>
      <c r="D216" s="12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>
        <v>11</v>
      </c>
      <c r="GS216" s="126">
        <v>207</v>
      </c>
      <c r="GT216" s="126">
        <v>114</v>
      </c>
      <c r="GU216" s="126">
        <v>0</v>
      </c>
      <c r="GV216" s="126">
        <v>93</v>
      </c>
      <c r="GW216" s="126"/>
      <c r="GX216" s="126"/>
      <c r="GY216" s="126"/>
      <c r="GZ216" s="126"/>
      <c r="HA216" s="126"/>
      <c r="HB216" s="126"/>
      <c r="HC216" s="126"/>
      <c r="HD216" s="126">
        <v>19</v>
      </c>
      <c r="HE216" s="126">
        <v>639</v>
      </c>
      <c r="HF216" s="126">
        <v>29695</v>
      </c>
      <c r="HG216" s="126"/>
      <c r="HH216" s="126"/>
      <c r="HI216" s="126">
        <v>243</v>
      </c>
      <c r="HJ216" s="126">
        <v>89</v>
      </c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6"/>
      <c r="KL216" s="126"/>
      <c r="KM216" s="126"/>
      <c r="KN216" s="126"/>
      <c r="KO216" s="126"/>
      <c r="KP216" s="126"/>
      <c r="KQ216" s="126"/>
      <c r="KR216" s="126"/>
      <c r="KS216" s="126"/>
      <c r="KT216" s="126"/>
      <c r="KU216" s="126"/>
      <c r="KV216" s="126"/>
      <c r="KW216" s="126"/>
      <c r="KX216" s="126"/>
      <c r="KY216" s="126"/>
      <c r="KZ216" s="126"/>
      <c r="LA216" s="126"/>
      <c r="LB216" s="126"/>
      <c r="LC216" s="126"/>
      <c r="LD216" s="126"/>
      <c r="LE216" s="126"/>
      <c r="LF216" s="126"/>
      <c r="LG216" s="126"/>
      <c r="LH216" s="126"/>
      <c r="LI216" s="126"/>
      <c r="LJ216" s="126"/>
      <c r="LK216" s="126"/>
      <c r="LL216" s="126"/>
      <c r="LM216" s="126"/>
      <c r="LN216" s="126"/>
      <c r="LO216" s="126"/>
      <c r="LP216" s="126"/>
      <c r="LQ216" s="126"/>
      <c r="LR216" s="126"/>
      <c r="LS216" s="126"/>
      <c r="LT216" s="126"/>
      <c r="LU216" s="126"/>
      <c r="LV216" s="126"/>
      <c r="LW216" s="126"/>
      <c r="LX216" s="126"/>
      <c r="LY216" s="126"/>
      <c r="LZ216" s="126"/>
      <c r="MA216" s="126"/>
      <c r="MB216" s="126"/>
      <c r="MC216" s="126"/>
      <c r="MD216" s="126"/>
      <c r="ME216" s="126"/>
      <c r="MF216" s="126"/>
      <c r="MG216" s="126"/>
      <c r="MH216" s="126"/>
      <c r="MI216" s="126"/>
      <c r="MJ216" s="126"/>
      <c r="MK216" s="126"/>
      <c r="ML216" s="126"/>
      <c r="MM216" s="126"/>
      <c r="MN216" s="126"/>
      <c r="MO216" s="126"/>
      <c r="MP216" s="126"/>
      <c r="MQ216" s="126"/>
      <c r="MR216" s="126"/>
      <c r="MS216" s="126"/>
      <c r="MT216" s="126"/>
      <c r="MU216" s="126"/>
      <c r="MV216" s="126"/>
      <c r="MW216" s="126"/>
      <c r="MX216" s="126"/>
      <c r="MY216" s="126"/>
      <c r="MZ216" s="126"/>
      <c r="NA216" s="126"/>
      <c r="NB216" s="126"/>
      <c r="NC216" s="126"/>
      <c r="ND216" s="126"/>
      <c r="NE216" s="126"/>
      <c r="NF216" s="126"/>
      <c r="NG216" s="126"/>
      <c r="NH216" s="126"/>
      <c r="NI216" s="126"/>
      <c r="NJ216" s="126"/>
      <c r="NK216" s="126"/>
      <c r="NL216" s="126"/>
      <c r="NM216" s="126"/>
      <c r="NN216" s="126"/>
      <c r="NO216" s="126"/>
      <c r="NP216" s="126"/>
      <c r="NQ216" s="126"/>
      <c r="NR216" s="126"/>
      <c r="NS216" s="126"/>
      <c r="NT216" s="126"/>
      <c r="NU216" s="126"/>
      <c r="NV216" s="126"/>
      <c r="NW216" s="126"/>
      <c r="NX216" s="126"/>
      <c r="NY216" s="126"/>
      <c r="NZ216" s="126"/>
      <c r="OA216" s="126"/>
      <c r="OB216" s="126"/>
      <c r="OC216" s="126"/>
      <c r="OD216" s="126"/>
      <c r="OE216" s="126"/>
      <c r="OF216" s="126"/>
      <c r="OG216" s="126"/>
      <c r="OH216" s="126"/>
      <c r="OI216" s="126"/>
      <c r="OJ216" s="126"/>
      <c r="OK216" s="126"/>
      <c r="OL216" s="126"/>
      <c r="OM216" s="126">
        <v>3</v>
      </c>
      <c r="ON216" s="126"/>
      <c r="OO216" s="126">
        <v>1198</v>
      </c>
      <c r="OP216" s="126"/>
      <c r="OQ216" s="126"/>
      <c r="OR216" s="127"/>
      <c r="OS216" s="128">
        <v>32311</v>
      </c>
      <c r="OT216" s="129">
        <v>2012</v>
      </c>
      <c r="OU216" s="130"/>
      <c r="OV216" s="128">
        <v>34323</v>
      </c>
      <c r="OW216" s="129">
        <v>14852</v>
      </c>
      <c r="OX216" s="130">
        <v>624</v>
      </c>
      <c r="OY216" s="128">
        <v>15476</v>
      </c>
      <c r="OZ216" s="129">
        <v>9</v>
      </c>
      <c r="PA216" s="131">
        <v>1324</v>
      </c>
      <c r="PB216" s="130"/>
      <c r="PC216" s="132">
        <v>1333</v>
      </c>
      <c r="PD216" s="128">
        <v>51132</v>
      </c>
    </row>
    <row r="217" spans="1:420" ht="12.75" customHeight="1">
      <c r="A217" s="134">
        <v>311920</v>
      </c>
      <c r="B217" s="72" t="s">
        <v>151</v>
      </c>
      <c r="C217" s="135" t="s">
        <v>415</v>
      </c>
      <c r="D217" s="12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>
        <v>0</v>
      </c>
      <c r="GU217" s="126"/>
      <c r="GV217" s="126">
        <v>39</v>
      </c>
      <c r="GW217" s="126"/>
      <c r="GX217" s="126">
        <v>154</v>
      </c>
      <c r="GY217" s="126">
        <v>61</v>
      </c>
      <c r="GZ217" s="126"/>
      <c r="HA217" s="126"/>
      <c r="HB217" s="126"/>
      <c r="HC217" s="126"/>
      <c r="HD217" s="126"/>
      <c r="HE217" s="126"/>
      <c r="HF217" s="126"/>
      <c r="HG217" s="126">
        <v>12307</v>
      </c>
      <c r="HH217" s="126"/>
      <c r="HI217" s="126">
        <v>69</v>
      </c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6"/>
      <c r="KL217" s="126"/>
      <c r="KM217" s="126"/>
      <c r="KN217" s="126"/>
      <c r="KO217" s="126"/>
      <c r="KP217" s="126"/>
      <c r="KQ217" s="126"/>
      <c r="KR217" s="126"/>
      <c r="KS217" s="126"/>
      <c r="KT217" s="126"/>
      <c r="KU217" s="126"/>
      <c r="KV217" s="126"/>
      <c r="KW217" s="126"/>
      <c r="KX217" s="126"/>
      <c r="KY217" s="126"/>
      <c r="KZ217" s="126"/>
      <c r="LA217" s="126"/>
      <c r="LB217" s="126"/>
      <c r="LC217" s="126"/>
      <c r="LD217" s="126"/>
      <c r="LE217" s="126"/>
      <c r="LF217" s="126"/>
      <c r="LG217" s="126"/>
      <c r="LH217" s="126"/>
      <c r="LI217" s="126"/>
      <c r="LJ217" s="126"/>
      <c r="LK217" s="126"/>
      <c r="LL217" s="126"/>
      <c r="LM217" s="126"/>
      <c r="LN217" s="126"/>
      <c r="LO217" s="126"/>
      <c r="LP217" s="126"/>
      <c r="LQ217" s="126"/>
      <c r="LR217" s="126"/>
      <c r="LS217" s="126"/>
      <c r="LT217" s="126"/>
      <c r="LU217" s="126"/>
      <c r="LV217" s="126"/>
      <c r="LW217" s="126"/>
      <c r="LX217" s="126"/>
      <c r="LY217" s="126"/>
      <c r="LZ217" s="126"/>
      <c r="MA217" s="126"/>
      <c r="MB217" s="126"/>
      <c r="MC217" s="126"/>
      <c r="MD217" s="126"/>
      <c r="ME217" s="126"/>
      <c r="MF217" s="126"/>
      <c r="MG217" s="126"/>
      <c r="MH217" s="126"/>
      <c r="MI217" s="126"/>
      <c r="MJ217" s="126"/>
      <c r="MK217" s="126"/>
      <c r="ML217" s="126"/>
      <c r="MM217" s="126"/>
      <c r="MN217" s="126"/>
      <c r="MO217" s="126"/>
      <c r="MP217" s="126"/>
      <c r="MQ217" s="126"/>
      <c r="MR217" s="126"/>
      <c r="MS217" s="126"/>
      <c r="MT217" s="126"/>
      <c r="MU217" s="126"/>
      <c r="MV217" s="126"/>
      <c r="MW217" s="126"/>
      <c r="MX217" s="126"/>
      <c r="MY217" s="126"/>
      <c r="MZ217" s="126"/>
      <c r="NA217" s="126"/>
      <c r="NB217" s="126"/>
      <c r="NC217" s="126"/>
      <c r="ND217" s="126"/>
      <c r="NE217" s="126"/>
      <c r="NF217" s="126"/>
      <c r="NG217" s="126"/>
      <c r="NH217" s="126"/>
      <c r="NI217" s="126"/>
      <c r="NJ217" s="126"/>
      <c r="NK217" s="126"/>
      <c r="NL217" s="126"/>
      <c r="NM217" s="126"/>
      <c r="NN217" s="126"/>
      <c r="NO217" s="126"/>
      <c r="NP217" s="126"/>
      <c r="NQ217" s="126"/>
      <c r="NR217" s="126"/>
      <c r="NS217" s="126"/>
      <c r="NT217" s="126"/>
      <c r="NU217" s="126"/>
      <c r="NV217" s="126"/>
      <c r="NW217" s="126"/>
      <c r="NX217" s="126"/>
      <c r="NY217" s="126"/>
      <c r="NZ217" s="126"/>
      <c r="OA217" s="126"/>
      <c r="OB217" s="126"/>
      <c r="OC217" s="126"/>
      <c r="OD217" s="126"/>
      <c r="OE217" s="126"/>
      <c r="OF217" s="126"/>
      <c r="OG217" s="126"/>
      <c r="OH217" s="126"/>
      <c r="OI217" s="126"/>
      <c r="OJ217" s="126"/>
      <c r="OK217" s="126"/>
      <c r="OL217" s="126"/>
      <c r="OM217" s="126"/>
      <c r="ON217" s="126"/>
      <c r="OO217" s="126"/>
      <c r="OP217" s="126"/>
      <c r="OQ217" s="126"/>
      <c r="OR217" s="127"/>
      <c r="OS217" s="128">
        <v>12631</v>
      </c>
      <c r="OT217" s="129">
        <v>1875</v>
      </c>
      <c r="OU217" s="130"/>
      <c r="OV217" s="128">
        <v>14506</v>
      </c>
      <c r="OW217" s="129">
        <v>4818</v>
      </c>
      <c r="OX217" s="130">
        <v>301</v>
      </c>
      <c r="OY217" s="128">
        <v>5119</v>
      </c>
      <c r="OZ217" s="129">
        <v>8</v>
      </c>
      <c r="PA217" s="131">
        <v>357</v>
      </c>
      <c r="PB217" s="130"/>
      <c r="PC217" s="132">
        <v>365</v>
      </c>
      <c r="PD217" s="128">
        <v>19990</v>
      </c>
    </row>
    <row r="218" spans="1:420" ht="12.75" customHeight="1">
      <c r="A218" s="134">
        <v>311930</v>
      </c>
      <c r="B218" s="72" t="s">
        <v>151</v>
      </c>
      <c r="C218" s="135" t="s">
        <v>416</v>
      </c>
      <c r="D218" s="12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>
        <v>104</v>
      </c>
      <c r="GU218" s="126">
        <v>0</v>
      </c>
      <c r="GV218" s="126">
        <v>89</v>
      </c>
      <c r="GW218" s="126"/>
      <c r="GX218" s="126">
        <v>43</v>
      </c>
      <c r="GY218" s="126"/>
      <c r="GZ218" s="126"/>
      <c r="HA218" s="126"/>
      <c r="HB218" s="126"/>
      <c r="HC218" s="126"/>
      <c r="HD218" s="126"/>
      <c r="HE218" s="126"/>
      <c r="HF218" s="126">
        <v>2</v>
      </c>
      <c r="HG218" s="126"/>
      <c r="HH218" s="126">
        <v>7738</v>
      </c>
      <c r="HI218" s="126">
        <v>188</v>
      </c>
      <c r="HJ218" s="126">
        <v>123</v>
      </c>
      <c r="HK218" s="126">
        <v>1101</v>
      </c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>
        <v>183</v>
      </c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6"/>
      <c r="KL218" s="126"/>
      <c r="KM218" s="126"/>
      <c r="KN218" s="126"/>
      <c r="KO218" s="126"/>
      <c r="KP218" s="126"/>
      <c r="KQ218" s="126"/>
      <c r="KR218" s="126"/>
      <c r="KS218" s="126"/>
      <c r="KT218" s="126"/>
      <c r="KU218" s="126"/>
      <c r="KV218" s="126"/>
      <c r="KW218" s="126"/>
      <c r="KX218" s="126"/>
      <c r="KY218" s="126"/>
      <c r="KZ218" s="126"/>
      <c r="LA218" s="126"/>
      <c r="LB218" s="126"/>
      <c r="LC218" s="126"/>
      <c r="LD218" s="126"/>
      <c r="LE218" s="126"/>
      <c r="LF218" s="126"/>
      <c r="LG218" s="126"/>
      <c r="LH218" s="126"/>
      <c r="LI218" s="126"/>
      <c r="LJ218" s="126"/>
      <c r="LK218" s="126"/>
      <c r="LL218" s="126"/>
      <c r="LM218" s="126"/>
      <c r="LN218" s="126"/>
      <c r="LO218" s="126"/>
      <c r="LP218" s="126"/>
      <c r="LQ218" s="126"/>
      <c r="LR218" s="126"/>
      <c r="LS218" s="126"/>
      <c r="LT218" s="126"/>
      <c r="LU218" s="126"/>
      <c r="LV218" s="126"/>
      <c r="LW218" s="126"/>
      <c r="LX218" s="126"/>
      <c r="LY218" s="126"/>
      <c r="LZ218" s="126"/>
      <c r="MA218" s="126"/>
      <c r="MB218" s="126"/>
      <c r="MC218" s="126"/>
      <c r="MD218" s="126"/>
      <c r="ME218" s="126"/>
      <c r="MF218" s="126"/>
      <c r="MG218" s="126"/>
      <c r="MH218" s="126"/>
      <c r="MI218" s="126"/>
      <c r="MJ218" s="126"/>
      <c r="MK218" s="126"/>
      <c r="ML218" s="126"/>
      <c r="MM218" s="126"/>
      <c r="MN218" s="126"/>
      <c r="MO218" s="126"/>
      <c r="MP218" s="126"/>
      <c r="MQ218" s="126"/>
      <c r="MR218" s="126"/>
      <c r="MS218" s="126"/>
      <c r="MT218" s="126"/>
      <c r="MU218" s="126"/>
      <c r="MV218" s="126"/>
      <c r="MW218" s="126"/>
      <c r="MX218" s="126"/>
      <c r="MY218" s="126"/>
      <c r="MZ218" s="126"/>
      <c r="NA218" s="126"/>
      <c r="NB218" s="126"/>
      <c r="NC218" s="126"/>
      <c r="ND218" s="126"/>
      <c r="NE218" s="126"/>
      <c r="NF218" s="126"/>
      <c r="NG218" s="126"/>
      <c r="NH218" s="126"/>
      <c r="NI218" s="126"/>
      <c r="NJ218" s="126"/>
      <c r="NK218" s="126"/>
      <c r="NL218" s="126"/>
      <c r="NM218" s="126"/>
      <c r="NN218" s="126"/>
      <c r="NO218" s="126"/>
      <c r="NP218" s="126"/>
      <c r="NQ218" s="126"/>
      <c r="NR218" s="126"/>
      <c r="NS218" s="126"/>
      <c r="NT218" s="126"/>
      <c r="NU218" s="126"/>
      <c r="NV218" s="126"/>
      <c r="NW218" s="126"/>
      <c r="NX218" s="126"/>
      <c r="NY218" s="126"/>
      <c r="NZ218" s="126"/>
      <c r="OA218" s="126"/>
      <c r="OB218" s="126"/>
      <c r="OC218" s="126"/>
      <c r="OD218" s="126"/>
      <c r="OE218" s="126"/>
      <c r="OF218" s="126"/>
      <c r="OG218" s="126"/>
      <c r="OH218" s="126"/>
      <c r="OI218" s="126"/>
      <c r="OJ218" s="126"/>
      <c r="OK218" s="126"/>
      <c r="OL218" s="126"/>
      <c r="OM218" s="126"/>
      <c r="ON218" s="126"/>
      <c r="OO218" s="126"/>
      <c r="OP218" s="126"/>
      <c r="OQ218" s="126"/>
      <c r="OR218" s="127"/>
      <c r="OS218" s="128">
        <v>9571</v>
      </c>
      <c r="OT218" s="129">
        <v>3376</v>
      </c>
      <c r="OU218" s="130"/>
      <c r="OV218" s="128">
        <v>12947</v>
      </c>
      <c r="OW218" s="129">
        <v>2105</v>
      </c>
      <c r="OX218" s="130">
        <v>264</v>
      </c>
      <c r="OY218" s="128">
        <v>2368</v>
      </c>
      <c r="OZ218" s="129">
        <v>1</v>
      </c>
      <c r="PA218" s="131">
        <v>77</v>
      </c>
      <c r="PB218" s="130"/>
      <c r="PC218" s="132">
        <v>79</v>
      </c>
      <c r="PD218" s="128">
        <v>15394</v>
      </c>
    </row>
    <row r="219" spans="1:420" ht="12.75" customHeight="1">
      <c r="A219" s="134">
        <v>311940</v>
      </c>
      <c r="B219" s="72" t="s">
        <v>151</v>
      </c>
      <c r="C219" s="135" t="s">
        <v>417</v>
      </c>
      <c r="D219" s="12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>
        <v>2</v>
      </c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>
        <v>6</v>
      </c>
      <c r="GO219" s="126"/>
      <c r="GP219" s="126"/>
      <c r="GQ219" s="126">
        <v>689</v>
      </c>
      <c r="GR219" s="126">
        <v>277</v>
      </c>
      <c r="GS219" s="126"/>
      <c r="GT219" s="126">
        <v>1</v>
      </c>
      <c r="GU219" s="126">
        <v>30</v>
      </c>
      <c r="GV219" s="126">
        <v>434</v>
      </c>
      <c r="GW219" s="126">
        <v>66</v>
      </c>
      <c r="GX219" s="126">
        <v>197</v>
      </c>
      <c r="GY219" s="126">
        <v>11</v>
      </c>
      <c r="GZ219" s="126"/>
      <c r="HA219" s="126">
        <v>1</v>
      </c>
      <c r="HB219" s="126">
        <v>179</v>
      </c>
      <c r="HC219" s="126">
        <v>16</v>
      </c>
      <c r="HD219" s="126">
        <v>32</v>
      </c>
      <c r="HE219" s="126">
        <v>51</v>
      </c>
      <c r="HF219" s="126">
        <v>5</v>
      </c>
      <c r="HG219" s="126">
        <v>231</v>
      </c>
      <c r="HH219" s="126">
        <v>119</v>
      </c>
      <c r="HI219" s="126">
        <v>16080</v>
      </c>
      <c r="HJ219" s="126">
        <v>445</v>
      </c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>
        <v>14</v>
      </c>
      <c r="IU219" s="126"/>
      <c r="IV219" s="126">
        <v>0</v>
      </c>
      <c r="IW219" s="126"/>
      <c r="IX219" s="126"/>
      <c r="IY219" s="126"/>
      <c r="IZ219" s="126"/>
      <c r="JA219" s="126"/>
      <c r="JB219" s="126">
        <v>0</v>
      </c>
      <c r="JC219" s="126"/>
      <c r="JD219" s="126">
        <v>465</v>
      </c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6"/>
      <c r="KL219" s="126"/>
      <c r="KM219" s="126"/>
      <c r="KN219" s="126"/>
      <c r="KO219" s="126"/>
      <c r="KP219" s="126"/>
      <c r="KQ219" s="126"/>
      <c r="KR219" s="126"/>
      <c r="KS219" s="126"/>
      <c r="KT219" s="126"/>
      <c r="KU219" s="126"/>
      <c r="KV219" s="126"/>
      <c r="KW219" s="126"/>
      <c r="KX219" s="126"/>
      <c r="KY219" s="126"/>
      <c r="KZ219" s="126"/>
      <c r="LA219" s="126"/>
      <c r="LB219" s="126"/>
      <c r="LC219" s="126"/>
      <c r="LD219" s="126"/>
      <c r="LE219" s="126"/>
      <c r="LF219" s="126"/>
      <c r="LG219" s="126"/>
      <c r="LH219" s="126"/>
      <c r="LI219" s="126"/>
      <c r="LJ219" s="126"/>
      <c r="LK219" s="126"/>
      <c r="LL219" s="126"/>
      <c r="LM219" s="126"/>
      <c r="LN219" s="126"/>
      <c r="LO219" s="126"/>
      <c r="LP219" s="126"/>
      <c r="LQ219" s="126"/>
      <c r="LR219" s="126"/>
      <c r="LS219" s="126"/>
      <c r="LT219" s="126"/>
      <c r="LU219" s="126"/>
      <c r="LV219" s="126"/>
      <c r="LW219" s="126"/>
      <c r="LX219" s="126"/>
      <c r="LY219" s="126"/>
      <c r="LZ219" s="126"/>
      <c r="MA219" s="126"/>
      <c r="MB219" s="126"/>
      <c r="MC219" s="126"/>
      <c r="MD219" s="126"/>
      <c r="ME219" s="126"/>
      <c r="MF219" s="126"/>
      <c r="MG219" s="126"/>
      <c r="MH219" s="126"/>
      <c r="MI219" s="126"/>
      <c r="MJ219" s="126"/>
      <c r="MK219" s="126"/>
      <c r="ML219" s="126"/>
      <c r="MM219" s="126"/>
      <c r="MN219" s="126"/>
      <c r="MO219" s="126"/>
      <c r="MP219" s="126"/>
      <c r="MQ219" s="126"/>
      <c r="MR219" s="126"/>
      <c r="MS219" s="126"/>
      <c r="MT219" s="126"/>
      <c r="MU219" s="126"/>
      <c r="MV219" s="126"/>
      <c r="MW219" s="126"/>
      <c r="MX219" s="126"/>
      <c r="MY219" s="126"/>
      <c r="MZ219" s="126"/>
      <c r="NA219" s="126"/>
      <c r="NB219" s="126"/>
      <c r="NC219" s="126"/>
      <c r="ND219" s="126"/>
      <c r="NE219" s="126"/>
      <c r="NF219" s="126"/>
      <c r="NG219" s="126"/>
      <c r="NH219" s="126"/>
      <c r="NI219" s="126"/>
      <c r="NJ219" s="126"/>
      <c r="NK219" s="126"/>
      <c r="NL219" s="126"/>
      <c r="NM219" s="126"/>
      <c r="NN219" s="126"/>
      <c r="NO219" s="126"/>
      <c r="NP219" s="126"/>
      <c r="NQ219" s="126"/>
      <c r="NR219" s="126"/>
      <c r="NS219" s="126"/>
      <c r="NT219" s="126"/>
      <c r="NU219" s="126"/>
      <c r="NV219" s="126"/>
      <c r="NW219" s="126"/>
      <c r="NX219" s="126"/>
      <c r="NY219" s="126"/>
      <c r="NZ219" s="126"/>
      <c r="OA219" s="126"/>
      <c r="OB219" s="126"/>
      <c r="OC219" s="126"/>
      <c r="OD219" s="126"/>
      <c r="OE219" s="126"/>
      <c r="OF219" s="126"/>
      <c r="OG219" s="126"/>
      <c r="OH219" s="126"/>
      <c r="OI219" s="126"/>
      <c r="OJ219" s="126"/>
      <c r="OK219" s="126"/>
      <c r="OL219" s="126"/>
      <c r="OM219" s="126"/>
      <c r="ON219" s="126"/>
      <c r="OO219" s="126"/>
      <c r="OP219" s="126"/>
      <c r="OQ219" s="126"/>
      <c r="OR219" s="127"/>
      <c r="OS219" s="128">
        <v>19352</v>
      </c>
      <c r="OT219" s="129">
        <v>2011</v>
      </c>
      <c r="OU219" s="130"/>
      <c r="OV219" s="128">
        <v>21363</v>
      </c>
      <c r="OW219" s="129">
        <v>7537</v>
      </c>
      <c r="OX219" s="130">
        <v>491</v>
      </c>
      <c r="OY219" s="128">
        <v>8028</v>
      </c>
      <c r="OZ219" s="129">
        <v>21</v>
      </c>
      <c r="PA219" s="131">
        <v>610</v>
      </c>
      <c r="PB219" s="130"/>
      <c r="PC219" s="132">
        <v>631</v>
      </c>
      <c r="PD219" s="128">
        <v>30022</v>
      </c>
    </row>
    <row r="220" spans="1:420" ht="12.75" customHeight="1">
      <c r="A220" s="134">
        <v>311990</v>
      </c>
      <c r="B220" s="72" t="s">
        <v>151</v>
      </c>
      <c r="C220" s="135" t="s">
        <v>418</v>
      </c>
      <c r="D220" s="125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>
        <v>9</v>
      </c>
      <c r="GO220" s="126"/>
      <c r="GP220" s="126">
        <v>22</v>
      </c>
      <c r="GQ220" s="126"/>
      <c r="GR220" s="126"/>
      <c r="GS220" s="126">
        <v>328</v>
      </c>
      <c r="GT220" s="126">
        <v>109</v>
      </c>
      <c r="GU220" s="126">
        <v>218</v>
      </c>
      <c r="GV220" s="126">
        <v>190</v>
      </c>
      <c r="GW220" s="126">
        <v>313</v>
      </c>
      <c r="GX220" s="126">
        <v>105</v>
      </c>
      <c r="GY220" s="126">
        <v>56</v>
      </c>
      <c r="GZ220" s="126">
        <v>18</v>
      </c>
      <c r="HA220" s="126">
        <v>1</v>
      </c>
      <c r="HB220" s="126">
        <v>99</v>
      </c>
      <c r="HC220" s="126">
        <v>101</v>
      </c>
      <c r="HD220" s="126">
        <v>144</v>
      </c>
      <c r="HE220" s="126">
        <v>1154</v>
      </c>
      <c r="HF220" s="126">
        <v>151</v>
      </c>
      <c r="HG220" s="126">
        <v>128</v>
      </c>
      <c r="HH220" s="126">
        <v>229</v>
      </c>
      <c r="HI220" s="126">
        <v>407</v>
      </c>
      <c r="HJ220" s="126">
        <v>19379</v>
      </c>
      <c r="HK220" s="126">
        <v>42</v>
      </c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>
        <v>0</v>
      </c>
      <c r="JC220" s="126"/>
      <c r="JD220" s="126">
        <v>63</v>
      </c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6"/>
      <c r="KL220" s="126"/>
      <c r="KM220" s="126"/>
      <c r="KN220" s="126"/>
      <c r="KO220" s="126"/>
      <c r="KP220" s="126"/>
      <c r="KQ220" s="126"/>
      <c r="KR220" s="126"/>
      <c r="KS220" s="126"/>
      <c r="KT220" s="126"/>
      <c r="KU220" s="126"/>
      <c r="KV220" s="126"/>
      <c r="KW220" s="126"/>
      <c r="KX220" s="126"/>
      <c r="KY220" s="126"/>
      <c r="KZ220" s="126"/>
      <c r="LA220" s="126"/>
      <c r="LB220" s="126"/>
      <c r="LC220" s="126"/>
      <c r="LD220" s="126"/>
      <c r="LE220" s="126"/>
      <c r="LF220" s="126"/>
      <c r="LG220" s="126"/>
      <c r="LH220" s="126"/>
      <c r="LI220" s="126"/>
      <c r="LJ220" s="126"/>
      <c r="LK220" s="126"/>
      <c r="LL220" s="126"/>
      <c r="LM220" s="126"/>
      <c r="LN220" s="126"/>
      <c r="LO220" s="126"/>
      <c r="LP220" s="126"/>
      <c r="LQ220" s="126"/>
      <c r="LR220" s="126"/>
      <c r="LS220" s="126"/>
      <c r="LT220" s="126"/>
      <c r="LU220" s="126"/>
      <c r="LV220" s="126"/>
      <c r="LW220" s="126"/>
      <c r="LX220" s="126"/>
      <c r="LY220" s="126"/>
      <c r="LZ220" s="126"/>
      <c r="MA220" s="126"/>
      <c r="MB220" s="126"/>
      <c r="MC220" s="126"/>
      <c r="MD220" s="126"/>
      <c r="ME220" s="126"/>
      <c r="MF220" s="126"/>
      <c r="MG220" s="126"/>
      <c r="MH220" s="126"/>
      <c r="MI220" s="126"/>
      <c r="MJ220" s="126"/>
      <c r="MK220" s="126"/>
      <c r="ML220" s="126"/>
      <c r="MM220" s="126"/>
      <c r="MN220" s="126"/>
      <c r="MO220" s="126"/>
      <c r="MP220" s="126"/>
      <c r="MQ220" s="126"/>
      <c r="MR220" s="126"/>
      <c r="MS220" s="126"/>
      <c r="MT220" s="126"/>
      <c r="MU220" s="126"/>
      <c r="MV220" s="126"/>
      <c r="MW220" s="126"/>
      <c r="MX220" s="126"/>
      <c r="MY220" s="126"/>
      <c r="MZ220" s="126"/>
      <c r="NA220" s="126"/>
      <c r="NB220" s="126"/>
      <c r="NC220" s="126"/>
      <c r="ND220" s="126"/>
      <c r="NE220" s="126"/>
      <c r="NF220" s="126"/>
      <c r="NG220" s="126"/>
      <c r="NH220" s="126"/>
      <c r="NI220" s="126"/>
      <c r="NJ220" s="126"/>
      <c r="NK220" s="126"/>
      <c r="NL220" s="126"/>
      <c r="NM220" s="126"/>
      <c r="NN220" s="126"/>
      <c r="NO220" s="126"/>
      <c r="NP220" s="126"/>
      <c r="NQ220" s="126"/>
      <c r="NR220" s="126"/>
      <c r="NS220" s="126"/>
      <c r="NT220" s="126"/>
      <c r="NU220" s="126"/>
      <c r="NV220" s="126"/>
      <c r="NW220" s="126"/>
      <c r="NX220" s="126"/>
      <c r="NY220" s="126"/>
      <c r="NZ220" s="126"/>
      <c r="OA220" s="126"/>
      <c r="OB220" s="126"/>
      <c r="OC220" s="126"/>
      <c r="OD220" s="126"/>
      <c r="OE220" s="126"/>
      <c r="OF220" s="126"/>
      <c r="OG220" s="126"/>
      <c r="OH220" s="126"/>
      <c r="OI220" s="126"/>
      <c r="OJ220" s="126"/>
      <c r="OK220" s="126"/>
      <c r="OL220" s="126"/>
      <c r="OM220" s="126"/>
      <c r="ON220" s="126"/>
      <c r="OO220" s="126"/>
      <c r="OP220" s="126"/>
      <c r="OQ220" s="126"/>
      <c r="OR220" s="127"/>
      <c r="OS220" s="128">
        <v>23267</v>
      </c>
      <c r="OT220" s="129">
        <v>6087</v>
      </c>
      <c r="OU220" s="130"/>
      <c r="OV220" s="128">
        <v>29354</v>
      </c>
      <c r="OW220" s="129">
        <v>12145</v>
      </c>
      <c r="OX220" s="130">
        <v>897</v>
      </c>
      <c r="OY220" s="128">
        <v>13042</v>
      </c>
      <c r="OZ220" s="129">
        <v>73</v>
      </c>
      <c r="PA220" s="131">
        <v>1046</v>
      </c>
      <c r="PB220" s="130"/>
      <c r="PC220" s="132">
        <v>1119</v>
      </c>
      <c r="PD220" s="128">
        <v>43514</v>
      </c>
    </row>
    <row r="221" spans="1:420" ht="12.75" customHeight="1">
      <c r="A221" s="134">
        <v>312110</v>
      </c>
      <c r="B221" s="72" t="s">
        <v>151</v>
      </c>
      <c r="C221" s="135" t="s">
        <v>419</v>
      </c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>
        <v>0</v>
      </c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>
        <v>1</v>
      </c>
      <c r="GT221" s="126"/>
      <c r="GU221" s="126"/>
      <c r="GV221" s="126">
        <v>783</v>
      </c>
      <c r="GW221" s="126"/>
      <c r="GX221" s="126">
        <v>37</v>
      </c>
      <c r="GY221" s="126">
        <v>769</v>
      </c>
      <c r="GZ221" s="126">
        <v>162</v>
      </c>
      <c r="HA221" s="126"/>
      <c r="HB221" s="126"/>
      <c r="HC221" s="126"/>
      <c r="HD221" s="126"/>
      <c r="HE221" s="126"/>
      <c r="HF221" s="126"/>
      <c r="HG221" s="126">
        <v>48</v>
      </c>
      <c r="HH221" s="126">
        <v>155</v>
      </c>
      <c r="HI221" s="126"/>
      <c r="HJ221" s="126">
        <v>0</v>
      </c>
      <c r="HK221" s="126">
        <v>42943</v>
      </c>
      <c r="HL221" s="126">
        <v>2</v>
      </c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>
        <v>152</v>
      </c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6"/>
      <c r="KL221" s="126"/>
      <c r="KM221" s="126"/>
      <c r="KN221" s="126"/>
      <c r="KO221" s="126"/>
      <c r="KP221" s="126"/>
      <c r="KQ221" s="126"/>
      <c r="KR221" s="126"/>
      <c r="KS221" s="126"/>
      <c r="KT221" s="126"/>
      <c r="KU221" s="126"/>
      <c r="KV221" s="126"/>
      <c r="KW221" s="126"/>
      <c r="KX221" s="126"/>
      <c r="KY221" s="126"/>
      <c r="KZ221" s="126"/>
      <c r="LA221" s="126"/>
      <c r="LB221" s="126"/>
      <c r="LC221" s="126"/>
      <c r="LD221" s="126"/>
      <c r="LE221" s="126"/>
      <c r="LF221" s="126"/>
      <c r="LG221" s="126"/>
      <c r="LH221" s="126"/>
      <c r="LI221" s="126"/>
      <c r="LJ221" s="126"/>
      <c r="LK221" s="126"/>
      <c r="LL221" s="126"/>
      <c r="LM221" s="126"/>
      <c r="LN221" s="126"/>
      <c r="LO221" s="126"/>
      <c r="LP221" s="126"/>
      <c r="LQ221" s="126"/>
      <c r="LR221" s="126"/>
      <c r="LS221" s="126"/>
      <c r="LT221" s="126"/>
      <c r="LU221" s="126"/>
      <c r="LV221" s="126"/>
      <c r="LW221" s="126"/>
      <c r="LX221" s="126"/>
      <c r="LY221" s="126"/>
      <c r="LZ221" s="126"/>
      <c r="MA221" s="126"/>
      <c r="MB221" s="126"/>
      <c r="MC221" s="126"/>
      <c r="MD221" s="126"/>
      <c r="ME221" s="126"/>
      <c r="MF221" s="126"/>
      <c r="MG221" s="126"/>
      <c r="MH221" s="126"/>
      <c r="MI221" s="126"/>
      <c r="MJ221" s="126"/>
      <c r="MK221" s="126"/>
      <c r="ML221" s="126"/>
      <c r="MM221" s="126"/>
      <c r="MN221" s="126"/>
      <c r="MO221" s="126"/>
      <c r="MP221" s="126"/>
      <c r="MQ221" s="126"/>
      <c r="MR221" s="126"/>
      <c r="MS221" s="126"/>
      <c r="MT221" s="126"/>
      <c r="MU221" s="126"/>
      <c r="MV221" s="126"/>
      <c r="MW221" s="126"/>
      <c r="MX221" s="126"/>
      <c r="MY221" s="126"/>
      <c r="MZ221" s="126"/>
      <c r="NA221" s="126"/>
      <c r="NB221" s="126"/>
      <c r="NC221" s="126"/>
      <c r="ND221" s="126"/>
      <c r="NE221" s="126"/>
      <c r="NF221" s="126"/>
      <c r="NG221" s="126"/>
      <c r="NH221" s="126"/>
      <c r="NI221" s="126"/>
      <c r="NJ221" s="126"/>
      <c r="NK221" s="126"/>
      <c r="NL221" s="126"/>
      <c r="NM221" s="126"/>
      <c r="NN221" s="126"/>
      <c r="NO221" s="126"/>
      <c r="NP221" s="126"/>
      <c r="NQ221" s="126"/>
      <c r="NR221" s="126"/>
      <c r="NS221" s="126"/>
      <c r="NT221" s="126"/>
      <c r="NU221" s="126"/>
      <c r="NV221" s="126"/>
      <c r="NW221" s="126"/>
      <c r="NX221" s="126"/>
      <c r="NY221" s="126"/>
      <c r="NZ221" s="126"/>
      <c r="OA221" s="126"/>
      <c r="OB221" s="126"/>
      <c r="OC221" s="126"/>
      <c r="OD221" s="126"/>
      <c r="OE221" s="126"/>
      <c r="OF221" s="126"/>
      <c r="OG221" s="126"/>
      <c r="OH221" s="126"/>
      <c r="OI221" s="126"/>
      <c r="OJ221" s="126"/>
      <c r="OK221" s="126"/>
      <c r="OL221" s="126"/>
      <c r="OM221" s="126"/>
      <c r="ON221" s="126"/>
      <c r="OO221" s="126"/>
      <c r="OP221" s="126"/>
      <c r="OQ221" s="126"/>
      <c r="OR221" s="127"/>
      <c r="OS221" s="128">
        <v>45052</v>
      </c>
      <c r="OT221" s="129">
        <v>2575</v>
      </c>
      <c r="OU221" s="130"/>
      <c r="OV221" s="128">
        <v>47627</v>
      </c>
      <c r="OW221" s="129">
        <v>23644</v>
      </c>
      <c r="OX221" s="130">
        <v>885</v>
      </c>
      <c r="OY221" s="128">
        <v>24529</v>
      </c>
      <c r="OZ221" s="129">
        <v>3</v>
      </c>
      <c r="PA221" s="131">
        <v>2093</v>
      </c>
      <c r="PB221" s="130"/>
      <c r="PC221" s="132">
        <v>2095</v>
      </c>
      <c r="PD221" s="128">
        <v>74251</v>
      </c>
    </row>
    <row r="222" spans="1:420" ht="12.75" customHeight="1">
      <c r="A222" s="134">
        <v>312120</v>
      </c>
      <c r="B222" s="72" t="s">
        <v>151</v>
      </c>
      <c r="C222" s="135" t="s">
        <v>420</v>
      </c>
      <c r="D222" s="125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>
        <v>27724</v>
      </c>
      <c r="HM222" s="126"/>
      <c r="HN222" s="126">
        <v>365</v>
      </c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6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126"/>
      <c r="LE222" s="126"/>
      <c r="LF222" s="126"/>
      <c r="LG222" s="126"/>
      <c r="LH222" s="126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126"/>
      <c r="MF222" s="126"/>
      <c r="MG222" s="126"/>
      <c r="MH222" s="126"/>
      <c r="MI222" s="126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126"/>
      <c r="NW222" s="126"/>
      <c r="NX222" s="126"/>
      <c r="NY222" s="126"/>
      <c r="NZ222" s="126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7"/>
      <c r="OS222" s="128">
        <v>28088</v>
      </c>
      <c r="OT222" s="129">
        <v>3881</v>
      </c>
      <c r="OU222" s="130"/>
      <c r="OV222" s="128">
        <v>31969</v>
      </c>
      <c r="OW222" s="129">
        <v>25938</v>
      </c>
      <c r="OX222" s="130">
        <v>1059</v>
      </c>
      <c r="OY222" s="128">
        <v>26997</v>
      </c>
      <c r="OZ222" s="129">
        <v>0</v>
      </c>
      <c r="PA222" s="131">
        <v>6980</v>
      </c>
      <c r="PB222" s="130"/>
      <c r="PC222" s="132">
        <v>6980</v>
      </c>
      <c r="PD222" s="128">
        <v>65946</v>
      </c>
    </row>
    <row r="223" spans="1:420" ht="12.75" customHeight="1">
      <c r="A223" s="134">
        <v>312130</v>
      </c>
      <c r="B223" s="72" t="s">
        <v>151</v>
      </c>
      <c r="C223" s="135" t="s">
        <v>421</v>
      </c>
      <c r="D223" s="125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>
        <v>28</v>
      </c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>
        <v>93</v>
      </c>
      <c r="HJ223" s="126"/>
      <c r="HK223" s="126"/>
      <c r="HL223" s="126">
        <v>333</v>
      </c>
      <c r="HM223" s="126">
        <v>14982</v>
      </c>
      <c r="HN223" s="126">
        <v>112</v>
      </c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6"/>
      <c r="KL223" s="126"/>
      <c r="KM223" s="126"/>
      <c r="KN223" s="126"/>
      <c r="KO223" s="126"/>
      <c r="KP223" s="126"/>
      <c r="KQ223" s="126"/>
      <c r="KR223" s="126"/>
      <c r="KS223" s="126"/>
      <c r="KT223" s="126"/>
      <c r="KU223" s="126"/>
      <c r="KV223" s="126"/>
      <c r="KW223" s="126"/>
      <c r="KX223" s="126"/>
      <c r="KY223" s="126"/>
      <c r="KZ223" s="126"/>
      <c r="LA223" s="126"/>
      <c r="LB223" s="126"/>
      <c r="LC223" s="126"/>
      <c r="LD223" s="126"/>
      <c r="LE223" s="126"/>
      <c r="LF223" s="126"/>
      <c r="LG223" s="126"/>
      <c r="LH223" s="126"/>
      <c r="LI223" s="126"/>
      <c r="LJ223" s="126"/>
      <c r="LK223" s="126"/>
      <c r="LL223" s="126"/>
      <c r="LM223" s="126"/>
      <c r="LN223" s="126"/>
      <c r="LO223" s="126"/>
      <c r="LP223" s="126"/>
      <c r="LQ223" s="126"/>
      <c r="LR223" s="126"/>
      <c r="LS223" s="126"/>
      <c r="LT223" s="126"/>
      <c r="LU223" s="126"/>
      <c r="LV223" s="126"/>
      <c r="LW223" s="126"/>
      <c r="LX223" s="126"/>
      <c r="LY223" s="126"/>
      <c r="LZ223" s="126"/>
      <c r="MA223" s="126"/>
      <c r="MB223" s="126"/>
      <c r="MC223" s="126"/>
      <c r="MD223" s="126"/>
      <c r="ME223" s="126"/>
      <c r="MF223" s="126"/>
      <c r="MG223" s="126"/>
      <c r="MH223" s="126"/>
      <c r="MI223" s="126"/>
      <c r="MJ223" s="126"/>
      <c r="MK223" s="126"/>
      <c r="ML223" s="126"/>
      <c r="MM223" s="126"/>
      <c r="MN223" s="126"/>
      <c r="MO223" s="126"/>
      <c r="MP223" s="126"/>
      <c r="MQ223" s="126"/>
      <c r="MR223" s="126"/>
      <c r="MS223" s="126"/>
      <c r="MT223" s="126"/>
      <c r="MU223" s="126"/>
      <c r="MV223" s="126"/>
      <c r="MW223" s="126"/>
      <c r="MX223" s="126"/>
      <c r="MY223" s="126"/>
      <c r="MZ223" s="126"/>
      <c r="NA223" s="126"/>
      <c r="NB223" s="126"/>
      <c r="NC223" s="126"/>
      <c r="ND223" s="126"/>
      <c r="NE223" s="126"/>
      <c r="NF223" s="126"/>
      <c r="NG223" s="126"/>
      <c r="NH223" s="126"/>
      <c r="NI223" s="126"/>
      <c r="NJ223" s="126"/>
      <c r="NK223" s="126"/>
      <c r="NL223" s="126"/>
      <c r="NM223" s="126"/>
      <c r="NN223" s="126"/>
      <c r="NO223" s="126"/>
      <c r="NP223" s="126"/>
      <c r="NQ223" s="126"/>
      <c r="NR223" s="126"/>
      <c r="NS223" s="126"/>
      <c r="NT223" s="126"/>
      <c r="NU223" s="126"/>
      <c r="NV223" s="126"/>
      <c r="NW223" s="126"/>
      <c r="NX223" s="126"/>
      <c r="NY223" s="126"/>
      <c r="NZ223" s="126"/>
      <c r="OA223" s="126"/>
      <c r="OB223" s="126"/>
      <c r="OC223" s="126"/>
      <c r="OD223" s="126"/>
      <c r="OE223" s="126"/>
      <c r="OF223" s="126"/>
      <c r="OG223" s="126"/>
      <c r="OH223" s="126"/>
      <c r="OI223" s="126"/>
      <c r="OJ223" s="126"/>
      <c r="OK223" s="126"/>
      <c r="OL223" s="126"/>
      <c r="OM223" s="126"/>
      <c r="ON223" s="126"/>
      <c r="OO223" s="126"/>
      <c r="OP223" s="126"/>
      <c r="OQ223" s="126"/>
      <c r="OR223" s="127"/>
      <c r="OS223" s="128">
        <v>15547</v>
      </c>
      <c r="OT223" s="129">
        <v>6153</v>
      </c>
      <c r="OU223" s="130"/>
      <c r="OV223" s="128">
        <v>21700</v>
      </c>
      <c r="OW223" s="129">
        <v>20036</v>
      </c>
      <c r="OX223" s="130">
        <v>628</v>
      </c>
      <c r="OY223" s="128">
        <v>20664</v>
      </c>
      <c r="OZ223" s="129">
        <v>103</v>
      </c>
      <c r="PA223" s="131">
        <v>3338</v>
      </c>
      <c r="PB223" s="130"/>
      <c r="PC223" s="132">
        <v>3441</v>
      </c>
      <c r="PD223" s="128">
        <v>45806</v>
      </c>
    </row>
    <row r="224" spans="1:420" ht="12.75" customHeight="1">
      <c r="A224" s="134">
        <v>312140</v>
      </c>
      <c r="B224" s="72" t="s">
        <v>151</v>
      </c>
      <c r="C224" s="135" t="s">
        <v>422</v>
      </c>
      <c r="D224" s="125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>
        <v>0</v>
      </c>
      <c r="HM224" s="126">
        <v>549</v>
      </c>
      <c r="HN224" s="126">
        <v>10193</v>
      </c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>
        <v>5001</v>
      </c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6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126"/>
      <c r="LE224" s="126"/>
      <c r="LF224" s="126"/>
      <c r="LG224" s="126"/>
      <c r="LH224" s="126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126"/>
      <c r="MF224" s="126"/>
      <c r="MG224" s="126"/>
      <c r="MH224" s="126"/>
      <c r="MI224" s="126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126"/>
      <c r="NW224" s="126"/>
      <c r="NX224" s="126"/>
      <c r="NY224" s="126"/>
      <c r="NZ224" s="126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7"/>
      <c r="OS224" s="128">
        <v>15742</v>
      </c>
      <c r="OT224" s="129">
        <v>5773</v>
      </c>
      <c r="OU224" s="130"/>
      <c r="OV224" s="128">
        <v>21515</v>
      </c>
      <c r="OW224" s="129">
        <v>10009</v>
      </c>
      <c r="OX224" s="130">
        <v>818</v>
      </c>
      <c r="OY224" s="128">
        <v>10827</v>
      </c>
      <c r="OZ224" s="129">
        <v>2</v>
      </c>
      <c r="PA224" s="131">
        <v>9494</v>
      </c>
      <c r="PB224" s="130"/>
      <c r="PC224" s="132">
        <v>9496</v>
      </c>
      <c r="PD224" s="128">
        <v>41838</v>
      </c>
    </row>
    <row r="225" spans="1:420" ht="12.75" customHeight="1">
      <c r="A225" s="134">
        <v>312200</v>
      </c>
      <c r="B225" s="72" t="s">
        <v>151</v>
      </c>
      <c r="C225" s="135" t="s">
        <v>423</v>
      </c>
      <c r="D225" s="125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>
        <v>39352</v>
      </c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>
        <v>0</v>
      </c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6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126"/>
      <c r="LE225" s="126"/>
      <c r="LF225" s="126"/>
      <c r="LG225" s="126"/>
      <c r="LH225" s="126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126"/>
      <c r="MF225" s="126"/>
      <c r="MG225" s="126"/>
      <c r="MH225" s="126"/>
      <c r="MI225" s="126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126"/>
      <c r="NW225" s="126"/>
      <c r="NX225" s="126"/>
      <c r="NY225" s="126"/>
      <c r="NZ225" s="126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>
        <v>704</v>
      </c>
      <c r="OP225" s="126"/>
      <c r="OQ225" s="126"/>
      <c r="OR225" s="127"/>
      <c r="OS225" s="128">
        <v>40056</v>
      </c>
      <c r="OT225" s="129">
        <v>1534</v>
      </c>
      <c r="OU225" s="130"/>
      <c r="OV225" s="128">
        <v>41590</v>
      </c>
      <c r="OW225" s="129">
        <v>20912</v>
      </c>
      <c r="OX225" s="130">
        <v>745</v>
      </c>
      <c r="OY225" s="128">
        <v>21657</v>
      </c>
      <c r="OZ225" s="129">
        <v>46</v>
      </c>
      <c r="PA225" s="131">
        <v>37490</v>
      </c>
      <c r="PB225" s="130"/>
      <c r="PC225" s="132">
        <v>37535</v>
      </c>
      <c r="PD225" s="128">
        <v>100783</v>
      </c>
    </row>
    <row r="226" spans="1:420" ht="12.75" customHeight="1">
      <c r="A226" s="134">
        <v>313100</v>
      </c>
      <c r="B226" s="72" t="s">
        <v>152</v>
      </c>
      <c r="C226" s="135" t="s">
        <v>424</v>
      </c>
      <c r="D226" s="125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>
        <v>4749</v>
      </c>
      <c r="HQ226" s="126">
        <v>37</v>
      </c>
      <c r="HR226" s="126">
        <v>0</v>
      </c>
      <c r="HS226" s="126">
        <v>1</v>
      </c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>
        <v>39</v>
      </c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>
        <v>0</v>
      </c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6"/>
      <c r="KL226" s="126"/>
      <c r="KM226" s="126"/>
      <c r="KN226" s="126"/>
      <c r="KO226" s="126"/>
      <c r="KP226" s="126"/>
      <c r="KQ226" s="126"/>
      <c r="KR226" s="126"/>
      <c r="KS226" s="126"/>
      <c r="KT226" s="126"/>
      <c r="KU226" s="126"/>
      <c r="KV226" s="126"/>
      <c r="KW226" s="126"/>
      <c r="KX226" s="126"/>
      <c r="KY226" s="126"/>
      <c r="KZ226" s="126"/>
      <c r="LA226" s="126"/>
      <c r="LB226" s="126"/>
      <c r="LC226" s="126"/>
      <c r="LD226" s="126"/>
      <c r="LE226" s="126"/>
      <c r="LF226" s="126"/>
      <c r="LG226" s="126"/>
      <c r="LH226" s="126"/>
      <c r="LI226" s="126"/>
      <c r="LJ226" s="126"/>
      <c r="LK226" s="126"/>
      <c r="LL226" s="126"/>
      <c r="LM226" s="126"/>
      <c r="LN226" s="126"/>
      <c r="LO226" s="126"/>
      <c r="LP226" s="126"/>
      <c r="LQ226" s="126"/>
      <c r="LR226" s="126"/>
      <c r="LS226" s="126"/>
      <c r="LT226" s="126"/>
      <c r="LU226" s="126"/>
      <c r="LV226" s="126"/>
      <c r="LW226" s="126"/>
      <c r="LX226" s="126"/>
      <c r="LY226" s="126"/>
      <c r="LZ226" s="126"/>
      <c r="MA226" s="126"/>
      <c r="MB226" s="126"/>
      <c r="MC226" s="126"/>
      <c r="MD226" s="126"/>
      <c r="ME226" s="126"/>
      <c r="MF226" s="126"/>
      <c r="MG226" s="126"/>
      <c r="MH226" s="126"/>
      <c r="MI226" s="126"/>
      <c r="MJ226" s="126"/>
      <c r="MK226" s="126"/>
      <c r="ML226" s="126"/>
      <c r="MM226" s="126"/>
      <c r="MN226" s="126"/>
      <c r="MO226" s="126"/>
      <c r="MP226" s="126"/>
      <c r="MQ226" s="126"/>
      <c r="MR226" s="126"/>
      <c r="MS226" s="126"/>
      <c r="MT226" s="126"/>
      <c r="MU226" s="126"/>
      <c r="MV226" s="126"/>
      <c r="MW226" s="126"/>
      <c r="MX226" s="126"/>
      <c r="MY226" s="126"/>
      <c r="MZ226" s="126"/>
      <c r="NA226" s="126"/>
      <c r="NB226" s="126"/>
      <c r="NC226" s="126"/>
      <c r="ND226" s="126"/>
      <c r="NE226" s="126"/>
      <c r="NF226" s="126"/>
      <c r="NG226" s="126"/>
      <c r="NH226" s="126"/>
      <c r="NI226" s="126"/>
      <c r="NJ226" s="126"/>
      <c r="NK226" s="126"/>
      <c r="NL226" s="126"/>
      <c r="NM226" s="126"/>
      <c r="NN226" s="126"/>
      <c r="NO226" s="126"/>
      <c r="NP226" s="126"/>
      <c r="NQ226" s="126"/>
      <c r="NR226" s="126"/>
      <c r="NS226" s="126"/>
      <c r="NT226" s="126"/>
      <c r="NU226" s="126"/>
      <c r="NV226" s="126"/>
      <c r="NW226" s="126"/>
      <c r="NX226" s="126"/>
      <c r="NY226" s="126"/>
      <c r="NZ226" s="126"/>
      <c r="OA226" s="126"/>
      <c r="OB226" s="126"/>
      <c r="OC226" s="126"/>
      <c r="OD226" s="126"/>
      <c r="OE226" s="126"/>
      <c r="OF226" s="126"/>
      <c r="OG226" s="126"/>
      <c r="OH226" s="126"/>
      <c r="OI226" s="126"/>
      <c r="OJ226" s="126"/>
      <c r="OK226" s="126"/>
      <c r="OL226" s="126"/>
      <c r="OM226" s="126"/>
      <c r="ON226" s="126"/>
      <c r="OO226" s="126"/>
      <c r="OP226" s="126"/>
      <c r="OQ226" s="126"/>
      <c r="OR226" s="127"/>
      <c r="OS226" s="128">
        <v>4826</v>
      </c>
      <c r="OT226" s="129">
        <v>720</v>
      </c>
      <c r="OU226" s="130"/>
      <c r="OV226" s="128">
        <v>5546</v>
      </c>
      <c r="OW226" s="129">
        <v>909</v>
      </c>
      <c r="OX226" s="130">
        <v>260</v>
      </c>
      <c r="OY226" s="128">
        <v>1169</v>
      </c>
      <c r="OZ226" s="129">
        <v>43</v>
      </c>
      <c r="PA226" s="131">
        <v>33</v>
      </c>
      <c r="PB226" s="130"/>
      <c r="PC226" s="132">
        <v>75</v>
      </c>
      <c r="PD226" s="128">
        <v>6790</v>
      </c>
    </row>
    <row r="227" spans="1:420" ht="12.75" customHeight="1">
      <c r="A227" s="134">
        <v>313200</v>
      </c>
      <c r="B227" s="72" t="s">
        <v>152</v>
      </c>
      <c r="C227" s="135" t="s">
        <v>425</v>
      </c>
      <c r="D227" s="125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>
        <v>37</v>
      </c>
      <c r="AZ227" s="126"/>
      <c r="BA227" s="126"/>
      <c r="BB227" s="126"/>
      <c r="BC227" s="126"/>
      <c r="BD227" s="126"/>
      <c r="BE227" s="126"/>
      <c r="BF227" s="126"/>
      <c r="BG227" s="126"/>
      <c r="BH227" s="126">
        <v>0</v>
      </c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>
        <v>2</v>
      </c>
      <c r="GD227" s="126"/>
      <c r="GE227" s="126"/>
      <c r="GF227" s="126"/>
      <c r="GG227" s="126"/>
      <c r="GH227" s="126"/>
      <c r="GI227" s="126"/>
      <c r="GJ227" s="126"/>
      <c r="GK227" s="126"/>
      <c r="GL227" s="126">
        <v>0</v>
      </c>
      <c r="GM227" s="126"/>
      <c r="GN227" s="126"/>
      <c r="GO227" s="126"/>
      <c r="GP227" s="126"/>
      <c r="GQ227" s="126"/>
      <c r="GR227" s="126"/>
      <c r="GS227" s="126"/>
      <c r="GT227" s="126"/>
      <c r="GU227" s="126">
        <v>0</v>
      </c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>
        <v>99</v>
      </c>
      <c r="HQ227" s="126">
        <v>11364</v>
      </c>
      <c r="HR227" s="126">
        <v>81</v>
      </c>
      <c r="HS227" s="126">
        <v>50</v>
      </c>
      <c r="HT227" s="126">
        <v>0</v>
      </c>
      <c r="HU227" s="126">
        <v>116</v>
      </c>
      <c r="HV227" s="126">
        <v>3</v>
      </c>
      <c r="HW227" s="126"/>
      <c r="HX227" s="126"/>
      <c r="HY227" s="126">
        <v>26</v>
      </c>
      <c r="HZ227" s="126">
        <v>0</v>
      </c>
      <c r="IA227" s="126"/>
      <c r="IB227" s="126">
        <v>24</v>
      </c>
      <c r="IC227" s="126"/>
      <c r="ID227" s="126">
        <v>2</v>
      </c>
      <c r="IE227" s="126"/>
      <c r="IF227" s="126">
        <v>0</v>
      </c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>
        <v>1</v>
      </c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6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126"/>
      <c r="LE227" s="126"/>
      <c r="LF227" s="126"/>
      <c r="LG227" s="126"/>
      <c r="LH227" s="126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126"/>
      <c r="MF227" s="126"/>
      <c r="MG227" s="126"/>
      <c r="MH227" s="126"/>
      <c r="MI227" s="126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126"/>
      <c r="NW227" s="126"/>
      <c r="NX227" s="126"/>
      <c r="NY227" s="126"/>
      <c r="NZ227" s="126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7"/>
      <c r="OS227" s="128">
        <v>11807</v>
      </c>
      <c r="OT227" s="129">
        <v>5215</v>
      </c>
      <c r="OU227" s="130"/>
      <c r="OV227" s="128">
        <v>17021</v>
      </c>
      <c r="OW227" s="129">
        <v>4141</v>
      </c>
      <c r="OX227" s="130">
        <v>776</v>
      </c>
      <c r="OY227" s="128">
        <v>4917</v>
      </c>
      <c r="OZ227" s="129">
        <v>357</v>
      </c>
      <c r="PA227" s="131">
        <v>297</v>
      </c>
      <c r="PB227" s="130"/>
      <c r="PC227" s="132">
        <v>654</v>
      </c>
      <c r="PD227" s="128">
        <v>22592</v>
      </c>
    </row>
    <row r="228" spans="1:420" ht="12.75" customHeight="1">
      <c r="A228" s="134">
        <v>313300</v>
      </c>
      <c r="B228" s="72" t="s">
        <v>152</v>
      </c>
      <c r="C228" s="135" t="s">
        <v>426</v>
      </c>
      <c r="D228" s="125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>
        <v>2</v>
      </c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>
        <v>1</v>
      </c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>
        <v>1</v>
      </c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>
        <v>4</v>
      </c>
      <c r="GD228" s="126"/>
      <c r="GE228" s="126"/>
      <c r="GF228" s="126"/>
      <c r="GG228" s="126"/>
      <c r="GH228" s="126"/>
      <c r="GI228" s="126"/>
      <c r="GJ228" s="126"/>
      <c r="GK228" s="126"/>
      <c r="GL228" s="126">
        <v>1</v>
      </c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>
        <v>0</v>
      </c>
      <c r="HQ228" s="126">
        <v>1616</v>
      </c>
      <c r="HR228" s="126">
        <v>7039</v>
      </c>
      <c r="HS228" s="126">
        <v>5</v>
      </c>
      <c r="HT228" s="126">
        <v>1</v>
      </c>
      <c r="HU228" s="126">
        <v>13</v>
      </c>
      <c r="HV228" s="126">
        <v>24</v>
      </c>
      <c r="HW228" s="126"/>
      <c r="HX228" s="126"/>
      <c r="HY228" s="126">
        <v>69</v>
      </c>
      <c r="HZ228" s="126">
        <v>1</v>
      </c>
      <c r="IA228" s="126"/>
      <c r="IB228" s="126">
        <v>17</v>
      </c>
      <c r="IC228" s="126"/>
      <c r="ID228" s="126"/>
      <c r="IE228" s="126"/>
      <c r="IF228" s="126"/>
      <c r="IG228" s="126"/>
      <c r="IH228" s="126"/>
      <c r="II228" s="126"/>
      <c r="IJ228" s="126">
        <v>0</v>
      </c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>
        <v>191</v>
      </c>
      <c r="JF228" s="126"/>
      <c r="JG228" s="126"/>
      <c r="JH228" s="126"/>
      <c r="JI228" s="126"/>
      <c r="JJ228" s="126"/>
      <c r="JK228" s="126"/>
      <c r="JL228" s="126"/>
      <c r="JM228" s="126"/>
      <c r="JN228" s="126">
        <v>27</v>
      </c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6"/>
      <c r="KL228" s="126"/>
      <c r="KM228" s="126"/>
      <c r="KN228" s="126"/>
      <c r="KO228" s="126"/>
      <c r="KP228" s="126"/>
      <c r="KQ228" s="126"/>
      <c r="KR228" s="126"/>
      <c r="KS228" s="126"/>
      <c r="KT228" s="126"/>
      <c r="KU228" s="126"/>
      <c r="KV228" s="126"/>
      <c r="KW228" s="126"/>
      <c r="KX228" s="126"/>
      <c r="KY228" s="126"/>
      <c r="KZ228" s="126"/>
      <c r="LA228" s="126"/>
      <c r="LB228" s="126"/>
      <c r="LC228" s="126"/>
      <c r="LD228" s="126"/>
      <c r="LE228" s="126"/>
      <c r="LF228" s="126"/>
      <c r="LG228" s="126"/>
      <c r="LH228" s="126"/>
      <c r="LI228" s="126"/>
      <c r="LJ228" s="126"/>
      <c r="LK228" s="126"/>
      <c r="LL228" s="126"/>
      <c r="LM228" s="126"/>
      <c r="LN228" s="126"/>
      <c r="LO228" s="126"/>
      <c r="LP228" s="126"/>
      <c r="LQ228" s="126"/>
      <c r="LR228" s="126"/>
      <c r="LS228" s="126"/>
      <c r="LT228" s="126"/>
      <c r="LU228" s="126"/>
      <c r="LV228" s="126"/>
      <c r="LW228" s="126"/>
      <c r="LX228" s="126"/>
      <c r="LY228" s="126"/>
      <c r="LZ228" s="126"/>
      <c r="MA228" s="126"/>
      <c r="MB228" s="126"/>
      <c r="MC228" s="126"/>
      <c r="MD228" s="126"/>
      <c r="ME228" s="126"/>
      <c r="MF228" s="126"/>
      <c r="MG228" s="126"/>
      <c r="MH228" s="126"/>
      <c r="MI228" s="126"/>
      <c r="MJ228" s="126"/>
      <c r="MK228" s="126"/>
      <c r="ML228" s="126"/>
      <c r="MM228" s="126"/>
      <c r="MN228" s="126"/>
      <c r="MO228" s="126"/>
      <c r="MP228" s="126"/>
      <c r="MQ228" s="126"/>
      <c r="MR228" s="126"/>
      <c r="MS228" s="126"/>
      <c r="MT228" s="126"/>
      <c r="MU228" s="126"/>
      <c r="MV228" s="126"/>
      <c r="MW228" s="126"/>
      <c r="MX228" s="126"/>
      <c r="MY228" s="126"/>
      <c r="MZ228" s="126"/>
      <c r="NA228" s="126"/>
      <c r="NB228" s="126"/>
      <c r="NC228" s="126"/>
      <c r="ND228" s="126"/>
      <c r="NE228" s="126"/>
      <c r="NF228" s="126"/>
      <c r="NG228" s="126"/>
      <c r="NH228" s="126"/>
      <c r="NI228" s="126"/>
      <c r="NJ228" s="126"/>
      <c r="NK228" s="126"/>
      <c r="NL228" s="126"/>
      <c r="NM228" s="126"/>
      <c r="NN228" s="126"/>
      <c r="NO228" s="126"/>
      <c r="NP228" s="126"/>
      <c r="NQ228" s="126"/>
      <c r="NR228" s="126"/>
      <c r="NS228" s="126"/>
      <c r="NT228" s="126"/>
      <c r="NU228" s="126"/>
      <c r="NV228" s="126"/>
      <c r="NW228" s="126"/>
      <c r="NX228" s="126"/>
      <c r="NY228" s="126"/>
      <c r="NZ228" s="126"/>
      <c r="OA228" s="126"/>
      <c r="OB228" s="126"/>
      <c r="OC228" s="126"/>
      <c r="OD228" s="126"/>
      <c r="OE228" s="126"/>
      <c r="OF228" s="126"/>
      <c r="OG228" s="126"/>
      <c r="OH228" s="126"/>
      <c r="OI228" s="126"/>
      <c r="OJ228" s="126"/>
      <c r="OK228" s="126"/>
      <c r="OL228" s="126"/>
      <c r="OM228" s="126"/>
      <c r="ON228" s="126"/>
      <c r="OO228" s="126"/>
      <c r="OP228" s="126"/>
      <c r="OQ228" s="126"/>
      <c r="OR228" s="127"/>
      <c r="OS228" s="128">
        <v>9012</v>
      </c>
      <c r="OT228" s="129">
        <v>1138</v>
      </c>
      <c r="OU228" s="130"/>
      <c r="OV228" s="128">
        <v>10150</v>
      </c>
      <c r="OW228" s="129">
        <v>1842</v>
      </c>
      <c r="OX228" s="130">
        <v>461</v>
      </c>
      <c r="OY228" s="128">
        <v>2304</v>
      </c>
      <c r="OZ228" s="129">
        <v>24</v>
      </c>
      <c r="PA228" s="131">
        <v>89</v>
      </c>
      <c r="PB228" s="130"/>
      <c r="PC228" s="132">
        <v>113</v>
      </c>
      <c r="PD228" s="128">
        <v>12567</v>
      </c>
    </row>
    <row r="229" spans="1:420" ht="12.75" customHeight="1">
      <c r="A229" s="134">
        <v>314110</v>
      </c>
      <c r="B229" s="72" t="s">
        <v>152</v>
      </c>
      <c r="C229" s="135" t="s">
        <v>427</v>
      </c>
      <c r="D229" s="125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>
        <v>18</v>
      </c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>
        <v>3</v>
      </c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>
        <v>3</v>
      </c>
      <c r="HQ229" s="126"/>
      <c r="HR229" s="126">
        <v>103</v>
      </c>
      <c r="HS229" s="126">
        <v>8810</v>
      </c>
      <c r="HT229" s="126"/>
      <c r="HU229" s="126">
        <v>144</v>
      </c>
      <c r="HV229" s="126">
        <v>3</v>
      </c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>
        <v>1</v>
      </c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6"/>
      <c r="KL229" s="126"/>
      <c r="KM229" s="126"/>
      <c r="KN229" s="126"/>
      <c r="KO229" s="126"/>
      <c r="KP229" s="126"/>
      <c r="KQ229" s="126"/>
      <c r="KR229" s="126"/>
      <c r="KS229" s="126"/>
      <c r="KT229" s="126"/>
      <c r="KU229" s="126"/>
      <c r="KV229" s="126"/>
      <c r="KW229" s="126"/>
      <c r="KX229" s="126"/>
      <c r="KY229" s="126"/>
      <c r="KZ229" s="126"/>
      <c r="LA229" s="126"/>
      <c r="LB229" s="126"/>
      <c r="LC229" s="126"/>
      <c r="LD229" s="126"/>
      <c r="LE229" s="126"/>
      <c r="LF229" s="126"/>
      <c r="LG229" s="126"/>
      <c r="LH229" s="126"/>
      <c r="LI229" s="126"/>
      <c r="LJ229" s="126"/>
      <c r="LK229" s="126"/>
      <c r="LL229" s="126"/>
      <c r="LM229" s="126"/>
      <c r="LN229" s="126"/>
      <c r="LO229" s="126"/>
      <c r="LP229" s="126"/>
      <c r="LQ229" s="126"/>
      <c r="LR229" s="126"/>
      <c r="LS229" s="126"/>
      <c r="LT229" s="126"/>
      <c r="LU229" s="126"/>
      <c r="LV229" s="126"/>
      <c r="LW229" s="126"/>
      <c r="LX229" s="126"/>
      <c r="LY229" s="126"/>
      <c r="LZ229" s="126"/>
      <c r="MA229" s="126"/>
      <c r="MB229" s="126"/>
      <c r="MC229" s="126"/>
      <c r="MD229" s="126"/>
      <c r="ME229" s="126"/>
      <c r="MF229" s="126"/>
      <c r="MG229" s="126"/>
      <c r="MH229" s="126"/>
      <c r="MI229" s="126"/>
      <c r="MJ229" s="126"/>
      <c r="MK229" s="126"/>
      <c r="ML229" s="126"/>
      <c r="MM229" s="126"/>
      <c r="MN229" s="126"/>
      <c r="MO229" s="126"/>
      <c r="MP229" s="126"/>
      <c r="MQ229" s="126"/>
      <c r="MR229" s="126"/>
      <c r="MS229" s="126"/>
      <c r="MT229" s="126"/>
      <c r="MU229" s="126"/>
      <c r="MV229" s="126"/>
      <c r="MW229" s="126"/>
      <c r="MX229" s="126"/>
      <c r="MY229" s="126"/>
      <c r="MZ229" s="126"/>
      <c r="NA229" s="126"/>
      <c r="NB229" s="126"/>
      <c r="NC229" s="126"/>
      <c r="ND229" s="126"/>
      <c r="NE229" s="126"/>
      <c r="NF229" s="126"/>
      <c r="NG229" s="126"/>
      <c r="NH229" s="126"/>
      <c r="NI229" s="126"/>
      <c r="NJ229" s="126"/>
      <c r="NK229" s="126"/>
      <c r="NL229" s="126"/>
      <c r="NM229" s="126"/>
      <c r="NN229" s="126"/>
      <c r="NO229" s="126"/>
      <c r="NP229" s="126"/>
      <c r="NQ229" s="126"/>
      <c r="NR229" s="126"/>
      <c r="NS229" s="126"/>
      <c r="NT229" s="126"/>
      <c r="NU229" s="126"/>
      <c r="NV229" s="126"/>
      <c r="NW229" s="126"/>
      <c r="NX229" s="126"/>
      <c r="NY229" s="126"/>
      <c r="NZ229" s="126"/>
      <c r="OA229" s="126"/>
      <c r="OB229" s="126"/>
      <c r="OC229" s="126"/>
      <c r="OD229" s="126"/>
      <c r="OE229" s="126"/>
      <c r="OF229" s="126"/>
      <c r="OG229" s="126"/>
      <c r="OH229" s="126"/>
      <c r="OI229" s="126"/>
      <c r="OJ229" s="126"/>
      <c r="OK229" s="126"/>
      <c r="OL229" s="126"/>
      <c r="OM229" s="126"/>
      <c r="ON229" s="126"/>
      <c r="OO229" s="126"/>
      <c r="OP229" s="126"/>
      <c r="OQ229" s="126"/>
      <c r="OR229" s="127"/>
      <c r="OS229" s="128">
        <v>9085</v>
      </c>
      <c r="OT229" s="129">
        <v>2090</v>
      </c>
      <c r="OU229" s="130"/>
      <c r="OV229" s="128">
        <v>11175</v>
      </c>
      <c r="OW229" s="129">
        <v>13593</v>
      </c>
      <c r="OX229" s="130">
        <v>517</v>
      </c>
      <c r="OY229" s="128">
        <v>14110</v>
      </c>
      <c r="OZ229" s="129">
        <v>51</v>
      </c>
      <c r="PA229" s="131">
        <v>1419</v>
      </c>
      <c r="PB229" s="130"/>
      <c r="PC229" s="132">
        <v>1470</v>
      </c>
      <c r="PD229" s="128">
        <v>26755</v>
      </c>
    </row>
    <row r="230" spans="1:420" ht="12.75" customHeight="1">
      <c r="A230" s="134">
        <v>314120</v>
      </c>
      <c r="B230" s="72" t="s">
        <v>152</v>
      </c>
      <c r="C230" s="135" t="s">
        <v>428</v>
      </c>
      <c r="D230" s="125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>
        <v>0</v>
      </c>
      <c r="AR230" s="126"/>
      <c r="AS230" s="126"/>
      <c r="AT230" s="126"/>
      <c r="AU230" s="126"/>
      <c r="AV230" s="126"/>
      <c r="AW230" s="126"/>
      <c r="AX230" s="126"/>
      <c r="AY230" s="126">
        <v>6</v>
      </c>
      <c r="AZ230" s="126"/>
      <c r="BA230" s="126"/>
      <c r="BB230" s="126"/>
      <c r="BC230" s="126"/>
      <c r="BD230" s="126"/>
      <c r="BE230" s="126"/>
      <c r="BF230" s="126"/>
      <c r="BG230" s="126"/>
      <c r="BH230" s="126">
        <v>0</v>
      </c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>
        <v>9</v>
      </c>
      <c r="FV230" s="126"/>
      <c r="FW230" s="126"/>
      <c r="FX230" s="126"/>
      <c r="FY230" s="126"/>
      <c r="FZ230" s="126"/>
      <c r="GA230" s="126">
        <v>124</v>
      </c>
      <c r="GB230" s="126"/>
      <c r="GC230" s="126">
        <v>3</v>
      </c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>
        <v>0</v>
      </c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>
        <v>0</v>
      </c>
      <c r="HQ230" s="126">
        <v>220</v>
      </c>
      <c r="HR230" s="126"/>
      <c r="HS230" s="126">
        <v>4</v>
      </c>
      <c r="HT230" s="126">
        <v>3282</v>
      </c>
      <c r="HU230" s="126">
        <v>73</v>
      </c>
      <c r="HV230" s="126">
        <v>4</v>
      </c>
      <c r="HW230" s="126"/>
      <c r="HX230" s="126"/>
      <c r="HY230" s="126">
        <v>0</v>
      </c>
      <c r="HZ230" s="126">
        <v>1</v>
      </c>
      <c r="IA230" s="126"/>
      <c r="IB230" s="126">
        <v>0</v>
      </c>
      <c r="IC230" s="126"/>
      <c r="ID230" s="126">
        <v>0</v>
      </c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>
        <v>0</v>
      </c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6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126"/>
      <c r="LE230" s="126"/>
      <c r="LF230" s="126"/>
      <c r="LG230" s="126"/>
      <c r="LH230" s="126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126"/>
      <c r="MF230" s="126"/>
      <c r="MG230" s="126"/>
      <c r="MH230" s="126"/>
      <c r="MI230" s="126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126"/>
      <c r="NW230" s="126"/>
      <c r="NX230" s="126"/>
      <c r="NY230" s="126"/>
      <c r="NZ230" s="126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7"/>
      <c r="OS230" s="128">
        <v>3727</v>
      </c>
      <c r="OT230" s="129">
        <v>10404</v>
      </c>
      <c r="OU230" s="130"/>
      <c r="OV230" s="128">
        <v>14132</v>
      </c>
      <c r="OW230" s="129">
        <v>20836</v>
      </c>
      <c r="OX230" s="130">
        <v>979</v>
      </c>
      <c r="OY230" s="128">
        <v>21815</v>
      </c>
      <c r="OZ230" s="129">
        <v>835</v>
      </c>
      <c r="PA230" s="131">
        <v>2566</v>
      </c>
      <c r="PB230" s="130"/>
      <c r="PC230" s="132">
        <v>3401</v>
      </c>
      <c r="PD230" s="128">
        <v>39347</v>
      </c>
    </row>
    <row r="231" spans="1:420" ht="12.75" customHeight="1">
      <c r="A231" s="134">
        <v>314900</v>
      </c>
      <c r="B231" s="72" t="s">
        <v>152</v>
      </c>
      <c r="C231" s="135" t="s">
        <v>429</v>
      </c>
      <c r="D231" s="125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>
        <v>298</v>
      </c>
      <c r="AZ231" s="126"/>
      <c r="BA231" s="126"/>
      <c r="BB231" s="126"/>
      <c r="BC231" s="126"/>
      <c r="BD231" s="126"/>
      <c r="BE231" s="126">
        <v>55</v>
      </c>
      <c r="BF231" s="126"/>
      <c r="BG231" s="126"/>
      <c r="BH231" s="126">
        <v>0</v>
      </c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>
        <v>2</v>
      </c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>
        <v>102</v>
      </c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>
        <v>33</v>
      </c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>
        <v>4</v>
      </c>
      <c r="FB231" s="126"/>
      <c r="FC231" s="126"/>
      <c r="FD231" s="126"/>
      <c r="FE231" s="126">
        <v>4</v>
      </c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>
        <v>7</v>
      </c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>
        <v>12</v>
      </c>
      <c r="GB231" s="126"/>
      <c r="GC231" s="126">
        <v>22</v>
      </c>
      <c r="GD231" s="126"/>
      <c r="GE231" s="126"/>
      <c r="GF231" s="126"/>
      <c r="GG231" s="126"/>
      <c r="GH231" s="126"/>
      <c r="GI231" s="126"/>
      <c r="GJ231" s="126"/>
      <c r="GK231" s="126">
        <v>9</v>
      </c>
      <c r="GL231" s="126">
        <v>2</v>
      </c>
      <c r="GM231" s="126"/>
      <c r="GN231" s="126"/>
      <c r="GO231" s="126"/>
      <c r="GP231" s="126"/>
      <c r="GQ231" s="126"/>
      <c r="GR231" s="126"/>
      <c r="GS231" s="126"/>
      <c r="GT231" s="126"/>
      <c r="GU231" s="126">
        <v>0</v>
      </c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>
        <v>0</v>
      </c>
      <c r="HQ231" s="126">
        <v>799</v>
      </c>
      <c r="HR231" s="126">
        <v>2</v>
      </c>
      <c r="HS231" s="126">
        <v>64</v>
      </c>
      <c r="HT231" s="126">
        <v>67</v>
      </c>
      <c r="HU231" s="126">
        <v>7894</v>
      </c>
      <c r="HV231" s="126">
        <v>13</v>
      </c>
      <c r="HW231" s="126"/>
      <c r="HX231" s="126"/>
      <c r="HY231" s="126">
        <v>0</v>
      </c>
      <c r="HZ231" s="126"/>
      <c r="IA231" s="126"/>
      <c r="IB231" s="126">
        <v>1</v>
      </c>
      <c r="IC231" s="126"/>
      <c r="ID231" s="126">
        <v>17</v>
      </c>
      <c r="IE231" s="126"/>
      <c r="IF231" s="126">
        <v>482</v>
      </c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>
        <v>17</v>
      </c>
      <c r="JL231" s="126">
        <v>1</v>
      </c>
      <c r="JM231" s="126"/>
      <c r="JN231" s="126">
        <v>556</v>
      </c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6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126"/>
      <c r="LE231" s="126"/>
      <c r="LF231" s="126"/>
      <c r="LG231" s="126"/>
      <c r="LH231" s="126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126"/>
      <c r="MF231" s="126"/>
      <c r="MG231" s="126"/>
      <c r="MH231" s="126"/>
      <c r="MI231" s="126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126"/>
      <c r="NW231" s="126"/>
      <c r="NX231" s="126"/>
      <c r="NY231" s="126"/>
      <c r="NZ231" s="126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7"/>
      <c r="OS231" s="128">
        <v>10463</v>
      </c>
      <c r="OT231" s="129">
        <v>6526</v>
      </c>
      <c r="OU231" s="130"/>
      <c r="OV231" s="128">
        <v>16989</v>
      </c>
      <c r="OW231" s="129">
        <v>13407</v>
      </c>
      <c r="OX231" s="130">
        <v>890</v>
      </c>
      <c r="OY231" s="128">
        <v>14297</v>
      </c>
      <c r="OZ231" s="129">
        <v>322</v>
      </c>
      <c r="PA231" s="131">
        <v>921</v>
      </c>
      <c r="PB231" s="130">
        <v>-5</v>
      </c>
      <c r="PC231" s="132">
        <v>1238</v>
      </c>
      <c r="PD231" s="128">
        <v>32524</v>
      </c>
    </row>
    <row r="232" spans="1:420" ht="12.75" customHeight="1">
      <c r="A232" s="134">
        <v>315000</v>
      </c>
      <c r="B232" s="72" t="s">
        <v>152</v>
      </c>
      <c r="C232" s="135" t="s">
        <v>430</v>
      </c>
      <c r="D232" s="125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>
        <v>2</v>
      </c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>
        <v>0</v>
      </c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>
        <v>26</v>
      </c>
      <c r="HR232" s="126">
        <v>2</v>
      </c>
      <c r="HS232" s="126"/>
      <c r="HT232" s="126">
        <v>1</v>
      </c>
      <c r="HU232" s="126">
        <v>56</v>
      </c>
      <c r="HV232" s="126">
        <v>11356</v>
      </c>
      <c r="HW232" s="126">
        <v>30</v>
      </c>
      <c r="HX232" s="126"/>
      <c r="HY232" s="126"/>
      <c r="HZ232" s="126"/>
      <c r="IA232" s="126"/>
      <c r="IB232" s="126"/>
      <c r="IC232" s="126"/>
      <c r="ID232" s="126"/>
      <c r="IE232" s="126"/>
      <c r="IF232" s="126">
        <v>12</v>
      </c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>
        <v>0</v>
      </c>
      <c r="KC232" s="126"/>
      <c r="KD232" s="126"/>
      <c r="KE232" s="126"/>
      <c r="KF232" s="126">
        <v>259</v>
      </c>
      <c r="KG232" s="126"/>
      <c r="KH232" s="126"/>
      <c r="KI232" s="126"/>
      <c r="KJ232" s="126"/>
      <c r="KK232" s="126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126"/>
      <c r="LE232" s="126"/>
      <c r="LF232" s="126"/>
      <c r="LG232" s="126"/>
      <c r="LH232" s="126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126"/>
      <c r="MF232" s="126"/>
      <c r="MG232" s="126"/>
      <c r="MH232" s="126"/>
      <c r="MI232" s="126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126"/>
      <c r="NW232" s="126"/>
      <c r="NX232" s="126"/>
      <c r="NY232" s="126"/>
      <c r="NZ232" s="126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>
        <v>777</v>
      </c>
      <c r="ON232" s="126"/>
      <c r="OO232" s="126">
        <v>340</v>
      </c>
      <c r="OP232" s="126"/>
      <c r="OQ232" s="126"/>
      <c r="OR232" s="127"/>
      <c r="OS232" s="128">
        <v>12861</v>
      </c>
      <c r="OT232" s="129">
        <v>83252</v>
      </c>
      <c r="OU232" s="130"/>
      <c r="OV232" s="128">
        <v>96113</v>
      </c>
      <c r="OW232" s="129">
        <v>146554</v>
      </c>
      <c r="OX232" s="130">
        <v>5019</v>
      </c>
      <c r="OY232" s="128">
        <v>151573</v>
      </c>
      <c r="OZ232" s="129">
        <v>11711</v>
      </c>
      <c r="PA232" s="131">
        <v>16714</v>
      </c>
      <c r="PB232" s="130"/>
      <c r="PC232" s="132">
        <v>28425</v>
      </c>
      <c r="PD232" s="128">
        <v>276111</v>
      </c>
    </row>
    <row r="233" spans="1:420" ht="12.75" customHeight="1">
      <c r="A233" s="134">
        <v>316000</v>
      </c>
      <c r="B233" s="72" t="s">
        <v>152</v>
      </c>
      <c r="C233" s="135" t="s">
        <v>431</v>
      </c>
      <c r="D233" s="125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>
        <v>0</v>
      </c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>
        <v>1</v>
      </c>
      <c r="FV233" s="126"/>
      <c r="FW233" s="126"/>
      <c r="FX233" s="126"/>
      <c r="FY233" s="126"/>
      <c r="FZ233" s="126"/>
      <c r="GA233" s="126"/>
      <c r="GB233" s="126"/>
      <c r="GC233" s="126">
        <v>2</v>
      </c>
      <c r="GD233" s="126"/>
      <c r="GE233" s="126"/>
      <c r="GF233" s="126"/>
      <c r="GG233" s="126">
        <v>26</v>
      </c>
      <c r="GH233" s="126"/>
      <c r="GI233" s="126">
        <v>0</v>
      </c>
      <c r="GJ233" s="126"/>
      <c r="GK233" s="126"/>
      <c r="GL233" s="126"/>
      <c r="GM233" s="126"/>
      <c r="GN233" s="126">
        <v>57</v>
      </c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>
        <v>3</v>
      </c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>
        <v>0</v>
      </c>
      <c r="HR233" s="126"/>
      <c r="HS233" s="126"/>
      <c r="HT233" s="126"/>
      <c r="HU233" s="126">
        <v>19</v>
      </c>
      <c r="HV233" s="126">
        <v>1</v>
      </c>
      <c r="HW233" s="126">
        <v>6753</v>
      </c>
      <c r="HX233" s="126"/>
      <c r="HY233" s="126"/>
      <c r="HZ233" s="126"/>
      <c r="IA233" s="126"/>
      <c r="IB233" s="126"/>
      <c r="IC233" s="126"/>
      <c r="ID233" s="126"/>
      <c r="IE233" s="126"/>
      <c r="IF233" s="126">
        <v>2</v>
      </c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6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126"/>
      <c r="LE233" s="126"/>
      <c r="LF233" s="126"/>
      <c r="LG233" s="126"/>
      <c r="LH233" s="126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126"/>
      <c r="MF233" s="126"/>
      <c r="MG233" s="126"/>
      <c r="MH233" s="126"/>
      <c r="MI233" s="126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126"/>
      <c r="NW233" s="126"/>
      <c r="NX233" s="126"/>
      <c r="NY233" s="126"/>
      <c r="NZ233" s="126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7"/>
      <c r="OS233" s="128">
        <v>6865</v>
      </c>
      <c r="OT233" s="129">
        <v>36758</v>
      </c>
      <c r="OU233" s="130"/>
      <c r="OV233" s="128">
        <v>43624</v>
      </c>
      <c r="OW233" s="129">
        <v>51848</v>
      </c>
      <c r="OX233" s="130">
        <v>2223</v>
      </c>
      <c r="OY233" s="128">
        <v>54071</v>
      </c>
      <c r="OZ233" s="129">
        <v>4056</v>
      </c>
      <c r="PA233" s="131">
        <v>5309</v>
      </c>
      <c r="PB233" s="130"/>
      <c r="PC233" s="132">
        <v>9365</v>
      </c>
      <c r="PD233" s="128">
        <v>107060</v>
      </c>
    </row>
    <row r="234" spans="1:420" ht="12.75" customHeight="1">
      <c r="A234" s="134">
        <v>322110</v>
      </c>
      <c r="B234" s="72" t="s">
        <v>154</v>
      </c>
      <c r="C234" s="135" t="s">
        <v>432</v>
      </c>
      <c r="D234" s="125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>
        <v>5625</v>
      </c>
      <c r="HY234" s="126">
        <v>1189</v>
      </c>
      <c r="HZ234" s="126">
        <v>724</v>
      </c>
      <c r="IA234" s="126"/>
      <c r="IB234" s="126"/>
      <c r="IC234" s="126"/>
      <c r="ID234" s="126">
        <v>0</v>
      </c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6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126"/>
      <c r="LE234" s="126"/>
      <c r="LF234" s="126"/>
      <c r="LG234" s="126"/>
      <c r="LH234" s="126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126"/>
      <c r="MF234" s="126"/>
      <c r="MG234" s="126"/>
      <c r="MH234" s="126"/>
      <c r="MI234" s="126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126"/>
      <c r="NW234" s="126"/>
      <c r="NX234" s="126"/>
      <c r="NY234" s="126"/>
      <c r="NZ234" s="126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7"/>
      <c r="OS234" s="128">
        <v>7538</v>
      </c>
      <c r="OT234" s="129">
        <v>3030</v>
      </c>
      <c r="OU234" s="130"/>
      <c r="OV234" s="128">
        <v>10568</v>
      </c>
      <c r="OW234" s="129"/>
      <c r="OX234" s="130">
        <v>906</v>
      </c>
      <c r="OY234" s="128">
        <v>906</v>
      </c>
      <c r="OZ234" s="129">
        <v>0</v>
      </c>
      <c r="PA234" s="131">
        <v>0</v>
      </c>
      <c r="PB234" s="130"/>
      <c r="PC234" s="132">
        <v>0</v>
      </c>
      <c r="PD234" s="128">
        <v>11474</v>
      </c>
    </row>
    <row r="235" spans="1:420" ht="12.75" customHeight="1">
      <c r="A235" s="134">
        <v>322120</v>
      </c>
      <c r="B235" s="72" t="s">
        <v>154</v>
      </c>
      <c r="C235" s="135" t="s">
        <v>433</v>
      </c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>
        <v>0</v>
      </c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>
        <v>1</v>
      </c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>
        <v>0</v>
      </c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>
        <v>1</v>
      </c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>
        <v>0</v>
      </c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>
        <v>1</v>
      </c>
      <c r="GB235" s="126">
        <v>1</v>
      </c>
      <c r="GC235" s="126">
        <v>0</v>
      </c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>
        <v>0</v>
      </c>
      <c r="HR235" s="126"/>
      <c r="HS235" s="126"/>
      <c r="HT235" s="126"/>
      <c r="HU235" s="126">
        <v>0</v>
      </c>
      <c r="HV235" s="126"/>
      <c r="HW235" s="126"/>
      <c r="HX235" s="126">
        <v>23</v>
      </c>
      <c r="HY235" s="126">
        <v>39889</v>
      </c>
      <c r="HZ235" s="126">
        <v>1383</v>
      </c>
      <c r="IA235" s="126"/>
      <c r="IB235" s="126">
        <v>1532</v>
      </c>
      <c r="IC235" s="126">
        <v>23</v>
      </c>
      <c r="ID235" s="126">
        <v>4783</v>
      </c>
      <c r="IE235" s="126">
        <v>0</v>
      </c>
      <c r="IF235" s="126">
        <v>8</v>
      </c>
      <c r="IG235" s="126"/>
      <c r="IH235" s="126"/>
      <c r="II235" s="126"/>
      <c r="IJ235" s="126">
        <v>21</v>
      </c>
      <c r="IK235" s="126"/>
      <c r="IL235" s="126"/>
      <c r="IM235" s="126"/>
      <c r="IN235" s="126">
        <v>6</v>
      </c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>
        <v>1</v>
      </c>
      <c r="JC235" s="126"/>
      <c r="JD235" s="126">
        <v>0</v>
      </c>
      <c r="JE235" s="126">
        <v>61</v>
      </c>
      <c r="JF235" s="126"/>
      <c r="JG235" s="126">
        <v>2</v>
      </c>
      <c r="JH235" s="126"/>
      <c r="JI235" s="126"/>
      <c r="JJ235" s="126"/>
      <c r="JK235" s="126"/>
      <c r="JL235" s="126"/>
      <c r="JM235" s="126"/>
      <c r="JN235" s="126">
        <v>5</v>
      </c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6"/>
      <c r="KL235" s="126"/>
      <c r="KM235" s="126"/>
      <c r="KN235" s="126"/>
      <c r="KO235" s="126"/>
      <c r="KP235" s="126"/>
      <c r="KQ235" s="126"/>
      <c r="KR235" s="126"/>
      <c r="KS235" s="126"/>
      <c r="KT235" s="126"/>
      <c r="KU235" s="126"/>
      <c r="KV235" s="126"/>
      <c r="KW235" s="126"/>
      <c r="KX235" s="126"/>
      <c r="KY235" s="126"/>
      <c r="KZ235" s="126"/>
      <c r="LA235" s="126"/>
      <c r="LB235" s="126"/>
      <c r="LC235" s="126"/>
      <c r="LD235" s="126"/>
      <c r="LE235" s="126"/>
      <c r="LF235" s="126"/>
      <c r="LG235" s="126"/>
      <c r="LH235" s="126"/>
      <c r="LI235" s="126"/>
      <c r="LJ235" s="126"/>
      <c r="LK235" s="126"/>
      <c r="LL235" s="126"/>
      <c r="LM235" s="126"/>
      <c r="LN235" s="126"/>
      <c r="LO235" s="126"/>
      <c r="LP235" s="126"/>
      <c r="LQ235" s="126"/>
      <c r="LR235" s="126"/>
      <c r="LS235" s="126"/>
      <c r="LT235" s="126"/>
      <c r="LU235" s="126"/>
      <c r="LV235" s="126"/>
      <c r="LW235" s="126"/>
      <c r="LX235" s="126"/>
      <c r="LY235" s="126"/>
      <c r="LZ235" s="126"/>
      <c r="MA235" s="126"/>
      <c r="MB235" s="126"/>
      <c r="MC235" s="126"/>
      <c r="MD235" s="126"/>
      <c r="ME235" s="126"/>
      <c r="MF235" s="126"/>
      <c r="MG235" s="126"/>
      <c r="MH235" s="126"/>
      <c r="MI235" s="126"/>
      <c r="MJ235" s="126"/>
      <c r="MK235" s="126"/>
      <c r="ML235" s="126"/>
      <c r="MM235" s="126"/>
      <c r="MN235" s="126"/>
      <c r="MO235" s="126"/>
      <c r="MP235" s="126"/>
      <c r="MQ235" s="126"/>
      <c r="MR235" s="126"/>
      <c r="MS235" s="126"/>
      <c r="MT235" s="126"/>
      <c r="MU235" s="126"/>
      <c r="MV235" s="126"/>
      <c r="MW235" s="126"/>
      <c r="MX235" s="126"/>
      <c r="MY235" s="126"/>
      <c r="MZ235" s="126"/>
      <c r="NA235" s="126"/>
      <c r="NB235" s="126"/>
      <c r="NC235" s="126"/>
      <c r="ND235" s="126"/>
      <c r="NE235" s="126"/>
      <c r="NF235" s="126"/>
      <c r="NG235" s="126"/>
      <c r="NH235" s="126"/>
      <c r="NI235" s="126"/>
      <c r="NJ235" s="126"/>
      <c r="NK235" s="126"/>
      <c r="NL235" s="126"/>
      <c r="NM235" s="126"/>
      <c r="NN235" s="126"/>
      <c r="NO235" s="126"/>
      <c r="NP235" s="126"/>
      <c r="NQ235" s="126"/>
      <c r="NR235" s="126"/>
      <c r="NS235" s="126"/>
      <c r="NT235" s="126"/>
      <c r="NU235" s="126"/>
      <c r="NV235" s="126"/>
      <c r="NW235" s="126"/>
      <c r="NX235" s="126"/>
      <c r="NY235" s="126"/>
      <c r="NZ235" s="126"/>
      <c r="OA235" s="126"/>
      <c r="OB235" s="126"/>
      <c r="OC235" s="126"/>
      <c r="OD235" s="126"/>
      <c r="OE235" s="126"/>
      <c r="OF235" s="126"/>
      <c r="OG235" s="126"/>
      <c r="OH235" s="126"/>
      <c r="OI235" s="126"/>
      <c r="OJ235" s="126"/>
      <c r="OK235" s="126"/>
      <c r="OL235" s="126"/>
      <c r="OM235" s="126"/>
      <c r="ON235" s="126"/>
      <c r="OO235" s="126"/>
      <c r="OP235" s="126"/>
      <c r="OQ235" s="126"/>
      <c r="OR235" s="127"/>
      <c r="OS235" s="128">
        <v>47742</v>
      </c>
      <c r="OT235" s="129">
        <v>7793</v>
      </c>
      <c r="OU235" s="130"/>
      <c r="OV235" s="128">
        <v>55535</v>
      </c>
      <c r="OW235" s="129">
        <v>13777</v>
      </c>
      <c r="OX235" s="130">
        <v>3025</v>
      </c>
      <c r="OY235" s="128">
        <v>16801</v>
      </c>
      <c r="OZ235" s="129"/>
      <c r="PA235" s="131">
        <v>1447</v>
      </c>
      <c r="PB235" s="130"/>
      <c r="PC235" s="132">
        <v>1447</v>
      </c>
      <c r="PD235" s="128">
        <v>73784</v>
      </c>
    </row>
    <row r="236" spans="1:420" ht="12.75" customHeight="1">
      <c r="A236" s="134">
        <v>322130</v>
      </c>
      <c r="B236" s="72" t="s">
        <v>154</v>
      </c>
      <c r="C236" s="135" t="s">
        <v>434</v>
      </c>
      <c r="D236" s="125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>
        <v>2</v>
      </c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>
        <v>312</v>
      </c>
      <c r="HY236" s="126">
        <v>1656</v>
      </c>
      <c r="HZ236" s="126">
        <v>26000</v>
      </c>
      <c r="IA236" s="126">
        <v>0</v>
      </c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6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126"/>
      <c r="LE236" s="126"/>
      <c r="LF236" s="126"/>
      <c r="LG236" s="126"/>
      <c r="LH236" s="126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126"/>
      <c r="MF236" s="126"/>
      <c r="MG236" s="126"/>
      <c r="MH236" s="126"/>
      <c r="MI236" s="126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126"/>
      <c r="NW236" s="126"/>
      <c r="NX236" s="126"/>
      <c r="NY236" s="126"/>
      <c r="NZ236" s="126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7"/>
      <c r="OS236" s="128">
        <v>27970</v>
      </c>
      <c r="OT236" s="129">
        <v>2251</v>
      </c>
      <c r="OU236" s="130"/>
      <c r="OV236" s="128">
        <v>30221</v>
      </c>
      <c r="OW236" s="129">
        <v>3063</v>
      </c>
      <c r="OX236" s="130">
        <v>2597</v>
      </c>
      <c r="OY236" s="128">
        <v>5660</v>
      </c>
      <c r="OZ236" s="129"/>
      <c r="PA236" s="131">
        <v>120</v>
      </c>
      <c r="PB236" s="130"/>
      <c r="PC236" s="132">
        <v>120</v>
      </c>
      <c r="PD236" s="128">
        <v>36001</v>
      </c>
    </row>
    <row r="237" spans="1:420" ht="12.75" customHeight="1">
      <c r="A237" s="134">
        <v>322210</v>
      </c>
      <c r="B237" s="72" t="s">
        <v>154</v>
      </c>
      <c r="C237" s="135" t="s">
        <v>435</v>
      </c>
      <c r="D237" s="125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>
        <v>65</v>
      </c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>
        <v>1</v>
      </c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>
        <v>0</v>
      </c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>
        <v>50986</v>
      </c>
      <c r="IB237" s="126">
        <v>11</v>
      </c>
      <c r="IC237" s="126">
        <v>2</v>
      </c>
      <c r="ID237" s="126">
        <v>66</v>
      </c>
      <c r="IE237" s="126">
        <v>2</v>
      </c>
      <c r="IF237" s="126">
        <v>158</v>
      </c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>
        <v>2</v>
      </c>
      <c r="JI237" s="126">
        <v>65</v>
      </c>
      <c r="JJ237" s="126"/>
      <c r="JK237" s="126">
        <v>222</v>
      </c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6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126"/>
      <c r="LE237" s="126"/>
      <c r="LF237" s="126"/>
      <c r="LG237" s="126"/>
      <c r="LH237" s="126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126"/>
      <c r="MF237" s="126"/>
      <c r="MG237" s="126"/>
      <c r="MH237" s="126"/>
      <c r="MI237" s="126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126"/>
      <c r="NW237" s="126"/>
      <c r="NX237" s="126"/>
      <c r="NY237" s="126"/>
      <c r="NZ237" s="126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7"/>
      <c r="OS237" s="128">
        <v>51579</v>
      </c>
      <c r="OT237" s="129">
        <v>1571</v>
      </c>
      <c r="OU237" s="130"/>
      <c r="OV237" s="128">
        <v>53150</v>
      </c>
      <c r="OW237" s="129">
        <v>5775</v>
      </c>
      <c r="OX237" s="130">
        <v>2389</v>
      </c>
      <c r="OY237" s="128">
        <v>8164</v>
      </c>
      <c r="OZ237" s="129"/>
      <c r="PA237" s="131">
        <v>277</v>
      </c>
      <c r="PB237" s="130"/>
      <c r="PC237" s="132">
        <v>277</v>
      </c>
      <c r="PD237" s="128">
        <v>61591</v>
      </c>
    </row>
    <row r="238" spans="1:420" ht="12.75" customHeight="1">
      <c r="A238" s="134">
        <v>322220</v>
      </c>
      <c r="B238" s="72" t="s">
        <v>154</v>
      </c>
      <c r="C238" s="135" t="s">
        <v>436</v>
      </c>
      <c r="D238" s="125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>
        <v>9</v>
      </c>
      <c r="AT238" s="126"/>
      <c r="AU238" s="126"/>
      <c r="AV238" s="126"/>
      <c r="AW238" s="126"/>
      <c r="AX238" s="126"/>
      <c r="AY238" s="126">
        <v>26</v>
      </c>
      <c r="AZ238" s="126"/>
      <c r="BA238" s="126"/>
      <c r="BB238" s="126"/>
      <c r="BC238" s="126">
        <v>7</v>
      </c>
      <c r="BD238" s="126"/>
      <c r="BE238" s="126"/>
      <c r="BF238" s="126"/>
      <c r="BG238" s="126"/>
      <c r="BH238" s="126">
        <v>1</v>
      </c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>
        <v>1</v>
      </c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>
        <v>3</v>
      </c>
      <c r="DM238" s="126"/>
      <c r="DN238" s="126"/>
      <c r="DO238" s="126"/>
      <c r="DP238" s="126"/>
      <c r="DQ238" s="126"/>
      <c r="DR238" s="126">
        <v>0</v>
      </c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>
        <v>27</v>
      </c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>
        <v>7</v>
      </c>
      <c r="GB238" s="126">
        <v>4</v>
      </c>
      <c r="GC238" s="126">
        <v>58</v>
      </c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>
        <v>26</v>
      </c>
      <c r="HR238" s="126"/>
      <c r="HS238" s="126"/>
      <c r="HT238" s="126"/>
      <c r="HU238" s="126">
        <v>2</v>
      </c>
      <c r="HV238" s="126"/>
      <c r="HW238" s="126"/>
      <c r="HX238" s="126"/>
      <c r="HY238" s="126">
        <v>425</v>
      </c>
      <c r="HZ238" s="126"/>
      <c r="IA238" s="126">
        <v>77</v>
      </c>
      <c r="IB238" s="126">
        <v>17210</v>
      </c>
      <c r="IC238" s="126">
        <v>71</v>
      </c>
      <c r="ID238" s="126">
        <v>0</v>
      </c>
      <c r="IE238" s="126">
        <v>31</v>
      </c>
      <c r="IF238" s="126">
        <v>376</v>
      </c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>
        <v>99</v>
      </c>
      <c r="IR238" s="126"/>
      <c r="IS238" s="126"/>
      <c r="IT238" s="126"/>
      <c r="IU238" s="126"/>
      <c r="IV238" s="126"/>
      <c r="IW238" s="126"/>
      <c r="IX238" s="126"/>
      <c r="IY238" s="126">
        <v>5</v>
      </c>
      <c r="IZ238" s="126"/>
      <c r="JA238" s="126"/>
      <c r="JB238" s="126"/>
      <c r="JC238" s="126"/>
      <c r="JD238" s="126">
        <v>0</v>
      </c>
      <c r="JE238" s="126">
        <v>755</v>
      </c>
      <c r="JF238" s="126"/>
      <c r="JG238" s="126">
        <v>9</v>
      </c>
      <c r="JH238" s="126"/>
      <c r="JI238" s="126"/>
      <c r="JJ238" s="126"/>
      <c r="JK238" s="126">
        <v>5</v>
      </c>
      <c r="JL238" s="126"/>
      <c r="JM238" s="126"/>
      <c r="JN238" s="126">
        <v>2</v>
      </c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6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126"/>
      <c r="LE238" s="126"/>
      <c r="LF238" s="126"/>
      <c r="LG238" s="126"/>
      <c r="LH238" s="126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126"/>
      <c r="MF238" s="126"/>
      <c r="MG238" s="126"/>
      <c r="MH238" s="126"/>
      <c r="MI238" s="126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126"/>
      <c r="NW238" s="126"/>
      <c r="NX238" s="126"/>
      <c r="NY238" s="126"/>
      <c r="NZ238" s="126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7"/>
      <c r="OS238" s="128">
        <v>19237</v>
      </c>
      <c r="OT238" s="129">
        <v>4559</v>
      </c>
      <c r="OU238" s="130"/>
      <c r="OV238" s="128">
        <v>23795</v>
      </c>
      <c r="OW238" s="129">
        <v>4397</v>
      </c>
      <c r="OX238" s="130">
        <v>1167</v>
      </c>
      <c r="OY238" s="128">
        <v>5564</v>
      </c>
      <c r="OZ238" s="129">
        <v>93</v>
      </c>
      <c r="PA238" s="131">
        <v>394</v>
      </c>
      <c r="PB238" s="130"/>
      <c r="PC238" s="132">
        <v>487</v>
      </c>
      <c r="PD238" s="128">
        <v>29847</v>
      </c>
    </row>
    <row r="239" spans="1:420" ht="12.75" customHeight="1">
      <c r="A239" s="134">
        <v>322230</v>
      </c>
      <c r="B239" s="72" t="s">
        <v>154</v>
      </c>
      <c r="C239" s="135" t="s">
        <v>437</v>
      </c>
      <c r="D239" s="125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>
        <v>3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>
        <v>2</v>
      </c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>
        <v>42</v>
      </c>
      <c r="GK239" s="126">
        <v>1</v>
      </c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>
        <v>109</v>
      </c>
      <c r="IC239" s="126">
        <v>6289</v>
      </c>
      <c r="ID239" s="126"/>
      <c r="IE239" s="126">
        <v>30</v>
      </c>
      <c r="IF239" s="126">
        <v>112</v>
      </c>
      <c r="IG239" s="126">
        <v>15</v>
      </c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>
        <v>1</v>
      </c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6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126"/>
      <c r="LE239" s="126"/>
      <c r="LF239" s="126"/>
      <c r="LG239" s="126"/>
      <c r="LH239" s="126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126"/>
      <c r="MF239" s="126"/>
      <c r="MG239" s="126"/>
      <c r="MH239" s="126"/>
      <c r="MI239" s="126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126"/>
      <c r="NW239" s="126"/>
      <c r="NX239" s="126"/>
      <c r="NY239" s="126"/>
      <c r="NZ239" s="126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>
        <v>549</v>
      </c>
      <c r="ON239" s="126"/>
      <c r="OO239" s="126"/>
      <c r="OP239" s="126"/>
      <c r="OQ239" s="126"/>
      <c r="OR239" s="127"/>
      <c r="OS239" s="128">
        <v>7154</v>
      </c>
      <c r="OT239" s="129">
        <v>592</v>
      </c>
      <c r="OU239" s="130"/>
      <c r="OV239" s="128">
        <v>7745</v>
      </c>
      <c r="OW239" s="129">
        <v>1372</v>
      </c>
      <c r="OX239" s="130">
        <v>353</v>
      </c>
      <c r="OY239" s="128">
        <v>1726</v>
      </c>
      <c r="OZ239" s="129"/>
      <c r="PA239" s="131">
        <v>108</v>
      </c>
      <c r="PB239" s="130"/>
      <c r="PC239" s="132">
        <v>108</v>
      </c>
      <c r="PD239" s="128">
        <v>9579</v>
      </c>
    </row>
    <row r="240" spans="1:420" ht="12.75" customHeight="1">
      <c r="A240" s="134">
        <v>322291</v>
      </c>
      <c r="B240" s="72" t="s">
        <v>154</v>
      </c>
      <c r="C240" s="135" t="s">
        <v>438</v>
      </c>
      <c r="D240" s="125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>
        <v>0</v>
      </c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>
        <v>3464</v>
      </c>
      <c r="HZ240" s="126">
        <v>0</v>
      </c>
      <c r="IA240" s="126"/>
      <c r="IB240" s="126">
        <v>0</v>
      </c>
      <c r="IC240" s="126"/>
      <c r="ID240" s="126">
        <v>6847</v>
      </c>
      <c r="IE240" s="126"/>
      <c r="IF240" s="126"/>
      <c r="IG240" s="126"/>
      <c r="IH240" s="126"/>
      <c r="II240" s="126"/>
      <c r="IJ240" s="126">
        <v>0</v>
      </c>
      <c r="IK240" s="126"/>
      <c r="IL240" s="126"/>
      <c r="IM240" s="126"/>
      <c r="IN240" s="126">
        <v>3</v>
      </c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>
        <v>66</v>
      </c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>
        <v>1</v>
      </c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6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126"/>
      <c r="LE240" s="126"/>
      <c r="LF240" s="126"/>
      <c r="LG240" s="126"/>
      <c r="LH240" s="126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126"/>
      <c r="MF240" s="126"/>
      <c r="MG240" s="126"/>
      <c r="MH240" s="126"/>
      <c r="MI240" s="126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126"/>
      <c r="NW240" s="126"/>
      <c r="NX240" s="126"/>
      <c r="NY240" s="126"/>
      <c r="NZ240" s="126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7"/>
      <c r="OS240" s="128">
        <v>10382</v>
      </c>
      <c r="OT240" s="129">
        <v>875</v>
      </c>
      <c r="OU240" s="130"/>
      <c r="OV240" s="128">
        <v>11257</v>
      </c>
      <c r="OW240" s="129">
        <v>9368</v>
      </c>
      <c r="OX240" s="130">
        <v>567</v>
      </c>
      <c r="OY240" s="128">
        <v>9935</v>
      </c>
      <c r="OZ240" s="129">
        <v>2</v>
      </c>
      <c r="PA240" s="131">
        <v>828</v>
      </c>
      <c r="PB240" s="130"/>
      <c r="PC240" s="132">
        <v>830</v>
      </c>
      <c r="PD240" s="128">
        <v>22022</v>
      </c>
    </row>
    <row r="241" spans="1:420" ht="12.75" customHeight="1">
      <c r="A241" s="134">
        <v>322299</v>
      </c>
      <c r="B241" s="72" t="s">
        <v>154</v>
      </c>
      <c r="C241" s="135" t="s">
        <v>439</v>
      </c>
      <c r="D241" s="125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>
        <v>99</v>
      </c>
      <c r="AT241" s="126"/>
      <c r="AU241" s="126"/>
      <c r="AV241" s="126"/>
      <c r="AW241" s="126"/>
      <c r="AX241" s="126">
        <v>1</v>
      </c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>
        <v>9</v>
      </c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>
        <v>9</v>
      </c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>
        <v>0</v>
      </c>
      <c r="HZ241" s="126"/>
      <c r="IA241" s="126">
        <v>4</v>
      </c>
      <c r="IB241" s="126">
        <v>114</v>
      </c>
      <c r="IC241" s="126">
        <v>42</v>
      </c>
      <c r="ID241" s="126">
        <v>186</v>
      </c>
      <c r="IE241" s="126">
        <v>4544</v>
      </c>
      <c r="IF241" s="126">
        <v>125</v>
      </c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>
        <v>1</v>
      </c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6"/>
      <c r="KL241" s="126"/>
      <c r="KM241" s="126"/>
      <c r="KN241" s="126"/>
      <c r="KO241" s="126"/>
      <c r="KP241" s="126"/>
      <c r="KQ241" s="126"/>
      <c r="KR241" s="126"/>
      <c r="KS241" s="126"/>
      <c r="KT241" s="126"/>
      <c r="KU241" s="126"/>
      <c r="KV241" s="126"/>
      <c r="KW241" s="126"/>
      <c r="KX241" s="126"/>
      <c r="KY241" s="126"/>
      <c r="KZ241" s="126"/>
      <c r="LA241" s="126"/>
      <c r="LB241" s="126"/>
      <c r="LC241" s="126"/>
      <c r="LD241" s="126"/>
      <c r="LE241" s="126"/>
      <c r="LF241" s="126"/>
      <c r="LG241" s="126"/>
      <c r="LH241" s="126"/>
      <c r="LI241" s="126"/>
      <c r="LJ241" s="126"/>
      <c r="LK241" s="126"/>
      <c r="LL241" s="126"/>
      <c r="LM241" s="126"/>
      <c r="LN241" s="126"/>
      <c r="LO241" s="126"/>
      <c r="LP241" s="126"/>
      <c r="LQ241" s="126"/>
      <c r="LR241" s="126"/>
      <c r="LS241" s="126"/>
      <c r="LT241" s="126"/>
      <c r="LU241" s="126"/>
      <c r="LV241" s="126"/>
      <c r="LW241" s="126"/>
      <c r="LX241" s="126"/>
      <c r="LY241" s="126"/>
      <c r="LZ241" s="126"/>
      <c r="MA241" s="126"/>
      <c r="MB241" s="126"/>
      <c r="MC241" s="126"/>
      <c r="MD241" s="126"/>
      <c r="ME241" s="126"/>
      <c r="MF241" s="126"/>
      <c r="MG241" s="126"/>
      <c r="MH241" s="126"/>
      <c r="MI241" s="126"/>
      <c r="MJ241" s="126"/>
      <c r="MK241" s="126"/>
      <c r="ML241" s="126"/>
      <c r="MM241" s="126"/>
      <c r="MN241" s="126"/>
      <c r="MO241" s="126"/>
      <c r="MP241" s="126"/>
      <c r="MQ241" s="126"/>
      <c r="MR241" s="126"/>
      <c r="MS241" s="126"/>
      <c r="MT241" s="126"/>
      <c r="MU241" s="126"/>
      <c r="MV241" s="126"/>
      <c r="MW241" s="126"/>
      <c r="MX241" s="126"/>
      <c r="MY241" s="126"/>
      <c r="MZ241" s="126"/>
      <c r="NA241" s="126"/>
      <c r="NB241" s="126"/>
      <c r="NC241" s="126"/>
      <c r="ND241" s="126"/>
      <c r="NE241" s="126"/>
      <c r="NF241" s="126"/>
      <c r="NG241" s="126"/>
      <c r="NH241" s="126"/>
      <c r="NI241" s="126"/>
      <c r="NJ241" s="126"/>
      <c r="NK241" s="126"/>
      <c r="NL241" s="126"/>
      <c r="NM241" s="126"/>
      <c r="NN241" s="126"/>
      <c r="NO241" s="126"/>
      <c r="NP241" s="126"/>
      <c r="NQ241" s="126"/>
      <c r="NR241" s="126"/>
      <c r="NS241" s="126"/>
      <c r="NT241" s="126"/>
      <c r="NU241" s="126"/>
      <c r="NV241" s="126"/>
      <c r="NW241" s="126"/>
      <c r="NX241" s="126"/>
      <c r="NY241" s="126"/>
      <c r="NZ241" s="126"/>
      <c r="OA241" s="126"/>
      <c r="OB241" s="126"/>
      <c r="OC241" s="126"/>
      <c r="OD241" s="126"/>
      <c r="OE241" s="126"/>
      <c r="OF241" s="126"/>
      <c r="OG241" s="126"/>
      <c r="OH241" s="126"/>
      <c r="OI241" s="126"/>
      <c r="OJ241" s="126"/>
      <c r="OK241" s="126"/>
      <c r="OL241" s="126"/>
      <c r="OM241" s="126"/>
      <c r="ON241" s="126"/>
      <c r="OO241" s="126"/>
      <c r="OP241" s="126"/>
      <c r="OQ241" s="126"/>
      <c r="OR241" s="127"/>
      <c r="OS241" s="128">
        <v>5135</v>
      </c>
      <c r="OT241" s="129">
        <v>838</v>
      </c>
      <c r="OU241" s="130"/>
      <c r="OV241" s="128">
        <v>5973</v>
      </c>
      <c r="OW241" s="129">
        <v>1077</v>
      </c>
      <c r="OX241" s="130">
        <v>401</v>
      </c>
      <c r="OY241" s="128">
        <v>1477</v>
      </c>
      <c r="OZ241" s="129">
        <v>0</v>
      </c>
      <c r="PA241" s="131">
        <v>94</v>
      </c>
      <c r="PB241" s="130"/>
      <c r="PC241" s="132">
        <v>95</v>
      </c>
      <c r="PD241" s="128">
        <v>7545</v>
      </c>
    </row>
    <row r="242" spans="1:420" ht="12.75" customHeight="1">
      <c r="A242" s="134">
        <v>323110</v>
      </c>
      <c r="B242" s="72" t="s">
        <v>154</v>
      </c>
      <c r="C242" s="135" t="s">
        <v>440</v>
      </c>
      <c r="D242" s="125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>
        <v>3</v>
      </c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>
        <v>42</v>
      </c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>
        <v>0</v>
      </c>
      <c r="DS242" s="126"/>
      <c r="DT242" s="126"/>
      <c r="DU242" s="126"/>
      <c r="DV242" s="126"/>
      <c r="DW242" s="126"/>
      <c r="DX242" s="126"/>
      <c r="DY242" s="126"/>
      <c r="DZ242" s="126"/>
      <c r="EA242" s="126">
        <v>1</v>
      </c>
      <c r="EB242" s="126"/>
      <c r="EC242" s="126">
        <v>5</v>
      </c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>
        <v>8</v>
      </c>
      <c r="GA242" s="126"/>
      <c r="GB242" s="126">
        <v>4</v>
      </c>
      <c r="GC242" s="126"/>
      <c r="GD242" s="126"/>
      <c r="GE242" s="126"/>
      <c r="GF242" s="126"/>
      <c r="GG242" s="126"/>
      <c r="GH242" s="126"/>
      <c r="GI242" s="126">
        <v>0</v>
      </c>
      <c r="GJ242" s="126"/>
      <c r="GK242" s="126">
        <v>210</v>
      </c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>
        <v>0</v>
      </c>
      <c r="HS242" s="126"/>
      <c r="HT242" s="126"/>
      <c r="HU242" s="126">
        <v>95</v>
      </c>
      <c r="HV242" s="126"/>
      <c r="HW242" s="126"/>
      <c r="HX242" s="126"/>
      <c r="HY242" s="126">
        <v>0</v>
      </c>
      <c r="HZ242" s="126"/>
      <c r="IA242" s="126">
        <v>28</v>
      </c>
      <c r="IB242" s="126">
        <v>151</v>
      </c>
      <c r="IC242" s="126">
        <v>177</v>
      </c>
      <c r="ID242" s="126">
        <v>0</v>
      </c>
      <c r="IE242" s="126">
        <v>43</v>
      </c>
      <c r="IF242" s="126">
        <v>55682</v>
      </c>
      <c r="IG242" s="126">
        <v>329</v>
      </c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>
        <v>1</v>
      </c>
      <c r="JC242" s="126"/>
      <c r="JD242" s="126"/>
      <c r="JE242" s="126">
        <v>42</v>
      </c>
      <c r="JF242" s="126"/>
      <c r="JG242" s="126"/>
      <c r="JH242" s="126">
        <v>2</v>
      </c>
      <c r="JI242" s="126"/>
      <c r="JJ242" s="126"/>
      <c r="JK242" s="126">
        <v>76</v>
      </c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>
        <v>45</v>
      </c>
      <c r="KI242" s="126"/>
      <c r="KJ242" s="126"/>
      <c r="KK242" s="126"/>
      <c r="KL242" s="126"/>
      <c r="KM242" s="126"/>
      <c r="KN242" s="126"/>
      <c r="KO242" s="126"/>
      <c r="KP242" s="126"/>
      <c r="KQ242" s="126"/>
      <c r="KR242" s="126">
        <v>1266</v>
      </c>
      <c r="KS242" s="126">
        <v>328</v>
      </c>
      <c r="KT242" s="126">
        <v>41</v>
      </c>
      <c r="KU242" s="126">
        <v>60</v>
      </c>
      <c r="KV242" s="126"/>
      <c r="KW242" s="126"/>
      <c r="KX242" s="126"/>
      <c r="KY242" s="126"/>
      <c r="KZ242" s="126"/>
      <c r="LA242" s="126"/>
      <c r="LB242" s="126"/>
      <c r="LC242" s="126"/>
      <c r="LD242" s="126"/>
      <c r="LE242" s="126"/>
      <c r="LF242" s="126"/>
      <c r="LG242" s="126"/>
      <c r="LH242" s="126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126"/>
      <c r="MF242" s="126">
        <v>465</v>
      </c>
      <c r="MG242" s="126"/>
      <c r="MH242" s="126"/>
      <c r="MI242" s="126"/>
      <c r="MJ242" s="126"/>
      <c r="MK242" s="126"/>
      <c r="ML242" s="126"/>
      <c r="MM242" s="126"/>
      <c r="MN242" s="126"/>
      <c r="MO242" s="126">
        <v>1263</v>
      </c>
      <c r="MP242" s="126"/>
      <c r="MQ242" s="126"/>
      <c r="MR242" s="126">
        <v>1218</v>
      </c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126"/>
      <c r="NW242" s="126"/>
      <c r="NX242" s="126"/>
      <c r="NY242" s="126"/>
      <c r="NZ242" s="126"/>
      <c r="OA242" s="126"/>
      <c r="OB242" s="126"/>
      <c r="OC242" s="126"/>
      <c r="OD242" s="126"/>
      <c r="OE242" s="126"/>
      <c r="OF242" s="126"/>
      <c r="OG242" s="126"/>
      <c r="OH242" s="126"/>
      <c r="OI242" s="126">
        <v>23</v>
      </c>
      <c r="OJ242" s="126"/>
      <c r="OK242" s="126"/>
      <c r="OL242" s="126"/>
      <c r="OM242" s="126">
        <v>701</v>
      </c>
      <c r="ON242" s="126"/>
      <c r="OO242" s="126">
        <v>694</v>
      </c>
      <c r="OP242" s="126"/>
      <c r="OQ242" s="126"/>
      <c r="OR242" s="127"/>
      <c r="OS242" s="128">
        <v>63004</v>
      </c>
      <c r="OT242" s="129">
        <v>2467</v>
      </c>
      <c r="OU242" s="130"/>
      <c r="OV242" s="128">
        <v>65471</v>
      </c>
      <c r="OW242" s="129">
        <v>12239</v>
      </c>
      <c r="OX242" s="130">
        <v>2870</v>
      </c>
      <c r="OY242" s="128">
        <v>15108</v>
      </c>
      <c r="OZ242" s="129">
        <v>2</v>
      </c>
      <c r="PA242" s="131">
        <v>1074</v>
      </c>
      <c r="PB242" s="130"/>
      <c r="PC242" s="132">
        <v>1076</v>
      </c>
      <c r="PD242" s="128">
        <v>81655</v>
      </c>
    </row>
    <row r="243" spans="1:420" ht="12.75" customHeight="1">
      <c r="A243" s="134">
        <v>323120</v>
      </c>
      <c r="B243" s="72" t="s">
        <v>154</v>
      </c>
      <c r="C243" s="135" t="s">
        <v>441</v>
      </c>
      <c r="D243" s="125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>
        <v>9</v>
      </c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>
        <v>31</v>
      </c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>
        <v>59</v>
      </c>
      <c r="IC243" s="126"/>
      <c r="ID243" s="126"/>
      <c r="IE243" s="126"/>
      <c r="IF243" s="126">
        <v>1137</v>
      </c>
      <c r="IG243" s="126">
        <v>3338</v>
      </c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>
        <v>36</v>
      </c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6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126"/>
      <c r="LE243" s="126"/>
      <c r="LF243" s="126"/>
      <c r="LG243" s="126"/>
      <c r="LH243" s="126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126"/>
      <c r="MF243" s="126"/>
      <c r="MG243" s="126"/>
      <c r="MH243" s="126"/>
      <c r="MI243" s="126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126"/>
      <c r="NW243" s="126"/>
      <c r="NX243" s="126"/>
      <c r="NY243" s="126"/>
      <c r="NZ243" s="126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7"/>
      <c r="OS243" s="128">
        <v>4610</v>
      </c>
      <c r="OT243" s="129">
        <v>14</v>
      </c>
      <c r="OU243" s="130"/>
      <c r="OV243" s="128">
        <v>4624</v>
      </c>
      <c r="OW243" s="129"/>
      <c r="OX243" s="130">
        <v>268</v>
      </c>
      <c r="OY243" s="128">
        <v>268</v>
      </c>
      <c r="OZ243" s="129">
        <v>0</v>
      </c>
      <c r="PA243" s="131">
        <v>0</v>
      </c>
      <c r="PB243" s="130"/>
      <c r="PC243" s="132">
        <v>0</v>
      </c>
      <c r="PD243" s="128">
        <v>4892</v>
      </c>
    </row>
    <row r="244" spans="1:420" ht="12.75" customHeight="1">
      <c r="A244" s="134">
        <v>324110</v>
      </c>
      <c r="B244" s="72" t="s">
        <v>155</v>
      </c>
      <c r="C244" s="135" t="s">
        <v>442</v>
      </c>
      <c r="D244" s="125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>
        <v>24664</v>
      </c>
      <c r="R244" s="126">
        <v>0</v>
      </c>
      <c r="S244" s="126"/>
      <c r="T244" s="126"/>
      <c r="U244" s="126"/>
      <c r="V244" s="126">
        <v>0</v>
      </c>
      <c r="W244" s="126"/>
      <c r="X244" s="126">
        <v>3</v>
      </c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>
        <v>726103</v>
      </c>
      <c r="II244" s="126"/>
      <c r="IJ244" s="126">
        <v>46</v>
      </c>
      <c r="IK244" s="126">
        <v>1844</v>
      </c>
      <c r="IL244" s="126">
        <v>1468</v>
      </c>
      <c r="IM244" s="126">
        <v>1</v>
      </c>
      <c r="IN244" s="126"/>
      <c r="IO244" s="126"/>
      <c r="IP244" s="126">
        <v>14</v>
      </c>
      <c r="IQ244" s="126">
        <v>56</v>
      </c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>
        <v>0</v>
      </c>
      <c r="JB244" s="126">
        <v>0</v>
      </c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6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126"/>
      <c r="LE244" s="126"/>
      <c r="LF244" s="126"/>
      <c r="LG244" s="126"/>
      <c r="LH244" s="126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126"/>
      <c r="MF244" s="126"/>
      <c r="MG244" s="126"/>
      <c r="MH244" s="126"/>
      <c r="MI244" s="126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126"/>
      <c r="NW244" s="126"/>
      <c r="NX244" s="126"/>
      <c r="NY244" s="126"/>
      <c r="NZ244" s="126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7"/>
      <c r="OS244" s="128">
        <v>754198</v>
      </c>
      <c r="OT244" s="129">
        <v>100102</v>
      </c>
      <c r="OU244" s="130"/>
      <c r="OV244" s="128">
        <v>854300</v>
      </c>
      <c r="OW244" s="129">
        <v>120524</v>
      </c>
      <c r="OX244" s="130">
        <v>20164</v>
      </c>
      <c r="OY244" s="128">
        <v>140688</v>
      </c>
      <c r="OZ244" s="129">
        <v>130</v>
      </c>
      <c r="PA244" s="131">
        <v>96255</v>
      </c>
      <c r="PB244" s="130">
        <v>-234</v>
      </c>
      <c r="PC244" s="132">
        <v>96151</v>
      </c>
      <c r="PD244" s="128">
        <v>1091139</v>
      </c>
    </row>
    <row r="245" spans="1:420" ht="12.75" customHeight="1">
      <c r="A245" s="134">
        <v>324121</v>
      </c>
      <c r="B245" s="72" t="s">
        <v>155</v>
      </c>
      <c r="C245" s="135" t="s">
        <v>443</v>
      </c>
      <c r="D245" s="125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51</v>
      </c>
      <c r="V245" s="126">
        <v>20</v>
      </c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>
        <v>41</v>
      </c>
      <c r="AV245" s="126"/>
      <c r="AW245" s="126">
        <v>4</v>
      </c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>
        <v>12795</v>
      </c>
      <c r="IJ245" s="126">
        <v>152</v>
      </c>
      <c r="IK245" s="126"/>
      <c r="IL245" s="126"/>
      <c r="IM245" s="126"/>
      <c r="IN245" s="126"/>
      <c r="IO245" s="126"/>
      <c r="IP245" s="126">
        <v>2</v>
      </c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6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126"/>
      <c r="LE245" s="126"/>
      <c r="LF245" s="126"/>
      <c r="LG245" s="126"/>
      <c r="LH245" s="126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126"/>
      <c r="MF245" s="126"/>
      <c r="MG245" s="126"/>
      <c r="MH245" s="126"/>
      <c r="MI245" s="126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126"/>
      <c r="NW245" s="126"/>
      <c r="NX245" s="126"/>
      <c r="NY245" s="126"/>
      <c r="NZ245" s="126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7"/>
      <c r="OS245" s="128">
        <v>13064</v>
      </c>
      <c r="OT245" s="129">
        <v>42</v>
      </c>
      <c r="OU245" s="130"/>
      <c r="OV245" s="128">
        <v>13107</v>
      </c>
      <c r="OW245" s="129">
        <v>2664</v>
      </c>
      <c r="OX245" s="130">
        <v>173</v>
      </c>
      <c r="OY245" s="128">
        <v>2837</v>
      </c>
      <c r="OZ245" s="129"/>
      <c r="PA245" s="131">
        <v>507</v>
      </c>
      <c r="PB245" s="130"/>
      <c r="PC245" s="132">
        <v>507</v>
      </c>
      <c r="PD245" s="128">
        <v>16450</v>
      </c>
    </row>
    <row r="246" spans="1:420" ht="12.75" customHeight="1">
      <c r="A246" s="134">
        <v>324122</v>
      </c>
      <c r="B246" s="72" t="s">
        <v>155</v>
      </c>
      <c r="C246" s="135" t="s">
        <v>444</v>
      </c>
      <c r="D246" s="125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>
        <v>3</v>
      </c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>
        <v>0</v>
      </c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>
        <v>189</v>
      </c>
      <c r="II246" s="126">
        <v>18</v>
      </c>
      <c r="IJ246" s="126">
        <v>10133</v>
      </c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>
        <v>3</v>
      </c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6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126"/>
      <c r="LE246" s="126"/>
      <c r="LF246" s="126"/>
      <c r="LG246" s="126"/>
      <c r="LH246" s="126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126"/>
      <c r="MF246" s="126"/>
      <c r="MG246" s="126"/>
      <c r="MH246" s="126"/>
      <c r="MI246" s="126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126"/>
      <c r="NW246" s="126"/>
      <c r="NX246" s="126"/>
      <c r="NY246" s="126"/>
      <c r="NZ246" s="126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7"/>
      <c r="OS246" s="128">
        <v>10346</v>
      </c>
      <c r="OT246" s="129">
        <v>279</v>
      </c>
      <c r="OU246" s="130"/>
      <c r="OV246" s="128">
        <v>10625</v>
      </c>
      <c r="OW246" s="129">
        <v>715</v>
      </c>
      <c r="OX246" s="130">
        <v>572</v>
      </c>
      <c r="OY246" s="128">
        <v>1287</v>
      </c>
      <c r="OZ246" s="129">
        <v>0</v>
      </c>
      <c r="PA246" s="131">
        <v>109</v>
      </c>
      <c r="PB246" s="130"/>
      <c r="PC246" s="132">
        <v>109</v>
      </c>
      <c r="PD246" s="128">
        <v>12021</v>
      </c>
    </row>
    <row r="247" spans="1:420" ht="12.75" customHeight="1">
      <c r="A247" s="134">
        <v>324190</v>
      </c>
      <c r="B247" s="72" t="s">
        <v>155</v>
      </c>
      <c r="C247" s="135" t="s">
        <v>445</v>
      </c>
      <c r="D247" s="125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>
        <v>3</v>
      </c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>
        <v>1791</v>
      </c>
      <c r="BE247" s="126">
        <v>0</v>
      </c>
      <c r="BF247" s="126"/>
      <c r="BG247" s="126"/>
      <c r="BH247" s="126"/>
      <c r="BI247" s="126"/>
      <c r="BJ247" s="126"/>
      <c r="BK247" s="126"/>
      <c r="BL247" s="126"/>
      <c r="BM247" s="126"/>
      <c r="BN247" s="126">
        <v>0</v>
      </c>
      <c r="BO247" s="126">
        <v>0</v>
      </c>
      <c r="BP247" s="126"/>
      <c r="BQ247" s="126"/>
      <c r="BR247" s="126">
        <v>0</v>
      </c>
      <c r="BS247" s="126">
        <v>0</v>
      </c>
      <c r="BT247" s="126">
        <v>1</v>
      </c>
      <c r="BU247" s="126"/>
      <c r="BV247" s="126"/>
      <c r="BW247" s="126">
        <v>0</v>
      </c>
      <c r="BX247" s="126"/>
      <c r="BY247" s="126">
        <v>0</v>
      </c>
      <c r="BZ247" s="126"/>
      <c r="CA247" s="126"/>
      <c r="CB247" s="126"/>
      <c r="CC247" s="126"/>
      <c r="CD247" s="126"/>
      <c r="CE247" s="126"/>
      <c r="CF247" s="126"/>
      <c r="CG247" s="126">
        <v>0</v>
      </c>
      <c r="CH247" s="126">
        <v>0</v>
      </c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>
        <v>0</v>
      </c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>
        <v>4</v>
      </c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>
        <v>11188</v>
      </c>
      <c r="II247" s="126"/>
      <c r="IJ247" s="126">
        <v>2</v>
      </c>
      <c r="IK247" s="126">
        <v>21726</v>
      </c>
      <c r="IL247" s="126">
        <v>0</v>
      </c>
      <c r="IM247" s="126"/>
      <c r="IN247" s="126"/>
      <c r="IO247" s="126"/>
      <c r="IP247" s="126">
        <v>61</v>
      </c>
      <c r="IQ247" s="126">
        <v>21</v>
      </c>
      <c r="IR247" s="126"/>
      <c r="IS247" s="126"/>
      <c r="IT247" s="126"/>
      <c r="IU247" s="126"/>
      <c r="IV247" s="126"/>
      <c r="IW247" s="126"/>
      <c r="IX247" s="126">
        <v>0</v>
      </c>
      <c r="IY247" s="126">
        <v>0</v>
      </c>
      <c r="IZ247" s="126">
        <v>0</v>
      </c>
      <c r="JA247" s="126">
        <v>12</v>
      </c>
      <c r="JB247" s="126">
        <v>0</v>
      </c>
      <c r="JC247" s="126"/>
      <c r="JD247" s="126">
        <v>87</v>
      </c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6"/>
      <c r="KL247" s="126"/>
      <c r="KM247" s="126"/>
      <c r="KN247" s="126"/>
      <c r="KO247" s="126"/>
      <c r="KP247" s="126"/>
      <c r="KQ247" s="126"/>
      <c r="KR247" s="126"/>
      <c r="KS247" s="126"/>
      <c r="KT247" s="126"/>
      <c r="KU247" s="126"/>
      <c r="KV247" s="126"/>
      <c r="KW247" s="126"/>
      <c r="KX247" s="126"/>
      <c r="KY247" s="126"/>
      <c r="KZ247" s="126"/>
      <c r="LA247" s="126"/>
      <c r="LB247" s="126"/>
      <c r="LC247" s="126"/>
      <c r="LD247" s="126"/>
      <c r="LE247" s="126"/>
      <c r="LF247" s="126"/>
      <c r="LG247" s="126"/>
      <c r="LH247" s="126"/>
      <c r="LI247" s="126"/>
      <c r="LJ247" s="126"/>
      <c r="LK247" s="126"/>
      <c r="LL247" s="126"/>
      <c r="LM247" s="126"/>
      <c r="LN247" s="126"/>
      <c r="LO247" s="126"/>
      <c r="LP247" s="126"/>
      <c r="LQ247" s="126"/>
      <c r="LR247" s="126"/>
      <c r="LS247" s="126"/>
      <c r="LT247" s="126"/>
      <c r="LU247" s="126"/>
      <c r="LV247" s="126"/>
      <c r="LW247" s="126"/>
      <c r="LX247" s="126"/>
      <c r="LY247" s="126"/>
      <c r="LZ247" s="126"/>
      <c r="MA247" s="126"/>
      <c r="MB247" s="126"/>
      <c r="MC247" s="126"/>
      <c r="MD247" s="126"/>
      <c r="ME247" s="126"/>
      <c r="MF247" s="126"/>
      <c r="MG247" s="126"/>
      <c r="MH247" s="126"/>
      <c r="MI247" s="126"/>
      <c r="MJ247" s="126"/>
      <c r="MK247" s="126"/>
      <c r="ML247" s="126"/>
      <c r="MM247" s="126"/>
      <c r="MN247" s="126"/>
      <c r="MO247" s="126"/>
      <c r="MP247" s="126"/>
      <c r="MQ247" s="126"/>
      <c r="MR247" s="126"/>
      <c r="MS247" s="126"/>
      <c r="MT247" s="126"/>
      <c r="MU247" s="126"/>
      <c r="MV247" s="126"/>
      <c r="MW247" s="126"/>
      <c r="MX247" s="126"/>
      <c r="MY247" s="126"/>
      <c r="MZ247" s="126"/>
      <c r="NA247" s="126"/>
      <c r="NB247" s="126"/>
      <c r="NC247" s="126"/>
      <c r="ND247" s="126"/>
      <c r="NE247" s="126"/>
      <c r="NF247" s="126"/>
      <c r="NG247" s="126"/>
      <c r="NH247" s="126"/>
      <c r="NI247" s="126"/>
      <c r="NJ247" s="126"/>
      <c r="NK247" s="126"/>
      <c r="NL247" s="126"/>
      <c r="NM247" s="126"/>
      <c r="NN247" s="126"/>
      <c r="NO247" s="126"/>
      <c r="NP247" s="126"/>
      <c r="NQ247" s="126"/>
      <c r="NR247" s="126"/>
      <c r="NS247" s="126"/>
      <c r="NT247" s="126"/>
      <c r="NU247" s="126"/>
      <c r="NV247" s="126"/>
      <c r="NW247" s="126"/>
      <c r="NX247" s="126"/>
      <c r="NY247" s="126"/>
      <c r="NZ247" s="126"/>
      <c r="OA247" s="126"/>
      <c r="OB247" s="126"/>
      <c r="OC247" s="126"/>
      <c r="OD247" s="126"/>
      <c r="OE247" s="126"/>
      <c r="OF247" s="126"/>
      <c r="OG247" s="126"/>
      <c r="OH247" s="126"/>
      <c r="OI247" s="126"/>
      <c r="OJ247" s="126"/>
      <c r="OK247" s="126"/>
      <c r="OL247" s="126"/>
      <c r="OM247" s="126"/>
      <c r="ON247" s="126"/>
      <c r="OO247" s="126"/>
      <c r="OP247" s="126"/>
      <c r="OQ247" s="126"/>
      <c r="OR247" s="127"/>
      <c r="OS247" s="128">
        <v>34898</v>
      </c>
      <c r="OT247" s="129">
        <v>446</v>
      </c>
      <c r="OU247" s="130"/>
      <c r="OV247" s="128">
        <v>35344</v>
      </c>
      <c r="OW247" s="129">
        <v>5069</v>
      </c>
      <c r="OX247" s="130">
        <v>2548</v>
      </c>
      <c r="OY247" s="128">
        <v>7617</v>
      </c>
      <c r="OZ247" s="129">
        <v>2</v>
      </c>
      <c r="PA247" s="131">
        <v>811</v>
      </c>
      <c r="PB247" s="130"/>
      <c r="PC247" s="132">
        <v>813</v>
      </c>
      <c r="PD247" s="128">
        <v>43774</v>
      </c>
    </row>
    <row r="248" spans="1:420" ht="12.75" customHeight="1">
      <c r="A248" s="134">
        <v>325110</v>
      </c>
      <c r="B248" s="72" t="s">
        <v>156</v>
      </c>
      <c r="C248" s="135" t="s">
        <v>446</v>
      </c>
      <c r="D248" s="125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>
        <v>31794</v>
      </c>
      <c r="II248" s="126"/>
      <c r="IJ248" s="126">
        <v>12</v>
      </c>
      <c r="IK248" s="126">
        <v>199</v>
      </c>
      <c r="IL248" s="126">
        <v>67099</v>
      </c>
      <c r="IM248" s="126">
        <v>31</v>
      </c>
      <c r="IN248" s="126"/>
      <c r="IO248" s="126"/>
      <c r="IP248" s="126">
        <v>2096</v>
      </c>
      <c r="IQ248" s="126">
        <v>3086</v>
      </c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>
        <v>0</v>
      </c>
      <c r="JB248" s="126">
        <v>28</v>
      </c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6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126"/>
      <c r="LE248" s="126"/>
      <c r="LF248" s="126"/>
      <c r="LG248" s="126"/>
      <c r="LH248" s="126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126"/>
      <c r="MF248" s="126"/>
      <c r="MG248" s="126"/>
      <c r="MH248" s="126"/>
      <c r="MI248" s="126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126"/>
      <c r="NW248" s="126"/>
      <c r="NX248" s="126"/>
      <c r="NY248" s="126"/>
      <c r="NZ248" s="126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7"/>
      <c r="OS248" s="128">
        <v>104344</v>
      </c>
      <c r="OT248" s="129">
        <v>10494</v>
      </c>
      <c r="OU248" s="130"/>
      <c r="OV248" s="128">
        <v>114839</v>
      </c>
      <c r="OW248" s="129">
        <v>8791</v>
      </c>
      <c r="OX248" s="130">
        <v>3053</v>
      </c>
      <c r="OY248" s="128">
        <v>11844</v>
      </c>
      <c r="OZ248" s="129">
        <v>17</v>
      </c>
      <c r="PA248" s="131">
        <v>363</v>
      </c>
      <c r="PB248" s="130"/>
      <c r="PC248" s="132">
        <v>380</v>
      </c>
      <c r="PD248" s="128">
        <v>127063</v>
      </c>
    </row>
    <row r="249" spans="1:420" ht="12.75" customHeight="1">
      <c r="A249" s="134">
        <v>325120</v>
      </c>
      <c r="B249" s="72" t="s">
        <v>156</v>
      </c>
      <c r="C249" s="135" t="s">
        <v>447</v>
      </c>
      <c r="D249" s="125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>
        <v>157</v>
      </c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>
        <v>1</v>
      </c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>
        <v>1</v>
      </c>
      <c r="II249" s="126"/>
      <c r="IJ249" s="126"/>
      <c r="IK249" s="126"/>
      <c r="IL249" s="126">
        <v>0</v>
      </c>
      <c r="IM249" s="126">
        <v>6077</v>
      </c>
      <c r="IN249" s="126"/>
      <c r="IO249" s="126">
        <v>5</v>
      </c>
      <c r="IP249" s="126">
        <v>60</v>
      </c>
      <c r="IQ249" s="126">
        <v>831</v>
      </c>
      <c r="IR249" s="126">
        <v>2</v>
      </c>
      <c r="IS249" s="126"/>
      <c r="IT249" s="126"/>
      <c r="IU249" s="126"/>
      <c r="IV249" s="126"/>
      <c r="IW249" s="126">
        <v>87</v>
      </c>
      <c r="IX249" s="126"/>
      <c r="IY249" s="126"/>
      <c r="IZ249" s="126"/>
      <c r="JA249" s="126"/>
      <c r="JB249" s="126"/>
      <c r="JC249" s="126"/>
      <c r="JD249" s="126"/>
      <c r="JE249" s="126">
        <v>41</v>
      </c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6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126"/>
      <c r="LE249" s="126"/>
      <c r="LF249" s="126"/>
      <c r="LG249" s="126"/>
      <c r="LH249" s="126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126"/>
      <c r="MF249" s="126"/>
      <c r="MG249" s="126"/>
      <c r="MH249" s="126"/>
      <c r="MI249" s="126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126"/>
      <c r="NW249" s="126"/>
      <c r="NX249" s="126"/>
      <c r="NY249" s="126"/>
      <c r="NZ249" s="126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7"/>
      <c r="OS249" s="128">
        <v>7262</v>
      </c>
      <c r="OT249" s="129">
        <v>179</v>
      </c>
      <c r="OU249" s="130"/>
      <c r="OV249" s="128">
        <v>7441</v>
      </c>
      <c r="OW249" s="129">
        <v>597</v>
      </c>
      <c r="OX249" s="130">
        <v>1338</v>
      </c>
      <c r="OY249" s="128">
        <v>1935</v>
      </c>
      <c r="OZ249" s="129">
        <v>3</v>
      </c>
      <c r="PA249" s="131">
        <v>28</v>
      </c>
      <c r="PB249" s="130"/>
      <c r="PC249" s="132">
        <v>31</v>
      </c>
      <c r="PD249" s="128">
        <v>9406</v>
      </c>
    </row>
    <row r="250" spans="1:420" ht="12.75" customHeight="1">
      <c r="A250" s="134">
        <v>325130</v>
      </c>
      <c r="B250" s="72" t="s">
        <v>156</v>
      </c>
      <c r="C250" s="135" t="s">
        <v>448</v>
      </c>
      <c r="D250" s="125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>
        <v>110</v>
      </c>
      <c r="BJ250" s="126"/>
      <c r="BK250" s="126"/>
      <c r="BL250" s="126"/>
      <c r="BM250" s="126"/>
      <c r="BN250" s="126"/>
      <c r="BO250" s="126"/>
      <c r="BP250" s="126"/>
      <c r="BQ250" s="126"/>
      <c r="BR250" s="126">
        <v>6</v>
      </c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>
        <v>8635</v>
      </c>
      <c r="IO250" s="126">
        <v>0</v>
      </c>
      <c r="IP250" s="126">
        <v>100</v>
      </c>
      <c r="IQ250" s="126">
        <v>0</v>
      </c>
      <c r="IR250" s="126"/>
      <c r="IS250" s="126"/>
      <c r="IT250" s="126"/>
      <c r="IU250" s="126"/>
      <c r="IV250" s="126"/>
      <c r="IW250" s="126"/>
      <c r="IX250" s="126"/>
      <c r="IY250" s="126">
        <v>1</v>
      </c>
      <c r="IZ250" s="126"/>
      <c r="JA250" s="126"/>
      <c r="JB250" s="126">
        <v>0</v>
      </c>
      <c r="JC250" s="126"/>
      <c r="JD250" s="126">
        <v>1</v>
      </c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6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126"/>
      <c r="LE250" s="126"/>
      <c r="LF250" s="126"/>
      <c r="LG250" s="126"/>
      <c r="LH250" s="126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126"/>
      <c r="MF250" s="126"/>
      <c r="MG250" s="126"/>
      <c r="MH250" s="126"/>
      <c r="MI250" s="126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126"/>
      <c r="NW250" s="126"/>
      <c r="NX250" s="126"/>
      <c r="NY250" s="126"/>
      <c r="NZ250" s="126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7"/>
      <c r="OS250" s="128">
        <v>8854</v>
      </c>
      <c r="OT250" s="129">
        <v>2468</v>
      </c>
      <c r="OU250" s="130"/>
      <c r="OV250" s="128">
        <v>11322</v>
      </c>
      <c r="OW250" s="129">
        <v>860</v>
      </c>
      <c r="OX250" s="130">
        <v>772</v>
      </c>
      <c r="OY250" s="128">
        <v>1631</v>
      </c>
      <c r="OZ250" s="129">
        <v>95</v>
      </c>
      <c r="PA250" s="131">
        <v>36</v>
      </c>
      <c r="PB250" s="130"/>
      <c r="PC250" s="132">
        <v>130</v>
      </c>
      <c r="PD250" s="128">
        <v>13084</v>
      </c>
    </row>
    <row r="251" spans="1:420" ht="12.75" customHeight="1">
      <c r="A251" s="134">
        <v>325180</v>
      </c>
      <c r="B251" s="72" t="s">
        <v>156</v>
      </c>
      <c r="C251" s="135" t="s">
        <v>449</v>
      </c>
      <c r="D251" s="125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>
        <v>2876</v>
      </c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>
        <v>1</v>
      </c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>
        <v>29</v>
      </c>
      <c r="BH251" s="126"/>
      <c r="BI251" s="126">
        <v>24</v>
      </c>
      <c r="BJ251" s="126"/>
      <c r="BK251" s="126">
        <v>13</v>
      </c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>
        <v>12</v>
      </c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>
        <v>4</v>
      </c>
      <c r="DQ251" s="126"/>
      <c r="DR251" s="126"/>
      <c r="DS251" s="126">
        <v>6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>
        <v>339</v>
      </c>
      <c r="II251" s="126"/>
      <c r="IJ251" s="126"/>
      <c r="IK251" s="126">
        <v>1</v>
      </c>
      <c r="IL251" s="126">
        <v>260</v>
      </c>
      <c r="IM251" s="126">
        <v>35</v>
      </c>
      <c r="IN251" s="126">
        <v>136</v>
      </c>
      <c r="IO251" s="126">
        <v>31651</v>
      </c>
      <c r="IP251" s="126">
        <v>1619</v>
      </c>
      <c r="IQ251" s="126">
        <v>296</v>
      </c>
      <c r="IR251" s="126">
        <v>1</v>
      </c>
      <c r="IS251" s="126">
        <v>0</v>
      </c>
      <c r="IT251" s="126">
        <v>0</v>
      </c>
      <c r="IU251" s="126"/>
      <c r="IV251" s="126"/>
      <c r="IW251" s="126">
        <v>382</v>
      </c>
      <c r="IX251" s="126"/>
      <c r="IY251" s="126"/>
      <c r="IZ251" s="126">
        <v>0</v>
      </c>
      <c r="JA251" s="126">
        <v>3</v>
      </c>
      <c r="JB251" s="126"/>
      <c r="JC251" s="126"/>
      <c r="JD251" s="126">
        <v>88</v>
      </c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6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126"/>
      <c r="LE251" s="126"/>
      <c r="LF251" s="126"/>
      <c r="LG251" s="126"/>
      <c r="LH251" s="126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126"/>
      <c r="MF251" s="126"/>
      <c r="MG251" s="126"/>
      <c r="MH251" s="126"/>
      <c r="MI251" s="126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126"/>
      <c r="NW251" s="126"/>
      <c r="NX251" s="126"/>
      <c r="NY251" s="126"/>
      <c r="NZ251" s="126"/>
      <c r="OA251" s="126"/>
      <c r="OB251" s="126"/>
      <c r="OC251" s="126"/>
      <c r="OD251" s="126"/>
      <c r="OE251" s="126"/>
      <c r="OF251" s="126"/>
      <c r="OG251" s="126"/>
      <c r="OH251" s="126"/>
      <c r="OI251" s="126">
        <v>19</v>
      </c>
      <c r="OJ251" s="126"/>
      <c r="OK251" s="126"/>
      <c r="OL251" s="126"/>
      <c r="OM251" s="126"/>
      <c r="ON251" s="126"/>
      <c r="OO251" s="126"/>
      <c r="OP251" s="126"/>
      <c r="OQ251" s="126"/>
      <c r="OR251" s="127"/>
      <c r="OS251" s="128">
        <v>37793</v>
      </c>
      <c r="OT251" s="129">
        <v>11388</v>
      </c>
      <c r="OU251" s="130"/>
      <c r="OV251" s="128">
        <v>49182</v>
      </c>
      <c r="OW251" s="129">
        <v>3170</v>
      </c>
      <c r="OX251" s="130">
        <v>4311</v>
      </c>
      <c r="OY251" s="128">
        <v>7481</v>
      </c>
      <c r="OZ251" s="129">
        <v>82</v>
      </c>
      <c r="PA251" s="131">
        <v>133</v>
      </c>
      <c r="PB251" s="130"/>
      <c r="PC251" s="132">
        <v>215</v>
      </c>
      <c r="PD251" s="128">
        <v>56878</v>
      </c>
    </row>
    <row r="252" spans="1:420" ht="12.75" customHeight="1">
      <c r="A252" s="134">
        <v>325190</v>
      </c>
      <c r="B252" s="72" t="s">
        <v>156</v>
      </c>
      <c r="C252" s="135" t="s">
        <v>450</v>
      </c>
      <c r="D252" s="125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>
        <v>53</v>
      </c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>
        <v>0</v>
      </c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>
        <v>0</v>
      </c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>
        <v>0</v>
      </c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>
        <v>2</v>
      </c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>
        <v>1</v>
      </c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>
        <v>1</v>
      </c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>
        <v>2390</v>
      </c>
      <c r="GQ252" s="126"/>
      <c r="GR252" s="126">
        <v>489</v>
      </c>
      <c r="GS252" s="126"/>
      <c r="GT252" s="126">
        <v>1</v>
      </c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>
        <v>0</v>
      </c>
      <c r="HK252" s="126"/>
      <c r="HL252" s="126"/>
      <c r="HM252" s="126"/>
      <c r="HN252" s="126">
        <v>11</v>
      </c>
      <c r="HO252" s="126"/>
      <c r="HP252" s="126"/>
      <c r="HQ252" s="126">
        <v>93</v>
      </c>
      <c r="HR252" s="126"/>
      <c r="HS252" s="126"/>
      <c r="HT252" s="126"/>
      <c r="HU252" s="126"/>
      <c r="HV252" s="126"/>
      <c r="HW252" s="126"/>
      <c r="HX252" s="126">
        <v>11</v>
      </c>
      <c r="HY252" s="126">
        <v>8</v>
      </c>
      <c r="HZ252" s="126">
        <v>37</v>
      </c>
      <c r="IA252" s="126"/>
      <c r="IB252" s="126">
        <v>14</v>
      </c>
      <c r="IC252" s="126"/>
      <c r="ID252" s="126"/>
      <c r="IE252" s="126"/>
      <c r="IF252" s="126"/>
      <c r="IG252" s="126"/>
      <c r="IH252" s="126">
        <v>5934</v>
      </c>
      <c r="II252" s="126"/>
      <c r="IJ252" s="126">
        <v>1</v>
      </c>
      <c r="IK252" s="126">
        <v>186</v>
      </c>
      <c r="IL252" s="126">
        <v>6066</v>
      </c>
      <c r="IM252" s="126">
        <v>22</v>
      </c>
      <c r="IN252" s="126">
        <v>81</v>
      </c>
      <c r="IO252" s="126">
        <v>1056</v>
      </c>
      <c r="IP252" s="126">
        <v>111572</v>
      </c>
      <c r="IQ252" s="126">
        <v>2352</v>
      </c>
      <c r="IR252" s="126">
        <v>92</v>
      </c>
      <c r="IS252" s="126">
        <v>77</v>
      </c>
      <c r="IT252" s="126">
        <v>31</v>
      </c>
      <c r="IU252" s="126"/>
      <c r="IV252" s="126">
        <v>0</v>
      </c>
      <c r="IW252" s="126">
        <v>23</v>
      </c>
      <c r="IX252" s="126">
        <v>7</v>
      </c>
      <c r="IY252" s="126"/>
      <c r="IZ252" s="126">
        <v>54</v>
      </c>
      <c r="JA252" s="126">
        <v>331</v>
      </c>
      <c r="JB252" s="126">
        <v>90</v>
      </c>
      <c r="JC252" s="126">
        <v>0</v>
      </c>
      <c r="JD252" s="126">
        <v>170</v>
      </c>
      <c r="JE252" s="126">
        <v>1</v>
      </c>
      <c r="JF252" s="126"/>
      <c r="JG252" s="126"/>
      <c r="JH252" s="126"/>
      <c r="JI252" s="126">
        <v>1</v>
      </c>
      <c r="JJ252" s="126"/>
      <c r="JK252" s="126"/>
      <c r="JL252" s="126"/>
      <c r="JM252" s="126">
        <v>2</v>
      </c>
      <c r="JN252" s="126">
        <v>1</v>
      </c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6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126"/>
      <c r="LE252" s="126"/>
      <c r="LF252" s="126"/>
      <c r="LG252" s="126"/>
      <c r="LH252" s="126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126"/>
      <c r="MF252" s="126"/>
      <c r="MG252" s="126"/>
      <c r="MH252" s="126"/>
      <c r="MI252" s="126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126"/>
      <c r="NW252" s="126"/>
      <c r="NX252" s="126"/>
      <c r="NY252" s="126"/>
      <c r="NZ252" s="126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7"/>
      <c r="OS252" s="128">
        <v>131261</v>
      </c>
      <c r="OT252" s="129">
        <v>27815</v>
      </c>
      <c r="OU252" s="130"/>
      <c r="OV252" s="128">
        <v>159076</v>
      </c>
      <c r="OW252" s="129">
        <v>12190</v>
      </c>
      <c r="OX252" s="130">
        <v>4764</v>
      </c>
      <c r="OY252" s="128">
        <v>16954</v>
      </c>
      <c r="OZ252" s="129">
        <v>702</v>
      </c>
      <c r="PA252" s="131">
        <v>525</v>
      </c>
      <c r="PB252" s="130"/>
      <c r="PC252" s="132">
        <v>1227</v>
      </c>
      <c r="PD252" s="128">
        <v>177257</v>
      </c>
    </row>
    <row r="253" spans="1:420" ht="12.75" customHeight="1">
      <c r="A253" s="134">
        <v>325211</v>
      </c>
      <c r="B253" s="72" t="s">
        <v>156</v>
      </c>
      <c r="C253" s="135" t="s">
        <v>451</v>
      </c>
      <c r="D253" s="125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>
        <v>0</v>
      </c>
      <c r="AP253" s="126"/>
      <c r="AQ253" s="126">
        <v>0</v>
      </c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>
        <v>1</v>
      </c>
      <c r="CU253" s="126">
        <v>3</v>
      </c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>
        <v>33</v>
      </c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>
        <v>0</v>
      </c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>
        <v>10</v>
      </c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>
        <v>32</v>
      </c>
      <c r="IC253" s="126"/>
      <c r="ID253" s="126"/>
      <c r="IE253" s="126"/>
      <c r="IF253" s="126"/>
      <c r="IG253" s="126"/>
      <c r="IH253" s="126"/>
      <c r="II253" s="126"/>
      <c r="IJ253" s="126"/>
      <c r="IK253" s="126">
        <v>0</v>
      </c>
      <c r="IL253" s="126">
        <v>3747</v>
      </c>
      <c r="IM253" s="126">
        <v>122</v>
      </c>
      <c r="IN253" s="126">
        <v>0</v>
      </c>
      <c r="IO253" s="126">
        <v>170</v>
      </c>
      <c r="IP253" s="126">
        <v>5566</v>
      </c>
      <c r="IQ253" s="126">
        <v>75683</v>
      </c>
      <c r="IR253" s="126">
        <v>464</v>
      </c>
      <c r="IS253" s="126">
        <v>0</v>
      </c>
      <c r="IT253" s="126"/>
      <c r="IU253" s="126"/>
      <c r="IV253" s="126"/>
      <c r="IW253" s="126"/>
      <c r="IX253" s="126"/>
      <c r="IY253" s="126">
        <v>167</v>
      </c>
      <c r="IZ253" s="126">
        <v>74</v>
      </c>
      <c r="JA253" s="126">
        <v>162</v>
      </c>
      <c r="JB253" s="126"/>
      <c r="JC253" s="126">
        <v>7</v>
      </c>
      <c r="JD253" s="126">
        <v>122</v>
      </c>
      <c r="JE253" s="126">
        <v>226</v>
      </c>
      <c r="JF253" s="126">
        <v>23</v>
      </c>
      <c r="JG253" s="126">
        <v>13</v>
      </c>
      <c r="JH253" s="126">
        <v>28</v>
      </c>
      <c r="JI253" s="126">
        <v>5</v>
      </c>
      <c r="JJ253" s="126">
        <v>3</v>
      </c>
      <c r="JK253" s="126">
        <v>24</v>
      </c>
      <c r="JL253" s="126"/>
      <c r="JM253" s="126">
        <v>0</v>
      </c>
      <c r="JN253" s="126">
        <v>0</v>
      </c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7"/>
      <c r="OS253" s="128">
        <v>86684</v>
      </c>
      <c r="OT253" s="129">
        <v>12392</v>
      </c>
      <c r="OU253" s="130"/>
      <c r="OV253" s="128">
        <v>99076</v>
      </c>
      <c r="OW253" s="129">
        <v>7486</v>
      </c>
      <c r="OX253" s="130">
        <v>4027</v>
      </c>
      <c r="OY253" s="128">
        <v>11512</v>
      </c>
      <c r="OZ253" s="129">
        <v>344</v>
      </c>
      <c r="PA253" s="131">
        <v>309</v>
      </c>
      <c r="PB253" s="130"/>
      <c r="PC253" s="132">
        <v>654</v>
      </c>
      <c r="PD253" s="128">
        <v>111242</v>
      </c>
    </row>
    <row r="254" spans="1:420" ht="12.75" customHeight="1">
      <c r="A254" s="134" t="s">
        <v>663</v>
      </c>
      <c r="B254" s="72" t="s">
        <v>156</v>
      </c>
      <c r="C254" s="135" t="s">
        <v>452</v>
      </c>
      <c r="D254" s="125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>
        <v>24</v>
      </c>
      <c r="DM254" s="126"/>
      <c r="DN254" s="126">
        <v>0</v>
      </c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>
        <v>2820</v>
      </c>
      <c r="HQ254" s="126">
        <v>13</v>
      </c>
      <c r="HR254" s="126">
        <v>1</v>
      </c>
      <c r="HS254" s="126">
        <v>1</v>
      </c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>
        <v>1659</v>
      </c>
      <c r="IM254" s="126"/>
      <c r="IN254" s="126">
        <v>0</v>
      </c>
      <c r="IO254" s="126">
        <v>40</v>
      </c>
      <c r="IP254" s="126">
        <v>1292</v>
      </c>
      <c r="IQ254" s="126">
        <v>787</v>
      </c>
      <c r="IR254" s="126">
        <v>16440</v>
      </c>
      <c r="IS254" s="126"/>
      <c r="IT254" s="126"/>
      <c r="IU254" s="126"/>
      <c r="IV254" s="126"/>
      <c r="IW254" s="126"/>
      <c r="IX254" s="126"/>
      <c r="IY254" s="126"/>
      <c r="IZ254" s="126">
        <v>10</v>
      </c>
      <c r="JA254" s="126"/>
      <c r="JB254" s="126"/>
      <c r="JC254" s="126"/>
      <c r="JD254" s="126">
        <v>36</v>
      </c>
      <c r="JE254" s="126"/>
      <c r="JF254" s="126"/>
      <c r="JG254" s="126"/>
      <c r="JH254" s="126">
        <v>3</v>
      </c>
      <c r="JI254" s="126">
        <v>22</v>
      </c>
      <c r="JJ254" s="126"/>
      <c r="JK254" s="126"/>
      <c r="JL254" s="126"/>
      <c r="JM254" s="126"/>
      <c r="JN254" s="126">
        <v>0</v>
      </c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6"/>
      <c r="KL254" s="126"/>
      <c r="KM254" s="126"/>
      <c r="KN254" s="126"/>
      <c r="KO254" s="126"/>
      <c r="KP254" s="126"/>
      <c r="KQ254" s="126"/>
      <c r="KR254" s="126"/>
      <c r="KS254" s="126"/>
      <c r="KT254" s="126"/>
      <c r="KU254" s="126"/>
      <c r="KV254" s="126"/>
      <c r="KW254" s="126"/>
      <c r="KX254" s="126"/>
      <c r="KY254" s="126"/>
      <c r="KZ254" s="126"/>
      <c r="LA254" s="126"/>
      <c r="LB254" s="126"/>
      <c r="LC254" s="126"/>
      <c r="LD254" s="126"/>
      <c r="LE254" s="126"/>
      <c r="LF254" s="126"/>
      <c r="LG254" s="126"/>
      <c r="LH254" s="126"/>
      <c r="LI254" s="126"/>
      <c r="LJ254" s="126"/>
      <c r="LK254" s="126"/>
      <c r="LL254" s="126"/>
      <c r="LM254" s="126"/>
      <c r="LN254" s="126"/>
      <c r="LO254" s="126"/>
      <c r="LP254" s="126"/>
      <c r="LQ254" s="126"/>
      <c r="LR254" s="126"/>
      <c r="LS254" s="126"/>
      <c r="LT254" s="126"/>
      <c r="LU254" s="126"/>
      <c r="LV254" s="126"/>
      <c r="LW254" s="126"/>
      <c r="LX254" s="126"/>
      <c r="LY254" s="126"/>
      <c r="LZ254" s="126"/>
      <c r="MA254" s="126"/>
      <c r="MB254" s="126"/>
      <c r="MC254" s="126"/>
      <c r="MD254" s="126"/>
      <c r="ME254" s="126"/>
      <c r="MF254" s="126"/>
      <c r="MG254" s="126"/>
      <c r="MH254" s="126"/>
      <c r="MI254" s="126"/>
      <c r="MJ254" s="126"/>
      <c r="MK254" s="126"/>
      <c r="ML254" s="126"/>
      <c r="MM254" s="126"/>
      <c r="MN254" s="126"/>
      <c r="MO254" s="126"/>
      <c r="MP254" s="126"/>
      <c r="MQ254" s="126"/>
      <c r="MR254" s="126"/>
      <c r="MS254" s="126"/>
      <c r="MT254" s="126"/>
      <c r="MU254" s="126"/>
      <c r="MV254" s="126"/>
      <c r="MW254" s="126"/>
      <c r="MX254" s="126"/>
      <c r="MY254" s="126"/>
      <c r="MZ254" s="126"/>
      <c r="NA254" s="126"/>
      <c r="NB254" s="126"/>
      <c r="NC254" s="126"/>
      <c r="ND254" s="126"/>
      <c r="NE254" s="126"/>
      <c r="NF254" s="126"/>
      <c r="NG254" s="126"/>
      <c r="NH254" s="126"/>
      <c r="NI254" s="126"/>
      <c r="NJ254" s="126"/>
      <c r="NK254" s="126"/>
      <c r="NL254" s="126"/>
      <c r="NM254" s="126"/>
      <c r="NN254" s="126"/>
      <c r="NO254" s="126"/>
      <c r="NP254" s="126"/>
      <c r="NQ254" s="126"/>
      <c r="NR254" s="126"/>
      <c r="NS254" s="126"/>
      <c r="NT254" s="126"/>
      <c r="NU254" s="126"/>
      <c r="NV254" s="126"/>
      <c r="NW254" s="126"/>
      <c r="NX254" s="126"/>
      <c r="NY254" s="126"/>
      <c r="NZ254" s="126"/>
      <c r="OA254" s="126"/>
      <c r="OB254" s="126"/>
      <c r="OC254" s="126"/>
      <c r="OD254" s="126"/>
      <c r="OE254" s="126"/>
      <c r="OF254" s="126"/>
      <c r="OG254" s="126"/>
      <c r="OH254" s="126"/>
      <c r="OI254" s="126"/>
      <c r="OJ254" s="126"/>
      <c r="OK254" s="126"/>
      <c r="OL254" s="126"/>
      <c r="OM254" s="126"/>
      <c r="ON254" s="126"/>
      <c r="OO254" s="126"/>
      <c r="OP254" s="126"/>
      <c r="OQ254" s="126"/>
      <c r="OR254" s="127"/>
      <c r="OS254" s="128">
        <v>23147</v>
      </c>
      <c r="OT254" s="129">
        <v>4960</v>
      </c>
      <c r="OU254" s="130"/>
      <c r="OV254" s="128">
        <v>28107</v>
      </c>
      <c r="OW254" s="129">
        <v>1904</v>
      </c>
      <c r="OX254" s="130">
        <v>543</v>
      </c>
      <c r="OY254" s="128">
        <v>2447</v>
      </c>
      <c r="OZ254" s="129">
        <v>98</v>
      </c>
      <c r="PA254" s="131">
        <v>79</v>
      </c>
      <c r="PB254" s="130"/>
      <c r="PC254" s="132">
        <v>177</v>
      </c>
      <c r="PD254" s="128">
        <v>30731</v>
      </c>
    </row>
    <row r="255" spans="1:420" ht="12.75" customHeight="1">
      <c r="A255" s="134">
        <v>325411</v>
      </c>
      <c r="B255" s="72" t="s">
        <v>157</v>
      </c>
      <c r="C255" s="135" t="s">
        <v>453</v>
      </c>
      <c r="D255" s="125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>
        <v>2</v>
      </c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>
        <v>0</v>
      </c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>
        <v>274</v>
      </c>
      <c r="IQ255" s="126">
        <v>15</v>
      </c>
      <c r="IR255" s="126"/>
      <c r="IS255" s="126">
        <v>11602</v>
      </c>
      <c r="IT255" s="126">
        <v>172</v>
      </c>
      <c r="IU255" s="126">
        <v>139</v>
      </c>
      <c r="IV255" s="126">
        <v>0</v>
      </c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6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126"/>
      <c r="LE255" s="126"/>
      <c r="LF255" s="126"/>
      <c r="LG255" s="126"/>
      <c r="LH255" s="126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126"/>
      <c r="MF255" s="126"/>
      <c r="MG255" s="126"/>
      <c r="MH255" s="126"/>
      <c r="MI255" s="126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126"/>
      <c r="NW255" s="126"/>
      <c r="NX255" s="126"/>
      <c r="NY255" s="126"/>
      <c r="NZ255" s="126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7"/>
      <c r="OS255" s="128">
        <v>12203</v>
      </c>
      <c r="OT255" s="129">
        <v>92</v>
      </c>
      <c r="OU255" s="130"/>
      <c r="OV255" s="128">
        <v>12296</v>
      </c>
      <c r="OW255" s="129">
        <v>5188</v>
      </c>
      <c r="OX255" s="130">
        <v>230</v>
      </c>
      <c r="OY255" s="128">
        <v>5417</v>
      </c>
      <c r="OZ255" s="129">
        <v>1</v>
      </c>
      <c r="PA255" s="131">
        <v>53</v>
      </c>
      <c r="PB255" s="130"/>
      <c r="PC255" s="132">
        <v>53</v>
      </c>
      <c r="PD255" s="128">
        <v>17767</v>
      </c>
    </row>
    <row r="256" spans="1:420" ht="12.75" customHeight="1">
      <c r="A256" s="134">
        <v>325412</v>
      </c>
      <c r="B256" s="72" t="s">
        <v>157</v>
      </c>
      <c r="C256" s="135" t="s">
        <v>454</v>
      </c>
      <c r="D256" s="125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>
        <v>0</v>
      </c>
      <c r="CN256" s="126"/>
      <c r="CO256" s="126"/>
      <c r="CP256" s="126"/>
      <c r="CQ256" s="126"/>
      <c r="CR256" s="126">
        <v>0</v>
      </c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>
        <v>0</v>
      </c>
      <c r="DH256" s="126">
        <v>0</v>
      </c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>
        <v>0</v>
      </c>
      <c r="FX256" s="126"/>
      <c r="FY256" s="126"/>
      <c r="FZ256" s="126"/>
      <c r="GA256" s="126"/>
      <c r="GB256" s="126">
        <v>2</v>
      </c>
      <c r="GC256" s="126">
        <v>69</v>
      </c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>
        <v>70</v>
      </c>
      <c r="GO256" s="126"/>
      <c r="GP256" s="126"/>
      <c r="GQ256" s="126"/>
      <c r="GR256" s="126">
        <v>0</v>
      </c>
      <c r="GS256" s="126"/>
      <c r="GT256" s="126"/>
      <c r="GU256" s="126"/>
      <c r="GV256" s="126"/>
      <c r="GW256" s="126"/>
      <c r="GX256" s="126">
        <v>280</v>
      </c>
      <c r="GY256" s="126"/>
      <c r="GZ256" s="126"/>
      <c r="HA256" s="126"/>
      <c r="HB256" s="126"/>
      <c r="HC256" s="126"/>
      <c r="HD256" s="126"/>
      <c r="HE256" s="126">
        <v>10</v>
      </c>
      <c r="HF256" s="126"/>
      <c r="HG256" s="126"/>
      <c r="HH256" s="126"/>
      <c r="HI256" s="126"/>
      <c r="HJ256" s="126">
        <v>14</v>
      </c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>
        <v>0</v>
      </c>
      <c r="IQ256" s="126"/>
      <c r="IR256" s="126"/>
      <c r="IS256" s="126">
        <v>351</v>
      </c>
      <c r="IT256" s="126">
        <v>113294</v>
      </c>
      <c r="IU256" s="126"/>
      <c r="IV256" s="126">
        <v>2370</v>
      </c>
      <c r="IW256" s="126"/>
      <c r="IX256" s="126">
        <v>518</v>
      </c>
      <c r="IY256" s="126"/>
      <c r="IZ256" s="126"/>
      <c r="JA256" s="126">
        <v>0</v>
      </c>
      <c r="JB256" s="126">
        <v>809</v>
      </c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6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126"/>
      <c r="LE256" s="126"/>
      <c r="LF256" s="126"/>
      <c r="LG256" s="126"/>
      <c r="LH256" s="126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126"/>
      <c r="MF256" s="126"/>
      <c r="MG256" s="126"/>
      <c r="MH256" s="126"/>
      <c r="MI256" s="126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126"/>
      <c r="NW256" s="126"/>
      <c r="NX256" s="126"/>
      <c r="NY256" s="126"/>
      <c r="NZ256" s="126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7"/>
      <c r="OS256" s="128">
        <v>117788</v>
      </c>
      <c r="OT256" s="129">
        <v>95699</v>
      </c>
      <c r="OU256" s="130"/>
      <c r="OV256" s="128">
        <v>213487</v>
      </c>
      <c r="OW256" s="129">
        <v>182978</v>
      </c>
      <c r="OX256" s="130">
        <v>3696</v>
      </c>
      <c r="OY256" s="128">
        <v>186674</v>
      </c>
      <c r="OZ256" s="129">
        <v>26</v>
      </c>
      <c r="PA256" s="131">
        <v>12506</v>
      </c>
      <c r="PB256" s="130"/>
      <c r="PC256" s="132">
        <v>12532</v>
      </c>
      <c r="PD256" s="128">
        <v>412693</v>
      </c>
    </row>
    <row r="257" spans="1:420" ht="12.75" customHeight="1">
      <c r="A257" s="134">
        <v>325413</v>
      </c>
      <c r="B257" s="72" t="s">
        <v>157</v>
      </c>
      <c r="C257" s="135" t="s">
        <v>455</v>
      </c>
      <c r="D257" s="125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>
        <v>13</v>
      </c>
      <c r="DT257" s="126"/>
      <c r="DU257" s="126"/>
      <c r="DV257" s="126"/>
      <c r="DW257" s="126"/>
      <c r="DX257" s="126"/>
      <c r="DY257" s="126">
        <v>15</v>
      </c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>
        <v>1</v>
      </c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>
        <v>0</v>
      </c>
      <c r="IQ257" s="126"/>
      <c r="IR257" s="126"/>
      <c r="IS257" s="126"/>
      <c r="IT257" s="126">
        <v>1296</v>
      </c>
      <c r="IU257" s="126">
        <v>10459</v>
      </c>
      <c r="IV257" s="126">
        <v>26</v>
      </c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6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126"/>
      <c r="LE257" s="126"/>
      <c r="LF257" s="126"/>
      <c r="LG257" s="126"/>
      <c r="LH257" s="126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126"/>
      <c r="MF257" s="126"/>
      <c r="MG257" s="126"/>
      <c r="MH257" s="126"/>
      <c r="MI257" s="126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126"/>
      <c r="NW257" s="126"/>
      <c r="NX257" s="126"/>
      <c r="NY257" s="126"/>
      <c r="NZ257" s="126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7"/>
      <c r="OS257" s="128">
        <v>11809</v>
      </c>
      <c r="OT257" s="129">
        <v>38</v>
      </c>
      <c r="OU257" s="130"/>
      <c r="OV257" s="128">
        <v>11847</v>
      </c>
      <c r="OW257" s="129">
        <v>4640</v>
      </c>
      <c r="OX257" s="130">
        <v>205</v>
      </c>
      <c r="OY257" s="128">
        <v>4845</v>
      </c>
      <c r="OZ257" s="129"/>
      <c r="PA257" s="131">
        <v>47</v>
      </c>
      <c r="PB257" s="130"/>
      <c r="PC257" s="132">
        <v>47</v>
      </c>
      <c r="PD257" s="128">
        <v>16739</v>
      </c>
    </row>
    <row r="258" spans="1:420" ht="12.75" customHeight="1">
      <c r="A258" s="134">
        <v>325414</v>
      </c>
      <c r="B258" s="72" t="s">
        <v>157</v>
      </c>
      <c r="C258" s="135" t="s">
        <v>456</v>
      </c>
      <c r="D258" s="125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>
        <v>1027</v>
      </c>
      <c r="IU258" s="126">
        <v>869</v>
      </c>
      <c r="IV258" s="126">
        <v>22209</v>
      </c>
      <c r="IW258" s="126"/>
      <c r="IX258" s="126"/>
      <c r="IY258" s="126"/>
      <c r="IZ258" s="126"/>
      <c r="JA258" s="126"/>
      <c r="JB258" s="126"/>
      <c r="JC258" s="126"/>
      <c r="JD258" s="126">
        <v>72</v>
      </c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6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126"/>
      <c r="LE258" s="126"/>
      <c r="LF258" s="126"/>
      <c r="LG258" s="126"/>
      <c r="LH258" s="126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126"/>
      <c r="MF258" s="126"/>
      <c r="MG258" s="126"/>
      <c r="MH258" s="126"/>
      <c r="MI258" s="126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126"/>
      <c r="NW258" s="126"/>
      <c r="NX258" s="126"/>
      <c r="NY258" s="126"/>
      <c r="NZ258" s="126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7"/>
      <c r="OS258" s="128">
        <v>24178</v>
      </c>
      <c r="OT258" s="129">
        <v>13058</v>
      </c>
      <c r="OU258" s="130"/>
      <c r="OV258" s="128">
        <v>37235</v>
      </c>
      <c r="OW258" s="129">
        <v>15223</v>
      </c>
      <c r="OX258" s="130">
        <v>674</v>
      </c>
      <c r="OY258" s="128">
        <v>15897</v>
      </c>
      <c r="OZ258" s="129">
        <v>1</v>
      </c>
      <c r="PA258" s="131">
        <v>208</v>
      </c>
      <c r="PB258" s="130">
        <v>-40</v>
      </c>
      <c r="PC258" s="132">
        <v>170</v>
      </c>
      <c r="PD258" s="128">
        <v>53302</v>
      </c>
    </row>
    <row r="259" spans="1:420" ht="12.75" customHeight="1">
      <c r="A259" s="134">
        <v>325310</v>
      </c>
      <c r="B259" s="72" t="s">
        <v>156</v>
      </c>
      <c r="C259" s="135" t="s">
        <v>457</v>
      </c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>
        <v>9</v>
      </c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>
        <v>1</v>
      </c>
      <c r="AO259" s="126"/>
      <c r="AP259" s="126"/>
      <c r="AQ259" s="126">
        <v>1</v>
      </c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>
        <v>4</v>
      </c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>
        <v>201</v>
      </c>
      <c r="IP259" s="126">
        <v>859</v>
      </c>
      <c r="IQ259" s="126"/>
      <c r="IR259" s="126"/>
      <c r="IS259" s="126"/>
      <c r="IT259" s="126"/>
      <c r="IU259" s="126"/>
      <c r="IV259" s="126"/>
      <c r="IW259" s="126">
        <v>25392</v>
      </c>
      <c r="IX259" s="126">
        <v>71</v>
      </c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6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126"/>
      <c r="LE259" s="126"/>
      <c r="LF259" s="126"/>
      <c r="LG259" s="126"/>
      <c r="LH259" s="126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126"/>
      <c r="MF259" s="126"/>
      <c r="MG259" s="126"/>
      <c r="MH259" s="126"/>
      <c r="MI259" s="126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126"/>
      <c r="NW259" s="126"/>
      <c r="NX259" s="126"/>
      <c r="NY259" s="126"/>
      <c r="NZ259" s="126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7"/>
      <c r="OS259" s="128">
        <v>26538</v>
      </c>
      <c r="OT259" s="129">
        <v>12536</v>
      </c>
      <c r="OU259" s="130"/>
      <c r="OV259" s="128">
        <v>39075</v>
      </c>
      <c r="OW259" s="129">
        <v>17689</v>
      </c>
      <c r="OX259" s="130">
        <v>1978</v>
      </c>
      <c r="OY259" s="128">
        <v>19667</v>
      </c>
      <c r="OZ259" s="129">
        <v>0</v>
      </c>
      <c r="PA259" s="131">
        <v>405</v>
      </c>
      <c r="PB259" s="130"/>
      <c r="PC259" s="132">
        <v>405</v>
      </c>
      <c r="PD259" s="128">
        <v>59147</v>
      </c>
    </row>
    <row r="260" spans="1:420" ht="12.75" customHeight="1">
      <c r="A260" s="134">
        <v>325320</v>
      </c>
      <c r="B260" s="72" t="s">
        <v>156</v>
      </c>
      <c r="C260" s="135" t="s">
        <v>458</v>
      </c>
      <c r="D260" s="125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>
        <v>397</v>
      </c>
      <c r="IQ260" s="126">
        <v>134</v>
      </c>
      <c r="IR260" s="126"/>
      <c r="IS260" s="126">
        <v>0</v>
      </c>
      <c r="IT260" s="126">
        <v>5</v>
      </c>
      <c r="IU260" s="126"/>
      <c r="IV260" s="126"/>
      <c r="IW260" s="126"/>
      <c r="IX260" s="126">
        <v>14005</v>
      </c>
      <c r="IY260" s="126"/>
      <c r="IZ260" s="126"/>
      <c r="JA260" s="126">
        <v>297</v>
      </c>
      <c r="JB260" s="126">
        <v>0</v>
      </c>
      <c r="JC260" s="126"/>
      <c r="JD260" s="126">
        <v>102</v>
      </c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6"/>
      <c r="KL260" s="126"/>
      <c r="KM260" s="126"/>
      <c r="KN260" s="126"/>
      <c r="KO260" s="126"/>
      <c r="KP260" s="126"/>
      <c r="KQ260" s="126"/>
      <c r="KR260" s="126"/>
      <c r="KS260" s="126"/>
      <c r="KT260" s="126"/>
      <c r="KU260" s="126"/>
      <c r="KV260" s="126"/>
      <c r="KW260" s="126"/>
      <c r="KX260" s="126"/>
      <c r="KY260" s="126"/>
      <c r="KZ260" s="126"/>
      <c r="LA260" s="126"/>
      <c r="LB260" s="126"/>
      <c r="LC260" s="126"/>
      <c r="LD260" s="126"/>
      <c r="LE260" s="126"/>
      <c r="LF260" s="126"/>
      <c r="LG260" s="126"/>
      <c r="LH260" s="126"/>
      <c r="LI260" s="126"/>
      <c r="LJ260" s="126"/>
      <c r="LK260" s="126"/>
      <c r="LL260" s="126"/>
      <c r="LM260" s="126"/>
      <c r="LN260" s="126"/>
      <c r="LO260" s="126"/>
      <c r="LP260" s="126"/>
      <c r="LQ260" s="126"/>
      <c r="LR260" s="126"/>
      <c r="LS260" s="126"/>
      <c r="LT260" s="126"/>
      <c r="LU260" s="126"/>
      <c r="LV260" s="126"/>
      <c r="LW260" s="126"/>
      <c r="LX260" s="126"/>
      <c r="LY260" s="126"/>
      <c r="LZ260" s="126"/>
      <c r="MA260" s="126"/>
      <c r="MB260" s="126"/>
      <c r="MC260" s="126"/>
      <c r="MD260" s="126"/>
      <c r="ME260" s="126"/>
      <c r="MF260" s="126"/>
      <c r="MG260" s="126"/>
      <c r="MH260" s="126"/>
      <c r="MI260" s="126"/>
      <c r="MJ260" s="126"/>
      <c r="MK260" s="126"/>
      <c r="ML260" s="126"/>
      <c r="MM260" s="126"/>
      <c r="MN260" s="126"/>
      <c r="MO260" s="126"/>
      <c r="MP260" s="126"/>
      <c r="MQ260" s="126"/>
      <c r="MR260" s="126"/>
      <c r="MS260" s="126"/>
      <c r="MT260" s="126"/>
      <c r="MU260" s="126"/>
      <c r="MV260" s="126"/>
      <c r="MW260" s="126"/>
      <c r="MX260" s="126"/>
      <c r="MY260" s="126"/>
      <c r="MZ260" s="126"/>
      <c r="NA260" s="126"/>
      <c r="NB260" s="126"/>
      <c r="NC260" s="126"/>
      <c r="ND260" s="126"/>
      <c r="NE260" s="126"/>
      <c r="NF260" s="126"/>
      <c r="NG260" s="126"/>
      <c r="NH260" s="126"/>
      <c r="NI260" s="126"/>
      <c r="NJ260" s="126"/>
      <c r="NK260" s="126"/>
      <c r="NL260" s="126"/>
      <c r="NM260" s="126"/>
      <c r="NN260" s="126"/>
      <c r="NO260" s="126"/>
      <c r="NP260" s="126"/>
      <c r="NQ260" s="126"/>
      <c r="NR260" s="126"/>
      <c r="NS260" s="126"/>
      <c r="NT260" s="126"/>
      <c r="NU260" s="126"/>
      <c r="NV260" s="126"/>
      <c r="NW260" s="126"/>
      <c r="NX260" s="126"/>
      <c r="NY260" s="126"/>
      <c r="NZ260" s="126"/>
      <c r="OA260" s="126"/>
      <c r="OB260" s="126"/>
      <c r="OC260" s="126"/>
      <c r="OD260" s="126"/>
      <c r="OE260" s="126"/>
      <c r="OF260" s="126"/>
      <c r="OG260" s="126"/>
      <c r="OH260" s="126"/>
      <c r="OI260" s="126"/>
      <c r="OJ260" s="126"/>
      <c r="OK260" s="126"/>
      <c r="OL260" s="126"/>
      <c r="OM260" s="126"/>
      <c r="ON260" s="126"/>
      <c r="OO260" s="126"/>
      <c r="OP260" s="126"/>
      <c r="OQ260" s="126"/>
      <c r="OR260" s="127"/>
      <c r="OS260" s="128">
        <v>14940</v>
      </c>
      <c r="OT260" s="129">
        <v>1228</v>
      </c>
      <c r="OU260" s="130"/>
      <c r="OV260" s="128">
        <v>16168</v>
      </c>
      <c r="OW260" s="129">
        <v>8436</v>
      </c>
      <c r="OX260" s="130">
        <v>312</v>
      </c>
      <c r="OY260" s="128">
        <v>8748</v>
      </c>
      <c r="OZ260" s="129">
        <v>43</v>
      </c>
      <c r="PA260" s="131">
        <v>314</v>
      </c>
      <c r="PB260" s="130"/>
      <c r="PC260" s="132">
        <v>357</v>
      </c>
      <c r="PD260" s="128">
        <v>25272</v>
      </c>
    </row>
    <row r="261" spans="1:420" ht="12.75" customHeight="1">
      <c r="A261" s="134">
        <v>325510</v>
      </c>
      <c r="B261" s="72" t="s">
        <v>156</v>
      </c>
      <c r="C261" s="135" t="s">
        <v>459</v>
      </c>
      <c r="D261" s="125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>
        <v>24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>
        <v>0</v>
      </c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>
        <v>37</v>
      </c>
      <c r="ES261" s="126"/>
      <c r="ET261" s="126"/>
      <c r="EU261" s="126"/>
      <c r="EV261" s="126"/>
      <c r="EW261" s="126"/>
      <c r="EX261" s="126"/>
      <c r="EY261" s="126"/>
      <c r="EZ261" s="126">
        <v>0</v>
      </c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>
        <v>451</v>
      </c>
      <c r="IR261" s="126"/>
      <c r="IS261" s="126"/>
      <c r="IT261" s="126"/>
      <c r="IU261" s="126"/>
      <c r="IV261" s="126"/>
      <c r="IW261" s="126"/>
      <c r="IX261" s="126"/>
      <c r="IY261" s="126">
        <v>22553</v>
      </c>
      <c r="IZ261" s="126">
        <v>229</v>
      </c>
      <c r="JA261" s="126">
        <v>3</v>
      </c>
      <c r="JB261" s="126"/>
      <c r="JC261" s="126">
        <v>4</v>
      </c>
      <c r="JD261" s="126">
        <v>43</v>
      </c>
      <c r="JE261" s="126">
        <v>8</v>
      </c>
      <c r="JF261" s="126"/>
      <c r="JG261" s="126">
        <v>3</v>
      </c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6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126"/>
      <c r="LE261" s="126"/>
      <c r="LF261" s="126"/>
      <c r="LG261" s="126"/>
      <c r="LH261" s="126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126"/>
      <c r="MF261" s="126"/>
      <c r="MG261" s="126"/>
      <c r="MH261" s="126"/>
      <c r="MI261" s="126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126"/>
      <c r="NW261" s="126"/>
      <c r="NX261" s="126"/>
      <c r="NY261" s="126"/>
      <c r="NZ261" s="126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7"/>
      <c r="OS261" s="128">
        <v>23355</v>
      </c>
      <c r="OT261" s="129">
        <v>974</v>
      </c>
      <c r="OU261" s="130"/>
      <c r="OV261" s="128">
        <v>24329</v>
      </c>
      <c r="OW261" s="129">
        <v>6229</v>
      </c>
      <c r="OX261" s="130">
        <v>611</v>
      </c>
      <c r="OY261" s="128">
        <v>6840</v>
      </c>
      <c r="OZ261" s="129">
        <v>25</v>
      </c>
      <c r="PA261" s="131">
        <v>674</v>
      </c>
      <c r="PB261" s="130"/>
      <c r="PC261" s="132">
        <v>699</v>
      </c>
      <c r="PD261" s="128">
        <v>31868</v>
      </c>
    </row>
    <row r="262" spans="1:420" ht="12.75" customHeight="1">
      <c r="A262" s="134">
        <v>325520</v>
      </c>
      <c r="B262" s="72" t="s">
        <v>156</v>
      </c>
      <c r="C262" s="135" t="s">
        <v>460</v>
      </c>
      <c r="D262" s="125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>
        <v>1</v>
      </c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>
        <v>0</v>
      </c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>
        <v>0</v>
      </c>
      <c r="CK262" s="126"/>
      <c r="CL262" s="126"/>
      <c r="CM262" s="126"/>
      <c r="CN262" s="126"/>
      <c r="CO262" s="126"/>
      <c r="CP262" s="126">
        <v>0</v>
      </c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>
        <v>5</v>
      </c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>
        <v>0</v>
      </c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>
        <v>0</v>
      </c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>
        <v>11</v>
      </c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>
        <v>13</v>
      </c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>
        <v>4</v>
      </c>
      <c r="IC262" s="126"/>
      <c r="ID262" s="126"/>
      <c r="IE262" s="126"/>
      <c r="IF262" s="126"/>
      <c r="IG262" s="126"/>
      <c r="IH262" s="126"/>
      <c r="II262" s="126"/>
      <c r="IJ262" s="126">
        <v>0</v>
      </c>
      <c r="IK262" s="126"/>
      <c r="IL262" s="126"/>
      <c r="IM262" s="126"/>
      <c r="IN262" s="126">
        <v>1</v>
      </c>
      <c r="IO262" s="126"/>
      <c r="IP262" s="126">
        <v>520</v>
      </c>
      <c r="IQ262" s="126">
        <v>154</v>
      </c>
      <c r="IR262" s="126">
        <v>174</v>
      </c>
      <c r="IS262" s="126"/>
      <c r="IT262" s="126">
        <v>1</v>
      </c>
      <c r="IU262" s="126"/>
      <c r="IV262" s="126"/>
      <c r="IW262" s="126"/>
      <c r="IX262" s="126"/>
      <c r="IY262" s="126">
        <v>158</v>
      </c>
      <c r="IZ262" s="126">
        <v>10701</v>
      </c>
      <c r="JA262" s="126">
        <v>0</v>
      </c>
      <c r="JB262" s="126">
        <v>2</v>
      </c>
      <c r="JC262" s="126"/>
      <c r="JD262" s="126">
        <v>3</v>
      </c>
      <c r="JE262" s="126">
        <v>0</v>
      </c>
      <c r="JF262" s="126"/>
      <c r="JG262" s="126"/>
      <c r="JH262" s="126"/>
      <c r="JI262" s="126"/>
      <c r="JJ262" s="126"/>
      <c r="JK262" s="126">
        <v>0</v>
      </c>
      <c r="JL262" s="126"/>
      <c r="JM262" s="126"/>
      <c r="JN262" s="126">
        <v>18</v>
      </c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6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126"/>
      <c r="LE262" s="126"/>
      <c r="LF262" s="126"/>
      <c r="LG262" s="126"/>
      <c r="LH262" s="126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126"/>
      <c r="MF262" s="126"/>
      <c r="MG262" s="126"/>
      <c r="MH262" s="126"/>
      <c r="MI262" s="126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126"/>
      <c r="NW262" s="126"/>
      <c r="NX262" s="126"/>
      <c r="NY262" s="126"/>
      <c r="NZ262" s="126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7"/>
      <c r="OS262" s="128">
        <v>11768</v>
      </c>
      <c r="OT262" s="129">
        <v>476</v>
      </c>
      <c r="OU262" s="130"/>
      <c r="OV262" s="128">
        <v>12244</v>
      </c>
      <c r="OW262" s="129">
        <v>1479</v>
      </c>
      <c r="OX262" s="130">
        <v>310</v>
      </c>
      <c r="OY262" s="128">
        <v>1789</v>
      </c>
      <c r="OZ262" s="129">
        <v>9</v>
      </c>
      <c r="PA262" s="131">
        <v>115</v>
      </c>
      <c r="PB262" s="130"/>
      <c r="PC262" s="132">
        <v>124</v>
      </c>
      <c r="PD262" s="128">
        <v>14157</v>
      </c>
    </row>
    <row r="263" spans="1:420" ht="12.75" customHeight="1">
      <c r="A263" s="134">
        <v>325610</v>
      </c>
      <c r="B263" s="72" t="s">
        <v>156</v>
      </c>
      <c r="C263" s="135" t="s">
        <v>461</v>
      </c>
      <c r="D263" s="125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>
        <v>52</v>
      </c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>
        <v>2</v>
      </c>
      <c r="CN263" s="126"/>
      <c r="CO263" s="126"/>
      <c r="CP263" s="126">
        <v>7</v>
      </c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>
        <v>5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>
        <v>4</v>
      </c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>
        <v>82</v>
      </c>
      <c r="GM263" s="126"/>
      <c r="GN263" s="126">
        <v>23</v>
      </c>
      <c r="GO263" s="126"/>
      <c r="GP263" s="126"/>
      <c r="GQ263" s="126"/>
      <c r="GR263" s="126"/>
      <c r="GS263" s="126"/>
      <c r="GT263" s="126"/>
      <c r="GU263" s="126">
        <v>0</v>
      </c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>
        <v>1</v>
      </c>
      <c r="HJ263" s="126"/>
      <c r="HK263" s="126"/>
      <c r="HL263" s="126"/>
      <c r="HM263" s="126"/>
      <c r="HN263" s="126"/>
      <c r="HO263" s="126"/>
      <c r="HP263" s="126"/>
      <c r="HQ263" s="126">
        <v>1</v>
      </c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>
        <v>1</v>
      </c>
      <c r="IC263" s="126"/>
      <c r="ID263" s="126">
        <v>0</v>
      </c>
      <c r="IE263" s="126"/>
      <c r="IF263" s="126"/>
      <c r="IG263" s="126"/>
      <c r="IH263" s="126">
        <v>132</v>
      </c>
      <c r="II263" s="126"/>
      <c r="IJ263" s="126"/>
      <c r="IK263" s="126">
        <v>508</v>
      </c>
      <c r="IL263" s="126"/>
      <c r="IM263" s="126">
        <v>8</v>
      </c>
      <c r="IN263" s="126">
        <v>35</v>
      </c>
      <c r="IO263" s="126">
        <v>324</v>
      </c>
      <c r="IP263" s="126">
        <v>1194</v>
      </c>
      <c r="IQ263" s="126">
        <v>239</v>
      </c>
      <c r="IR263" s="126">
        <v>1</v>
      </c>
      <c r="IS263" s="126">
        <v>5</v>
      </c>
      <c r="IT263" s="126">
        <v>53</v>
      </c>
      <c r="IU263" s="126"/>
      <c r="IV263" s="126"/>
      <c r="IW263" s="126"/>
      <c r="IX263" s="126"/>
      <c r="IY263" s="126">
        <v>8</v>
      </c>
      <c r="IZ263" s="126">
        <v>22</v>
      </c>
      <c r="JA263" s="126">
        <v>41808</v>
      </c>
      <c r="JB263" s="126">
        <v>923</v>
      </c>
      <c r="JC263" s="126"/>
      <c r="JD263" s="126">
        <v>285</v>
      </c>
      <c r="JE263" s="126"/>
      <c r="JF263" s="126"/>
      <c r="JG263" s="126"/>
      <c r="JH263" s="126"/>
      <c r="JI263" s="126"/>
      <c r="JJ263" s="126"/>
      <c r="JK263" s="126">
        <v>2</v>
      </c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6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126"/>
      <c r="LE263" s="126"/>
      <c r="LF263" s="126"/>
      <c r="LG263" s="126"/>
      <c r="LH263" s="126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126"/>
      <c r="MF263" s="126"/>
      <c r="MG263" s="126"/>
      <c r="MH263" s="126"/>
      <c r="MI263" s="126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126"/>
      <c r="NW263" s="126"/>
      <c r="NX263" s="126"/>
      <c r="NY263" s="126"/>
      <c r="NZ263" s="126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7"/>
      <c r="OS263" s="128">
        <v>45724</v>
      </c>
      <c r="OT263" s="129">
        <v>2996</v>
      </c>
      <c r="OU263" s="130"/>
      <c r="OV263" s="128">
        <v>48720</v>
      </c>
      <c r="OW263" s="129">
        <v>15504</v>
      </c>
      <c r="OX263" s="130">
        <v>931</v>
      </c>
      <c r="OY263" s="128">
        <v>16434</v>
      </c>
      <c r="OZ263" s="129">
        <v>39</v>
      </c>
      <c r="PA263" s="131">
        <v>1833</v>
      </c>
      <c r="PB263" s="130"/>
      <c r="PC263" s="132">
        <v>1872</v>
      </c>
      <c r="PD263" s="128">
        <v>67026</v>
      </c>
    </row>
    <row r="264" spans="1:420" ht="12.75" customHeight="1">
      <c r="A264" s="134">
        <v>325620</v>
      </c>
      <c r="B264" s="72" t="s">
        <v>156</v>
      </c>
      <c r="C264" s="135" t="s">
        <v>462</v>
      </c>
      <c r="D264" s="125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>
        <v>2</v>
      </c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>
        <v>9</v>
      </c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>
        <v>12</v>
      </c>
      <c r="GD264" s="126"/>
      <c r="GE264" s="126"/>
      <c r="GF264" s="126"/>
      <c r="GG264" s="126"/>
      <c r="GH264" s="126"/>
      <c r="GI264" s="126"/>
      <c r="GJ264" s="126"/>
      <c r="GK264" s="126"/>
      <c r="GL264" s="126">
        <v>33</v>
      </c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>
        <v>1</v>
      </c>
      <c r="HI264" s="126">
        <v>1</v>
      </c>
      <c r="HJ264" s="126">
        <v>1</v>
      </c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>
        <v>0</v>
      </c>
      <c r="IE264" s="126">
        <v>2</v>
      </c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>
        <v>224</v>
      </c>
      <c r="IT264" s="126">
        <v>368</v>
      </c>
      <c r="IU264" s="126"/>
      <c r="IV264" s="126"/>
      <c r="IW264" s="126"/>
      <c r="IX264" s="126"/>
      <c r="IY264" s="126"/>
      <c r="IZ264" s="126"/>
      <c r="JA264" s="126">
        <v>760</v>
      </c>
      <c r="JB264" s="126">
        <v>29141</v>
      </c>
      <c r="JC264" s="126"/>
      <c r="JD264" s="126">
        <v>1</v>
      </c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6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126"/>
      <c r="LE264" s="126"/>
      <c r="LF264" s="126"/>
      <c r="LG264" s="126"/>
      <c r="LH264" s="126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126"/>
      <c r="MF264" s="126"/>
      <c r="MG264" s="126"/>
      <c r="MH264" s="126"/>
      <c r="MI264" s="126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126"/>
      <c r="NW264" s="126"/>
      <c r="NX264" s="126"/>
      <c r="NY264" s="126"/>
      <c r="NZ264" s="126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>
        <v>72</v>
      </c>
      <c r="ON264" s="126"/>
      <c r="OO264" s="126"/>
      <c r="OP264" s="126"/>
      <c r="OQ264" s="126"/>
      <c r="OR264" s="127"/>
      <c r="OS264" s="128">
        <v>30629</v>
      </c>
      <c r="OT264" s="129">
        <v>6168</v>
      </c>
      <c r="OU264" s="130"/>
      <c r="OV264" s="128">
        <v>36796</v>
      </c>
      <c r="OW264" s="129">
        <v>38278</v>
      </c>
      <c r="OX264" s="130">
        <v>709</v>
      </c>
      <c r="OY264" s="128">
        <v>38987</v>
      </c>
      <c r="OZ264" s="129">
        <v>11</v>
      </c>
      <c r="PA264" s="131">
        <v>3175</v>
      </c>
      <c r="PB264" s="130"/>
      <c r="PC264" s="132">
        <v>3186</v>
      </c>
      <c r="PD264" s="128">
        <v>78969</v>
      </c>
    </row>
    <row r="265" spans="1:420" ht="12.75" customHeight="1">
      <c r="A265" s="134">
        <v>325910</v>
      </c>
      <c r="B265" s="72" t="s">
        <v>156</v>
      </c>
      <c r="C265" s="135" t="s">
        <v>463</v>
      </c>
      <c r="D265" s="125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>
        <v>1</v>
      </c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>
        <v>1</v>
      </c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>
        <v>2</v>
      </c>
      <c r="IZ265" s="126"/>
      <c r="JA265" s="126"/>
      <c r="JB265" s="126"/>
      <c r="JC265" s="126">
        <v>4749</v>
      </c>
      <c r="JD265" s="126">
        <v>349</v>
      </c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6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126"/>
      <c r="LE265" s="126"/>
      <c r="LF265" s="126"/>
      <c r="LG265" s="126"/>
      <c r="LH265" s="126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126"/>
      <c r="MF265" s="126"/>
      <c r="MG265" s="126"/>
      <c r="MH265" s="126"/>
      <c r="MI265" s="126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126"/>
      <c r="NW265" s="126"/>
      <c r="NX265" s="126"/>
      <c r="NY265" s="126"/>
      <c r="NZ265" s="126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7"/>
      <c r="OS265" s="128">
        <v>5102</v>
      </c>
      <c r="OT265" s="129">
        <v>2</v>
      </c>
      <c r="OU265" s="130"/>
      <c r="OV265" s="128">
        <v>5105</v>
      </c>
      <c r="OW265" s="129">
        <v>959</v>
      </c>
      <c r="OX265" s="130">
        <v>126</v>
      </c>
      <c r="OY265" s="128">
        <v>1085</v>
      </c>
      <c r="OZ265" s="129">
        <v>4</v>
      </c>
      <c r="PA265" s="131">
        <v>36</v>
      </c>
      <c r="PB265" s="130"/>
      <c r="PC265" s="132">
        <v>40</v>
      </c>
      <c r="PD265" s="128">
        <v>6230</v>
      </c>
    </row>
    <row r="266" spans="1:420" ht="12.75" customHeight="1">
      <c r="A266" s="134" t="s">
        <v>664</v>
      </c>
      <c r="B266" s="72" t="s">
        <v>156</v>
      </c>
      <c r="C266" s="135" t="s">
        <v>464</v>
      </c>
      <c r="D266" s="125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>
        <v>2</v>
      </c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>
        <v>0</v>
      </c>
      <c r="BK266" s="126">
        <v>0</v>
      </c>
      <c r="BL266" s="126"/>
      <c r="BM266" s="126"/>
      <c r="BN266" s="126"/>
      <c r="BO266" s="126"/>
      <c r="BP266" s="126"/>
      <c r="BQ266" s="126">
        <v>3</v>
      </c>
      <c r="BR266" s="126"/>
      <c r="BS266" s="126"/>
      <c r="BT266" s="126"/>
      <c r="BU266" s="126"/>
      <c r="BV266" s="126"/>
      <c r="BW266" s="126"/>
      <c r="BX266" s="126"/>
      <c r="BY266" s="126"/>
      <c r="BZ266" s="126">
        <v>5</v>
      </c>
      <c r="CA266" s="126"/>
      <c r="CB266" s="126"/>
      <c r="CC266" s="126"/>
      <c r="CD266" s="126"/>
      <c r="CE266" s="126"/>
      <c r="CF266" s="126">
        <v>83</v>
      </c>
      <c r="CG266" s="126"/>
      <c r="CH266" s="126"/>
      <c r="CI266" s="126"/>
      <c r="CJ266" s="126"/>
      <c r="CK266" s="126"/>
      <c r="CL266" s="126"/>
      <c r="CM266" s="126">
        <v>1</v>
      </c>
      <c r="CN266" s="126"/>
      <c r="CO266" s="126">
        <v>5</v>
      </c>
      <c r="CP266" s="126">
        <v>1</v>
      </c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>
        <v>14</v>
      </c>
      <c r="DM266" s="126"/>
      <c r="DN266" s="126"/>
      <c r="DO266" s="126"/>
      <c r="DP266" s="126"/>
      <c r="DQ266" s="126"/>
      <c r="DR266" s="126"/>
      <c r="DS266" s="126">
        <v>15</v>
      </c>
      <c r="DT266" s="126"/>
      <c r="DU266" s="126"/>
      <c r="DV266" s="126"/>
      <c r="DW266" s="126"/>
      <c r="DX266" s="126"/>
      <c r="DY266" s="126">
        <v>23</v>
      </c>
      <c r="DZ266" s="126"/>
      <c r="EA266" s="126">
        <v>2</v>
      </c>
      <c r="EB266" s="126"/>
      <c r="EC266" s="126"/>
      <c r="ED266" s="126"/>
      <c r="EE266" s="126">
        <v>6</v>
      </c>
      <c r="EF266" s="126"/>
      <c r="EG266" s="126">
        <v>1</v>
      </c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>
        <v>1</v>
      </c>
      <c r="FH266" s="126"/>
      <c r="FI266" s="126"/>
      <c r="FJ266" s="126"/>
      <c r="FK266" s="126"/>
      <c r="FL266" s="126"/>
      <c r="FM266" s="126">
        <v>39</v>
      </c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>
        <v>3</v>
      </c>
      <c r="GC266" s="126">
        <v>2</v>
      </c>
      <c r="GD266" s="126"/>
      <c r="GE266" s="126"/>
      <c r="GF266" s="126"/>
      <c r="GG266" s="126"/>
      <c r="GH266" s="126"/>
      <c r="GI266" s="126"/>
      <c r="GJ266" s="126"/>
      <c r="GK266" s="126"/>
      <c r="GL266" s="126">
        <v>7</v>
      </c>
      <c r="GM266" s="126"/>
      <c r="GN266" s="126"/>
      <c r="GO266" s="126"/>
      <c r="GP266" s="126"/>
      <c r="GQ266" s="126"/>
      <c r="GR266" s="126"/>
      <c r="GS266" s="126"/>
      <c r="GT266" s="126"/>
      <c r="GU266" s="126">
        <v>18</v>
      </c>
      <c r="GV266" s="126"/>
      <c r="GW266" s="126"/>
      <c r="GX266" s="126"/>
      <c r="GY266" s="126"/>
      <c r="GZ266" s="126"/>
      <c r="HA266" s="126"/>
      <c r="HB266" s="126"/>
      <c r="HC266" s="126"/>
      <c r="HD266" s="126">
        <v>7</v>
      </c>
      <c r="HE266" s="126"/>
      <c r="HF266" s="126"/>
      <c r="HG266" s="126"/>
      <c r="HH266" s="126"/>
      <c r="HI266" s="126">
        <v>1</v>
      </c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>
        <v>7</v>
      </c>
      <c r="IC266" s="126"/>
      <c r="ID266" s="126"/>
      <c r="IE266" s="126">
        <v>0</v>
      </c>
      <c r="IF266" s="126"/>
      <c r="IG266" s="126"/>
      <c r="IH266" s="126"/>
      <c r="II266" s="126"/>
      <c r="IJ266" s="126"/>
      <c r="IK266" s="126">
        <v>322</v>
      </c>
      <c r="IL266" s="126"/>
      <c r="IM266" s="126"/>
      <c r="IN266" s="126">
        <v>5</v>
      </c>
      <c r="IO266" s="126">
        <v>157</v>
      </c>
      <c r="IP266" s="126">
        <v>492</v>
      </c>
      <c r="IQ266" s="126">
        <v>1120</v>
      </c>
      <c r="IR266" s="126">
        <v>94</v>
      </c>
      <c r="IS266" s="126"/>
      <c r="IT266" s="126"/>
      <c r="IU266" s="126"/>
      <c r="IV266" s="126"/>
      <c r="IW266" s="126"/>
      <c r="IX266" s="126">
        <v>5</v>
      </c>
      <c r="IY266" s="126">
        <v>7</v>
      </c>
      <c r="IZ266" s="126">
        <v>173</v>
      </c>
      <c r="JA266" s="126">
        <v>252</v>
      </c>
      <c r="JB266" s="126">
        <v>3</v>
      </c>
      <c r="JC266" s="126">
        <v>2</v>
      </c>
      <c r="JD266" s="126">
        <v>35773</v>
      </c>
      <c r="JE266" s="126"/>
      <c r="JF266" s="126"/>
      <c r="JG266" s="126"/>
      <c r="JH266" s="126"/>
      <c r="JI266" s="126"/>
      <c r="JJ266" s="126"/>
      <c r="JK266" s="126">
        <v>6</v>
      </c>
      <c r="JL266" s="126"/>
      <c r="JM266" s="126">
        <v>0</v>
      </c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6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126"/>
      <c r="LE266" s="126"/>
      <c r="LF266" s="126"/>
      <c r="LG266" s="126"/>
      <c r="LH266" s="126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126"/>
      <c r="MF266" s="126"/>
      <c r="MG266" s="126"/>
      <c r="MH266" s="126"/>
      <c r="MI266" s="126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126"/>
      <c r="NW266" s="126"/>
      <c r="NX266" s="126"/>
      <c r="NY266" s="126"/>
      <c r="NZ266" s="126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>
        <v>18</v>
      </c>
      <c r="ON266" s="126"/>
      <c r="OO266" s="126"/>
      <c r="OP266" s="126"/>
      <c r="OQ266" s="126"/>
      <c r="OR266" s="127"/>
      <c r="OS266" s="128">
        <v>38674</v>
      </c>
      <c r="OT266" s="129">
        <v>5065</v>
      </c>
      <c r="OU266" s="130"/>
      <c r="OV266" s="128">
        <v>43739</v>
      </c>
      <c r="OW266" s="129">
        <v>15671</v>
      </c>
      <c r="OX266" s="130">
        <v>989</v>
      </c>
      <c r="OY266" s="128">
        <v>16660</v>
      </c>
      <c r="OZ266" s="129">
        <v>126</v>
      </c>
      <c r="PA266" s="131">
        <v>744</v>
      </c>
      <c r="PB266" s="130"/>
      <c r="PC266" s="132">
        <v>870</v>
      </c>
      <c r="PD266" s="128">
        <v>61269</v>
      </c>
    </row>
    <row r="267" spans="1:420" ht="12.75" customHeight="1">
      <c r="A267" s="134">
        <v>326110</v>
      </c>
      <c r="B267" s="72" t="s">
        <v>158</v>
      </c>
      <c r="C267" s="135" t="s">
        <v>465</v>
      </c>
      <c r="D267" s="125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>
        <v>0</v>
      </c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>
        <v>14</v>
      </c>
      <c r="CH267" s="126"/>
      <c r="CI267" s="126"/>
      <c r="CJ267" s="126"/>
      <c r="CK267" s="126"/>
      <c r="CL267" s="126">
        <v>10</v>
      </c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>
        <v>68</v>
      </c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>
        <v>0</v>
      </c>
      <c r="GB267" s="126"/>
      <c r="GC267" s="126">
        <v>0</v>
      </c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>
        <v>3</v>
      </c>
      <c r="HR267" s="126">
        <v>0</v>
      </c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>
        <v>343</v>
      </c>
      <c r="IC267" s="126"/>
      <c r="ID267" s="126">
        <v>0</v>
      </c>
      <c r="IE267" s="126"/>
      <c r="IF267" s="126">
        <v>251</v>
      </c>
      <c r="IG267" s="126"/>
      <c r="IH267" s="126"/>
      <c r="II267" s="126"/>
      <c r="IJ267" s="126">
        <v>0</v>
      </c>
      <c r="IK267" s="126"/>
      <c r="IL267" s="126">
        <v>0</v>
      </c>
      <c r="IM267" s="126"/>
      <c r="IN267" s="126"/>
      <c r="IO267" s="126"/>
      <c r="IP267" s="126">
        <v>164</v>
      </c>
      <c r="IQ267" s="126">
        <v>2979</v>
      </c>
      <c r="IR267" s="126">
        <v>0</v>
      </c>
      <c r="IS267" s="126">
        <v>0</v>
      </c>
      <c r="IT267" s="126"/>
      <c r="IU267" s="126"/>
      <c r="IV267" s="126"/>
      <c r="IW267" s="126"/>
      <c r="IX267" s="126"/>
      <c r="IY267" s="126"/>
      <c r="IZ267" s="126">
        <v>1</v>
      </c>
      <c r="JA267" s="126"/>
      <c r="JB267" s="126"/>
      <c r="JC267" s="126"/>
      <c r="JD267" s="126">
        <v>111</v>
      </c>
      <c r="JE267" s="126">
        <v>36201</v>
      </c>
      <c r="JF267" s="126">
        <v>60</v>
      </c>
      <c r="JG267" s="126">
        <v>16</v>
      </c>
      <c r="JH267" s="126">
        <v>12</v>
      </c>
      <c r="JI267" s="126">
        <v>10</v>
      </c>
      <c r="JJ267" s="126">
        <v>18</v>
      </c>
      <c r="JK267" s="126">
        <v>33</v>
      </c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6"/>
      <c r="KL267" s="126"/>
      <c r="KM267" s="126"/>
      <c r="KN267" s="126"/>
      <c r="KO267" s="126"/>
      <c r="KP267" s="126"/>
      <c r="KQ267" s="126"/>
      <c r="KR267" s="126"/>
      <c r="KS267" s="126"/>
      <c r="KT267" s="126"/>
      <c r="KU267" s="126"/>
      <c r="KV267" s="126"/>
      <c r="KW267" s="126"/>
      <c r="KX267" s="126"/>
      <c r="KY267" s="126"/>
      <c r="KZ267" s="126"/>
      <c r="LA267" s="126"/>
      <c r="LB267" s="126"/>
      <c r="LC267" s="126"/>
      <c r="LD267" s="126"/>
      <c r="LE267" s="126"/>
      <c r="LF267" s="126"/>
      <c r="LG267" s="126"/>
      <c r="LH267" s="126"/>
      <c r="LI267" s="126"/>
      <c r="LJ267" s="126"/>
      <c r="LK267" s="126"/>
      <c r="LL267" s="126"/>
      <c r="LM267" s="126"/>
      <c r="LN267" s="126"/>
      <c r="LO267" s="126"/>
      <c r="LP267" s="126"/>
      <c r="LQ267" s="126"/>
      <c r="LR267" s="126"/>
      <c r="LS267" s="126"/>
      <c r="LT267" s="126"/>
      <c r="LU267" s="126"/>
      <c r="LV267" s="126"/>
      <c r="LW267" s="126"/>
      <c r="LX267" s="126"/>
      <c r="LY267" s="126"/>
      <c r="LZ267" s="126"/>
      <c r="MA267" s="126"/>
      <c r="MB267" s="126"/>
      <c r="MC267" s="126"/>
      <c r="MD267" s="126"/>
      <c r="ME267" s="126"/>
      <c r="MF267" s="126"/>
      <c r="MG267" s="126"/>
      <c r="MH267" s="126"/>
      <c r="MI267" s="126"/>
      <c r="MJ267" s="126"/>
      <c r="MK267" s="126"/>
      <c r="ML267" s="126"/>
      <c r="MM267" s="126"/>
      <c r="MN267" s="126"/>
      <c r="MO267" s="126"/>
      <c r="MP267" s="126"/>
      <c r="MQ267" s="126"/>
      <c r="MR267" s="126"/>
      <c r="MS267" s="126"/>
      <c r="MT267" s="126"/>
      <c r="MU267" s="126"/>
      <c r="MV267" s="126"/>
      <c r="MW267" s="126"/>
      <c r="MX267" s="126"/>
      <c r="MY267" s="126"/>
      <c r="MZ267" s="126"/>
      <c r="NA267" s="126"/>
      <c r="NB267" s="126"/>
      <c r="NC267" s="126"/>
      <c r="ND267" s="126"/>
      <c r="NE267" s="126"/>
      <c r="NF267" s="126"/>
      <c r="NG267" s="126"/>
      <c r="NH267" s="126"/>
      <c r="NI267" s="126"/>
      <c r="NJ267" s="126"/>
      <c r="NK267" s="126"/>
      <c r="NL267" s="126"/>
      <c r="NM267" s="126"/>
      <c r="NN267" s="126"/>
      <c r="NO267" s="126"/>
      <c r="NP267" s="126"/>
      <c r="NQ267" s="126"/>
      <c r="NR267" s="126"/>
      <c r="NS267" s="126"/>
      <c r="NT267" s="126"/>
      <c r="NU267" s="126"/>
      <c r="NV267" s="126"/>
      <c r="NW267" s="126"/>
      <c r="NX267" s="126"/>
      <c r="NY267" s="126"/>
      <c r="NZ267" s="126"/>
      <c r="OA267" s="126"/>
      <c r="OB267" s="126"/>
      <c r="OC267" s="126"/>
      <c r="OD267" s="126"/>
      <c r="OE267" s="126"/>
      <c r="OF267" s="126"/>
      <c r="OG267" s="126"/>
      <c r="OH267" s="126"/>
      <c r="OI267" s="126"/>
      <c r="OJ267" s="126"/>
      <c r="OK267" s="126"/>
      <c r="OL267" s="126"/>
      <c r="OM267" s="126"/>
      <c r="ON267" s="126"/>
      <c r="OO267" s="126"/>
      <c r="OP267" s="126"/>
      <c r="OQ267" s="126"/>
      <c r="OR267" s="127"/>
      <c r="OS267" s="128">
        <v>40293</v>
      </c>
      <c r="OT267" s="129">
        <v>3951</v>
      </c>
      <c r="OU267" s="130"/>
      <c r="OV267" s="128">
        <v>44244</v>
      </c>
      <c r="OW267" s="129">
        <v>7642</v>
      </c>
      <c r="OX267" s="130">
        <v>799</v>
      </c>
      <c r="OY267" s="128">
        <v>8441</v>
      </c>
      <c r="OZ267" s="129">
        <v>85</v>
      </c>
      <c r="PA267" s="131">
        <v>521</v>
      </c>
      <c r="PB267" s="130"/>
      <c r="PC267" s="132">
        <v>606</v>
      </c>
      <c r="PD267" s="128">
        <v>53291</v>
      </c>
    </row>
    <row r="268" spans="1:420" ht="12.75" customHeight="1">
      <c r="A268" s="134">
        <v>326120</v>
      </c>
      <c r="B268" s="72" t="s">
        <v>158</v>
      </c>
      <c r="C268" s="135" t="s">
        <v>466</v>
      </c>
      <c r="D268" s="125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>
        <v>0</v>
      </c>
      <c r="BT268" s="126"/>
      <c r="BU268" s="126"/>
      <c r="BV268" s="126"/>
      <c r="BW268" s="126"/>
      <c r="BX268" s="126"/>
      <c r="BY268" s="126"/>
      <c r="BZ268" s="126"/>
      <c r="CA268" s="126"/>
      <c r="CB268" s="126">
        <v>93</v>
      </c>
      <c r="CC268" s="126">
        <v>0</v>
      </c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>
        <v>1</v>
      </c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>
        <v>4</v>
      </c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>
        <v>0</v>
      </c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>
        <v>0</v>
      </c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>
        <v>0</v>
      </c>
      <c r="HR268" s="126">
        <v>0</v>
      </c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>
        <v>0</v>
      </c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>
        <v>431</v>
      </c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>
        <v>129</v>
      </c>
      <c r="JF268" s="126">
        <v>14331</v>
      </c>
      <c r="JG268" s="126">
        <v>7</v>
      </c>
      <c r="JH268" s="126">
        <v>1</v>
      </c>
      <c r="JI268" s="126">
        <v>9</v>
      </c>
      <c r="JJ268" s="126">
        <v>86</v>
      </c>
      <c r="JK268" s="126">
        <v>87</v>
      </c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6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126"/>
      <c r="LE268" s="126"/>
      <c r="LF268" s="126"/>
      <c r="LG268" s="126"/>
      <c r="LH268" s="126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126"/>
      <c r="MF268" s="126"/>
      <c r="MG268" s="126"/>
      <c r="MH268" s="126"/>
      <c r="MI268" s="126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126"/>
      <c r="NW268" s="126"/>
      <c r="NX268" s="126"/>
      <c r="NY268" s="126"/>
      <c r="NZ268" s="126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7"/>
      <c r="OS268" s="128">
        <v>15180</v>
      </c>
      <c r="OT268" s="129">
        <v>791</v>
      </c>
      <c r="OU268" s="130"/>
      <c r="OV268" s="128">
        <v>15971</v>
      </c>
      <c r="OW268" s="129">
        <v>4320</v>
      </c>
      <c r="OX268" s="130">
        <v>285</v>
      </c>
      <c r="OY268" s="128">
        <v>4606</v>
      </c>
      <c r="OZ268" s="129">
        <v>22</v>
      </c>
      <c r="PA268" s="131">
        <v>532</v>
      </c>
      <c r="PB268" s="130"/>
      <c r="PC268" s="132">
        <v>554</v>
      </c>
      <c r="PD268" s="128">
        <v>21131</v>
      </c>
    </row>
    <row r="269" spans="1:420" ht="12.75" customHeight="1">
      <c r="A269" s="134">
        <v>326130</v>
      </c>
      <c r="B269" s="72" t="s">
        <v>158</v>
      </c>
      <c r="C269" s="135" t="s">
        <v>467</v>
      </c>
      <c r="D269" s="125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>
        <v>24</v>
      </c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>
        <v>18</v>
      </c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>
        <v>0</v>
      </c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>
        <v>78</v>
      </c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>
        <v>245</v>
      </c>
      <c r="JF269" s="126">
        <v>21</v>
      </c>
      <c r="JG269" s="126">
        <v>3216</v>
      </c>
      <c r="JH269" s="126"/>
      <c r="JI269" s="126"/>
      <c r="JJ269" s="126"/>
      <c r="JK269" s="126">
        <v>11</v>
      </c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6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126"/>
      <c r="LE269" s="126"/>
      <c r="LF269" s="126"/>
      <c r="LG269" s="126"/>
      <c r="LH269" s="126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126"/>
      <c r="MF269" s="126"/>
      <c r="MG269" s="126"/>
      <c r="MH269" s="126"/>
      <c r="MI269" s="126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126"/>
      <c r="NW269" s="126"/>
      <c r="NX269" s="126"/>
      <c r="NY269" s="126"/>
      <c r="NZ269" s="126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7"/>
      <c r="OS269" s="128">
        <v>3613</v>
      </c>
      <c r="OT269" s="129"/>
      <c r="OU269" s="130"/>
      <c r="OV269" s="128">
        <v>3613</v>
      </c>
      <c r="OW269" s="129">
        <v>527</v>
      </c>
      <c r="OX269" s="130">
        <v>68</v>
      </c>
      <c r="OY269" s="128">
        <v>595</v>
      </c>
      <c r="OZ269" s="129"/>
      <c r="PA269" s="131">
        <v>21</v>
      </c>
      <c r="PB269" s="130"/>
      <c r="PC269" s="132">
        <v>21</v>
      </c>
      <c r="PD269" s="128">
        <v>4230</v>
      </c>
    </row>
    <row r="270" spans="1:420" ht="12.75" customHeight="1">
      <c r="A270" s="134">
        <v>326140</v>
      </c>
      <c r="B270" s="72" t="s">
        <v>158</v>
      </c>
      <c r="C270" s="135" t="s">
        <v>468</v>
      </c>
      <c r="D270" s="125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>
        <v>29</v>
      </c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>
        <v>0</v>
      </c>
      <c r="BL270" s="126"/>
      <c r="BM270" s="126"/>
      <c r="BN270" s="126"/>
      <c r="BO270" s="126"/>
      <c r="BP270" s="126"/>
      <c r="BQ270" s="126"/>
      <c r="BR270" s="126"/>
      <c r="BS270" s="126">
        <v>0</v>
      </c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>
        <v>49</v>
      </c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>
        <v>0</v>
      </c>
      <c r="FD270" s="126"/>
      <c r="FE270" s="126">
        <v>9</v>
      </c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>
        <v>3</v>
      </c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>
        <v>170</v>
      </c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>
        <v>129</v>
      </c>
      <c r="JF270" s="126">
        <v>100</v>
      </c>
      <c r="JG270" s="126"/>
      <c r="JH270" s="126">
        <v>7011</v>
      </c>
      <c r="JI270" s="126">
        <v>107</v>
      </c>
      <c r="JJ270" s="126"/>
      <c r="JK270" s="126">
        <v>163</v>
      </c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6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126"/>
      <c r="LE270" s="126"/>
      <c r="LF270" s="126"/>
      <c r="LG270" s="126"/>
      <c r="LH270" s="126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126"/>
      <c r="MF270" s="126"/>
      <c r="MG270" s="126"/>
      <c r="MH270" s="126"/>
      <c r="MI270" s="126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126"/>
      <c r="NW270" s="126"/>
      <c r="NX270" s="126"/>
      <c r="NY270" s="126"/>
      <c r="NZ270" s="126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7"/>
      <c r="OS270" s="128">
        <v>7771</v>
      </c>
      <c r="OT270" s="129"/>
      <c r="OU270" s="130"/>
      <c r="OV270" s="128">
        <v>7771</v>
      </c>
      <c r="OW270" s="129">
        <v>4087</v>
      </c>
      <c r="OX270" s="130">
        <v>143</v>
      </c>
      <c r="OY270" s="128">
        <v>4230</v>
      </c>
      <c r="OZ270" s="129"/>
      <c r="PA270" s="131">
        <v>182</v>
      </c>
      <c r="PB270" s="130"/>
      <c r="PC270" s="132">
        <v>182</v>
      </c>
      <c r="PD270" s="128">
        <v>12183</v>
      </c>
    </row>
    <row r="271" spans="1:420" ht="12.75" customHeight="1">
      <c r="A271" s="134">
        <v>326150</v>
      </c>
      <c r="B271" s="72" t="s">
        <v>158</v>
      </c>
      <c r="C271" s="135" t="s">
        <v>469</v>
      </c>
      <c r="D271" s="125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>
        <v>0</v>
      </c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>
        <v>1</v>
      </c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>
        <v>0</v>
      </c>
      <c r="IR271" s="126"/>
      <c r="IS271" s="126"/>
      <c r="IT271" s="126"/>
      <c r="IU271" s="126"/>
      <c r="IV271" s="126"/>
      <c r="IW271" s="126"/>
      <c r="IX271" s="126"/>
      <c r="IY271" s="126"/>
      <c r="IZ271" s="126">
        <v>13</v>
      </c>
      <c r="JA271" s="126"/>
      <c r="JB271" s="126"/>
      <c r="JC271" s="126"/>
      <c r="JD271" s="126"/>
      <c r="JE271" s="126">
        <v>16</v>
      </c>
      <c r="JF271" s="126">
        <v>7</v>
      </c>
      <c r="JG271" s="126"/>
      <c r="JH271" s="126">
        <v>157</v>
      </c>
      <c r="JI271" s="126">
        <v>8755</v>
      </c>
      <c r="JJ271" s="126"/>
      <c r="JK271" s="126">
        <v>174</v>
      </c>
      <c r="JL271" s="126"/>
      <c r="JM271" s="126"/>
      <c r="JN271" s="126">
        <v>52</v>
      </c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6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126"/>
      <c r="LE271" s="126"/>
      <c r="LF271" s="126"/>
      <c r="LG271" s="126"/>
      <c r="LH271" s="126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126"/>
      <c r="MF271" s="126"/>
      <c r="MG271" s="126"/>
      <c r="MH271" s="126"/>
      <c r="MI271" s="126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126"/>
      <c r="NW271" s="126"/>
      <c r="NX271" s="126"/>
      <c r="NY271" s="126"/>
      <c r="NZ271" s="126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7"/>
      <c r="OS271" s="128">
        <v>9176</v>
      </c>
      <c r="OT271" s="129"/>
      <c r="OU271" s="130"/>
      <c r="OV271" s="128">
        <v>9176</v>
      </c>
      <c r="OW271" s="129">
        <v>6324</v>
      </c>
      <c r="OX271" s="130">
        <v>171</v>
      </c>
      <c r="OY271" s="128">
        <v>6495</v>
      </c>
      <c r="OZ271" s="129"/>
      <c r="PA271" s="131">
        <v>294</v>
      </c>
      <c r="PB271" s="130"/>
      <c r="PC271" s="132">
        <v>294</v>
      </c>
      <c r="PD271" s="128">
        <v>15966</v>
      </c>
    </row>
    <row r="272" spans="1:420" ht="12.75" customHeight="1">
      <c r="A272" s="134">
        <v>326160</v>
      </c>
      <c r="B272" s="72" t="s">
        <v>158</v>
      </c>
      <c r="C272" s="135" t="s">
        <v>470</v>
      </c>
      <c r="D272" s="125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>
        <v>0</v>
      </c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>
        <v>0</v>
      </c>
      <c r="IC272" s="126"/>
      <c r="ID272" s="126">
        <v>0</v>
      </c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>
        <v>12</v>
      </c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>
        <v>2</v>
      </c>
      <c r="JC272" s="126"/>
      <c r="JD272" s="126"/>
      <c r="JE272" s="126"/>
      <c r="JF272" s="126">
        <v>185</v>
      </c>
      <c r="JG272" s="126"/>
      <c r="JH272" s="126"/>
      <c r="JI272" s="126"/>
      <c r="JJ272" s="126">
        <v>11935</v>
      </c>
      <c r="JK272" s="126">
        <v>175</v>
      </c>
      <c r="JL272" s="126"/>
      <c r="JM272" s="126"/>
      <c r="JN272" s="126">
        <v>26</v>
      </c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6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126"/>
      <c r="LE272" s="126"/>
      <c r="LF272" s="126"/>
      <c r="LG272" s="126"/>
      <c r="LH272" s="126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126"/>
      <c r="MF272" s="126"/>
      <c r="MG272" s="126"/>
      <c r="MH272" s="126"/>
      <c r="MI272" s="126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126"/>
      <c r="NW272" s="126"/>
      <c r="NX272" s="126"/>
      <c r="NY272" s="126"/>
      <c r="NZ272" s="126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7"/>
      <c r="OS272" s="128">
        <v>12335</v>
      </c>
      <c r="OT272" s="129">
        <v>884</v>
      </c>
      <c r="OU272" s="130"/>
      <c r="OV272" s="128">
        <v>13219</v>
      </c>
      <c r="OW272" s="129">
        <v>2395</v>
      </c>
      <c r="OX272" s="130">
        <v>224</v>
      </c>
      <c r="OY272" s="128">
        <v>2620</v>
      </c>
      <c r="OZ272" s="129">
        <v>13</v>
      </c>
      <c r="PA272" s="131">
        <v>89</v>
      </c>
      <c r="PB272" s="130"/>
      <c r="PC272" s="132">
        <v>102</v>
      </c>
      <c r="PD272" s="128">
        <v>15940</v>
      </c>
    </row>
    <row r="273" spans="1:420" ht="12.75" customHeight="1">
      <c r="A273" s="134">
        <v>326190</v>
      </c>
      <c r="B273" s="72" t="s">
        <v>158</v>
      </c>
      <c r="C273" s="135" t="s">
        <v>471</v>
      </c>
      <c r="D273" s="125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>
        <v>1</v>
      </c>
      <c r="AP273" s="126">
        <v>53</v>
      </c>
      <c r="AQ273" s="126">
        <v>0</v>
      </c>
      <c r="AR273" s="126">
        <v>56</v>
      </c>
      <c r="AS273" s="126">
        <v>20</v>
      </c>
      <c r="AT273" s="126"/>
      <c r="AU273" s="126"/>
      <c r="AV273" s="126"/>
      <c r="AW273" s="126"/>
      <c r="AX273" s="126"/>
      <c r="AY273" s="126">
        <v>57</v>
      </c>
      <c r="AZ273" s="126">
        <v>14</v>
      </c>
      <c r="BA273" s="126"/>
      <c r="BB273" s="126"/>
      <c r="BC273" s="126"/>
      <c r="BD273" s="126"/>
      <c r="BE273" s="126"/>
      <c r="BF273" s="126"/>
      <c r="BG273" s="126"/>
      <c r="BH273" s="126">
        <v>0</v>
      </c>
      <c r="BI273" s="126"/>
      <c r="BJ273" s="126"/>
      <c r="BK273" s="126"/>
      <c r="BL273" s="126"/>
      <c r="BM273" s="126"/>
      <c r="BN273" s="126"/>
      <c r="BO273" s="126"/>
      <c r="BP273" s="126">
        <v>21</v>
      </c>
      <c r="BQ273" s="126">
        <v>34</v>
      </c>
      <c r="BR273" s="126"/>
      <c r="BS273" s="126">
        <v>228</v>
      </c>
      <c r="BT273" s="126">
        <v>9</v>
      </c>
      <c r="BU273" s="126">
        <v>80</v>
      </c>
      <c r="BV273" s="126">
        <v>33</v>
      </c>
      <c r="BW273" s="126">
        <v>3</v>
      </c>
      <c r="BX273" s="126">
        <v>31</v>
      </c>
      <c r="BY273" s="126">
        <v>9</v>
      </c>
      <c r="BZ273" s="126">
        <v>16</v>
      </c>
      <c r="CA273" s="126">
        <v>9</v>
      </c>
      <c r="CB273" s="126">
        <v>70</v>
      </c>
      <c r="CC273" s="126">
        <v>48</v>
      </c>
      <c r="CD273" s="126"/>
      <c r="CE273" s="126"/>
      <c r="CF273" s="126"/>
      <c r="CG273" s="126">
        <v>56</v>
      </c>
      <c r="CH273" s="126"/>
      <c r="CI273" s="126"/>
      <c r="CJ273" s="126">
        <v>0</v>
      </c>
      <c r="CK273" s="126"/>
      <c r="CL273" s="126"/>
      <c r="CM273" s="126"/>
      <c r="CN273" s="126"/>
      <c r="CO273" s="126"/>
      <c r="CP273" s="126"/>
      <c r="CQ273" s="126"/>
      <c r="CR273" s="126">
        <v>41</v>
      </c>
      <c r="CS273" s="126"/>
      <c r="CT273" s="126">
        <v>85</v>
      </c>
      <c r="CU273" s="126">
        <v>19</v>
      </c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>
        <v>1</v>
      </c>
      <c r="DM273" s="126"/>
      <c r="DN273" s="126"/>
      <c r="DO273" s="126"/>
      <c r="DP273" s="126"/>
      <c r="DQ273" s="126"/>
      <c r="DR273" s="126">
        <v>4</v>
      </c>
      <c r="DS273" s="126">
        <v>49</v>
      </c>
      <c r="DT273" s="126">
        <v>2</v>
      </c>
      <c r="DU273" s="126"/>
      <c r="DV273" s="126"/>
      <c r="DW273" s="126">
        <v>116</v>
      </c>
      <c r="DX273" s="126"/>
      <c r="DY273" s="126"/>
      <c r="DZ273" s="126"/>
      <c r="EA273" s="126"/>
      <c r="EB273" s="126"/>
      <c r="EC273" s="126"/>
      <c r="ED273" s="126"/>
      <c r="EE273" s="126">
        <v>7</v>
      </c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>
        <v>2</v>
      </c>
      <c r="FD273" s="126"/>
      <c r="FE273" s="126">
        <v>31</v>
      </c>
      <c r="FF273" s="126">
        <v>3</v>
      </c>
      <c r="FG273" s="126">
        <v>41</v>
      </c>
      <c r="FH273" s="126"/>
      <c r="FI273" s="126"/>
      <c r="FJ273" s="126"/>
      <c r="FK273" s="126"/>
      <c r="FL273" s="126"/>
      <c r="FM273" s="126">
        <v>3</v>
      </c>
      <c r="FN273" s="126"/>
      <c r="FO273" s="126"/>
      <c r="FP273" s="126">
        <v>10</v>
      </c>
      <c r="FQ273" s="126"/>
      <c r="FR273" s="126"/>
      <c r="FS273" s="126"/>
      <c r="FT273" s="126">
        <v>52</v>
      </c>
      <c r="FU273" s="126"/>
      <c r="FV273" s="126"/>
      <c r="FW273" s="126"/>
      <c r="FX273" s="126"/>
      <c r="FY273" s="126">
        <v>42</v>
      </c>
      <c r="FZ273" s="126">
        <v>4</v>
      </c>
      <c r="GA273" s="126"/>
      <c r="GB273" s="126">
        <v>118</v>
      </c>
      <c r="GC273" s="126">
        <v>165</v>
      </c>
      <c r="GD273" s="126"/>
      <c r="GE273" s="126"/>
      <c r="GF273" s="126"/>
      <c r="GG273" s="126"/>
      <c r="GH273" s="126">
        <v>19</v>
      </c>
      <c r="GI273" s="126">
        <v>2</v>
      </c>
      <c r="GJ273" s="126"/>
      <c r="GK273" s="126">
        <v>119</v>
      </c>
      <c r="GL273" s="126">
        <v>111</v>
      </c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>
        <v>3</v>
      </c>
      <c r="HJ273" s="126"/>
      <c r="HK273" s="126"/>
      <c r="HL273" s="126"/>
      <c r="HM273" s="126"/>
      <c r="HN273" s="126"/>
      <c r="HO273" s="126"/>
      <c r="HP273" s="126"/>
      <c r="HQ273" s="126"/>
      <c r="HR273" s="126">
        <v>19</v>
      </c>
      <c r="HS273" s="126"/>
      <c r="HT273" s="126"/>
      <c r="HU273" s="126">
        <v>23</v>
      </c>
      <c r="HV273" s="126"/>
      <c r="HW273" s="126"/>
      <c r="HX273" s="126"/>
      <c r="HY273" s="126"/>
      <c r="HZ273" s="126">
        <v>4</v>
      </c>
      <c r="IA273" s="126">
        <v>229</v>
      </c>
      <c r="IB273" s="126">
        <v>196</v>
      </c>
      <c r="IC273" s="126">
        <v>15</v>
      </c>
      <c r="ID273" s="126">
        <v>0</v>
      </c>
      <c r="IE273" s="126">
        <v>26</v>
      </c>
      <c r="IF273" s="126">
        <v>143</v>
      </c>
      <c r="IG273" s="126"/>
      <c r="IH273" s="126"/>
      <c r="II273" s="126"/>
      <c r="IJ273" s="126">
        <v>5</v>
      </c>
      <c r="IK273" s="126"/>
      <c r="IL273" s="126"/>
      <c r="IM273" s="126"/>
      <c r="IN273" s="126"/>
      <c r="IO273" s="126"/>
      <c r="IP273" s="126">
        <v>1</v>
      </c>
      <c r="IQ273" s="126">
        <v>687</v>
      </c>
      <c r="IR273" s="126"/>
      <c r="IS273" s="126"/>
      <c r="IT273" s="126"/>
      <c r="IU273" s="126">
        <v>15</v>
      </c>
      <c r="IV273" s="126"/>
      <c r="IW273" s="126"/>
      <c r="IX273" s="126"/>
      <c r="IY273" s="126"/>
      <c r="IZ273" s="126"/>
      <c r="JA273" s="126"/>
      <c r="JB273" s="126">
        <v>5</v>
      </c>
      <c r="JC273" s="126"/>
      <c r="JD273" s="126">
        <v>303</v>
      </c>
      <c r="JE273" s="126">
        <v>235</v>
      </c>
      <c r="JF273" s="126">
        <v>339</v>
      </c>
      <c r="JG273" s="126">
        <v>198</v>
      </c>
      <c r="JH273" s="126">
        <v>773</v>
      </c>
      <c r="JI273" s="126">
        <v>171</v>
      </c>
      <c r="JJ273" s="126">
        <v>151</v>
      </c>
      <c r="JK273" s="126">
        <v>77867</v>
      </c>
      <c r="JL273" s="126"/>
      <c r="JM273" s="126">
        <v>17</v>
      </c>
      <c r="JN273" s="126">
        <v>161</v>
      </c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6"/>
      <c r="KL273" s="126"/>
      <c r="KM273" s="126"/>
      <c r="KN273" s="126"/>
      <c r="KO273" s="126"/>
      <c r="KP273" s="126"/>
      <c r="KQ273" s="126"/>
      <c r="KR273" s="126"/>
      <c r="KS273" s="126"/>
      <c r="KT273" s="126"/>
      <c r="KU273" s="126"/>
      <c r="KV273" s="126"/>
      <c r="KW273" s="126"/>
      <c r="KX273" s="126"/>
      <c r="KY273" s="126"/>
      <c r="KZ273" s="126"/>
      <c r="LA273" s="126"/>
      <c r="LB273" s="126"/>
      <c r="LC273" s="126"/>
      <c r="LD273" s="126"/>
      <c r="LE273" s="126"/>
      <c r="LF273" s="126"/>
      <c r="LG273" s="126"/>
      <c r="LH273" s="126"/>
      <c r="LI273" s="126"/>
      <c r="LJ273" s="126"/>
      <c r="LK273" s="126"/>
      <c r="LL273" s="126"/>
      <c r="LM273" s="126"/>
      <c r="LN273" s="126"/>
      <c r="LO273" s="126"/>
      <c r="LP273" s="126"/>
      <c r="LQ273" s="126"/>
      <c r="LR273" s="126"/>
      <c r="LS273" s="126"/>
      <c r="LT273" s="126"/>
      <c r="LU273" s="126"/>
      <c r="LV273" s="126"/>
      <c r="LW273" s="126"/>
      <c r="LX273" s="126"/>
      <c r="LY273" s="126"/>
      <c r="LZ273" s="126"/>
      <c r="MA273" s="126"/>
      <c r="MB273" s="126"/>
      <c r="MC273" s="126"/>
      <c r="MD273" s="126"/>
      <c r="ME273" s="126"/>
      <c r="MF273" s="126"/>
      <c r="MG273" s="126"/>
      <c r="MH273" s="126"/>
      <c r="MI273" s="126"/>
      <c r="MJ273" s="126"/>
      <c r="MK273" s="126"/>
      <c r="ML273" s="126"/>
      <c r="MM273" s="126"/>
      <c r="MN273" s="126"/>
      <c r="MO273" s="126"/>
      <c r="MP273" s="126"/>
      <c r="MQ273" s="126"/>
      <c r="MR273" s="126"/>
      <c r="MS273" s="126"/>
      <c r="MT273" s="126"/>
      <c r="MU273" s="126"/>
      <c r="MV273" s="126"/>
      <c r="MW273" s="126"/>
      <c r="MX273" s="126"/>
      <c r="MY273" s="126"/>
      <c r="MZ273" s="126"/>
      <c r="NA273" s="126"/>
      <c r="NB273" s="126"/>
      <c r="NC273" s="126"/>
      <c r="ND273" s="126"/>
      <c r="NE273" s="126"/>
      <c r="NF273" s="126"/>
      <c r="NG273" s="126"/>
      <c r="NH273" s="126"/>
      <c r="NI273" s="126"/>
      <c r="NJ273" s="126"/>
      <c r="NK273" s="126"/>
      <c r="NL273" s="126"/>
      <c r="NM273" s="126"/>
      <c r="NN273" s="126"/>
      <c r="NO273" s="126"/>
      <c r="NP273" s="126"/>
      <c r="NQ273" s="126"/>
      <c r="NR273" s="126"/>
      <c r="NS273" s="126"/>
      <c r="NT273" s="126"/>
      <c r="NU273" s="126"/>
      <c r="NV273" s="126"/>
      <c r="NW273" s="126"/>
      <c r="NX273" s="126"/>
      <c r="NY273" s="126"/>
      <c r="NZ273" s="126"/>
      <c r="OA273" s="126"/>
      <c r="OB273" s="126"/>
      <c r="OC273" s="126"/>
      <c r="OD273" s="126"/>
      <c r="OE273" s="126"/>
      <c r="OF273" s="126"/>
      <c r="OG273" s="126"/>
      <c r="OH273" s="126"/>
      <c r="OI273" s="126"/>
      <c r="OJ273" s="126"/>
      <c r="OK273" s="126"/>
      <c r="OL273" s="126"/>
      <c r="OM273" s="126"/>
      <c r="ON273" s="126"/>
      <c r="OO273" s="126"/>
      <c r="OP273" s="126"/>
      <c r="OQ273" s="126"/>
      <c r="OR273" s="127"/>
      <c r="OS273" s="128">
        <v>83483</v>
      </c>
      <c r="OT273" s="129">
        <v>17911</v>
      </c>
      <c r="OU273" s="130"/>
      <c r="OV273" s="128">
        <v>101394</v>
      </c>
      <c r="OW273" s="129">
        <v>29581</v>
      </c>
      <c r="OX273" s="130">
        <v>1818</v>
      </c>
      <c r="OY273" s="128">
        <v>31398</v>
      </c>
      <c r="OZ273" s="129">
        <v>590</v>
      </c>
      <c r="PA273" s="131">
        <v>3287</v>
      </c>
      <c r="PB273" s="130"/>
      <c r="PC273" s="132">
        <v>3877</v>
      </c>
      <c r="PD273" s="128">
        <v>136670</v>
      </c>
    </row>
    <row r="274" spans="1:420" ht="12.75" customHeight="1">
      <c r="A274" s="134">
        <v>326210</v>
      </c>
      <c r="B274" s="72" t="s">
        <v>158</v>
      </c>
      <c r="C274" s="135" t="s">
        <v>472</v>
      </c>
      <c r="D274" s="125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>
        <v>0</v>
      </c>
      <c r="FC274" s="126"/>
      <c r="FD274" s="126">
        <v>2</v>
      </c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>
        <v>18</v>
      </c>
      <c r="JJ274" s="126"/>
      <c r="JK274" s="126"/>
      <c r="JL274" s="126">
        <v>19742</v>
      </c>
      <c r="JM274" s="126">
        <v>1</v>
      </c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6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126"/>
      <c r="LE274" s="126"/>
      <c r="LF274" s="126"/>
      <c r="LG274" s="126"/>
      <c r="LH274" s="126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126"/>
      <c r="MF274" s="126"/>
      <c r="MG274" s="126"/>
      <c r="MH274" s="126"/>
      <c r="MI274" s="126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126"/>
      <c r="NW274" s="126"/>
      <c r="NX274" s="126"/>
      <c r="NY274" s="126"/>
      <c r="NZ274" s="126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7"/>
      <c r="OS274" s="128">
        <v>19762</v>
      </c>
      <c r="OT274" s="129">
        <v>14697</v>
      </c>
      <c r="OU274" s="130"/>
      <c r="OV274" s="128">
        <v>34459</v>
      </c>
      <c r="OW274" s="129">
        <v>19257</v>
      </c>
      <c r="OX274" s="130">
        <v>737</v>
      </c>
      <c r="OY274" s="128">
        <v>19995</v>
      </c>
      <c r="OZ274" s="129">
        <v>569</v>
      </c>
      <c r="PA274" s="131">
        <v>2184</v>
      </c>
      <c r="PB274" s="130"/>
      <c r="PC274" s="132">
        <v>2754</v>
      </c>
      <c r="PD274" s="128">
        <v>57207</v>
      </c>
    </row>
    <row r="275" spans="1:420" ht="12.75" customHeight="1">
      <c r="A275" s="134">
        <v>326220</v>
      </c>
      <c r="B275" s="72" t="s">
        <v>158</v>
      </c>
      <c r="C275" s="135" t="s">
        <v>473</v>
      </c>
      <c r="D275" s="125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>
        <v>1</v>
      </c>
      <c r="CD275" s="126"/>
      <c r="CE275" s="126">
        <v>7</v>
      </c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>
        <v>0</v>
      </c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>
        <v>4</v>
      </c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>
        <v>1</v>
      </c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>
        <v>16</v>
      </c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>
        <v>209</v>
      </c>
      <c r="JE275" s="126"/>
      <c r="JF275" s="126"/>
      <c r="JG275" s="126"/>
      <c r="JH275" s="126"/>
      <c r="JI275" s="126"/>
      <c r="JJ275" s="126"/>
      <c r="JK275" s="126"/>
      <c r="JL275" s="126"/>
      <c r="JM275" s="126">
        <v>4791</v>
      </c>
      <c r="JN275" s="126">
        <v>219</v>
      </c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6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126"/>
      <c r="LE275" s="126"/>
      <c r="LF275" s="126"/>
      <c r="LG275" s="126"/>
      <c r="LH275" s="126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126"/>
      <c r="MF275" s="126"/>
      <c r="MG275" s="126"/>
      <c r="MH275" s="126"/>
      <c r="MI275" s="126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126"/>
      <c r="NW275" s="126"/>
      <c r="NX275" s="126"/>
      <c r="NY275" s="126"/>
      <c r="NZ275" s="126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7"/>
      <c r="OS275" s="128">
        <v>5247</v>
      </c>
      <c r="OT275" s="129">
        <v>2763</v>
      </c>
      <c r="OU275" s="130"/>
      <c r="OV275" s="128">
        <v>8010</v>
      </c>
      <c r="OW275" s="129">
        <v>2458</v>
      </c>
      <c r="OX275" s="130">
        <v>143</v>
      </c>
      <c r="OY275" s="128">
        <v>2601</v>
      </c>
      <c r="OZ275" s="129">
        <v>53</v>
      </c>
      <c r="PA275" s="131">
        <v>204</v>
      </c>
      <c r="PB275" s="130"/>
      <c r="PC275" s="132">
        <v>257</v>
      </c>
      <c r="PD275" s="128">
        <v>10868</v>
      </c>
    </row>
    <row r="276" spans="1:420" ht="12.75" customHeight="1">
      <c r="A276" s="134">
        <v>326290</v>
      </c>
      <c r="B276" s="72" t="s">
        <v>158</v>
      </c>
      <c r="C276" s="135" t="s">
        <v>474</v>
      </c>
      <c r="D276" s="125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>
        <v>1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>
        <v>1</v>
      </c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>
        <v>14</v>
      </c>
      <c r="CC276" s="126"/>
      <c r="CD276" s="126"/>
      <c r="CE276" s="126"/>
      <c r="CF276" s="126"/>
      <c r="CG276" s="126">
        <v>36</v>
      </c>
      <c r="CH276" s="126"/>
      <c r="CI276" s="126"/>
      <c r="CJ276" s="126"/>
      <c r="CK276" s="126">
        <v>0</v>
      </c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>
        <v>1</v>
      </c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>
        <v>0</v>
      </c>
      <c r="FH276" s="126"/>
      <c r="FI276" s="126"/>
      <c r="FJ276" s="126"/>
      <c r="FK276" s="126"/>
      <c r="FL276" s="126"/>
      <c r="FM276" s="126"/>
      <c r="FN276" s="126">
        <v>7</v>
      </c>
      <c r="FO276" s="126"/>
      <c r="FP276" s="126">
        <v>0</v>
      </c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>
        <v>16</v>
      </c>
      <c r="GC276" s="126">
        <v>1</v>
      </c>
      <c r="GD276" s="126"/>
      <c r="GE276" s="126"/>
      <c r="GF276" s="126"/>
      <c r="GG276" s="126"/>
      <c r="GH276" s="126"/>
      <c r="GI276" s="126"/>
      <c r="GJ276" s="126"/>
      <c r="GK276" s="126"/>
      <c r="GL276" s="126">
        <v>222</v>
      </c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>
        <v>50</v>
      </c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>
        <v>105</v>
      </c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>
        <v>86</v>
      </c>
      <c r="IR276" s="126"/>
      <c r="IS276" s="126"/>
      <c r="IT276" s="126"/>
      <c r="IU276" s="126"/>
      <c r="IV276" s="126"/>
      <c r="IW276" s="126"/>
      <c r="IX276" s="126"/>
      <c r="IY276" s="126"/>
      <c r="IZ276" s="126">
        <v>198</v>
      </c>
      <c r="JA276" s="126"/>
      <c r="JB276" s="126"/>
      <c r="JC276" s="126">
        <v>4</v>
      </c>
      <c r="JD276" s="126">
        <v>1</v>
      </c>
      <c r="JE276" s="126">
        <v>170</v>
      </c>
      <c r="JF276" s="126"/>
      <c r="JG276" s="126"/>
      <c r="JH276" s="126"/>
      <c r="JI276" s="126"/>
      <c r="JJ276" s="126"/>
      <c r="JK276" s="126">
        <v>116</v>
      </c>
      <c r="JL276" s="126">
        <v>265</v>
      </c>
      <c r="JM276" s="126">
        <v>213</v>
      </c>
      <c r="JN276" s="126">
        <v>15595</v>
      </c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6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126"/>
      <c r="LE276" s="126"/>
      <c r="LF276" s="126"/>
      <c r="LG276" s="126"/>
      <c r="LH276" s="126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126"/>
      <c r="MF276" s="126"/>
      <c r="MG276" s="126"/>
      <c r="MH276" s="126"/>
      <c r="MI276" s="126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126"/>
      <c r="NW276" s="126"/>
      <c r="NX276" s="126"/>
      <c r="NY276" s="126"/>
      <c r="NZ276" s="126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7"/>
      <c r="OS276" s="128">
        <v>17104</v>
      </c>
      <c r="OT276" s="129">
        <v>3401</v>
      </c>
      <c r="OU276" s="130"/>
      <c r="OV276" s="128">
        <v>20505</v>
      </c>
      <c r="OW276" s="129">
        <v>5185</v>
      </c>
      <c r="OX276" s="130">
        <v>364</v>
      </c>
      <c r="OY276" s="128">
        <v>5549</v>
      </c>
      <c r="OZ276" s="129">
        <v>42</v>
      </c>
      <c r="PA276" s="131">
        <v>305</v>
      </c>
      <c r="PB276" s="130"/>
      <c r="PC276" s="132">
        <v>347</v>
      </c>
      <c r="PD276" s="128">
        <v>26401</v>
      </c>
    </row>
    <row r="277" spans="1:420" ht="12.75" customHeight="1">
      <c r="A277" s="134">
        <v>423100</v>
      </c>
      <c r="B277" s="72" t="s">
        <v>174</v>
      </c>
      <c r="C277" s="135" t="s">
        <v>475</v>
      </c>
      <c r="D277" s="125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>
        <v>103</v>
      </c>
      <c r="EM277" s="126"/>
      <c r="EN277" s="126"/>
      <c r="EO277" s="126"/>
      <c r="EP277" s="126"/>
      <c r="EQ277" s="126"/>
      <c r="ER277" s="126"/>
      <c r="ES277" s="126"/>
      <c r="ET277" s="126"/>
      <c r="EU277" s="126">
        <v>421</v>
      </c>
      <c r="EV277" s="126">
        <v>2</v>
      </c>
      <c r="EW277" s="126">
        <v>309</v>
      </c>
      <c r="EX277" s="126">
        <v>146</v>
      </c>
      <c r="EY277" s="126">
        <v>36</v>
      </c>
      <c r="EZ277" s="126">
        <v>13</v>
      </c>
      <c r="FA277" s="126">
        <v>22</v>
      </c>
      <c r="FB277" s="126">
        <v>255</v>
      </c>
      <c r="FC277" s="126">
        <v>346</v>
      </c>
      <c r="FD277" s="126">
        <v>194</v>
      </c>
      <c r="FE277" s="126">
        <v>55</v>
      </c>
      <c r="FF277" s="126">
        <v>102</v>
      </c>
      <c r="FG277" s="126">
        <v>880</v>
      </c>
      <c r="FH277" s="126">
        <v>239</v>
      </c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>
        <v>447</v>
      </c>
      <c r="JM277" s="126"/>
      <c r="JN277" s="126"/>
      <c r="JO277" s="126">
        <v>97289</v>
      </c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6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126"/>
      <c r="LE277" s="126"/>
      <c r="LF277" s="126"/>
      <c r="LG277" s="126"/>
      <c r="LH277" s="126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126"/>
      <c r="MF277" s="126"/>
      <c r="MG277" s="126"/>
      <c r="MH277" s="126"/>
      <c r="MI277" s="126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126"/>
      <c r="NW277" s="126"/>
      <c r="NX277" s="126"/>
      <c r="NY277" s="126"/>
      <c r="NZ277" s="126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7"/>
      <c r="OS277" s="128">
        <v>100858</v>
      </c>
      <c r="OT277" s="129"/>
      <c r="OU277" s="130"/>
      <c r="OV277" s="128">
        <v>100858</v>
      </c>
      <c r="OW277" s="129">
        <v>-100315</v>
      </c>
      <c r="OX277" s="130"/>
      <c r="OY277" s="128">
        <v>-100315</v>
      </c>
      <c r="OZ277" s="129"/>
      <c r="PA277" s="131">
        <v>0</v>
      </c>
      <c r="PB277" s="130"/>
      <c r="PC277" s="132">
        <v>0</v>
      </c>
      <c r="PD277" s="128">
        <v>543</v>
      </c>
    </row>
    <row r="278" spans="1:420" ht="12.75" customHeight="1">
      <c r="A278" s="134">
        <v>423400</v>
      </c>
      <c r="B278" s="72" t="s">
        <v>174</v>
      </c>
      <c r="C278" s="135" t="s">
        <v>476</v>
      </c>
      <c r="D278" s="125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>
        <v>75</v>
      </c>
      <c r="CO278" s="126">
        <v>34</v>
      </c>
      <c r="CP278" s="126">
        <v>720</v>
      </c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>
        <v>518</v>
      </c>
      <c r="DK278" s="126">
        <v>147</v>
      </c>
      <c r="DL278" s="126">
        <v>232</v>
      </c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>
        <v>709</v>
      </c>
      <c r="GC278" s="126">
        <v>2298</v>
      </c>
      <c r="GD278" s="126">
        <v>412</v>
      </c>
      <c r="GE278" s="126">
        <v>340</v>
      </c>
      <c r="GF278" s="126">
        <v>74</v>
      </c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>
        <v>166297</v>
      </c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6"/>
      <c r="KL278" s="126"/>
      <c r="KM278" s="126"/>
      <c r="KN278" s="126"/>
      <c r="KO278" s="126"/>
      <c r="KP278" s="126"/>
      <c r="KQ278" s="126"/>
      <c r="KR278" s="126"/>
      <c r="KS278" s="126"/>
      <c r="KT278" s="126"/>
      <c r="KU278" s="126"/>
      <c r="KV278" s="126">
        <v>8255</v>
      </c>
      <c r="KW278" s="126"/>
      <c r="KX278" s="126"/>
      <c r="KY278" s="126"/>
      <c r="KZ278" s="126"/>
      <c r="LA278" s="126"/>
      <c r="LB278" s="126"/>
      <c r="LC278" s="126"/>
      <c r="LD278" s="126">
        <v>356</v>
      </c>
      <c r="LE278" s="126"/>
      <c r="LF278" s="126"/>
      <c r="LG278" s="126"/>
      <c r="LH278" s="126"/>
      <c r="LI278" s="126"/>
      <c r="LJ278" s="126"/>
      <c r="LK278" s="126"/>
      <c r="LL278" s="126"/>
      <c r="LM278" s="126"/>
      <c r="LN278" s="126"/>
      <c r="LO278" s="126"/>
      <c r="LP278" s="126"/>
      <c r="LQ278" s="126"/>
      <c r="LR278" s="126"/>
      <c r="LS278" s="126">
        <v>330</v>
      </c>
      <c r="LT278" s="126"/>
      <c r="LU278" s="126"/>
      <c r="LV278" s="126"/>
      <c r="LW278" s="126">
        <v>492</v>
      </c>
      <c r="LX278" s="126">
        <v>2291</v>
      </c>
      <c r="LY278" s="126">
        <v>360</v>
      </c>
      <c r="LZ278" s="126"/>
      <c r="MA278" s="126"/>
      <c r="MB278" s="126"/>
      <c r="MC278" s="126"/>
      <c r="MD278" s="126"/>
      <c r="ME278" s="126"/>
      <c r="MF278" s="126"/>
      <c r="MG278" s="126"/>
      <c r="MH278" s="126"/>
      <c r="MI278" s="126"/>
      <c r="MJ278" s="126"/>
      <c r="MK278" s="126"/>
      <c r="ML278" s="126"/>
      <c r="MM278" s="126"/>
      <c r="MN278" s="126"/>
      <c r="MO278" s="126"/>
      <c r="MP278" s="126"/>
      <c r="MQ278" s="126"/>
      <c r="MR278" s="126"/>
      <c r="MS278" s="126"/>
      <c r="MT278" s="126"/>
      <c r="MU278" s="126"/>
      <c r="MV278" s="126"/>
      <c r="MW278" s="126"/>
      <c r="MX278" s="126"/>
      <c r="MY278" s="126"/>
      <c r="MZ278" s="126"/>
      <c r="NA278" s="126"/>
      <c r="NB278" s="126"/>
      <c r="NC278" s="126"/>
      <c r="ND278" s="126"/>
      <c r="NE278" s="126"/>
      <c r="NF278" s="126"/>
      <c r="NG278" s="126"/>
      <c r="NH278" s="126"/>
      <c r="NI278" s="126"/>
      <c r="NJ278" s="126"/>
      <c r="NK278" s="126"/>
      <c r="NL278" s="126"/>
      <c r="NM278" s="126"/>
      <c r="NN278" s="126"/>
      <c r="NO278" s="126"/>
      <c r="NP278" s="126"/>
      <c r="NQ278" s="126"/>
      <c r="NR278" s="126"/>
      <c r="NS278" s="126"/>
      <c r="NT278" s="126"/>
      <c r="NU278" s="126"/>
      <c r="NV278" s="126"/>
      <c r="NW278" s="126"/>
      <c r="NX278" s="126"/>
      <c r="NY278" s="126"/>
      <c r="NZ278" s="126"/>
      <c r="OA278" s="126"/>
      <c r="OB278" s="126"/>
      <c r="OC278" s="126"/>
      <c r="OD278" s="126"/>
      <c r="OE278" s="126"/>
      <c r="OF278" s="126"/>
      <c r="OG278" s="126"/>
      <c r="OH278" s="126"/>
      <c r="OI278" s="126"/>
      <c r="OJ278" s="126"/>
      <c r="OK278" s="126"/>
      <c r="OL278" s="126"/>
      <c r="OM278" s="126"/>
      <c r="ON278" s="126"/>
      <c r="OO278" s="126"/>
      <c r="OP278" s="126"/>
      <c r="OQ278" s="126"/>
      <c r="OR278" s="127"/>
      <c r="OS278" s="128">
        <v>183939</v>
      </c>
      <c r="OT278" s="129"/>
      <c r="OU278" s="130"/>
      <c r="OV278" s="128">
        <v>183939</v>
      </c>
      <c r="OW278" s="129">
        <v>-174202</v>
      </c>
      <c r="OX278" s="130"/>
      <c r="OY278" s="128">
        <v>-174202</v>
      </c>
      <c r="OZ278" s="129"/>
      <c r="PA278" s="131">
        <v>0</v>
      </c>
      <c r="PB278" s="130"/>
      <c r="PC278" s="132">
        <v>0</v>
      </c>
      <c r="PD278" s="128">
        <v>9738</v>
      </c>
    </row>
    <row r="279" spans="1:420" ht="12.75" customHeight="1">
      <c r="A279" s="134">
        <v>423600</v>
      </c>
      <c r="B279" s="72" t="s">
        <v>174</v>
      </c>
      <c r="C279" s="135" t="s">
        <v>477</v>
      </c>
      <c r="D279" s="125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>
        <v>258</v>
      </c>
      <c r="DN279" s="126">
        <v>307</v>
      </c>
      <c r="DO279" s="126">
        <v>120</v>
      </c>
      <c r="DP279" s="126">
        <v>255</v>
      </c>
      <c r="DQ279" s="126">
        <v>168</v>
      </c>
      <c r="DR279" s="126">
        <v>214</v>
      </c>
      <c r="DS279" s="126">
        <v>310</v>
      </c>
      <c r="DT279" s="126">
        <v>182</v>
      </c>
      <c r="DU279" s="126">
        <v>82</v>
      </c>
      <c r="DV279" s="126">
        <v>138</v>
      </c>
      <c r="DW279" s="126">
        <v>29</v>
      </c>
      <c r="DX279" s="126">
        <v>125</v>
      </c>
      <c r="DY279" s="126">
        <v>311</v>
      </c>
      <c r="DZ279" s="126">
        <v>87</v>
      </c>
      <c r="EA279" s="126">
        <v>181</v>
      </c>
      <c r="EB279" s="126">
        <v>80</v>
      </c>
      <c r="EC279" s="126">
        <v>2</v>
      </c>
      <c r="ED279" s="126">
        <v>58</v>
      </c>
      <c r="EE279" s="126">
        <v>179</v>
      </c>
      <c r="EF279" s="126">
        <v>161</v>
      </c>
      <c r="EG279" s="126">
        <v>47</v>
      </c>
      <c r="EH279" s="126">
        <v>17</v>
      </c>
      <c r="EI279" s="126">
        <v>0</v>
      </c>
      <c r="EJ279" s="126">
        <v>25</v>
      </c>
      <c r="EK279" s="126">
        <v>56</v>
      </c>
      <c r="EL279" s="126"/>
      <c r="EM279" s="126">
        <v>232</v>
      </c>
      <c r="EN279" s="126">
        <v>347</v>
      </c>
      <c r="EO279" s="126">
        <v>71</v>
      </c>
      <c r="EP279" s="126">
        <v>0</v>
      </c>
      <c r="EQ279" s="126">
        <v>123</v>
      </c>
      <c r="ER279" s="126">
        <v>234</v>
      </c>
      <c r="ES279" s="126">
        <v>86</v>
      </c>
      <c r="ET279" s="126">
        <v>180</v>
      </c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>
        <v>135216</v>
      </c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6"/>
      <c r="KL279" s="126"/>
      <c r="KM279" s="126"/>
      <c r="KN279" s="126"/>
      <c r="KO279" s="126"/>
      <c r="KP279" s="126"/>
      <c r="KQ279" s="126"/>
      <c r="KR279" s="126"/>
      <c r="KS279" s="126"/>
      <c r="KT279" s="126"/>
      <c r="KU279" s="126"/>
      <c r="KV279" s="126"/>
      <c r="KW279" s="126"/>
      <c r="KX279" s="126"/>
      <c r="KY279" s="126"/>
      <c r="KZ279" s="126"/>
      <c r="LA279" s="126"/>
      <c r="LB279" s="126"/>
      <c r="LC279" s="126"/>
      <c r="LD279" s="126"/>
      <c r="LE279" s="126"/>
      <c r="LF279" s="126"/>
      <c r="LG279" s="126"/>
      <c r="LH279" s="126"/>
      <c r="LI279" s="126"/>
      <c r="LJ279" s="126"/>
      <c r="LK279" s="126"/>
      <c r="LL279" s="126"/>
      <c r="LM279" s="126"/>
      <c r="LN279" s="126"/>
      <c r="LO279" s="126"/>
      <c r="LP279" s="126"/>
      <c r="LQ279" s="126"/>
      <c r="LR279" s="126"/>
      <c r="LS279" s="126"/>
      <c r="LT279" s="126"/>
      <c r="LU279" s="126"/>
      <c r="LV279" s="126"/>
      <c r="LW279" s="126"/>
      <c r="LX279" s="126"/>
      <c r="LY279" s="126"/>
      <c r="LZ279" s="126"/>
      <c r="MA279" s="126"/>
      <c r="MB279" s="126"/>
      <c r="MC279" s="126"/>
      <c r="MD279" s="126"/>
      <c r="ME279" s="126"/>
      <c r="MF279" s="126"/>
      <c r="MG279" s="126"/>
      <c r="MH279" s="126"/>
      <c r="MI279" s="126"/>
      <c r="MJ279" s="126"/>
      <c r="MK279" s="126"/>
      <c r="ML279" s="126"/>
      <c r="MM279" s="126"/>
      <c r="MN279" s="126"/>
      <c r="MO279" s="126"/>
      <c r="MP279" s="126"/>
      <c r="MQ279" s="126"/>
      <c r="MR279" s="126"/>
      <c r="MS279" s="126"/>
      <c r="MT279" s="126"/>
      <c r="MU279" s="126"/>
      <c r="MV279" s="126"/>
      <c r="MW279" s="126"/>
      <c r="MX279" s="126"/>
      <c r="MY279" s="126"/>
      <c r="MZ279" s="126"/>
      <c r="NA279" s="126"/>
      <c r="NB279" s="126"/>
      <c r="NC279" s="126"/>
      <c r="ND279" s="126"/>
      <c r="NE279" s="126"/>
      <c r="NF279" s="126"/>
      <c r="NG279" s="126"/>
      <c r="NH279" s="126"/>
      <c r="NI279" s="126"/>
      <c r="NJ279" s="126"/>
      <c r="NK279" s="126"/>
      <c r="NL279" s="126"/>
      <c r="NM279" s="126"/>
      <c r="NN279" s="126"/>
      <c r="NO279" s="126"/>
      <c r="NP279" s="126"/>
      <c r="NQ279" s="126"/>
      <c r="NR279" s="126"/>
      <c r="NS279" s="126"/>
      <c r="NT279" s="126"/>
      <c r="NU279" s="126"/>
      <c r="NV279" s="126"/>
      <c r="NW279" s="126"/>
      <c r="NX279" s="126"/>
      <c r="NY279" s="126"/>
      <c r="NZ279" s="126"/>
      <c r="OA279" s="126"/>
      <c r="OB279" s="126"/>
      <c r="OC279" s="126"/>
      <c r="OD279" s="126"/>
      <c r="OE279" s="126"/>
      <c r="OF279" s="126"/>
      <c r="OG279" s="126"/>
      <c r="OH279" s="126"/>
      <c r="OI279" s="126"/>
      <c r="OJ279" s="126"/>
      <c r="OK279" s="126"/>
      <c r="OL279" s="126"/>
      <c r="OM279" s="126"/>
      <c r="ON279" s="126"/>
      <c r="OO279" s="126"/>
      <c r="OP279" s="126"/>
      <c r="OQ279" s="126"/>
      <c r="OR279" s="127"/>
      <c r="OS279" s="128">
        <v>139882</v>
      </c>
      <c r="OT279" s="129"/>
      <c r="OU279" s="130"/>
      <c r="OV279" s="128">
        <v>139882</v>
      </c>
      <c r="OW279" s="129">
        <v>-135273</v>
      </c>
      <c r="OX279" s="130"/>
      <c r="OY279" s="128">
        <v>-135273</v>
      </c>
      <c r="OZ279" s="129"/>
      <c r="PA279" s="131">
        <v>0</v>
      </c>
      <c r="PB279" s="130"/>
      <c r="PC279" s="132">
        <v>0</v>
      </c>
      <c r="PD279" s="128">
        <v>4610</v>
      </c>
    </row>
    <row r="280" spans="1:420" ht="12.75" customHeight="1">
      <c r="A280" s="134">
        <v>423800</v>
      </c>
      <c r="B280" s="72" t="s">
        <v>174</v>
      </c>
      <c r="C280" s="135" t="s">
        <v>478</v>
      </c>
      <c r="D280" s="125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>
        <v>113</v>
      </c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>
        <v>291</v>
      </c>
      <c r="BZ280" s="126"/>
      <c r="CA280" s="126"/>
      <c r="CB280" s="126"/>
      <c r="CC280" s="126"/>
      <c r="CD280" s="126"/>
      <c r="CE280" s="126"/>
      <c r="CF280" s="126"/>
      <c r="CG280" s="126"/>
      <c r="CH280" s="126">
        <v>440</v>
      </c>
      <c r="CI280" s="126">
        <v>117</v>
      </c>
      <c r="CJ280" s="126">
        <v>2023</v>
      </c>
      <c r="CK280" s="126">
        <v>672</v>
      </c>
      <c r="CL280" s="126">
        <v>83</v>
      </c>
      <c r="CM280" s="126">
        <v>656</v>
      </c>
      <c r="CN280" s="126"/>
      <c r="CO280" s="126"/>
      <c r="CP280" s="126"/>
      <c r="CQ280" s="126"/>
      <c r="CR280" s="126"/>
      <c r="CS280" s="126"/>
      <c r="CT280" s="126"/>
      <c r="CU280" s="126">
        <v>59</v>
      </c>
      <c r="CV280" s="126">
        <v>264</v>
      </c>
      <c r="CW280" s="126">
        <v>239</v>
      </c>
      <c r="CX280" s="126">
        <v>130</v>
      </c>
      <c r="CY280" s="126">
        <v>83</v>
      </c>
      <c r="CZ280" s="126">
        <v>111</v>
      </c>
      <c r="DA280" s="126">
        <v>177</v>
      </c>
      <c r="DB280" s="126">
        <v>272</v>
      </c>
      <c r="DC280" s="126">
        <v>323</v>
      </c>
      <c r="DD280" s="126">
        <v>631</v>
      </c>
      <c r="DE280" s="126">
        <v>169</v>
      </c>
      <c r="DF280" s="126">
        <v>160</v>
      </c>
      <c r="DG280" s="126">
        <v>47</v>
      </c>
      <c r="DH280" s="126">
        <v>450</v>
      </c>
      <c r="DI280" s="126">
        <v>290</v>
      </c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>
        <v>725</v>
      </c>
      <c r="FJ280" s="126">
        <v>222</v>
      </c>
      <c r="FK280" s="126">
        <v>134</v>
      </c>
      <c r="FL280" s="126">
        <v>0</v>
      </c>
      <c r="FM280" s="126">
        <v>0</v>
      </c>
      <c r="FN280" s="126">
        <v>475</v>
      </c>
      <c r="FO280" s="126">
        <v>21</v>
      </c>
      <c r="FP280" s="126">
        <v>213</v>
      </c>
      <c r="FQ280" s="126">
        <v>36</v>
      </c>
      <c r="FR280" s="126">
        <v>43</v>
      </c>
      <c r="FS280" s="126">
        <v>71</v>
      </c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>
        <v>215</v>
      </c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>
        <v>369</v>
      </c>
      <c r="JF280" s="126">
        <v>77</v>
      </c>
      <c r="JG280" s="126">
        <v>25</v>
      </c>
      <c r="JH280" s="126">
        <v>188</v>
      </c>
      <c r="JI280" s="126">
        <v>93</v>
      </c>
      <c r="JJ280" s="126">
        <v>21</v>
      </c>
      <c r="JK280" s="126">
        <v>801</v>
      </c>
      <c r="JL280" s="126"/>
      <c r="JM280" s="126">
        <v>88</v>
      </c>
      <c r="JN280" s="126">
        <v>427</v>
      </c>
      <c r="JO280" s="126"/>
      <c r="JP280" s="126"/>
      <c r="JQ280" s="126"/>
      <c r="JR280" s="126">
        <v>137055</v>
      </c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>
        <v>12</v>
      </c>
      <c r="KJ280" s="126"/>
      <c r="KK280" s="126"/>
      <c r="KL280" s="126"/>
      <c r="KM280" s="126">
        <v>9</v>
      </c>
      <c r="KN280" s="126"/>
      <c r="KO280" s="126">
        <v>69</v>
      </c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>
        <v>795</v>
      </c>
      <c r="LB280" s="126">
        <v>2967</v>
      </c>
      <c r="LC280" s="126">
        <v>147</v>
      </c>
      <c r="LD280" s="126"/>
      <c r="LE280" s="126"/>
      <c r="LF280" s="126"/>
      <c r="LG280" s="126"/>
      <c r="LH280" s="126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126"/>
      <c r="MF280" s="126"/>
      <c r="MG280" s="126"/>
      <c r="MH280" s="126"/>
      <c r="MI280" s="126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126"/>
      <c r="NW280" s="126"/>
      <c r="NX280" s="126"/>
      <c r="NY280" s="126"/>
      <c r="NZ280" s="126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7"/>
      <c r="OS280" s="128">
        <v>153101</v>
      </c>
      <c r="OT280" s="129"/>
      <c r="OU280" s="130"/>
      <c r="OV280" s="128">
        <v>153101</v>
      </c>
      <c r="OW280" s="129">
        <v>-150352</v>
      </c>
      <c r="OX280" s="130"/>
      <c r="OY280" s="128">
        <v>-150352</v>
      </c>
      <c r="OZ280" s="129"/>
      <c r="PA280" s="131">
        <v>0</v>
      </c>
      <c r="PB280" s="130"/>
      <c r="PC280" s="132">
        <v>0</v>
      </c>
      <c r="PD280" s="128">
        <v>2749</v>
      </c>
    </row>
    <row r="281" spans="1:420" ht="12.75" customHeight="1">
      <c r="A281" s="134" t="s">
        <v>665</v>
      </c>
      <c r="B281" s="72" t="s">
        <v>174</v>
      </c>
      <c r="C281" s="135" t="s">
        <v>479</v>
      </c>
      <c r="D281" s="125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>
        <v>27</v>
      </c>
      <c r="S281" s="126"/>
      <c r="T281" s="126">
        <v>14</v>
      </c>
      <c r="U281" s="126">
        <v>31</v>
      </c>
      <c r="V281" s="126">
        <v>219</v>
      </c>
      <c r="W281" s="126"/>
      <c r="X281" s="126">
        <v>17</v>
      </c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>
        <v>170</v>
      </c>
      <c r="AO281" s="126">
        <v>98</v>
      </c>
      <c r="AP281" s="126">
        <v>223</v>
      </c>
      <c r="AQ281" s="126">
        <v>126</v>
      </c>
      <c r="AR281" s="126">
        <v>181</v>
      </c>
      <c r="AS281" s="126">
        <v>142</v>
      </c>
      <c r="AT281" s="126">
        <v>61</v>
      </c>
      <c r="AU281" s="126">
        <v>109</v>
      </c>
      <c r="AV281" s="126">
        <v>216</v>
      </c>
      <c r="AW281" s="126">
        <v>104</v>
      </c>
      <c r="AX281" s="126">
        <v>63</v>
      </c>
      <c r="AY281" s="126">
        <v>106</v>
      </c>
      <c r="AZ281" s="126">
        <v>38</v>
      </c>
      <c r="BA281" s="126">
        <v>13</v>
      </c>
      <c r="BB281" s="126">
        <v>34</v>
      </c>
      <c r="BC281" s="126">
        <v>56</v>
      </c>
      <c r="BD281" s="126">
        <v>169</v>
      </c>
      <c r="BE281" s="126">
        <v>162</v>
      </c>
      <c r="BF281" s="126">
        <v>28</v>
      </c>
      <c r="BG281" s="126">
        <v>8</v>
      </c>
      <c r="BH281" s="126">
        <v>64</v>
      </c>
      <c r="BI281" s="126">
        <v>162</v>
      </c>
      <c r="BJ281" s="126">
        <v>51</v>
      </c>
      <c r="BK281" s="126">
        <v>68</v>
      </c>
      <c r="BL281" s="126">
        <v>133</v>
      </c>
      <c r="BM281" s="126">
        <v>44</v>
      </c>
      <c r="BN281" s="126">
        <v>25</v>
      </c>
      <c r="BO281" s="126">
        <v>26</v>
      </c>
      <c r="BP281" s="126">
        <v>50</v>
      </c>
      <c r="BQ281" s="126">
        <v>280</v>
      </c>
      <c r="BR281" s="126">
        <v>544</v>
      </c>
      <c r="BS281" s="126">
        <v>442</v>
      </c>
      <c r="BT281" s="126">
        <v>56</v>
      </c>
      <c r="BU281" s="126">
        <v>42</v>
      </c>
      <c r="BV281" s="126">
        <v>95</v>
      </c>
      <c r="BW281" s="126">
        <v>154</v>
      </c>
      <c r="BX281" s="126">
        <v>125</v>
      </c>
      <c r="BY281" s="126"/>
      <c r="BZ281" s="126">
        <v>221</v>
      </c>
      <c r="CA281" s="126">
        <v>71</v>
      </c>
      <c r="CB281" s="126">
        <v>185</v>
      </c>
      <c r="CC281" s="126">
        <v>492</v>
      </c>
      <c r="CD281" s="126">
        <v>20</v>
      </c>
      <c r="CE281" s="126">
        <v>70</v>
      </c>
      <c r="CF281" s="126">
        <v>154</v>
      </c>
      <c r="CG281" s="126">
        <v>186</v>
      </c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>
        <v>117</v>
      </c>
      <c r="CR281" s="126">
        <v>376</v>
      </c>
      <c r="CS281" s="126">
        <v>58</v>
      </c>
      <c r="CT281" s="126">
        <v>24</v>
      </c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126"/>
      <c r="DK281" s="126"/>
      <c r="DL281" s="126"/>
      <c r="DM281" s="126"/>
      <c r="DN281" s="126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>
        <v>13</v>
      </c>
      <c r="ED281" s="126"/>
      <c r="EE281" s="126"/>
      <c r="EF281" s="126"/>
      <c r="EG281" s="126"/>
      <c r="EH281" s="126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126"/>
      <c r="FC281" s="126"/>
      <c r="FD281" s="126"/>
      <c r="FE281" s="126"/>
      <c r="FF281" s="126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>
        <v>48</v>
      </c>
      <c r="FU281" s="126">
        <v>581</v>
      </c>
      <c r="FV281" s="126">
        <v>115</v>
      </c>
      <c r="FW281" s="126">
        <v>108</v>
      </c>
      <c r="FX281" s="126">
        <v>215</v>
      </c>
      <c r="FY281" s="126">
        <v>160</v>
      </c>
      <c r="FZ281" s="126">
        <v>303</v>
      </c>
      <c r="GA281" s="126">
        <v>167</v>
      </c>
      <c r="GB281" s="126"/>
      <c r="GC281" s="126"/>
      <c r="GD281" s="126"/>
      <c r="GE281" s="126"/>
      <c r="GF281" s="126"/>
      <c r="GG281" s="126">
        <v>243</v>
      </c>
      <c r="GH281" s="126">
        <v>513</v>
      </c>
      <c r="GI281" s="126">
        <v>80</v>
      </c>
      <c r="GJ281" s="126">
        <v>143</v>
      </c>
      <c r="GK281" s="126">
        <v>197</v>
      </c>
      <c r="GL281" s="126">
        <v>370</v>
      </c>
      <c r="GM281" s="126"/>
      <c r="GN281" s="126"/>
      <c r="GO281" s="126"/>
      <c r="GP281" s="126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>
        <v>42</v>
      </c>
      <c r="HT281" s="126"/>
      <c r="HU281" s="126"/>
      <c r="HV281" s="126"/>
      <c r="HW281" s="126"/>
      <c r="HX281" s="126">
        <v>3</v>
      </c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>
        <v>98</v>
      </c>
      <c r="IJ281" s="126">
        <v>98</v>
      </c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126"/>
      <c r="JB281" s="126"/>
      <c r="JC281" s="126"/>
      <c r="JD281" s="126"/>
      <c r="JE281" s="126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>
        <v>214216</v>
      </c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126"/>
      <c r="KH281" s="126"/>
      <c r="KI281" s="126"/>
      <c r="KJ281" s="126"/>
      <c r="KK281" s="126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>
        <v>8</v>
      </c>
      <c r="KX281" s="126"/>
      <c r="KY281" s="126"/>
      <c r="KZ281" s="126"/>
      <c r="LA281" s="126"/>
      <c r="LB281" s="126"/>
      <c r="LC281" s="126"/>
      <c r="LD281" s="126"/>
      <c r="LE281" s="126"/>
      <c r="LF281" s="126"/>
      <c r="LG281" s="126"/>
      <c r="LH281" s="126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>
        <v>2</v>
      </c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126"/>
      <c r="MF281" s="126"/>
      <c r="MG281" s="126"/>
      <c r="MH281" s="126"/>
      <c r="MI281" s="126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126"/>
      <c r="NW281" s="126"/>
      <c r="NX281" s="126">
        <v>564</v>
      </c>
      <c r="NY281" s="126"/>
      <c r="NZ281" s="126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7"/>
      <c r="OS281" s="128">
        <v>225038</v>
      </c>
      <c r="OT281" s="129"/>
      <c r="OU281" s="130"/>
      <c r="OV281" s="128">
        <v>225038</v>
      </c>
      <c r="OW281" s="129">
        <v>-220570</v>
      </c>
      <c r="OX281" s="130"/>
      <c r="OY281" s="128">
        <v>-220570</v>
      </c>
      <c r="OZ281" s="129"/>
      <c r="PA281" s="131">
        <v>0</v>
      </c>
      <c r="PB281" s="130"/>
      <c r="PC281" s="132">
        <v>0</v>
      </c>
      <c r="PD281" s="128">
        <v>4467</v>
      </c>
    </row>
    <row r="282" spans="1:420" ht="12.75" customHeight="1">
      <c r="A282" s="134">
        <v>424200</v>
      </c>
      <c r="B282" s="72" t="s">
        <v>174</v>
      </c>
      <c r="C282" s="135" t="s">
        <v>480</v>
      </c>
      <c r="D282" s="125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126"/>
      <c r="DA282" s="126"/>
      <c r="DB282" s="126"/>
      <c r="DC282" s="126"/>
      <c r="DD282" s="126"/>
      <c r="DE282" s="126"/>
      <c r="DF282" s="126"/>
      <c r="DG282" s="126"/>
      <c r="DH282" s="126"/>
      <c r="DI282" s="126"/>
      <c r="DJ282" s="126"/>
      <c r="DK282" s="126"/>
      <c r="DL282" s="126"/>
      <c r="DM282" s="126"/>
      <c r="DN282" s="126"/>
      <c r="DO282" s="126"/>
      <c r="DP282" s="126"/>
      <c r="DQ282" s="126"/>
      <c r="DR282" s="126"/>
      <c r="DS282" s="126"/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6"/>
      <c r="EG282" s="126"/>
      <c r="EH282" s="126"/>
      <c r="EI282" s="126"/>
      <c r="EJ282" s="126"/>
      <c r="EK282" s="126"/>
      <c r="EL282" s="126"/>
      <c r="EM282" s="126"/>
      <c r="EN282" s="126"/>
      <c r="EO282" s="126"/>
      <c r="EP282" s="126"/>
      <c r="EQ282" s="126"/>
      <c r="ER282" s="126"/>
      <c r="ES282" s="126"/>
      <c r="ET282" s="126"/>
      <c r="EU282" s="126"/>
      <c r="EV282" s="126"/>
      <c r="EW282" s="126"/>
      <c r="EX282" s="126"/>
      <c r="EY282" s="126"/>
      <c r="EZ282" s="126"/>
      <c r="FA282" s="126"/>
      <c r="FB282" s="126"/>
      <c r="FC282" s="126"/>
      <c r="FD282" s="126"/>
      <c r="FE282" s="126"/>
      <c r="FF282" s="126"/>
      <c r="FG282" s="126"/>
      <c r="FH282" s="126"/>
      <c r="FI282" s="126"/>
      <c r="FJ282" s="126"/>
      <c r="FK282" s="126"/>
      <c r="FL282" s="126"/>
      <c r="FM282" s="126"/>
      <c r="FN282" s="126"/>
      <c r="FO282" s="126"/>
      <c r="FP282" s="126"/>
      <c r="FQ282" s="126"/>
      <c r="FR282" s="126"/>
      <c r="FS282" s="126"/>
      <c r="FT282" s="126"/>
      <c r="FU282" s="126"/>
      <c r="FV282" s="126"/>
      <c r="FW282" s="126"/>
      <c r="FX282" s="126"/>
      <c r="FY282" s="126"/>
      <c r="FZ282" s="126"/>
      <c r="GA282" s="126"/>
      <c r="GB282" s="126"/>
      <c r="GC282" s="126"/>
      <c r="GD282" s="126"/>
      <c r="GE282" s="126"/>
      <c r="GF282" s="126"/>
      <c r="GG282" s="126"/>
      <c r="GH282" s="126"/>
      <c r="GI282" s="126"/>
      <c r="GJ282" s="126"/>
      <c r="GK282" s="126"/>
      <c r="GL282" s="126"/>
      <c r="GM282" s="126"/>
      <c r="GN282" s="126"/>
      <c r="GO282" s="126"/>
      <c r="GP282" s="126"/>
      <c r="GQ282" s="126"/>
      <c r="GR282" s="126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6"/>
      <c r="HF282" s="126"/>
      <c r="HG282" s="126"/>
      <c r="HH282" s="126"/>
      <c r="HI282" s="126"/>
      <c r="HJ282" s="126"/>
      <c r="HK282" s="126"/>
      <c r="HL282" s="126"/>
      <c r="HM282" s="126"/>
      <c r="HN282" s="126"/>
      <c r="HO282" s="126"/>
      <c r="HP282" s="126"/>
      <c r="HQ282" s="126"/>
      <c r="HR282" s="126"/>
      <c r="HS282" s="126"/>
      <c r="HT282" s="126"/>
      <c r="HU282" s="126"/>
      <c r="HV282" s="126"/>
      <c r="HW282" s="126"/>
      <c r="HX282" s="126"/>
      <c r="HY282" s="126"/>
      <c r="HZ282" s="126"/>
      <c r="IA282" s="126"/>
      <c r="IB282" s="126"/>
      <c r="IC282" s="126"/>
      <c r="ID282" s="126"/>
      <c r="IE282" s="126"/>
      <c r="IF282" s="126"/>
      <c r="IG282" s="126"/>
      <c r="IH282" s="126"/>
      <c r="II282" s="126"/>
      <c r="IJ282" s="126"/>
      <c r="IK282" s="126"/>
      <c r="IL282" s="126"/>
      <c r="IM282" s="126"/>
      <c r="IN282" s="126"/>
      <c r="IO282" s="126"/>
      <c r="IP282" s="126"/>
      <c r="IQ282" s="126"/>
      <c r="IR282" s="126"/>
      <c r="IS282" s="126">
        <v>81</v>
      </c>
      <c r="IT282" s="126">
        <v>4716</v>
      </c>
      <c r="IU282" s="126">
        <v>212</v>
      </c>
      <c r="IV282" s="126">
        <v>682</v>
      </c>
      <c r="IW282" s="126"/>
      <c r="IX282" s="126"/>
      <c r="IY282" s="126"/>
      <c r="IZ282" s="126"/>
      <c r="JA282" s="126"/>
      <c r="JB282" s="126"/>
      <c r="JC282" s="126"/>
      <c r="JD282" s="126"/>
      <c r="JE282" s="126"/>
      <c r="JF282" s="126"/>
      <c r="JG282" s="126"/>
      <c r="JH282" s="126"/>
      <c r="JI282" s="126"/>
      <c r="JJ282" s="126"/>
      <c r="JK282" s="126"/>
      <c r="JL282" s="126"/>
      <c r="JM282" s="126"/>
      <c r="JN282" s="126"/>
      <c r="JO282" s="126"/>
      <c r="JP282" s="126"/>
      <c r="JQ282" s="126"/>
      <c r="JR282" s="126"/>
      <c r="JS282" s="126"/>
      <c r="JT282" s="126">
        <v>129436</v>
      </c>
      <c r="JU282" s="126"/>
      <c r="JV282" s="126"/>
      <c r="JW282" s="126"/>
      <c r="JX282" s="126"/>
      <c r="JY282" s="126"/>
      <c r="JZ282" s="126"/>
      <c r="KA282" s="126"/>
      <c r="KB282" s="126"/>
      <c r="KC282" s="126"/>
      <c r="KD282" s="126"/>
      <c r="KE282" s="126"/>
      <c r="KF282" s="126"/>
      <c r="KG282" s="126"/>
      <c r="KH282" s="126"/>
      <c r="KI282" s="126"/>
      <c r="KJ282" s="126"/>
      <c r="KK282" s="126"/>
      <c r="KL282" s="126"/>
      <c r="KM282" s="126"/>
      <c r="KN282" s="126"/>
      <c r="KO282" s="126"/>
      <c r="KP282" s="126"/>
      <c r="KQ282" s="126"/>
      <c r="KR282" s="126"/>
      <c r="KS282" s="126"/>
      <c r="KT282" s="126"/>
      <c r="KU282" s="126"/>
      <c r="KV282" s="126"/>
      <c r="KW282" s="126"/>
      <c r="KX282" s="126"/>
      <c r="KY282" s="126"/>
      <c r="KZ282" s="126"/>
      <c r="LA282" s="126"/>
      <c r="LB282" s="126"/>
      <c r="LC282" s="126"/>
      <c r="LD282" s="126"/>
      <c r="LE282" s="126"/>
      <c r="LF282" s="126"/>
      <c r="LG282" s="126"/>
      <c r="LH282" s="126"/>
      <c r="LI282" s="126"/>
      <c r="LJ282" s="126"/>
      <c r="LK282" s="126"/>
      <c r="LL282" s="126"/>
      <c r="LM282" s="126"/>
      <c r="LN282" s="126"/>
      <c r="LO282" s="126"/>
      <c r="LP282" s="126"/>
      <c r="LQ282" s="126"/>
      <c r="LR282" s="126"/>
      <c r="LS282" s="126"/>
      <c r="LT282" s="126"/>
      <c r="LU282" s="126"/>
      <c r="LV282" s="126"/>
      <c r="LW282" s="126"/>
      <c r="LX282" s="126"/>
      <c r="LY282" s="126"/>
      <c r="LZ282" s="126"/>
      <c r="MA282" s="126"/>
      <c r="MB282" s="126"/>
      <c r="MC282" s="126"/>
      <c r="MD282" s="126"/>
      <c r="ME282" s="126"/>
      <c r="MF282" s="126"/>
      <c r="MG282" s="126"/>
      <c r="MH282" s="126"/>
      <c r="MI282" s="126"/>
      <c r="MJ282" s="126"/>
      <c r="MK282" s="126"/>
      <c r="ML282" s="126"/>
      <c r="MM282" s="126"/>
      <c r="MN282" s="126"/>
      <c r="MO282" s="126"/>
      <c r="MP282" s="126"/>
      <c r="MQ282" s="126"/>
      <c r="MR282" s="126"/>
      <c r="MS282" s="126"/>
      <c r="MT282" s="126"/>
      <c r="MU282" s="126"/>
      <c r="MV282" s="126"/>
      <c r="MW282" s="126"/>
      <c r="MX282" s="126"/>
      <c r="MY282" s="126"/>
      <c r="MZ282" s="126"/>
      <c r="NA282" s="126"/>
      <c r="NB282" s="126"/>
      <c r="NC282" s="126"/>
      <c r="ND282" s="126"/>
      <c r="NE282" s="126"/>
      <c r="NF282" s="126"/>
      <c r="NG282" s="126"/>
      <c r="NH282" s="126"/>
      <c r="NI282" s="126"/>
      <c r="NJ282" s="126"/>
      <c r="NK282" s="126"/>
      <c r="NL282" s="126"/>
      <c r="NM282" s="126"/>
      <c r="NN282" s="126"/>
      <c r="NO282" s="126"/>
      <c r="NP282" s="126"/>
      <c r="NQ282" s="126"/>
      <c r="NR282" s="126"/>
      <c r="NS282" s="126"/>
      <c r="NT282" s="126"/>
      <c r="NU282" s="126"/>
      <c r="NV282" s="126"/>
      <c r="NW282" s="126"/>
      <c r="NX282" s="126"/>
      <c r="NY282" s="126"/>
      <c r="NZ282" s="126"/>
      <c r="OA282" s="126"/>
      <c r="OB282" s="126"/>
      <c r="OC282" s="126"/>
      <c r="OD282" s="126"/>
      <c r="OE282" s="126"/>
      <c r="OF282" s="126"/>
      <c r="OG282" s="126"/>
      <c r="OH282" s="126"/>
      <c r="OI282" s="126"/>
      <c r="OJ282" s="126"/>
      <c r="OK282" s="126"/>
      <c r="OL282" s="126"/>
      <c r="OM282" s="126"/>
      <c r="ON282" s="126"/>
      <c r="OO282" s="126"/>
      <c r="OP282" s="126"/>
      <c r="OQ282" s="126"/>
      <c r="OR282" s="127"/>
      <c r="OS282" s="128">
        <v>135127</v>
      </c>
      <c r="OT282" s="129"/>
      <c r="OU282" s="130"/>
      <c r="OV282" s="128">
        <v>135127</v>
      </c>
      <c r="OW282" s="129">
        <v>-120381</v>
      </c>
      <c r="OX282" s="130"/>
      <c r="OY282" s="128">
        <v>-120381</v>
      </c>
      <c r="OZ282" s="129"/>
      <c r="PA282" s="131">
        <v>0</v>
      </c>
      <c r="PB282" s="130"/>
      <c r="PC282" s="132">
        <v>0</v>
      </c>
      <c r="PD282" s="128">
        <v>14746</v>
      </c>
    </row>
    <row r="283" spans="1:420" ht="12.75" customHeight="1">
      <c r="A283" s="134">
        <v>424400</v>
      </c>
      <c r="B283" s="72" t="s">
        <v>174</v>
      </c>
      <c r="C283" s="135" t="s">
        <v>481</v>
      </c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126"/>
      <c r="DK283" s="126"/>
      <c r="DL283" s="126"/>
      <c r="DM283" s="126"/>
      <c r="DN283" s="126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6"/>
      <c r="EG283" s="126"/>
      <c r="EH283" s="126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126"/>
      <c r="FC283" s="126"/>
      <c r="FD283" s="126"/>
      <c r="FE283" s="126"/>
      <c r="FF283" s="126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126"/>
      <c r="GM283" s="126"/>
      <c r="GN283" s="126"/>
      <c r="GO283" s="126"/>
      <c r="GP283" s="126"/>
      <c r="GQ283" s="126"/>
      <c r="GR283" s="126"/>
      <c r="GS283" s="126">
        <v>4</v>
      </c>
      <c r="GT283" s="126">
        <v>141</v>
      </c>
      <c r="GU283" s="126">
        <v>82</v>
      </c>
      <c r="GV283" s="126">
        <v>125</v>
      </c>
      <c r="GW283" s="126">
        <v>201</v>
      </c>
      <c r="GX283" s="126">
        <v>159</v>
      </c>
      <c r="GY283" s="126">
        <v>660</v>
      </c>
      <c r="GZ283" s="126">
        <v>97</v>
      </c>
      <c r="HA283" s="126">
        <v>118</v>
      </c>
      <c r="HB283" s="126">
        <v>462</v>
      </c>
      <c r="HC283" s="126">
        <v>73</v>
      </c>
      <c r="HD283" s="126">
        <v>361</v>
      </c>
      <c r="HE283" s="126">
        <v>306</v>
      </c>
      <c r="HF283" s="126">
        <v>364</v>
      </c>
      <c r="HG283" s="126">
        <v>86</v>
      </c>
      <c r="HH283" s="126">
        <v>27</v>
      </c>
      <c r="HI283" s="126">
        <v>146</v>
      </c>
      <c r="HJ283" s="126">
        <v>98</v>
      </c>
      <c r="HK283" s="126">
        <v>969</v>
      </c>
      <c r="HL283" s="126"/>
      <c r="HM283" s="126"/>
      <c r="HN283" s="126"/>
      <c r="HO283" s="126"/>
      <c r="HP283" s="126"/>
      <c r="HQ283" s="126"/>
      <c r="HR283" s="126"/>
      <c r="HS283" s="126"/>
      <c r="HT283" s="126"/>
      <c r="HU283" s="126"/>
      <c r="HV283" s="126"/>
      <c r="HW283" s="126"/>
      <c r="HX283" s="126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126"/>
      <c r="JB283" s="126"/>
      <c r="JC283" s="126"/>
      <c r="JD283" s="126"/>
      <c r="JE283" s="126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>
        <v>126053</v>
      </c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126"/>
      <c r="KH283" s="126"/>
      <c r="KI283" s="126"/>
      <c r="KJ283" s="126"/>
      <c r="KK283" s="126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126"/>
      <c r="LE283" s="126"/>
      <c r="LF283" s="126"/>
      <c r="LG283" s="126"/>
      <c r="LH283" s="126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126"/>
      <c r="MF283" s="126"/>
      <c r="MG283" s="126"/>
      <c r="MH283" s="126"/>
      <c r="MI283" s="126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126"/>
      <c r="NW283" s="126"/>
      <c r="NX283" s="126"/>
      <c r="NY283" s="126"/>
      <c r="NZ283" s="126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7"/>
      <c r="OS283" s="128">
        <v>130530</v>
      </c>
      <c r="OT283" s="129"/>
      <c r="OU283" s="130"/>
      <c r="OV283" s="128">
        <v>130530</v>
      </c>
      <c r="OW283" s="129">
        <v>-125187</v>
      </c>
      <c r="OX283" s="130"/>
      <c r="OY283" s="128">
        <v>-125187</v>
      </c>
      <c r="OZ283" s="129"/>
      <c r="PA283" s="131">
        <v>0</v>
      </c>
      <c r="PB283" s="130"/>
      <c r="PC283" s="132">
        <v>0</v>
      </c>
      <c r="PD283" s="128">
        <v>5344</v>
      </c>
    </row>
    <row r="284" spans="1:420" ht="12.75" customHeight="1">
      <c r="A284" s="134">
        <v>424700</v>
      </c>
      <c r="B284" s="72" t="s">
        <v>174</v>
      </c>
      <c r="C284" s="135" t="s">
        <v>482</v>
      </c>
      <c r="D284" s="125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>
        <v>466</v>
      </c>
      <c r="R284" s="126"/>
      <c r="S284" s="126"/>
      <c r="T284" s="126"/>
      <c r="U284" s="126"/>
      <c r="V284" s="126"/>
      <c r="W284" s="126">
        <v>33</v>
      </c>
      <c r="X284" s="126">
        <v>465</v>
      </c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126"/>
      <c r="GM284" s="126"/>
      <c r="GN284" s="126"/>
      <c r="GO284" s="126"/>
      <c r="GP284" s="126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126"/>
      <c r="HU284" s="126"/>
      <c r="HV284" s="126"/>
      <c r="HW284" s="126"/>
      <c r="HX284" s="126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>
        <v>4596</v>
      </c>
      <c r="II284" s="126"/>
      <c r="IJ284" s="126"/>
      <c r="IK284" s="126">
        <v>69</v>
      </c>
      <c r="IL284" s="126">
        <v>360</v>
      </c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126"/>
      <c r="JB284" s="126"/>
      <c r="JC284" s="126"/>
      <c r="JD284" s="126"/>
      <c r="JE284" s="126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>
        <v>66651</v>
      </c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126"/>
      <c r="KH284" s="126"/>
      <c r="KI284" s="126"/>
      <c r="KJ284" s="126"/>
      <c r="KK284" s="126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126"/>
      <c r="LE284" s="126"/>
      <c r="LF284" s="126"/>
      <c r="LG284" s="126"/>
      <c r="LH284" s="126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126"/>
      <c r="MF284" s="126"/>
      <c r="MG284" s="126"/>
      <c r="MH284" s="126"/>
      <c r="MI284" s="126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126"/>
      <c r="NW284" s="126"/>
      <c r="NX284" s="126"/>
      <c r="NY284" s="126"/>
      <c r="NZ284" s="126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7"/>
      <c r="OS284" s="128">
        <v>72640</v>
      </c>
      <c r="OT284" s="129"/>
      <c r="OU284" s="130"/>
      <c r="OV284" s="128">
        <v>72640</v>
      </c>
      <c r="OW284" s="129">
        <v>-72514</v>
      </c>
      <c r="OX284" s="130"/>
      <c r="OY284" s="128">
        <v>-72514</v>
      </c>
      <c r="OZ284" s="129"/>
      <c r="PA284" s="131">
        <v>0</v>
      </c>
      <c r="PB284" s="130"/>
      <c r="PC284" s="132">
        <v>0</v>
      </c>
      <c r="PD284" s="128">
        <v>126</v>
      </c>
    </row>
    <row r="285" spans="1:420" ht="12.75" customHeight="1">
      <c r="A285" s="134" t="s">
        <v>666</v>
      </c>
      <c r="B285" s="72" t="s">
        <v>174</v>
      </c>
      <c r="C285" s="135" t="s">
        <v>483</v>
      </c>
      <c r="D285" s="125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126"/>
      <c r="DK285" s="126"/>
      <c r="DL285" s="126"/>
      <c r="DM285" s="126"/>
      <c r="DN285" s="126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6"/>
      <c r="EG285" s="126"/>
      <c r="EH285" s="126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126"/>
      <c r="FC285" s="126"/>
      <c r="FD285" s="126"/>
      <c r="FE285" s="126"/>
      <c r="FF285" s="126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126"/>
      <c r="GM285" s="126">
        <v>986</v>
      </c>
      <c r="GN285" s="126">
        <v>739</v>
      </c>
      <c r="GO285" s="126">
        <v>71</v>
      </c>
      <c r="GP285" s="126">
        <v>42</v>
      </c>
      <c r="GQ285" s="126">
        <v>63</v>
      </c>
      <c r="GR285" s="126">
        <v>45</v>
      </c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>
        <v>144</v>
      </c>
      <c r="HM285" s="126">
        <v>218</v>
      </c>
      <c r="HN285" s="126">
        <v>54</v>
      </c>
      <c r="HO285" s="126">
        <v>312</v>
      </c>
      <c r="HP285" s="126">
        <v>22</v>
      </c>
      <c r="HQ285" s="126">
        <v>147</v>
      </c>
      <c r="HR285" s="126">
        <v>86</v>
      </c>
      <c r="HS285" s="126"/>
      <c r="HT285" s="126">
        <v>107</v>
      </c>
      <c r="HU285" s="126">
        <v>236</v>
      </c>
      <c r="HV285" s="126">
        <v>653</v>
      </c>
      <c r="HW285" s="126">
        <v>124</v>
      </c>
      <c r="HX285" s="126"/>
      <c r="HY285" s="126">
        <v>17</v>
      </c>
      <c r="HZ285" s="126">
        <v>79</v>
      </c>
      <c r="IA285" s="126">
        <v>497</v>
      </c>
      <c r="IB285" s="126">
        <v>135</v>
      </c>
      <c r="IC285" s="126">
        <v>83</v>
      </c>
      <c r="ID285" s="126">
        <v>80</v>
      </c>
      <c r="IE285" s="126">
        <v>73</v>
      </c>
      <c r="IF285" s="126">
        <v>689</v>
      </c>
      <c r="IG285" s="126">
        <v>16</v>
      </c>
      <c r="IH285" s="126"/>
      <c r="II285" s="126"/>
      <c r="IJ285" s="126"/>
      <c r="IK285" s="126"/>
      <c r="IL285" s="126"/>
      <c r="IM285" s="126">
        <v>370</v>
      </c>
      <c r="IN285" s="126">
        <v>35</v>
      </c>
      <c r="IO285" s="126">
        <v>278</v>
      </c>
      <c r="IP285" s="126">
        <v>1507</v>
      </c>
      <c r="IQ285" s="126">
        <v>496</v>
      </c>
      <c r="IR285" s="126">
        <v>183</v>
      </c>
      <c r="IS285" s="126"/>
      <c r="IT285" s="126"/>
      <c r="IU285" s="126"/>
      <c r="IV285" s="126"/>
      <c r="IW285" s="126">
        <v>147</v>
      </c>
      <c r="IX285" s="126">
        <v>142</v>
      </c>
      <c r="IY285" s="126">
        <v>391</v>
      </c>
      <c r="IZ285" s="126">
        <v>188</v>
      </c>
      <c r="JA285" s="126">
        <v>877</v>
      </c>
      <c r="JB285" s="126">
        <v>3030</v>
      </c>
      <c r="JC285" s="126">
        <v>43</v>
      </c>
      <c r="JD285" s="126">
        <v>796</v>
      </c>
      <c r="JE285" s="126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>
        <v>252482</v>
      </c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126"/>
      <c r="KH285" s="126"/>
      <c r="KI285" s="126"/>
      <c r="KJ285" s="126"/>
      <c r="KK285" s="126"/>
      <c r="KL285" s="126"/>
      <c r="KM285" s="126"/>
      <c r="KN285" s="126"/>
      <c r="KO285" s="126"/>
      <c r="KP285" s="126">
        <v>0</v>
      </c>
      <c r="KQ285" s="126"/>
      <c r="KR285" s="126"/>
      <c r="KS285" s="126"/>
      <c r="KT285" s="126">
        <v>31</v>
      </c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126"/>
      <c r="LE285" s="126"/>
      <c r="LF285" s="126"/>
      <c r="LG285" s="126"/>
      <c r="LH285" s="126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>
        <v>0</v>
      </c>
      <c r="MB285" s="126"/>
      <c r="MC285" s="126"/>
      <c r="MD285" s="126"/>
      <c r="ME285" s="126"/>
      <c r="MF285" s="126"/>
      <c r="MG285" s="126"/>
      <c r="MH285" s="126"/>
      <c r="MI285" s="126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126"/>
      <c r="NW285" s="126"/>
      <c r="NX285" s="126"/>
      <c r="NY285" s="126"/>
      <c r="NZ285" s="126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7"/>
      <c r="OS285" s="128">
        <v>266713</v>
      </c>
      <c r="OT285" s="129"/>
      <c r="OU285" s="130"/>
      <c r="OV285" s="128">
        <v>266713</v>
      </c>
      <c r="OW285" s="129">
        <v>-260306</v>
      </c>
      <c r="OX285" s="130"/>
      <c r="OY285" s="128">
        <v>-260306</v>
      </c>
      <c r="OZ285" s="129"/>
      <c r="PA285" s="131">
        <v>0</v>
      </c>
      <c r="PB285" s="130"/>
      <c r="PC285" s="132">
        <v>0</v>
      </c>
      <c r="PD285" s="128">
        <v>6407</v>
      </c>
    </row>
    <row r="286" spans="1:420" ht="12.75" customHeight="1">
      <c r="A286" s="134">
        <v>425000</v>
      </c>
      <c r="B286" s="72" t="s">
        <v>174</v>
      </c>
      <c r="C286" s="135" t="s">
        <v>484</v>
      </c>
      <c r="D286" s="125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126"/>
      <c r="DA286" s="126"/>
      <c r="DB286" s="126"/>
      <c r="DC286" s="126"/>
      <c r="DD286" s="126"/>
      <c r="DE286" s="126"/>
      <c r="DF286" s="126"/>
      <c r="DG286" s="126"/>
      <c r="DH286" s="126"/>
      <c r="DI286" s="126"/>
      <c r="DJ286" s="126"/>
      <c r="DK286" s="126"/>
      <c r="DL286" s="126"/>
      <c r="DM286" s="126"/>
      <c r="DN286" s="126"/>
      <c r="DO286" s="126"/>
      <c r="DP286" s="126"/>
      <c r="DQ286" s="126"/>
      <c r="DR286" s="126"/>
      <c r="DS286" s="126"/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6"/>
      <c r="EG286" s="126"/>
      <c r="EH286" s="126"/>
      <c r="EI286" s="126"/>
      <c r="EJ286" s="126"/>
      <c r="EK286" s="126"/>
      <c r="EL286" s="126"/>
      <c r="EM286" s="126"/>
      <c r="EN286" s="126"/>
      <c r="EO286" s="126"/>
      <c r="EP286" s="126"/>
      <c r="EQ286" s="126"/>
      <c r="ER286" s="126"/>
      <c r="ES286" s="126"/>
      <c r="ET286" s="126"/>
      <c r="EU286" s="126"/>
      <c r="EV286" s="126"/>
      <c r="EW286" s="126"/>
      <c r="EX286" s="126"/>
      <c r="EY286" s="126"/>
      <c r="EZ286" s="126"/>
      <c r="FA286" s="126"/>
      <c r="FB286" s="126"/>
      <c r="FC286" s="126"/>
      <c r="FD286" s="126"/>
      <c r="FE286" s="126"/>
      <c r="FF286" s="126"/>
      <c r="FG286" s="126"/>
      <c r="FH286" s="126"/>
      <c r="FI286" s="126"/>
      <c r="FJ286" s="126"/>
      <c r="FK286" s="126"/>
      <c r="FL286" s="126"/>
      <c r="FM286" s="126"/>
      <c r="FN286" s="126"/>
      <c r="FO286" s="126"/>
      <c r="FP286" s="126"/>
      <c r="FQ286" s="126"/>
      <c r="FR286" s="126"/>
      <c r="FS286" s="126"/>
      <c r="FT286" s="126"/>
      <c r="FU286" s="126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6"/>
      <c r="GP286" s="126"/>
      <c r="GQ286" s="126"/>
      <c r="GR286" s="126"/>
      <c r="GS286" s="126"/>
      <c r="GT286" s="126"/>
      <c r="GU286" s="126"/>
      <c r="GV286" s="126"/>
      <c r="GW286" s="126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6"/>
      <c r="HI286" s="126"/>
      <c r="HJ286" s="126"/>
      <c r="HK286" s="126"/>
      <c r="HL286" s="126"/>
      <c r="HM286" s="126"/>
      <c r="HN286" s="126"/>
      <c r="HO286" s="126"/>
      <c r="HP286" s="126"/>
      <c r="HQ286" s="126"/>
      <c r="HR286" s="126"/>
      <c r="HS286" s="126"/>
      <c r="HT286" s="126"/>
      <c r="HU286" s="126"/>
      <c r="HV286" s="126"/>
      <c r="HW286" s="126"/>
      <c r="HX286" s="126"/>
      <c r="HY286" s="126"/>
      <c r="HZ286" s="126"/>
      <c r="IA286" s="126"/>
      <c r="IB286" s="126"/>
      <c r="IC286" s="126"/>
      <c r="ID286" s="126"/>
      <c r="IE286" s="126"/>
      <c r="IF286" s="126"/>
      <c r="IG286" s="126"/>
      <c r="IH286" s="126"/>
      <c r="II286" s="126"/>
      <c r="IJ286" s="126"/>
      <c r="IK286" s="126"/>
      <c r="IL286" s="126"/>
      <c r="IM286" s="126"/>
      <c r="IN286" s="126"/>
      <c r="IO286" s="126"/>
      <c r="IP286" s="126"/>
      <c r="IQ286" s="126"/>
      <c r="IR286" s="126"/>
      <c r="IS286" s="126"/>
      <c r="IT286" s="126"/>
      <c r="IU286" s="126"/>
      <c r="IV286" s="126"/>
      <c r="IW286" s="126"/>
      <c r="IX286" s="126"/>
      <c r="IY286" s="126"/>
      <c r="IZ286" s="126"/>
      <c r="JA286" s="126"/>
      <c r="JB286" s="126"/>
      <c r="JC286" s="126"/>
      <c r="JD286" s="126"/>
      <c r="JE286" s="126"/>
      <c r="JF286" s="126"/>
      <c r="JG286" s="126"/>
      <c r="JH286" s="126"/>
      <c r="JI286" s="126"/>
      <c r="JJ286" s="126"/>
      <c r="JK286" s="126"/>
      <c r="JL286" s="126"/>
      <c r="JM286" s="126"/>
      <c r="JN286" s="126"/>
      <c r="JO286" s="126"/>
      <c r="JP286" s="126"/>
      <c r="JQ286" s="126"/>
      <c r="JR286" s="126"/>
      <c r="JS286" s="126"/>
      <c r="JT286" s="126"/>
      <c r="JU286" s="126"/>
      <c r="JV286" s="126"/>
      <c r="JW286" s="126"/>
      <c r="JX286" s="126">
        <v>58371</v>
      </c>
      <c r="JY286" s="126"/>
      <c r="JZ286" s="126"/>
      <c r="KA286" s="126"/>
      <c r="KB286" s="126"/>
      <c r="KC286" s="126"/>
      <c r="KD286" s="126"/>
      <c r="KE286" s="126"/>
      <c r="KF286" s="126"/>
      <c r="KG286" s="126"/>
      <c r="KH286" s="126"/>
      <c r="KI286" s="126"/>
      <c r="KJ286" s="126"/>
      <c r="KK286" s="126"/>
      <c r="KL286" s="126"/>
      <c r="KM286" s="126"/>
      <c r="KN286" s="126"/>
      <c r="KO286" s="126"/>
      <c r="KP286" s="126"/>
      <c r="KQ286" s="126"/>
      <c r="KR286" s="126"/>
      <c r="KS286" s="126"/>
      <c r="KT286" s="126"/>
      <c r="KU286" s="126"/>
      <c r="KV286" s="126"/>
      <c r="KW286" s="126"/>
      <c r="KX286" s="126"/>
      <c r="KY286" s="126"/>
      <c r="KZ286" s="126"/>
      <c r="LA286" s="126"/>
      <c r="LB286" s="126"/>
      <c r="LC286" s="126"/>
      <c r="LD286" s="126"/>
      <c r="LE286" s="126"/>
      <c r="LF286" s="126"/>
      <c r="LG286" s="126"/>
      <c r="LH286" s="126"/>
      <c r="LI286" s="126"/>
      <c r="LJ286" s="126"/>
      <c r="LK286" s="126"/>
      <c r="LL286" s="126"/>
      <c r="LM286" s="126"/>
      <c r="LN286" s="126"/>
      <c r="LO286" s="126"/>
      <c r="LP286" s="126"/>
      <c r="LQ286" s="126"/>
      <c r="LR286" s="126"/>
      <c r="LS286" s="126"/>
      <c r="LT286" s="126"/>
      <c r="LU286" s="126"/>
      <c r="LV286" s="126"/>
      <c r="LW286" s="126"/>
      <c r="LX286" s="126"/>
      <c r="LY286" s="126"/>
      <c r="LZ286" s="126"/>
      <c r="MA286" s="126"/>
      <c r="MB286" s="126"/>
      <c r="MC286" s="126"/>
      <c r="MD286" s="126"/>
      <c r="ME286" s="126"/>
      <c r="MF286" s="126"/>
      <c r="MG286" s="126"/>
      <c r="MH286" s="126"/>
      <c r="MI286" s="126"/>
      <c r="MJ286" s="126"/>
      <c r="MK286" s="126"/>
      <c r="ML286" s="126"/>
      <c r="MM286" s="126"/>
      <c r="MN286" s="126"/>
      <c r="MO286" s="126"/>
      <c r="MP286" s="126"/>
      <c r="MQ286" s="126"/>
      <c r="MR286" s="126"/>
      <c r="MS286" s="126"/>
      <c r="MT286" s="126"/>
      <c r="MU286" s="126"/>
      <c r="MV286" s="126"/>
      <c r="MW286" s="126"/>
      <c r="MX286" s="126"/>
      <c r="MY286" s="126"/>
      <c r="MZ286" s="126"/>
      <c r="NA286" s="126"/>
      <c r="NB286" s="126"/>
      <c r="NC286" s="126"/>
      <c r="ND286" s="126"/>
      <c r="NE286" s="126"/>
      <c r="NF286" s="126"/>
      <c r="NG286" s="126"/>
      <c r="NH286" s="126"/>
      <c r="NI286" s="126"/>
      <c r="NJ286" s="126"/>
      <c r="NK286" s="126"/>
      <c r="NL286" s="126"/>
      <c r="NM286" s="126"/>
      <c r="NN286" s="126"/>
      <c r="NO286" s="126"/>
      <c r="NP286" s="126"/>
      <c r="NQ286" s="126"/>
      <c r="NR286" s="126"/>
      <c r="NS286" s="126"/>
      <c r="NT286" s="126"/>
      <c r="NU286" s="126"/>
      <c r="NV286" s="126"/>
      <c r="NW286" s="126"/>
      <c r="NX286" s="126"/>
      <c r="NY286" s="126"/>
      <c r="NZ286" s="126"/>
      <c r="OA286" s="126"/>
      <c r="OB286" s="126"/>
      <c r="OC286" s="126"/>
      <c r="OD286" s="126"/>
      <c r="OE286" s="126"/>
      <c r="OF286" s="126"/>
      <c r="OG286" s="126"/>
      <c r="OH286" s="126"/>
      <c r="OI286" s="126"/>
      <c r="OJ286" s="126"/>
      <c r="OK286" s="126"/>
      <c r="OL286" s="126"/>
      <c r="OM286" s="126"/>
      <c r="ON286" s="126"/>
      <c r="OO286" s="126"/>
      <c r="OP286" s="126"/>
      <c r="OQ286" s="126"/>
      <c r="OR286" s="127"/>
      <c r="OS286" s="128">
        <v>58371</v>
      </c>
      <c r="OT286" s="129"/>
      <c r="OU286" s="130"/>
      <c r="OV286" s="128">
        <v>58371</v>
      </c>
      <c r="OW286" s="129">
        <v>-28364</v>
      </c>
      <c r="OX286" s="130"/>
      <c r="OY286" s="128">
        <v>-28364</v>
      </c>
      <c r="OZ286" s="129"/>
      <c r="PA286" s="131">
        <v>0</v>
      </c>
      <c r="PB286" s="130"/>
      <c r="PC286" s="132">
        <v>0</v>
      </c>
      <c r="PD286" s="128">
        <v>30007</v>
      </c>
    </row>
    <row r="287" spans="1:420" ht="12.75" customHeight="1">
      <c r="A287" s="134" t="s">
        <v>667</v>
      </c>
      <c r="B287" s="72" t="s">
        <v>174</v>
      </c>
      <c r="C287" s="135" t="s">
        <v>485</v>
      </c>
      <c r="D287" s="125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>
        <v>0</v>
      </c>
      <c r="R287" s="126">
        <v>0</v>
      </c>
      <c r="S287" s="126"/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0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0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0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0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0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0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  <c r="IJ287" s="126">
        <v>0</v>
      </c>
      <c r="IK287" s="126">
        <v>0</v>
      </c>
      <c r="IL287" s="126">
        <v>0</v>
      </c>
      <c r="IM287" s="126">
        <v>0</v>
      </c>
      <c r="IN287" s="126">
        <v>0</v>
      </c>
      <c r="IO287" s="126">
        <v>0</v>
      </c>
      <c r="IP287" s="126">
        <v>0</v>
      </c>
      <c r="IQ287" s="126">
        <v>0</v>
      </c>
      <c r="IR287" s="126">
        <v>0</v>
      </c>
      <c r="IS287" s="126">
        <v>0</v>
      </c>
      <c r="IT287" s="126">
        <v>0</v>
      </c>
      <c r="IU287" s="126">
        <v>0</v>
      </c>
      <c r="IV287" s="126">
        <v>0</v>
      </c>
      <c r="IW287" s="126">
        <v>0</v>
      </c>
      <c r="IX287" s="126">
        <v>0</v>
      </c>
      <c r="IY287" s="126">
        <v>0</v>
      </c>
      <c r="IZ287" s="126">
        <v>0</v>
      </c>
      <c r="JA287" s="126">
        <v>0</v>
      </c>
      <c r="JB287" s="126">
        <v>0</v>
      </c>
      <c r="JC287" s="126">
        <v>0</v>
      </c>
      <c r="JD287" s="126">
        <v>0</v>
      </c>
      <c r="JE287" s="126">
        <v>0</v>
      </c>
      <c r="JF287" s="126">
        <v>0</v>
      </c>
      <c r="JG287" s="126">
        <v>0</v>
      </c>
      <c r="JH287" s="126">
        <v>0</v>
      </c>
      <c r="JI287" s="126">
        <v>0</v>
      </c>
      <c r="JJ287" s="126">
        <v>0</v>
      </c>
      <c r="JK287" s="126">
        <v>0</v>
      </c>
      <c r="JL287" s="126">
        <v>0</v>
      </c>
      <c r="JM287" s="126">
        <v>0</v>
      </c>
      <c r="JN287" s="126">
        <v>0</v>
      </c>
      <c r="JO287" s="126"/>
      <c r="JP287" s="126"/>
      <c r="JQ287" s="126"/>
      <c r="JR287" s="126"/>
      <c r="JS287" s="126"/>
      <c r="JT287" s="126"/>
      <c r="JU287" s="126"/>
      <c r="JV287" s="126"/>
      <c r="JW287" s="126"/>
      <c r="JX287" s="126"/>
      <c r="JY287" s="126">
        <v>0</v>
      </c>
      <c r="JZ287" s="126"/>
      <c r="KA287" s="126"/>
      <c r="KB287" s="126"/>
      <c r="KC287" s="126"/>
      <c r="KD287" s="126"/>
      <c r="KE287" s="126"/>
      <c r="KF287" s="126"/>
      <c r="KG287" s="126"/>
      <c r="KH287" s="126"/>
      <c r="KI287" s="126">
        <v>0</v>
      </c>
      <c r="KJ287" s="126"/>
      <c r="KK287" s="126"/>
      <c r="KL287" s="126">
        <v>0</v>
      </c>
      <c r="KM287" s="126">
        <v>0</v>
      </c>
      <c r="KN287" s="126"/>
      <c r="KO287" s="126">
        <v>0</v>
      </c>
      <c r="KP287" s="126"/>
      <c r="KQ287" s="126"/>
      <c r="KR287" s="126"/>
      <c r="KS287" s="126"/>
      <c r="KT287" s="126">
        <v>0</v>
      </c>
      <c r="KU287" s="126"/>
      <c r="KV287" s="126">
        <v>0</v>
      </c>
      <c r="KW287" s="126">
        <v>0</v>
      </c>
      <c r="KX287" s="126"/>
      <c r="KY287" s="126"/>
      <c r="KZ287" s="126"/>
      <c r="LA287" s="126">
        <v>0</v>
      </c>
      <c r="LB287" s="126">
        <v>0</v>
      </c>
      <c r="LC287" s="126">
        <v>0</v>
      </c>
      <c r="LD287" s="126">
        <v>0</v>
      </c>
      <c r="LE287" s="126"/>
      <c r="LF287" s="126"/>
      <c r="LG287" s="126"/>
      <c r="LH287" s="126"/>
      <c r="LI287" s="126"/>
      <c r="LJ287" s="126"/>
      <c r="LK287" s="126"/>
      <c r="LL287" s="126"/>
      <c r="LM287" s="126"/>
      <c r="LN287" s="126"/>
      <c r="LO287" s="126"/>
      <c r="LP287" s="126"/>
      <c r="LQ287" s="126"/>
      <c r="LR287" s="126"/>
      <c r="LS287" s="126">
        <v>0</v>
      </c>
      <c r="LT287" s="126"/>
      <c r="LU287" s="126"/>
      <c r="LV287" s="126"/>
      <c r="LW287" s="126">
        <v>0</v>
      </c>
      <c r="LX287" s="126">
        <v>0</v>
      </c>
      <c r="LY287" s="126">
        <v>0</v>
      </c>
      <c r="LZ287" s="126"/>
      <c r="MA287" s="126"/>
      <c r="MB287" s="126"/>
      <c r="MC287" s="126"/>
      <c r="MD287" s="126"/>
      <c r="ME287" s="126"/>
      <c r="MF287" s="126"/>
      <c r="MG287" s="126"/>
      <c r="MH287" s="126"/>
      <c r="MI287" s="126"/>
      <c r="MJ287" s="126"/>
      <c r="MK287" s="126"/>
      <c r="ML287" s="126"/>
      <c r="MM287" s="126"/>
      <c r="MN287" s="126"/>
      <c r="MO287" s="126"/>
      <c r="MP287" s="126"/>
      <c r="MQ287" s="126"/>
      <c r="MR287" s="126"/>
      <c r="MS287" s="126"/>
      <c r="MT287" s="126"/>
      <c r="MU287" s="126"/>
      <c r="MV287" s="126"/>
      <c r="MW287" s="126"/>
      <c r="MX287" s="126"/>
      <c r="MY287" s="126"/>
      <c r="MZ287" s="126"/>
      <c r="NA287" s="126"/>
      <c r="NB287" s="126"/>
      <c r="NC287" s="126"/>
      <c r="ND287" s="126"/>
      <c r="NE287" s="126"/>
      <c r="NF287" s="126"/>
      <c r="NG287" s="126"/>
      <c r="NH287" s="126"/>
      <c r="NI287" s="126"/>
      <c r="NJ287" s="126"/>
      <c r="NK287" s="126"/>
      <c r="NL287" s="126"/>
      <c r="NM287" s="126"/>
      <c r="NN287" s="126"/>
      <c r="NO287" s="126"/>
      <c r="NP287" s="126"/>
      <c r="NQ287" s="126"/>
      <c r="NR287" s="126"/>
      <c r="NS287" s="126"/>
      <c r="NT287" s="126"/>
      <c r="NU287" s="126"/>
      <c r="NV287" s="126"/>
      <c r="NW287" s="126"/>
      <c r="NX287" s="126">
        <v>0</v>
      </c>
      <c r="NY287" s="126"/>
      <c r="NZ287" s="126"/>
      <c r="OA287" s="126"/>
      <c r="OB287" s="126"/>
      <c r="OC287" s="126"/>
      <c r="OD287" s="126"/>
      <c r="OE287" s="126"/>
      <c r="OF287" s="126"/>
      <c r="OG287" s="126"/>
      <c r="OH287" s="126"/>
      <c r="OI287" s="126"/>
      <c r="OJ287" s="126"/>
      <c r="OK287" s="126"/>
      <c r="OL287" s="126"/>
      <c r="OM287" s="126"/>
      <c r="ON287" s="126"/>
      <c r="OO287" s="126"/>
      <c r="OP287" s="126"/>
      <c r="OQ287" s="126"/>
      <c r="OR287" s="127"/>
      <c r="OS287" s="128">
        <v>0</v>
      </c>
      <c r="OT287" s="129"/>
      <c r="OU287" s="130"/>
      <c r="OV287" s="128">
        <v>0</v>
      </c>
      <c r="OW287" s="129"/>
      <c r="OX287" s="130"/>
      <c r="OY287" s="128"/>
      <c r="OZ287" s="129"/>
      <c r="PA287" s="131">
        <v>0</v>
      </c>
      <c r="PB287" s="130"/>
      <c r="PC287" s="132">
        <v>0</v>
      </c>
      <c r="PD287" s="128">
        <v>0</v>
      </c>
    </row>
    <row r="288" spans="1:420" ht="12.75" customHeight="1">
      <c r="A288" s="134">
        <v>441000</v>
      </c>
      <c r="B288" s="72" t="s">
        <v>174</v>
      </c>
      <c r="C288" s="135" t="s">
        <v>486</v>
      </c>
      <c r="D288" s="125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126"/>
      <c r="HU288" s="126"/>
      <c r="HV288" s="126"/>
      <c r="HW288" s="126"/>
      <c r="HX288" s="126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126"/>
      <c r="JB288" s="126"/>
      <c r="JC288" s="126"/>
      <c r="JD288" s="126"/>
      <c r="JE288" s="126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>
        <v>121050</v>
      </c>
      <c r="KA288" s="126"/>
      <c r="KB288" s="126"/>
      <c r="KC288" s="126"/>
      <c r="KD288" s="126"/>
      <c r="KE288" s="126"/>
      <c r="KF288" s="126"/>
      <c r="KG288" s="126"/>
      <c r="KH288" s="126"/>
      <c r="KI288" s="126"/>
      <c r="KJ288" s="126"/>
      <c r="KK288" s="126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126"/>
      <c r="LE288" s="126"/>
      <c r="LF288" s="126"/>
      <c r="LG288" s="126"/>
      <c r="LH288" s="126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>
        <v>51</v>
      </c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126"/>
      <c r="MF288" s="126"/>
      <c r="MG288" s="126"/>
      <c r="MH288" s="126"/>
      <c r="MI288" s="126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>
        <v>276</v>
      </c>
      <c r="NR288" s="126">
        <v>8</v>
      </c>
      <c r="NS288" s="126"/>
      <c r="NT288" s="126"/>
      <c r="NU288" s="126"/>
      <c r="NV288" s="126">
        <v>1231</v>
      </c>
      <c r="NW288" s="126"/>
      <c r="NX288" s="126"/>
      <c r="NY288" s="126"/>
      <c r="NZ288" s="126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7"/>
      <c r="OS288" s="128">
        <v>122617</v>
      </c>
      <c r="OT288" s="129"/>
      <c r="OU288" s="130"/>
      <c r="OV288" s="128">
        <v>122617</v>
      </c>
      <c r="OW288" s="129">
        <v>-122617</v>
      </c>
      <c r="OX288" s="130"/>
      <c r="OY288" s="128">
        <v>-122617</v>
      </c>
      <c r="OZ288" s="129"/>
      <c r="PA288" s="131">
        <v>0</v>
      </c>
      <c r="PB288" s="130">
        <v>0</v>
      </c>
      <c r="PC288" s="132">
        <v>0</v>
      </c>
      <c r="PD288" s="128">
        <v>0</v>
      </c>
    </row>
    <row r="289" spans="1:420" ht="12.75" customHeight="1">
      <c r="A289" s="134">
        <v>445000</v>
      </c>
      <c r="B289" s="72" t="s">
        <v>174</v>
      </c>
      <c r="C289" s="135" t="s">
        <v>487</v>
      </c>
      <c r="D289" s="125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126"/>
      <c r="DA289" s="126"/>
      <c r="DB289" s="126"/>
      <c r="DC289" s="126"/>
      <c r="DD289" s="126"/>
      <c r="DE289" s="126"/>
      <c r="DF289" s="126"/>
      <c r="DG289" s="126"/>
      <c r="DH289" s="126"/>
      <c r="DI289" s="126"/>
      <c r="DJ289" s="126"/>
      <c r="DK289" s="126"/>
      <c r="DL289" s="126"/>
      <c r="DM289" s="126"/>
      <c r="DN289" s="126"/>
      <c r="DO289" s="126"/>
      <c r="DP289" s="126"/>
      <c r="DQ289" s="126"/>
      <c r="DR289" s="126"/>
      <c r="DS289" s="126"/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6"/>
      <c r="EG289" s="126"/>
      <c r="EH289" s="126"/>
      <c r="EI289" s="126"/>
      <c r="EJ289" s="126"/>
      <c r="EK289" s="126"/>
      <c r="EL289" s="126"/>
      <c r="EM289" s="126"/>
      <c r="EN289" s="126"/>
      <c r="EO289" s="126"/>
      <c r="EP289" s="126"/>
      <c r="EQ289" s="126"/>
      <c r="ER289" s="126"/>
      <c r="ES289" s="126"/>
      <c r="ET289" s="126"/>
      <c r="EU289" s="126"/>
      <c r="EV289" s="126"/>
      <c r="EW289" s="126"/>
      <c r="EX289" s="126"/>
      <c r="EY289" s="126"/>
      <c r="EZ289" s="126"/>
      <c r="FA289" s="126"/>
      <c r="FB289" s="126"/>
      <c r="FC289" s="126"/>
      <c r="FD289" s="126"/>
      <c r="FE289" s="126"/>
      <c r="FF289" s="126"/>
      <c r="FG289" s="126"/>
      <c r="FH289" s="126"/>
      <c r="FI289" s="126"/>
      <c r="FJ289" s="126"/>
      <c r="FK289" s="126"/>
      <c r="FL289" s="126"/>
      <c r="FM289" s="126"/>
      <c r="FN289" s="126"/>
      <c r="FO289" s="126"/>
      <c r="FP289" s="126"/>
      <c r="FQ289" s="126"/>
      <c r="FR289" s="126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6"/>
      <c r="GC289" s="126"/>
      <c r="GD289" s="126"/>
      <c r="GE289" s="126"/>
      <c r="GF289" s="126"/>
      <c r="GG289" s="126"/>
      <c r="GH289" s="126"/>
      <c r="GI289" s="126"/>
      <c r="GJ289" s="126"/>
      <c r="GK289" s="126"/>
      <c r="GL289" s="126"/>
      <c r="GM289" s="126"/>
      <c r="GN289" s="126"/>
      <c r="GO289" s="126"/>
      <c r="GP289" s="126"/>
      <c r="GQ289" s="126"/>
      <c r="GR289" s="126"/>
      <c r="GS289" s="126"/>
      <c r="GT289" s="126"/>
      <c r="GU289" s="126"/>
      <c r="GV289" s="126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6"/>
      <c r="HH289" s="126"/>
      <c r="HI289" s="126"/>
      <c r="HJ289" s="126"/>
      <c r="HK289" s="126"/>
      <c r="HL289" s="126"/>
      <c r="HM289" s="126"/>
      <c r="HN289" s="126"/>
      <c r="HO289" s="126"/>
      <c r="HP289" s="126"/>
      <c r="HQ289" s="126"/>
      <c r="HR289" s="126"/>
      <c r="HS289" s="126"/>
      <c r="HT289" s="126"/>
      <c r="HU289" s="126"/>
      <c r="HV289" s="126"/>
      <c r="HW289" s="126"/>
      <c r="HX289" s="126"/>
      <c r="HY289" s="126"/>
      <c r="HZ289" s="126"/>
      <c r="IA289" s="126"/>
      <c r="IB289" s="126"/>
      <c r="IC289" s="126"/>
      <c r="ID289" s="126"/>
      <c r="IE289" s="126"/>
      <c r="IF289" s="126"/>
      <c r="IG289" s="126"/>
      <c r="IH289" s="126"/>
      <c r="II289" s="126"/>
      <c r="IJ289" s="126"/>
      <c r="IK289" s="126"/>
      <c r="IL289" s="126"/>
      <c r="IM289" s="126"/>
      <c r="IN289" s="126"/>
      <c r="IO289" s="126"/>
      <c r="IP289" s="126"/>
      <c r="IQ289" s="126"/>
      <c r="IR289" s="126"/>
      <c r="IS289" s="126"/>
      <c r="IT289" s="126"/>
      <c r="IU289" s="126"/>
      <c r="IV289" s="126"/>
      <c r="IW289" s="126"/>
      <c r="IX289" s="126"/>
      <c r="IY289" s="126"/>
      <c r="IZ289" s="126"/>
      <c r="JA289" s="126"/>
      <c r="JB289" s="126"/>
      <c r="JC289" s="126"/>
      <c r="JD289" s="126"/>
      <c r="JE289" s="126"/>
      <c r="JF289" s="126"/>
      <c r="JG289" s="126"/>
      <c r="JH289" s="126"/>
      <c r="JI289" s="126"/>
      <c r="JJ289" s="126"/>
      <c r="JK289" s="126"/>
      <c r="JL289" s="126"/>
      <c r="JM289" s="126"/>
      <c r="JN289" s="126"/>
      <c r="JO289" s="126"/>
      <c r="JP289" s="126"/>
      <c r="JQ289" s="126"/>
      <c r="JR289" s="126"/>
      <c r="JS289" s="126"/>
      <c r="JT289" s="126"/>
      <c r="JU289" s="126"/>
      <c r="JV289" s="126"/>
      <c r="JW289" s="126"/>
      <c r="JX289" s="126"/>
      <c r="JY289" s="126"/>
      <c r="JZ289" s="126"/>
      <c r="KA289" s="126">
        <v>166343</v>
      </c>
      <c r="KB289" s="126"/>
      <c r="KC289" s="126"/>
      <c r="KD289" s="126"/>
      <c r="KE289" s="126"/>
      <c r="KF289" s="126"/>
      <c r="KG289" s="126"/>
      <c r="KH289" s="126"/>
      <c r="KI289" s="126"/>
      <c r="KJ289" s="126"/>
      <c r="KK289" s="126"/>
      <c r="KL289" s="126"/>
      <c r="KM289" s="126"/>
      <c r="KN289" s="126"/>
      <c r="KO289" s="126">
        <v>7</v>
      </c>
      <c r="KP289" s="126"/>
      <c r="KQ289" s="126"/>
      <c r="KR289" s="126"/>
      <c r="KS289" s="126"/>
      <c r="KT289" s="126"/>
      <c r="KU289" s="126"/>
      <c r="KV289" s="126"/>
      <c r="KW289" s="126"/>
      <c r="KX289" s="126"/>
      <c r="KY289" s="126"/>
      <c r="KZ289" s="126"/>
      <c r="LA289" s="126"/>
      <c r="LB289" s="126"/>
      <c r="LC289" s="126"/>
      <c r="LD289" s="126"/>
      <c r="LE289" s="126"/>
      <c r="LF289" s="126"/>
      <c r="LG289" s="126"/>
      <c r="LH289" s="126"/>
      <c r="LI289" s="126"/>
      <c r="LJ289" s="126"/>
      <c r="LK289" s="126"/>
      <c r="LL289" s="126"/>
      <c r="LM289" s="126"/>
      <c r="LN289" s="126"/>
      <c r="LO289" s="126"/>
      <c r="LP289" s="126"/>
      <c r="LQ289" s="126"/>
      <c r="LR289" s="126"/>
      <c r="LS289" s="126"/>
      <c r="LT289" s="126">
        <v>236</v>
      </c>
      <c r="LU289" s="126"/>
      <c r="LV289" s="126"/>
      <c r="LW289" s="126"/>
      <c r="LX289" s="126"/>
      <c r="LY289" s="126"/>
      <c r="LZ289" s="126"/>
      <c r="MA289" s="126"/>
      <c r="MB289" s="126"/>
      <c r="MC289" s="126"/>
      <c r="MD289" s="126"/>
      <c r="ME289" s="126"/>
      <c r="MF289" s="126"/>
      <c r="MG289" s="126"/>
      <c r="MH289" s="126"/>
      <c r="MI289" s="126"/>
      <c r="MJ289" s="126"/>
      <c r="MK289" s="126"/>
      <c r="ML289" s="126"/>
      <c r="MM289" s="126"/>
      <c r="MN289" s="126"/>
      <c r="MO289" s="126"/>
      <c r="MP289" s="126"/>
      <c r="MQ289" s="126"/>
      <c r="MR289" s="126"/>
      <c r="MS289" s="126"/>
      <c r="MT289" s="126"/>
      <c r="MU289" s="126"/>
      <c r="MV289" s="126"/>
      <c r="MW289" s="126"/>
      <c r="MX289" s="126"/>
      <c r="MY289" s="126"/>
      <c r="MZ289" s="126"/>
      <c r="NA289" s="126"/>
      <c r="NB289" s="126"/>
      <c r="NC289" s="126"/>
      <c r="ND289" s="126"/>
      <c r="NE289" s="126"/>
      <c r="NF289" s="126"/>
      <c r="NG289" s="126"/>
      <c r="NH289" s="126"/>
      <c r="NI289" s="126"/>
      <c r="NJ289" s="126"/>
      <c r="NK289" s="126"/>
      <c r="NL289" s="126"/>
      <c r="NM289" s="126"/>
      <c r="NN289" s="126"/>
      <c r="NO289" s="126"/>
      <c r="NP289" s="126"/>
      <c r="NQ289" s="126"/>
      <c r="NR289" s="126">
        <v>299</v>
      </c>
      <c r="NS289" s="126">
        <v>165</v>
      </c>
      <c r="NT289" s="126">
        <v>401</v>
      </c>
      <c r="NU289" s="126">
        <v>88</v>
      </c>
      <c r="NV289" s="126"/>
      <c r="NW289" s="126"/>
      <c r="NX289" s="126"/>
      <c r="NY289" s="126"/>
      <c r="NZ289" s="126"/>
      <c r="OA289" s="126"/>
      <c r="OB289" s="126"/>
      <c r="OC289" s="126"/>
      <c r="OD289" s="126"/>
      <c r="OE289" s="126"/>
      <c r="OF289" s="126"/>
      <c r="OG289" s="126"/>
      <c r="OH289" s="126"/>
      <c r="OI289" s="126"/>
      <c r="OJ289" s="126"/>
      <c r="OK289" s="126"/>
      <c r="OL289" s="126"/>
      <c r="OM289" s="126"/>
      <c r="ON289" s="126"/>
      <c r="OO289" s="126"/>
      <c r="OP289" s="126"/>
      <c r="OQ289" s="126"/>
      <c r="OR289" s="127">
        <v>4434</v>
      </c>
      <c r="OS289" s="128">
        <v>171974</v>
      </c>
      <c r="OT289" s="129"/>
      <c r="OU289" s="130"/>
      <c r="OV289" s="128">
        <v>171974</v>
      </c>
      <c r="OW289" s="129">
        <v>-171974</v>
      </c>
      <c r="OX289" s="130"/>
      <c r="OY289" s="128">
        <v>-171974</v>
      </c>
      <c r="OZ289" s="129"/>
      <c r="PA289" s="131">
        <v>0</v>
      </c>
      <c r="PB289" s="130"/>
      <c r="PC289" s="132">
        <v>0</v>
      </c>
      <c r="PD289" s="128">
        <v>0</v>
      </c>
    </row>
    <row r="290" spans="1:420" ht="12.75" customHeight="1">
      <c r="A290" s="134">
        <v>452000</v>
      </c>
      <c r="B290" s="72" t="s">
        <v>174</v>
      </c>
      <c r="C290" s="135" t="s">
        <v>488</v>
      </c>
      <c r="D290" s="125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126"/>
      <c r="DK290" s="126"/>
      <c r="DL290" s="126"/>
      <c r="DM290" s="126"/>
      <c r="DN290" s="126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6"/>
      <c r="EG290" s="126"/>
      <c r="EH290" s="126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126"/>
      <c r="FC290" s="126"/>
      <c r="FD290" s="126"/>
      <c r="FE290" s="126"/>
      <c r="FF290" s="126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126"/>
      <c r="GM290" s="126"/>
      <c r="GN290" s="126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126"/>
      <c r="HU290" s="126"/>
      <c r="HV290" s="126"/>
      <c r="HW290" s="126"/>
      <c r="HX290" s="126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126"/>
      <c r="JB290" s="126"/>
      <c r="JC290" s="126"/>
      <c r="JD290" s="126"/>
      <c r="JE290" s="126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>
        <v>160207</v>
      </c>
      <c r="KC290" s="126"/>
      <c r="KD290" s="126"/>
      <c r="KE290" s="126"/>
      <c r="KF290" s="126"/>
      <c r="KG290" s="126"/>
      <c r="KH290" s="126"/>
      <c r="KI290" s="126"/>
      <c r="KJ290" s="126"/>
      <c r="KK290" s="126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126"/>
      <c r="LE290" s="126"/>
      <c r="LF290" s="126"/>
      <c r="LG290" s="126"/>
      <c r="LH290" s="126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>
        <v>289</v>
      </c>
      <c r="MB290" s="126"/>
      <c r="MC290" s="126"/>
      <c r="MD290" s="126"/>
      <c r="ME290" s="126"/>
      <c r="MF290" s="126">
        <v>10</v>
      </c>
      <c r="MG290" s="126"/>
      <c r="MH290" s="126"/>
      <c r="MI290" s="126">
        <v>79</v>
      </c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>
        <v>42</v>
      </c>
      <c r="NJ290" s="126"/>
      <c r="NK290" s="126"/>
      <c r="NL290" s="126"/>
      <c r="NM290" s="126"/>
      <c r="NN290" s="126"/>
      <c r="NO290" s="126"/>
      <c r="NP290" s="126"/>
      <c r="NQ290" s="126"/>
      <c r="NR290" s="126">
        <v>304</v>
      </c>
      <c r="NS290" s="126"/>
      <c r="NT290" s="126"/>
      <c r="NU290" s="126"/>
      <c r="NV290" s="126"/>
      <c r="NW290" s="126"/>
      <c r="NX290" s="126"/>
      <c r="NY290" s="126">
        <v>67</v>
      </c>
      <c r="NZ290" s="126"/>
      <c r="OA290" s="126"/>
      <c r="OB290" s="126">
        <v>8</v>
      </c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>
        <v>3806</v>
      </c>
      <c r="OM290" s="126"/>
      <c r="ON290" s="126"/>
      <c r="OO290" s="126"/>
      <c r="OP290" s="126"/>
      <c r="OQ290" s="126"/>
      <c r="OR290" s="127"/>
      <c r="OS290" s="128">
        <v>164814</v>
      </c>
      <c r="OT290" s="129"/>
      <c r="OU290" s="130"/>
      <c r="OV290" s="128">
        <v>164814</v>
      </c>
      <c r="OW290" s="129">
        <v>-164814</v>
      </c>
      <c r="OX290" s="130"/>
      <c r="OY290" s="128">
        <v>-164814</v>
      </c>
      <c r="OZ290" s="129"/>
      <c r="PA290" s="131">
        <v>0</v>
      </c>
      <c r="PB290" s="130"/>
      <c r="PC290" s="132">
        <v>0</v>
      </c>
      <c r="PD290" s="128">
        <v>0</v>
      </c>
    </row>
    <row r="291" spans="1:420" ht="12.75" customHeight="1">
      <c r="A291" s="134">
        <v>444000</v>
      </c>
      <c r="B291" s="72" t="s">
        <v>174</v>
      </c>
      <c r="C291" s="135" t="s">
        <v>489</v>
      </c>
      <c r="D291" s="125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>
        <v>1</v>
      </c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126"/>
      <c r="DA291" s="126"/>
      <c r="DB291" s="126"/>
      <c r="DC291" s="126"/>
      <c r="DD291" s="126"/>
      <c r="DE291" s="126"/>
      <c r="DF291" s="126"/>
      <c r="DG291" s="126"/>
      <c r="DH291" s="126"/>
      <c r="DI291" s="126"/>
      <c r="DJ291" s="126"/>
      <c r="DK291" s="126"/>
      <c r="DL291" s="126"/>
      <c r="DM291" s="126"/>
      <c r="DN291" s="126"/>
      <c r="DO291" s="126"/>
      <c r="DP291" s="126"/>
      <c r="DQ291" s="126"/>
      <c r="DR291" s="126"/>
      <c r="DS291" s="126"/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6"/>
      <c r="EG291" s="126"/>
      <c r="EH291" s="126"/>
      <c r="EI291" s="126"/>
      <c r="EJ291" s="126"/>
      <c r="EK291" s="126"/>
      <c r="EL291" s="126"/>
      <c r="EM291" s="126"/>
      <c r="EN291" s="126"/>
      <c r="EO291" s="126"/>
      <c r="EP291" s="126"/>
      <c r="EQ291" s="126"/>
      <c r="ER291" s="126"/>
      <c r="ES291" s="126"/>
      <c r="ET291" s="126"/>
      <c r="EU291" s="126"/>
      <c r="EV291" s="126"/>
      <c r="EW291" s="126"/>
      <c r="EX291" s="126"/>
      <c r="EY291" s="126"/>
      <c r="EZ291" s="126"/>
      <c r="FA291" s="126"/>
      <c r="FB291" s="126"/>
      <c r="FC291" s="126"/>
      <c r="FD291" s="126"/>
      <c r="FE291" s="126"/>
      <c r="FF291" s="126"/>
      <c r="FG291" s="126"/>
      <c r="FH291" s="126"/>
      <c r="FI291" s="126"/>
      <c r="FJ291" s="126"/>
      <c r="FK291" s="126"/>
      <c r="FL291" s="126"/>
      <c r="FM291" s="126"/>
      <c r="FN291" s="126"/>
      <c r="FO291" s="126"/>
      <c r="FP291" s="126"/>
      <c r="FQ291" s="126"/>
      <c r="FR291" s="126"/>
      <c r="FS291" s="126"/>
      <c r="FT291" s="126"/>
      <c r="FU291" s="126"/>
      <c r="FV291" s="126"/>
      <c r="FW291" s="126"/>
      <c r="FX291" s="126"/>
      <c r="FY291" s="126"/>
      <c r="FZ291" s="126"/>
      <c r="GA291" s="126"/>
      <c r="GB291" s="126"/>
      <c r="GC291" s="126"/>
      <c r="GD291" s="126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6"/>
      <c r="GZ291" s="126"/>
      <c r="HA291" s="126"/>
      <c r="HB291" s="126"/>
      <c r="HC291" s="126"/>
      <c r="HD291" s="126"/>
      <c r="HE291" s="126"/>
      <c r="HF291" s="126"/>
      <c r="HG291" s="126"/>
      <c r="HH291" s="126"/>
      <c r="HI291" s="126"/>
      <c r="HJ291" s="126"/>
      <c r="HK291" s="126"/>
      <c r="HL291" s="126"/>
      <c r="HM291" s="126"/>
      <c r="HN291" s="126"/>
      <c r="HO291" s="126"/>
      <c r="HP291" s="126"/>
      <c r="HQ291" s="126"/>
      <c r="HR291" s="126"/>
      <c r="HS291" s="126"/>
      <c r="HT291" s="126"/>
      <c r="HU291" s="126"/>
      <c r="HV291" s="126"/>
      <c r="HW291" s="126"/>
      <c r="HX291" s="126"/>
      <c r="HY291" s="126"/>
      <c r="HZ291" s="126"/>
      <c r="IA291" s="126"/>
      <c r="IB291" s="126"/>
      <c r="IC291" s="126"/>
      <c r="ID291" s="126"/>
      <c r="IE291" s="126"/>
      <c r="IF291" s="126"/>
      <c r="IG291" s="126"/>
      <c r="IH291" s="126"/>
      <c r="II291" s="126"/>
      <c r="IJ291" s="126"/>
      <c r="IK291" s="126"/>
      <c r="IL291" s="126"/>
      <c r="IM291" s="126"/>
      <c r="IN291" s="126"/>
      <c r="IO291" s="126"/>
      <c r="IP291" s="126"/>
      <c r="IQ291" s="126"/>
      <c r="IR291" s="126"/>
      <c r="IS291" s="126"/>
      <c r="IT291" s="126"/>
      <c r="IU291" s="126"/>
      <c r="IV291" s="126"/>
      <c r="IW291" s="126"/>
      <c r="IX291" s="126"/>
      <c r="IY291" s="126"/>
      <c r="IZ291" s="126"/>
      <c r="JA291" s="126"/>
      <c r="JB291" s="126"/>
      <c r="JC291" s="126"/>
      <c r="JD291" s="126"/>
      <c r="JE291" s="126"/>
      <c r="JF291" s="126"/>
      <c r="JG291" s="126"/>
      <c r="JH291" s="126"/>
      <c r="JI291" s="126"/>
      <c r="JJ291" s="126"/>
      <c r="JK291" s="126"/>
      <c r="JL291" s="126"/>
      <c r="JM291" s="126"/>
      <c r="JN291" s="126"/>
      <c r="JO291" s="126"/>
      <c r="JP291" s="126"/>
      <c r="JQ291" s="126"/>
      <c r="JR291" s="126"/>
      <c r="JS291" s="126"/>
      <c r="JT291" s="126"/>
      <c r="JU291" s="126"/>
      <c r="JV291" s="126"/>
      <c r="JW291" s="126"/>
      <c r="JX291" s="126"/>
      <c r="JY291" s="126"/>
      <c r="JZ291" s="126"/>
      <c r="KA291" s="126"/>
      <c r="KB291" s="126"/>
      <c r="KC291" s="126">
        <v>92177</v>
      </c>
      <c r="KD291" s="126"/>
      <c r="KE291" s="126"/>
      <c r="KF291" s="126"/>
      <c r="KG291" s="126"/>
      <c r="KH291" s="126"/>
      <c r="KI291" s="126"/>
      <c r="KJ291" s="126"/>
      <c r="KK291" s="126"/>
      <c r="KL291" s="126"/>
      <c r="KM291" s="126"/>
      <c r="KN291" s="126"/>
      <c r="KO291" s="126"/>
      <c r="KP291" s="126"/>
      <c r="KQ291" s="126"/>
      <c r="KR291" s="126"/>
      <c r="KS291" s="126"/>
      <c r="KT291" s="126"/>
      <c r="KU291" s="126"/>
      <c r="KV291" s="126"/>
      <c r="KW291" s="126">
        <v>0</v>
      </c>
      <c r="KX291" s="126">
        <v>0</v>
      </c>
      <c r="KY291" s="126"/>
      <c r="KZ291" s="126"/>
      <c r="LA291" s="126"/>
      <c r="LB291" s="126"/>
      <c r="LC291" s="126"/>
      <c r="LD291" s="126"/>
      <c r="LE291" s="126"/>
      <c r="LF291" s="126"/>
      <c r="LG291" s="126"/>
      <c r="LH291" s="126"/>
      <c r="LI291" s="126"/>
      <c r="LJ291" s="126"/>
      <c r="LK291" s="126"/>
      <c r="LL291" s="126"/>
      <c r="LM291" s="126"/>
      <c r="LN291" s="126"/>
      <c r="LO291" s="126"/>
      <c r="LP291" s="126"/>
      <c r="LQ291" s="126"/>
      <c r="LR291" s="126"/>
      <c r="LS291" s="126">
        <v>91</v>
      </c>
      <c r="LT291" s="126">
        <v>28</v>
      </c>
      <c r="LU291" s="126"/>
      <c r="LV291" s="126"/>
      <c r="LW291" s="126"/>
      <c r="LX291" s="126"/>
      <c r="LY291" s="126"/>
      <c r="LZ291" s="126"/>
      <c r="MA291" s="126">
        <v>32</v>
      </c>
      <c r="MB291" s="126"/>
      <c r="MC291" s="126"/>
      <c r="MD291" s="126"/>
      <c r="ME291" s="126"/>
      <c r="MF291" s="126">
        <v>4</v>
      </c>
      <c r="MG291" s="126"/>
      <c r="MH291" s="126"/>
      <c r="MI291" s="126"/>
      <c r="MJ291" s="126"/>
      <c r="MK291" s="126"/>
      <c r="ML291" s="126">
        <v>104</v>
      </c>
      <c r="MM291" s="126"/>
      <c r="MN291" s="126"/>
      <c r="MO291" s="126">
        <v>0</v>
      </c>
      <c r="MP291" s="126"/>
      <c r="MQ291" s="126"/>
      <c r="MR291" s="126"/>
      <c r="MS291" s="126">
        <v>90</v>
      </c>
      <c r="MT291" s="126"/>
      <c r="MU291" s="126"/>
      <c r="MV291" s="126"/>
      <c r="MW291" s="126"/>
      <c r="MX291" s="126"/>
      <c r="MY291" s="126"/>
      <c r="MZ291" s="126"/>
      <c r="NA291" s="126"/>
      <c r="NB291" s="126"/>
      <c r="NC291" s="126"/>
      <c r="ND291" s="126"/>
      <c r="NE291" s="126"/>
      <c r="NF291" s="126"/>
      <c r="NG291" s="126"/>
      <c r="NH291" s="126"/>
      <c r="NI291" s="126">
        <v>39</v>
      </c>
      <c r="NJ291" s="126"/>
      <c r="NK291" s="126"/>
      <c r="NL291" s="126"/>
      <c r="NM291" s="126"/>
      <c r="NN291" s="126"/>
      <c r="NO291" s="126"/>
      <c r="NP291" s="126"/>
      <c r="NQ291" s="126"/>
      <c r="NR291" s="126"/>
      <c r="NS291" s="126"/>
      <c r="NT291" s="126"/>
      <c r="NU291" s="126"/>
      <c r="NV291" s="126"/>
      <c r="NW291" s="126"/>
      <c r="NX291" s="126">
        <v>52</v>
      </c>
      <c r="NY291" s="126">
        <v>21</v>
      </c>
      <c r="NZ291" s="126"/>
      <c r="OA291" s="126"/>
      <c r="OB291" s="126"/>
      <c r="OC291" s="126"/>
      <c r="OD291" s="126"/>
      <c r="OE291" s="126"/>
      <c r="OF291" s="126"/>
      <c r="OG291" s="126"/>
      <c r="OH291" s="126"/>
      <c r="OI291" s="126"/>
      <c r="OJ291" s="126"/>
      <c r="OK291" s="126"/>
      <c r="OL291" s="126"/>
      <c r="OM291" s="126"/>
      <c r="ON291" s="126"/>
      <c r="OO291" s="126"/>
      <c r="OP291" s="126"/>
      <c r="OQ291" s="126"/>
      <c r="OR291" s="127"/>
      <c r="OS291" s="128">
        <v>92639</v>
      </c>
      <c r="OT291" s="129"/>
      <c r="OU291" s="130"/>
      <c r="OV291" s="128">
        <v>92639</v>
      </c>
      <c r="OW291" s="129">
        <v>-92639</v>
      </c>
      <c r="OX291" s="130"/>
      <c r="OY291" s="128">
        <v>-92639</v>
      </c>
      <c r="OZ291" s="129"/>
      <c r="PA291" s="131">
        <v>0</v>
      </c>
      <c r="PB291" s="130"/>
      <c r="PC291" s="132">
        <v>0</v>
      </c>
      <c r="PD291" s="128">
        <v>0</v>
      </c>
    </row>
    <row r="292" spans="1:420" ht="12.75" customHeight="1">
      <c r="A292" s="134">
        <v>446000</v>
      </c>
      <c r="B292" s="72" t="s">
        <v>174</v>
      </c>
      <c r="C292" s="135" t="s">
        <v>490</v>
      </c>
      <c r="D292" s="125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126"/>
      <c r="DK292" s="126"/>
      <c r="DL292" s="126"/>
      <c r="DM292" s="126"/>
      <c r="DN292" s="126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6"/>
      <c r="EG292" s="126"/>
      <c r="EH292" s="126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126"/>
      <c r="FC292" s="126"/>
      <c r="FD292" s="126"/>
      <c r="FE292" s="126"/>
      <c r="FF292" s="126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6"/>
      <c r="GO292" s="126"/>
      <c r="GP292" s="126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126"/>
      <c r="HU292" s="126"/>
      <c r="HV292" s="126"/>
      <c r="HW292" s="126"/>
      <c r="HX292" s="126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126"/>
      <c r="JB292" s="126"/>
      <c r="JC292" s="126"/>
      <c r="JD292" s="126"/>
      <c r="JE292" s="126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>
        <v>79223</v>
      </c>
      <c r="KE292" s="126"/>
      <c r="KF292" s="126"/>
      <c r="KG292" s="126"/>
      <c r="KH292" s="126"/>
      <c r="KI292" s="126"/>
      <c r="KJ292" s="126"/>
      <c r="KK292" s="126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126"/>
      <c r="LE292" s="126"/>
      <c r="LF292" s="126"/>
      <c r="LG292" s="126"/>
      <c r="LH292" s="126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>
        <v>540</v>
      </c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126"/>
      <c r="MF292" s="126"/>
      <c r="MG292" s="126"/>
      <c r="MH292" s="126"/>
      <c r="MI292" s="126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>
        <v>39</v>
      </c>
      <c r="MW292" s="126">
        <v>2195</v>
      </c>
      <c r="MX292" s="126">
        <v>37</v>
      </c>
      <c r="MY292" s="126">
        <v>4387</v>
      </c>
      <c r="MZ292" s="126">
        <v>352</v>
      </c>
      <c r="NA292" s="126">
        <v>35</v>
      </c>
      <c r="NB292" s="126">
        <v>127</v>
      </c>
      <c r="NC292" s="126">
        <v>57</v>
      </c>
      <c r="ND292" s="126">
        <v>809</v>
      </c>
      <c r="NE292" s="126">
        <v>9</v>
      </c>
      <c r="NF292" s="126">
        <v>6</v>
      </c>
      <c r="NG292" s="126">
        <v>45</v>
      </c>
      <c r="NH292" s="126"/>
      <c r="NI292" s="126">
        <v>22</v>
      </c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126"/>
      <c r="NW292" s="126">
        <v>89</v>
      </c>
      <c r="NX292" s="126"/>
      <c r="NY292" s="126"/>
      <c r="NZ292" s="126">
        <v>1163</v>
      </c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>
        <v>28</v>
      </c>
      <c r="OM292" s="126"/>
      <c r="ON292" s="126"/>
      <c r="OO292" s="126"/>
      <c r="OP292" s="126"/>
      <c r="OQ292" s="126"/>
      <c r="OR292" s="127"/>
      <c r="OS292" s="128">
        <v>89162</v>
      </c>
      <c r="OT292" s="129"/>
      <c r="OU292" s="130"/>
      <c r="OV292" s="128">
        <v>89162</v>
      </c>
      <c r="OW292" s="129">
        <v>-89162</v>
      </c>
      <c r="OX292" s="130"/>
      <c r="OY292" s="128">
        <v>-89162</v>
      </c>
      <c r="OZ292" s="129"/>
      <c r="PA292" s="131">
        <v>0</v>
      </c>
      <c r="PB292" s="130"/>
      <c r="PC292" s="132">
        <v>0</v>
      </c>
      <c r="PD292" s="128">
        <v>0</v>
      </c>
    </row>
    <row r="293" spans="1:420" ht="12.75" customHeight="1">
      <c r="A293" s="134">
        <v>447000</v>
      </c>
      <c r="B293" s="72" t="s">
        <v>174</v>
      </c>
      <c r="C293" s="135" t="s">
        <v>491</v>
      </c>
      <c r="D293" s="125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126"/>
      <c r="DK293" s="126"/>
      <c r="DL293" s="126"/>
      <c r="DM293" s="126"/>
      <c r="DN293" s="126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6"/>
      <c r="EG293" s="126"/>
      <c r="EH293" s="126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126"/>
      <c r="FC293" s="126"/>
      <c r="FD293" s="126"/>
      <c r="FE293" s="126"/>
      <c r="FF293" s="126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126"/>
      <c r="GM293" s="126"/>
      <c r="GN293" s="126"/>
      <c r="GO293" s="126"/>
      <c r="GP293" s="126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126"/>
      <c r="HU293" s="126"/>
      <c r="HV293" s="126"/>
      <c r="HW293" s="126"/>
      <c r="HX293" s="126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126"/>
      <c r="JB293" s="126"/>
      <c r="JC293" s="126"/>
      <c r="JD293" s="126"/>
      <c r="JE293" s="126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>
        <v>56282</v>
      </c>
      <c r="KF293" s="126"/>
      <c r="KG293" s="126"/>
      <c r="KH293" s="126"/>
      <c r="KI293" s="126"/>
      <c r="KJ293" s="126"/>
      <c r="KK293" s="126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126"/>
      <c r="LE293" s="126"/>
      <c r="LF293" s="126"/>
      <c r="LG293" s="126"/>
      <c r="LH293" s="126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126"/>
      <c r="MF293" s="126"/>
      <c r="MG293" s="126"/>
      <c r="MH293" s="126"/>
      <c r="MI293" s="126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>
        <v>30</v>
      </c>
      <c r="NS293" s="126"/>
      <c r="NT293" s="126"/>
      <c r="NU293" s="126"/>
      <c r="NV293" s="126"/>
      <c r="NW293" s="126"/>
      <c r="NX293" s="126"/>
      <c r="NY293" s="126"/>
      <c r="NZ293" s="126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7"/>
      <c r="OS293" s="128">
        <v>56312</v>
      </c>
      <c r="OT293" s="129"/>
      <c r="OU293" s="130"/>
      <c r="OV293" s="128">
        <v>56312</v>
      </c>
      <c r="OW293" s="129">
        <v>-56312</v>
      </c>
      <c r="OX293" s="130"/>
      <c r="OY293" s="128">
        <v>-56312</v>
      </c>
      <c r="OZ293" s="129"/>
      <c r="PA293" s="131">
        <v>0</v>
      </c>
      <c r="PB293" s="130"/>
      <c r="PC293" s="132">
        <v>0</v>
      </c>
      <c r="PD293" s="128">
        <v>0</v>
      </c>
    </row>
    <row r="294" spans="1:420" ht="12.75" customHeight="1">
      <c r="A294" s="134">
        <v>448000</v>
      </c>
      <c r="B294" s="72" t="s">
        <v>174</v>
      </c>
      <c r="C294" s="135" t="s">
        <v>492</v>
      </c>
      <c r="D294" s="125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126"/>
      <c r="DK294" s="126"/>
      <c r="DL294" s="126"/>
      <c r="DM294" s="126"/>
      <c r="DN294" s="126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6"/>
      <c r="EG294" s="126"/>
      <c r="EH294" s="126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126"/>
      <c r="FC294" s="126"/>
      <c r="FD294" s="126"/>
      <c r="FE294" s="126"/>
      <c r="FF294" s="126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126"/>
      <c r="HU294" s="126"/>
      <c r="HV294" s="126"/>
      <c r="HW294" s="126"/>
      <c r="HX294" s="126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126"/>
      <c r="JB294" s="126"/>
      <c r="JC294" s="126"/>
      <c r="JD294" s="126"/>
      <c r="JE294" s="126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>
        <v>106857</v>
      </c>
      <c r="KG294" s="126"/>
      <c r="KH294" s="126"/>
      <c r="KI294" s="126"/>
      <c r="KJ294" s="126"/>
      <c r="KK294" s="126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126"/>
      <c r="LE294" s="126"/>
      <c r="LF294" s="126"/>
      <c r="LG294" s="126"/>
      <c r="LH294" s="126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>
        <v>8</v>
      </c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126"/>
      <c r="MF294" s="126"/>
      <c r="MG294" s="126"/>
      <c r="MH294" s="126"/>
      <c r="MI294" s="126"/>
      <c r="MJ294" s="126"/>
      <c r="MK294" s="126"/>
      <c r="ML294" s="126">
        <v>68</v>
      </c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>
        <v>201</v>
      </c>
      <c r="MX294" s="126"/>
      <c r="MY294" s="126">
        <v>263</v>
      </c>
      <c r="MZ294" s="126">
        <v>33</v>
      </c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126"/>
      <c r="NW294" s="126"/>
      <c r="NX294" s="126"/>
      <c r="NY294" s="126">
        <v>3</v>
      </c>
      <c r="NZ294" s="126">
        <v>107</v>
      </c>
      <c r="OA294" s="126"/>
      <c r="OB294" s="126">
        <v>41</v>
      </c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7"/>
      <c r="OS294" s="128">
        <v>107581</v>
      </c>
      <c r="OT294" s="129"/>
      <c r="OU294" s="130"/>
      <c r="OV294" s="128">
        <v>107581</v>
      </c>
      <c r="OW294" s="129">
        <v>-107581</v>
      </c>
      <c r="OX294" s="130"/>
      <c r="OY294" s="128">
        <v>-107581</v>
      </c>
      <c r="OZ294" s="129"/>
      <c r="PA294" s="131">
        <v>0</v>
      </c>
      <c r="PB294" s="130"/>
      <c r="PC294" s="132">
        <v>0</v>
      </c>
      <c r="PD294" s="128">
        <v>0</v>
      </c>
    </row>
    <row r="295" spans="1:420" ht="12.75" customHeight="1">
      <c r="A295" s="134">
        <v>454000</v>
      </c>
      <c r="B295" s="72" t="s">
        <v>174</v>
      </c>
      <c r="C295" s="135" t="s">
        <v>493</v>
      </c>
      <c r="D295" s="125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126"/>
      <c r="DK295" s="126"/>
      <c r="DL295" s="126"/>
      <c r="DM295" s="126"/>
      <c r="DN295" s="126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6"/>
      <c r="EG295" s="126"/>
      <c r="EH295" s="126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126"/>
      <c r="FC295" s="126"/>
      <c r="FD295" s="126"/>
      <c r="FE295" s="126"/>
      <c r="FF295" s="126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126"/>
      <c r="GM295" s="126"/>
      <c r="GN295" s="126"/>
      <c r="GO295" s="126"/>
      <c r="GP295" s="126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126"/>
      <c r="HU295" s="126"/>
      <c r="HV295" s="126"/>
      <c r="HW295" s="126"/>
      <c r="HX295" s="126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126"/>
      <c r="JB295" s="126"/>
      <c r="JC295" s="126"/>
      <c r="JD295" s="126"/>
      <c r="JE295" s="126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126">
        <v>149024</v>
      </c>
      <c r="KH295" s="126"/>
      <c r="KI295" s="126"/>
      <c r="KJ295" s="126"/>
      <c r="KK295" s="126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126"/>
      <c r="LE295" s="126">
        <v>276</v>
      </c>
      <c r="LF295" s="126"/>
      <c r="LG295" s="126"/>
      <c r="LH295" s="126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126"/>
      <c r="MF295" s="126"/>
      <c r="MG295" s="126"/>
      <c r="MH295" s="126"/>
      <c r="MI295" s="126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>
        <v>47</v>
      </c>
      <c r="MU295" s="126">
        <v>316</v>
      </c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>
        <v>7</v>
      </c>
      <c r="NS295" s="126"/>
      <c r="NT295" s="126"/>
      <c r="NU295" s="126"/>
      <c r="NV295" s="126">
        <v>22</v>
      </c>
      <c r="NW295" s="126"/>
      <c r="NX295" s="126"/>
      <c r="NY295" s="126"/>
      <c r="NZ295" s="126"/>
      <c r="OA295" s="126"/>
      <c r="OB295" s="126"/>
      <c r="OC295" s="126">
        <v>4</v>
      </c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7"/>
      <c r="OS295" s="128">
        <v>149696</v>
      </c>
      <c r="OT295" s="129"/>
      <c r="OU295" s="130"/>
      <c r="OV295" s="128">
        <v>149696</v>
      </c>
      <c r="OW295" s="129">
        <v>-145356</v>
      </c>
      <c r="OX295" s="130"/>
      <c r="OY295" s="128">
        <v>-145356</v>
      </c>
      <c r="OZ295" s="129"/>
      <c r="PA295" s="131">
        <v>0</v>
      </c>
      <c r="PB295" s="130"/>
      <c r="PC295" s="132">
        <v>0</v>
      </c>
      <c r="PD295" s="128">
        <v>4340</v>
      </c>
    </row>
    <row r="296" spans="1:420" ht="12.75" customHeight="1">
      <c r="A296" s="134" t="s">
        <v>668</v>
      </c>
      <c r="B296" s="72" t="s">
        <v>174</v>
      </c>
      <c r="C296" s="135" t="s">
        <v>494</v>
      </c>
      <c r="D296" s="125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>
        <v>11</v>
      </c>
      <c r="Z296" s="126">
        <v>3</v>
      </c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126"/>
      <c r="DM296" s="126"/>
      <c r="DN296" s="126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6"/>
      <c r="EG296" s="126"/>
      <c r="EH296" s="126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126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126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126"/>
      <c r="HU296" s="126"/>
      <c r="HV296" s="126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126"/>
      <c r="JB296" s="126"/>
      <c r="JC296" s="126"/>
      <c r="JD296" s="126"/>
      <c r="JE296" s="126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126"/>
      <c r="KH296" s="126">
        <v>146523</v>
      </c>
      <c r="KI296" s="126"/>
      <c r="KJ296" s="126"/>
      <c r="KK296" s="126"/>
      <c r="KL296" s="126"/>
      <c r="KM296" s="126">
        <v>11</v>
      </c>
      <c r="KN296" s="126"/>
      <c r="KO296" s="126">
        <v>0</v>
      </c>
      <c r="KP296" s="126">
        <v>0</v>
      </c>
      <c r="KQ296" s="126"/>
      <c r="KR296" s="126">
        <v>12</v>
      </c>
      <c r="KS296" s="126">
        <v>30</v>
      </c>
      <c r="KT296" s="126">
        <v>36</v>
      </c>
      <c r="KU296" s="126">
        <v>10</v>
      </c>
      <c r="KV296" s="126">
        <v>21</v>
      </c>
      <c r="KW296" s="126">
        <v>361</v>
      </c>
      <c r="KX296" s="126">
        <v>1</v>
      </c>
      <c r="KY296" s="126">
        <v>10</v>
      </c>
      <c r="KZ296" s="126">
        <v>22</v>
      </c>
      <c r="LA296" s="126">
        <v>23</v>
      </c>
      <c r="LB296" s="126">
        <v>317</v>
      </c>
      <c r="LC296" s="126">
        <v>214</v>
      </c>
      <c r="LD296" s="126">
        <v>102</v>
      </c>
      <c r="LE296" s="126"/>
      <c r="LF296" s="126">
        <v>5</v>
      </c>
      <c r="LG296" s="126"/>
      <c r="LH296" s="126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>
        <v>0</v>
      </c>
      <c r="LS296" s="126">
        <v>0</v>
      </c>
      <c r="LT296" s="126">
        <v>34</v>
      </c>
      <c r="LU296" s="126"/>
      <c r="LV296" s="126"/>
      <c r="LW296" s="126">
        <v>54</v>
      </c>
      <c r="LX296" s="126">
        <v>93</v>
      </c>
      <c r="LY296" s="126">
        <v>15</v>
      </c>
      <c r="LZ296" s="126"/>
      <c r="MA296" s="126">
        <v>18</v>
      </c>
      <c r="MB296" s="126">
        <v>107</v>
      </c>
      <c r="MC296" s="126">
        <v>67</v>
      </c>
      <c r="MD296" s="126">
        <v>497</v>
      </c>
      <c r="ME296" s="126">
        <v>77</v>
      </c>
      <c r="MF296" s="126">
        <v>464</v>
      </c>
      <c r="MG296" s="126">
        <v>16</v>
      </c>
      <c r="MH296" s="126">
        <v>1687</v>
      </c>
      <c r="MI296" s="126">
        <v>7</v>
      </c>
      <c r="MJ296" s="126"/>
      <c r="MK296" s="126">
        <v>27</v>
      </c>
      <c r="ML296" s="126">
        <v>9</v>
      </c>
      <c r="MM296" s="126">
        <v>20</v>
      </c>
      <c r="MN296" s="126">
        <v>15</v>
      </c>
      <c r="MO296" s="126">
        <v>42</v>
      </c>
      <c r="MP296" s="126">
        <v>6</v>
      </c>
      <c r="MQ296" s="126">
        <v>140</v>
      </c>
      <c r="MR296" s="126">
        <v>616</v>
      </c>
      <c r="MS296" s="126"/>
      <c r="MT296" s="126"/>
      <c r="MU296" s="126">
        <v>527</v>
      </c>
      <c r="MV296" s="126">
        <v>186</v>
      </c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>
        <v>202</v>
      </c>
      <c r="NK296" s="126">
        <v>140</v>
      </c>
      <c r="NL296" s="126">
        <v>23</v>
      </c>
      <c r="NM296" s="126">
        <v>173</v>
      </c>
      <c r="NN296" s="126">
        <v>523</v>
      </c>
      <c r="NO296" s="126">
        <v>947</v>
      </c>
      <c r="NP296" s="126">
        <v>70</v>
      </c>
      <c r="NQ296" s="126">
        <v>592</v>
      </c>
      <c r="NR296" s="126">
        <v>583</v>
      </c>
      <c r="NS296" s="126">
        <v>757</v>
      </c>
      <c r="NT296" s="126">
        <v>311</v>
      </c>
      <c r="NU296" s="126">
        <v>194</v>
      </c>
      <c r="NV296" s="126"/>
      <c r="NW296" s="126">
        <v>254</v>
      </c>
      <c r="NX296" s="126"/>
      <c r="NY296" s="126">
        <v>77</v>
      </c>
      <c r="NZ296" s="126"/>
      <c r="OA296" s="126">
        <v>329</v>
      </c>
      <c r="OB296" s="126">
        <v>69</v>
      </c>
      <c r="OC296" s="126">
        <v>106</v>
      </c>
      <c r="OD296" s="126"/>
      <c r="OE296" s="126">
        <v>80</v>
      </c>
      <c r="OF296" s="126">
        <v>190</v>
      </c>
      <c r="OG296" s="126"/>
      <c r="OH296" s="126"/>
      <c r="OI296" s="126"/>
      <c r="OJ296" s="126"/>
      <c r="OK296" s="126"/>
      <c r="OL296" s="126">
        <v>5</v>
      </c>
      <c r="OM296" s="126"/>
      <c r="ON296" s="126"/>
      <c r="OO296" s="126"/>
      <c r="OP296" s="126"/>
      <c r="OQ296" s="126"/>
      <c r="OR296" s="127"/>
      <c r="OS296" s="128">
        <v>158063</v>
      </c>
      <c r="OT296" s="129"/>
      <c r="OU296" s="130"/>
      <c r="OV296" s="128">
        <v>158063</v>
      </c>
      <c r="OW296" s="129">
        <v>-158063</v>
      </c>
      <c r="OX296" s="130"/>
      <c r="OY296" s="128">
        <v>-158063</v>
      </c>
      <c r="OZ296" s="129"/>
      <c r="PA296" s="131">
        <v>0</v>
      </c>
      <c r="PB296" s="130"/>
      <c r="PC296" s="132">
        <v>0</v>
      </c>
      <c r="PD296" s="128">
        <v>0</v>
      </c>
    </row>
    <row r="297" spans="1:420" ht="12.75" customHeight="1">
      <c r="A297" s="134">
        <v>481000</v>
      </c>
      <c r="B297" s="72" t="s">
        <v>175</v>
      </c>
      <c r="C297" s="135" t="s">
        <v>495</v>
      </c>
      <c r="D297" s="125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126"/>
      <c r="DA297" s="126"/>
      <c r="DB297" s="126"/>
      <c r="DC297" s="126"/>
      <c r="DD297" s="126"/>
      <c r="DE297" s="126"/>
      <c r="DF297" s="126"/>
      <c r="DG297" s="126"/>
      <c r="DH297" s="126"/>
      <c r="DI297" s="126"/>
      <c r="DJ297" s="126"/>
      <c r="DK297" s="126"/>
      <c r="DL297" s="126"/>
      <c r="DM297" s="126"/>
      <c r="DN297" s="126"/>
      <c r="DO297" s="126"/>
      <c r="DP297" s="126"/>
      <c r="DQ297" s="126"/>
      <c r="DR297" s="126"/>
      <c r="DS297" s="126"/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6"/>
      <c r="EG297" s="126"/>
      <c r="EH297" s="126"/>
      <c r="EI297" s="126"/>
      <c r="EJ297" s="126"/>
      <c r="EK297" s="126"/>
      <c r="EL297" s="126"/>
      <c r="EM297" s="126"/>
      <c r="EN297" s="126"/>
      <c r="EO297" s="126"/>
      <c r="EP297" s="126"/>
      <c r="EQ297" s="126"/>
      <c r="ER297" s="126"/>
      <c r="ES297" s="126"/>
      <c r="ET297" s="126"/>
      <c r="EU297" s="126"/>
      <c r="EV297" s="126"/>
      <c r="EW297" s="126"/>
      <c r="EX297" s="126"/>
      <c r="EY297" s="126"/>
      <c r="EZ297" s="126"/>
      <c r="FA297" s="126"/>
      <c r="FB297" s="126"/>
      <c r="FC297" s="126"/>
      <c r="FD297" s="126"/>
      <c r="FE297" s="126"/>
      <c r="FF297" s="126"/>
      <c r="FG297" s="126"/>
      <c r="FH297" s="126"/>
      <c r="FI297" s="126"/>
      <c r="FJ297" s="126"/>
      <c r="FK297" s="126"/>
      <c r="FL297" s="126"/>
      <c r="FM297" s="126"/>
      <c r="FN297" s="126"/>
      <c r="FO297" s="126"/>
      <c r="FP297" s="126"/>
      <c r="FQ297" s="126"/>
      <c r="FR297" s="126"/>
      <c r="FS297" s="126"/>
      <c r="FT297" s="126"/>
      <c r="FU297" s="126"/>
      <c r="FV297" s="126"/>
      <c r="FW297" s="126"/>
      <c r="FX297" s="126"/>
      <c r="FY297" s="126"/>
      <c r="FZ297" s="126"/>
      <c r="GA297" s="126"/>
      <c r="GB297" s="126"/>
      <c r="GC297" s="126"/>
      <c r="GD297" s="126"/>
      <c r="GE297" s="126"/>
      <c r="GF297" s="126"/>
      <c r="GG297" s="126"/>
      <c r="GH297" s="126"/>
      <c r="GI297" s="126"/>
      <c r="GJ297" s="126"/>
      <c r="GK297" s="126"/>
      <c r="GL297" s="126"/>
      <c r="GM297" s="126"/>
      <c r="GN297" s="126"/>
      <c r="GO297" s="126"/>
      <c r="GP297" s="126"/>
      <c r="GQ297" s="126"/>
      <c r="GR297" s="126"/>
      <c r="GS297" s="126"/>
      <c r="GT297" s="126"/>
      <c r="GU297" s="126"/>
      <c r="GV297" s="126"/>
      <c r="GW297" s="126"/>
      <c r="GX297" s="126"/>
      <c r="GY297" s="126"/>
      <c r="GZ297" s="126"/>
      <c r="HA297" s="126"/>
      <c r="HB297" s="126"/>
      <c r="HC297" s="126"/>
      <c r="HD297" s="126"/>
      <c r="HE297" s="126"/>
      <c r="HF297" s="126"/>
      <c r="HG297" s="126"/>
      <c r="HH297" s="126"/>
      <c r="HI297" s="126"/>
      <c r="HJ297" s="126"/>
      <c r="HK297" s="126"/>
      <c r="HL297" s="126"/>
      <c r="HM297" s="126"/>
      <c r="HN297" s="126"/>
      <c r="HO297" s="126"/>
      <c r="HP297" s="126"/>
      <c r="HQ297" s="126"/>
      <c r="HR297" s="126"/>
      <c r="HS297" s="126"/>
      <c r="HT297" s="126"/>
      <c r="HU297" s="126"/>
      <c r="HV297" s="126"/>
      <c r="HW297" s="126"/>
      <c r="HX297" s="126"/>
      <c r="HY297" s="126"/>
      <c r="HZ297" s="126"/>
      <c r="IA297" s="126"/>
      <c r="IB297" s="126"/>
      <c r="IC297" s="126"/>
      <c r="ID297" s="126"/>
      <c r="IE297" s="126"/>
      <c r="IF297" s="126"/>
      <c r="IG297" s="126"/>
      <c r="IH297" s="126"/>
      <c r="II297" s="126"/>
      <c r="IJ297" s="126"/>
      <c r="IK297" s="126"/>
      <c r="IL297" s="126"/>
      <c r="IM297" s="126"/>
      <c r="IN297" s="126"/>
      <c r="IO297" s="126"/>
      <c r="IP297" s="126"/>
      <c r="IQ297" s="126"/>
      <c r="IR297" s="126"/>
      <c r="IS297" s="126"/>
      <c r="IT297" s="126"/>
      <c r="IU297" s="126"/>
      <c r="IV297" s="126"/>
      <c r="IW297" s="126"/>
      <c r="IX297" s="126"/>
      <c r="IY297" s="126"/>
      <c r="IZ297" s="126"/>
      <c r="JA297" s="126"/>
      <c r="JB297" s="126"/>
      <c r="JC297" s="126"/>
      <c r="JD297" s="126"/>
      <c r="JE297" s="126"/>
      <c r="JF297" s="126"/>
      <c r="JG297" s="126"/>
      <c r="JH297" s="126"/>
      <c r="JI297" s="126"/>
      <c r="JJ297" s="126"/>
      <c r="JK297" s="126"/>
      <c r="JL297" s="126"/>
      <c r="JM297" s="126"/>
      <c r="JN297" s="126"/>
      <c r="JO297" s="126"/>
      <c r="JP297" s="126"/>
      <c r="JQ297" s="126"/>
      <c r="JR297" s="126"/>
      <c r="JS297" s="126"/>
      <c r="JT297" s="126"/>
      <c r="JU297" s="126"/>
      <c r="JV297" s="126"/>
      <c r="JW297" s="126"/>
      <c r="JX297" s="126"/>
      <c r="JY297" s="126"/>
      <c r="JZ297" s="126"/>
      <c r="KA297" s="126"/>
      <c r="KB297" s="126"/>
      <c r="KC297" s="126"/>
      <c r="KD297" s="126"/>
      <c r="KE297" s="126"/>
      <c r="KF297" s="126"/>
      <c r="KG297" s="126"/>
      <c r="KH297" s="126"/>
      <c r="KI297" s="126">
        <v>179381</v>
      </c>
      <c r="KJ297" s="126"/>
      <c r="KK297" s="126"/>
      <c r="KL297" s="126"/>
      <c r="KM297" s="126"/>
      <c r="KN297" s="126"/>
      <c r="KO297" s="126">
        <v>202</v>
      </c>
      <c r="KP297" s="126">
        <v>0</v>
      </c>
      <c r="KQ297" s="126"/>
      <c r="KR297" s="126"/>
      <c r="KS297" s="126"/>
      <c r="KT297" s="126"/>
      <c r="KU297" s="126"/>
      <c r="KV297" s="126"/>
      <c r="KW297" s="126"/>
      <c r="KX297" s="126"/>
      <c r="KY297" s="126"/>
      <c r="KZ297" s="126"/>
      <c r="LA297" s="126"/>
      <c r="LB297" s="126"/>
      <c r="LC297" s="126"/>
      <c r="LD297" s="126"/>
      <c r="LE297" s="126"/>
      <c r="LF297" s="126"/>
      <c r="LG297" s="126"/>
      <c r="LH297" s="126"/>
      <c r="LI297" s="126"/>
      <c r="LJ297" s="126"/>
      <c r="LK297" s="126"/>
      <c r="LL297" s="126"/>
      <c r="LM297" s="126"/>
      <c r="LN297" s="126"/>
      <c r="LO297" s="126"/>
      <c r="LP297" s="126"/>
      <c r="LQ297" s="126"/>
      <c r="LR297" s="126"/>
      <c r="LS297" s="126"/>
      <c r="LT297" s="126"/>
      <c r="LU297" s="126"/>
      <c r="LV297" s="126"/>
      <c r="LW297" s="126"/>
      <c r="LX297" s="126"/>
      <c r="LY297" s="126"/>
      <c r="LZ297" s="126"/>
      <c r="MA297" s="126"/>
      <c r="MB297" s="126"/>
      <c r="MC297" s="126"/>
      <c r="MD297" s="126"/>
      <c r="ME297" s="126"/>
      <c r="MF297" s="126"/>
      <c r="MG297" s="126"/>
      <c r="MH297" s="126"/>
      <c r="MI297" s="126"/>
      <c r="MJ297" s="126"/>
      <c r="MK297" s="126"/>
      <c r="ML297" s="126"/>
      <c r="MM297" s="126"/>
      <c r="MN297" s="126"/>
      <c r="MO297" s="126"/>
      <c r="MP297" s="126"/>
      <c r="MQ297" s="126"/>
      <c r="MR297" s="126"/>
      <c r="MS297" s="126"/>
      <c r="MT297" s="126"/>
      <c r="MU297" s="126"/>
      <c r="MV297" s="126"/>
      <c r="MW297" s="126"/>
      <c r="MX297" s="126"/>
      <c r="MY297" s="126"/>
      <c r="MZ297" s="126"/>
      <c r="NA297" s="126"/>
      <c r="NB297" s="126"/>
      <c r="NC297" s="126"/>
      <c r="ND297" s="126"/>
      <c r="NE297" s="126"/>
      <c r="NF297" s="126"/>
      <c r="NG297" s="126"/>
      <c r="NH297" s="126"/>
      <c r="NI297" s="126"/>
      <c r="NJ297" s="126"/>
      <c r="NK297" s="126"/>
      <c r="NL297" s="126"/>
      <c r="NM297" s="126"/>
      <c r="NN297" s="126"/>
      <c r="NO297" s="126"/>
      <c r="NP297" s="126"/>
      <c r="NQ297" s="126"/>
      <c r="NR297" s="126"/>
      <c r="NS297" s="126"/>
      <c r="NT297" s="126"/>
      <c r="NU297" s="126"/>
      <c r="NV297" s="126"/>
      <c r="NW297" s="126"/>
      <c r="NX297" s="126"/>
      <c r="NY297" s="126"/>
      <c r="NZ297" s="126"/>
      <c r="OA297" s="126"/>
      <c r="OB297" s="126"/>
      <c r="OC297" s="126"/>
      <c r="OD297" s="126"/>
      <c r="OE297" s="126"/>
      <c r="OF297" s="126"/>
      <c r="OG297" s="126"/>
      <c r="OH297" s="126"/>
      <c r="OI297" s="126"/>
      <c r="OJ297" s="126"/>
      <c r="OK297" s="126"/>
      <c r="OL297" s="126"/>
      <c r="OM297" s="126"/>
      <c r="ON297" s="126"/>
      <c r="OO297" s="126"/>
      <c r="OP297" s="126"/>
      <c r="OQ297" s="126"/>
      <c r="OR297" s="127"/>
      <c r="OS297" s="128">
        <v>179582</v>
      </c>
      <c r="OT297" s="129">
        <v>29013</v>
      </c>
      <c r="OU297" s="130">
        <v>-1874</v>
      </c>
      <c r="OV297" s="128">
        <v>206721</v>
      </c>
      <c r="OW297" s="129"/>
      <c r="OX297" s="130">
        <v>-2765</v>
      </c>
      <c r="OY297" s="128">
        <v>-2765</v>
      </c>
      <c r="OZ297" s="129"/>
      <c r="PA297" s="131">
        <v>14200</v>
      </c>
      <c r="PB297" s="130">
        <v>-259</v>
      </c>
      <c r="PC297" s="132">
        <v>13942</v>
      </c>
      <c r="PD297" s="128">
        <v>217898</v>
      </c>
    </row>
    <row r="298" spans="1:420" ht="12.75" customHeight="1">
      <c r="A298" s="134">
        <v>482000</v>
      </c>
      <c r="B298" s="72" t="s">
        <v>175</v>
      </c>
      <c r="C298" s="135" t="s">
        <v>496</v>
      </c>
      <c r="D298" s="125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126"/>
      <c r="DK298" s="126"/>
      <c r="DL298" s="126"/>
      <c r="DM298" s="126"/>
      <c r="DN298" s="126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6"/>
      <c r="EG298" s="126"/>
      <c r="EH298" s="126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126"/>
      <c r="FC298" s="126"/>
      <c r="FD298" s="126"/>
      <c r="FE298" s="126"/>
      <c r="FF298" s="126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126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126"/>
      <c r="HU298" s="126"/>
      <c r="HV298" s="126"/>
      <c r="HW298" s="126"/>
      <c r="HX298" s="126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126"/>
      <c r="JB298" s="126"/>
      <c r="JC298" s="126"/>
      <c r="JD298" s="126"/>
      <c r="JE298" s="126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126"/>
      <c r="KH298" s="126"/>
      <c r="KI298" s="126"/>
      <c r="KJ298" s="126">
        <v>78827</v>
      </c>
      <c r="KK298" s="126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126"/>
      <c r="LE298" s="126"/>
      <c r="LF298" s="126"/>
      <c r="LG298" s="126"/>
      <c r="LH298" s="126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126"/>
      <c r="MF298" s="126"/>
      <c r="MG298" s="126"/>
      <c r="MH298" s="126"/>
      <c r="MI298" s="126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126"/>
      <c r="NW298" s="126"/>
      <c r="NX298" s="126"/>
      <c r="NY298" s="126"/>
      <c r="NZ298" s="126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>
        <v>15</v>
      </c>
      <c r="OQ298" s="126"/>
      <c r="OR298" s="127">
        <v>128</v>
      </c>
      <c r="OS298" s="128">
        <v>78970</v>
      </c>
      <c r="OT298" s="129">
        <v>0</v>
      </c>
      <c r="OU298" s="130">
        <v>-270</v>
      </c>
      <c r="OV298" s="128">
        <v>78700</v>
      </c>
      <c r="OW298" s="129"/>
      <c r="OX298" s="130">
        <v>-68830</v>
      </c>
      <c r="OY298" s="128">
        <v>-68830</v>
      </c>
      <c r="OZ298" s="129"/>
      <c r="PA298" s="131">
        <v>790</v>
      </c>
      <c r="PB298" s="130">
        <v>-1849</v>
      </c>
      <c r="PC298" s="132">
        <v>-1059</v>
      </c>
      <c r="PD298" s="128">
        <v>8811</v>
      </c>
    </row>
    <row r="299" spans="1:420" ht="12.75" customHeight="1">
      <c r="A299" s="134">
        <v>483000</v>
      </c>
      <c r="B299" s="72" t="s">
        <v>175</v>
      </c>
      <c r="C299" s="135" t="s">
        <v>497</v>
      </c>
      <c r="D299" s="125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126"/>
      <c r="DK299" s="126"/>
      <c r="DL299" s="126"/>
      <c r="DM299" s="126"/>
      <c r="DN299" s="126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6"/>
      <c r="EG299" s="126"/>
      <c r="EH299" s="126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126"/>
      <c r="FC299" s="126"/>
      <c r="FD299" s="126"/>
      <c r="FE299" s="126"/>
      <c r="FF299" s="126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126"/>
      <c r="GM299" s="126"/>
      <c r="GN299" s="126"/>
      <c r="GO299" s="126"/>
      <c r="GP299" s="126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126"/>
      <c r="HU299" s="126"/>
      <c r="HV299" s="126"/>
      <c r="HW299" s="126"/>
      <c r="HX299" s="126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126"/>
      <c r="JB299" s="126"/>
      <c r="JC299" s="126"/>
      <c r="JD299" s="126"/>
      <c r="JE299" s="126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126"/>
      <c r="KH299" s="126"/>
      <c r="KI299" s="126"/>
      <c r="KJ299" s="126"/>
      <c r="KK299" s="126">
        <v>44569</v>
      </c>
      <c r="KL299" s="126"/>
      <c r="KM299" s="126"/>
      <c r="KN299" s="126"/>
      <c r="KO299" s="126">
        <v>1280</v>
      </c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126"/>
      <c r="LE299" s="126"/>
      <c r="LF299" s="126"/>
      <c r="LG299" s="126"/>
      <c r="LH299" s="126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126"/>
      <c r="MF299" s="126"/>
      <c r="MG299" s="126"/>
      <c r="MH299" s="126"/>
      <c r="MI299" s="126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126"/>
      <c r="NW299" s="126"/>
      <c r="NX299" s="126"/>
      <c r="NY299" s="126"/>
      <c r="NZ299" s="126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7">
        <v>271</v>
      </c>
      <c r="OS299" s="128">
        <v>46119</v>
      </c>
      <c r="OT299" s="129">
        <v>0</v>
      </c>
      <c r="OU299" s="130">
        <v>-9566</v>
      </c>
      <c r="OV299" s="128">
        <v>36553</v>
      </c>
      <c r="OW299" s="129"/>
      <c r="OX299" s="130">
        <v>-11007</v>
      </c>
      <c r="OY299" s="128">
        <v>-11007</v>
      </c>
      <c r="OZ299" s="129"/>
      <c r="PA299" s="131">
        <v>140</v>
      </c>
      <c r="PB299" s="130">
        <v>-505</v>
      </c>
      <c r="PC299" s="132">
        <v>-365</v>
      </c>
      <c r="PD299" s="128">
        <v>25181</v>
      </c>
    </row>
    <row r="300" spans="1:420" ht="12.75" customHeight="1">
      <c r="A300" s="134">
        <v>484000</v>
      </c>
      <c r="B300" s="72" t="s">
        <v>175</v>
      </c>
      <c r="C300" s="135" t="s">
        <v>498</v>
      </c>
      <c r="D300" s="125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126"/>
      <c r="DK300" s="126"/>
      <c r="DL300" s="126"/>
      <c r="DM300" s="126"/>
      <c r="DN300" s="126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6"/>
      <c r="EG300" s="126"/>
      <c r="EH300" s="126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126"/>
      <c r="FC300" s="126"/>
      <c r="FD300" s="126"/>
      <c r="FE300" s="126"/>
      <c r="FF300" s="126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126"/>
      <c r="GM300" s="126"/>
      <c r="GN300" s="126"/>
      <c r="GO300" s="126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126"/>
      <c r="HU300" s="126"/>
      <c r="HV300" s="126"/>
      <c r="HW300" s="126"/>
      <c r="HX300" s="126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126"/>
      <c r="JB300" s="126"/>
      <c r="JC300" s="126"/>
      <c r="JD300" s="126"/>
      <c r="JE300" s="126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>
        <v>25</v>
      </c>
      <c r="KA300" s="126"/>
      <c r="KB300" s="126"/>
      <c r="KC300" s="126"/>
      <c r="KD300" s="126"/>
      <c r="KE300" s="126"/>
      <c r="KF300" s="126"/>
      <c r="KG300" s="126"/>
      <c r="KH300" s="126"/>
      <c r="KI300" s="126"/>
      <c r="KJ300" s="126"/>
      <c r="KK300" s="126"/>
      <c r="KL300" s="126">
        <v>287818</v>
      </c>
      <c r="KM300" s="126"/>
      <c r="KN300" s="126"/>
      <c r="KO300" s="126">
        <v>1099</v>
      </c>
      <c r="KP300" s="126">
        <v>194</v>
      </c>
      <c r="KQ300" s="126">
        <v>1462</v>
      </c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126"/>
      <c r="LE300" s="126"/>
      <c r="LF300" s="126"/>
      <c r="LG300" s="126"/>
      <c r="LH300" s="126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>
        <v>518</v>
      </c>
      <c r="LT300" s="126">
        <v>106</v>
      </c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126"/>
      <c r="MF300" s="126"/>
      <c r="MG300" s="126"/>
      <c r="MH300" s="126"/>
      <c r="MI300" s="126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126"/>
      <c r="NW300" s="126"/>
      <c r="NX300" s="126"/>
      <c r="NY300" s="126"/>
      <c r="NZ300" s="126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7"/>
      <c r="OS300" s="128">
        <v>291223</v>
      </c>
      <c r="OT300" s="129">
        <v>0</v>
      </c>
      <c r="OU300" s="130">
        <v>-2737</v>
      </c>
      <c r="OV300" s="128">
        <v>288486</v>
      </c>
      <c r="OW300" s="129"/>
      <c r="OX300" s="130">
        <v>-257938</v>
      </c>
      <c r="OY300" s="128">
        <v>-257938</v>
      </c>
      <c r="OZ300" s="129"/>
      <c r="PA300" s="131">
        <v>404</v>
      </c>
      <c r="PB300" s="130"/>
      <c r="PC300" s="132">
        <v>404</v>
      </c>
      <c r="PD300" s="128">
        <v>30952</v>
      </c>
    </row>
    <row r="301" spans="1:420" ht="12.75" customHeight="1">
      <c r="A301" s="134">
        <v>485000</v>
      </c>
      <c r="B301" s="72" t="s">
        <v>175</v>
      </c>
      <c r="C301" s="135" t="s">
        <v>499</v>
      </c>
      <c r="D301" s="125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126"/>
      <c r="DA301" s="126"/>
      <c r="DB301" s="126"/>
      <c r="DC301" s="126"/>
      <c r="DD301" s="126"/>
      <c r="DE301" s="126"/>
      <c r="DF301" s="126"/>
      <c r="DG301" s="126"/>
      <c r="DH301" s="126"/>
      <c r="DI301" s="126"/>
      <c r="DJ301" s="126"/>
      <c r="DK301" s="126"/>
      <c r="DL301" s="126"/>
      <c r="DM301" s="126"/>
      <c r="DN301" s="126"/>
      <c r="DO301" s="126"/>
      <c r="DP301" s="126"/>
      <c r="DQ301" s="126"/>
      <c r="DR301" s="126"/>
      <c r="DS301" s="126"/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6"/>
      <c r="EG301" s="126"/>
      <c r="EH301" s="126"/>
      <c r="EI301" s="126"/>
      <c r="EJ301" s="126"/>
      <c r="EK301" s="126"/>
      <c r="EL301" s="126"/>
      <c r="EM301" s="126"/>
      <c r="EN301" s="126"/>
      <c r="EO301" s="126"/>
      <c r="EP301" s="126"/>
      <c r="EQ301" s="126"/>
      <c r="ER301" s="126"/>
      <c r="ES301" s="126"/>
      <c r="ET301" s="126"/>
      <c r="EU301" s="126"/>
      <c r="EV301" s="126"/>
      <c r="EW301" s="126"/>
      <c r="EX301" s="126"/>
      <c r="EY301" s="126"/>
      <c r="EZ301" s="126"/>
      <c r="FA301" s="126"/>
      <c r="FB301" s="126"/>
      <c r="FC301" s="126"/>
      <c r="FD301" s="126"/>
      <c r="FE301" s="126"/>
      <c r="FF301" s="126"/>
      <c r="FG301" s="126"/>
      <c r="FH301" s="126"/>
      <c r="FI301" s="126"/>
      <c r="FJ301" s="126"/>
      <c r="FK301" s="126"/>
      <c r="FL301" s="126"/>
      <c r="FM301" s="126"/>
      <c r="FN301" s="126"/>
      <c r="FO301" s="126"/>
      <c r="FP301" s="126"/>
      <c r="FQ301" s="126"/>
      <c r="FR301" s="126"/>
      <c r="FS301" s="126"/>
      <c r="FT301" s="126"/>
      <c r="FU301" s="126"/>
      <c r="FV301" s="126"/>
      <c r="FW301" s="126"/>
      <c r="FX301" s="126"/>
      <c r="FY301" s="126"/>
      <c r="FZ301" s="126"/>
      <c r="GA301" s="126"/>
      <c r="GB301" s="126"/>
      <c r="GC301" s="126"/>
      <c r="GD301" s="126"/>
      <c r="GE301" s="126"/>
      <c r="GF301" s="126"/>
      <c r="GG301" s="126"/>
      <c r="GH301" s="126"/>
      <c r="GI301" s="126"/>
      <c r="GJ301" s="126"/>
      <c r="GK301" s="126"/>
      <c r="GL301" s="126"/>
      <c r="GM301" s="126"/>
      <c r="GN301" s="126"/>
      <c r="GO301" s="126"/>
      <c r="GP301" s="126"/>
      <c r="GQ301" s="126"/>
      <c r="GR301" s="126"/>
      <c r="GS301" s="126"/>
      <c r="GT301" s="126"/>
      <c r="GU301" s="126"/>
      <c r="GV301" s="126"/>
      <c r="GW301" s="126"/>
      <c r="GX301" s="126"/>
      <c r="GY301" s="126"/>
      <c r="GZ301" s="126"/>
      <c r="HA301" s="126"/>
      <c r="HB301" s="126"/>
      <c r="HC301" s="126"/>
      <c r="HD301" s="126"/>
      <c r="HE301" s="126"/>
      <c r="HF301" s="126"/>
      <c r="HG301" s="126"/>
      <c r="HH301" s="126"/>
      <c r="HI301" s="126"/>
      <c r="HJ301" s="126"/>
      <c r="HK301" s="126"/>
      <c r="HL301" s="126"/>
      <c r="HM301" s="126"/>
      <c r="HN301" s="126"/>
      <c r="HO301" s="126"/>
      <c r="HP301" s="126"/>
      <c r="HQ301" s="126"/>
      <c r="HR301" s="126"/>
      <c r="HS301" s="126"/>
      <c r="HT301" s="126"/>
      <c r="HU301" s="126"/>
      <c r="HV301" s="126"/>
      <c r="HW301" s="126"/>
      <c r="HX301" s="126"/>
      <c r="HY301" s="126"/>
      <c r="HZ301" s="126"/>
      <c r="IA301" s="126"/>
      <c r="IB301" s="126"/>
      <c r="IC301" s="126"/>
      <c r="ID301" s="126"/>
      <c r="IE301" s="126"/>
      <c r="IF301" s="126"/>
      <c r="IG301" s="126"/>
      <c r="IH301" s="126"/>
      <c r="II301" s="126"/>
      <c r="IJ301" s="126"/>
      <c r="IK301" s="126"/>
      <c r="IL301" s="126"/>
      <c r="IM301" s="126"/>
      <c r="IN301" s="126"/>
      <c r="IO301" s="126"/>
      <c r="IP301" s="126"/>
      <c r="IQ301" s="126"/>
      <c r="IR301" s="126"/>
      <c r="IS301" s="126"/>
      <c r="IT301" s="126"/>
      <c r="IU301" s="126"/>
      <c r="IV301" s="126"/>
      <c r="IW301" s="126"/>
      <c r="IX301" s="126"/>
      <c r="IY301" s="126"/>
      <c r="IZ301" s="126"/>
      <c r="JA301" s="126"/>
      <c r="JB301" s="126"/>
      <c r="JC301" s="126"/>
      <c r="JD301" s="126"/>
      <c r="JE301" s="126"/>
      <c r="JF301" s="126"/>
      <c r="JG301" s="126"/>
      <c r="JH301" s="126"/>
      <c r="JI301" s="126"/>
      <c r="JJ301" s="126"/>
      <c r="JK301" s="126"/>
      <c r="JL301" s="126"/>
      <c r="JM301" s="126"/>
      <c r="JN301" s="126"/>
      <c r="JO301" s="126"/>
      <c r="JP301" s="126"/>
      <c r="JQ301" s="126"/>
      <c r="JR301" s="126"/>
      <c r="JS301" s="126"/>
      <c r="JT301" s="126"/>
      <c r="JU301" s="126"/>
      <c r="JV301" s="126"/>
      <c r="JW301" s="126"/>
      <c r="JX301" s="126"/>
      <c r="JY301" s="126"/>
      <c r="JZ301" s="126"/>
      <c r="KA301" s="126"/>
      <c r="KB301" s="126"/>
      <c r="KC301" s="126"/>
      <c r="KD301" s="126"/>
      <c r="KE301" s="126"/>
      <c r="KF301" s="126"/>
      <c r="KG301" s="126"/>
      <c r="KH301" s="126"/>
      <c r="KI301" s="126"/>
      <c r="KJ301" s="126"/>
      <c r="KK301" s="126"/>
      <c r="KL301" s="126"/>
      <c r="KM301" s="126">
        <v>50108</v>
      </c>
      <c r="KN301" s="126"/>
      <c r="KO301" s="126">
        <v>335</v>
      </c>
      <c r="KP301" s="126"/>
      <c r="KQ301" s="126"/>
      <c r="KR301" s="126"/>
      <c r="KS301" s="126"/>
      <c r="KT301" s="126"/>
      <c r="KU301" s="126"/>
      <c r="KV301" s="126"/>
      <c r="KW301" s="126"/>
      <c r="KX301" s="126"/>
      <c r="KY301" s="126"/>
      <c r="KZ301" s="126"/>
      <c r="LA301" s="126"/>
      <c r="LB301" s="126"/>
      <c r="LC301" s="126"/>
      <c r="LD301" s="126"/>
      <c r="LE301" s="126"/>
      <c r="LF301" s="126"/>
      <c r="LG301" s="126"/>
      <c r="LH301" s="126"/>
      <c r="LI301" s="126"/>
      <c r="LJ301" s="126"/>
      <c r="LK301" s="126"/>
      <c r="LL301" s="126"/>
      <c r="LM301" s="126"/>
      <c r="LN301" s="126"/>
      <c r="LO301" s="126"/>
      <c r="LP301" s="126"/>
      <c r="LQ301" s="126"/>
      <c r="LR301" s="126">
        <v>29</v>
      </c>
      <c r="LS301" s="126"/>
      <c r="LT301" s="126"/>
      <c r="LU301" s="126"/>
      <c r="LV301" s="126"/>
      <c r="LW301" s="126"/>
      <c r="LX301" s="126"/>
      <c r="LY301" s="126"/>
      <c r="LZ301" s="126"/>
      <c r="MA301" s="126"/>
      <c r="MB301" s="126"/>
      <c r="MC301" s="126"/>
      <c r="MD301" s="126"/>
      <c r="ME301" s="126"/>
      <c r="MF301" s="126"/>
      <c r="MG301" s="126"/>
      <c r="MH301" s="126"/>
      <c r="MI301" s="126"/>
      <c r="MJ301" s="126"/>
      <c r="MK301" s="126"/>
      <c r="ML301" s="126"/>
      <c r="MM301" s="126"/>
      <c r="MN301" s="126"/>
      <c r="MO301" s="126"/>
      <c r="MP301" s="126"/>
      <c r="MQ301" s="126"/>
      <c r="MR301" s="126"/>
      <c r="MS301" s="126"/>
      <c r="MT301" s="126"/>
      <c r="MU301" s="126"/>
      <c r="MV301" s="126"/>
      <c r="MW301" s="126"/>
      <c r="MX301" s="126"/>
      <c r="MY301" s="126"/>
      <c r="MZ301" s="126"/>
      <c r="NA301" s="126"/>
      <c r="NB301" s="126"/>
      <c r="NC301" s="126"/>
      <c r="ND301" s="126"/>
      <c r="NE301" s="126"/>
      <c r="NF301" s="126"/>
      <c r="NG301" s="126"/>
      <c r="NH301" s="126"/>
      <c r="NI301" s="126"/>
      <c r="NJ301" s="126"/>
      <c r="NK301" s="126"/>
      <c r="NL301" s="126"/>
      <c r="NM301" s="126"/>
      <c r="NN301" s="126"/>
      <c r="NO301" s="126"/>
      <c r="NP301" s="126"/>
      <c r="NQ301" s="126"/>
      <c r="NR301" s="126"/>
      <c r="NS301" s="126"/>
      <c r="NT301" s="126"/>
      <c r="NU301" s="126"/>
      <c r="NV301" s="126"/>
      <c r="NW301" s="126"/>
      <c r="NX301" s="126"/>
      <c r="NY301" s="126"/>
      <c r="NZ301" s="126"/>
      <c r="OA301" s="126"/>
      <c r="OB301" s="126"/>
      <c r="OC301" s="126"/>
      <c r="OD301" s="126"/>
      <c r="OE301" s="126"/>
      <c r="OF301" s="126"/>
      <c r="OG301" s="126"/>
      <c r="OH301" s="126"/>
      <c r="OI301" s="126"/>
      <c r="OJ301" s="126"/>
      <c r="OK301" s="126"/>
      <c r="OL301" s="126"/>
      <c r="OM301" s="126"/>
      <c r="ON301" s="126"/>
      <c r="OO301" s="126"/>
      <c r="OP301" s="126">
        <v>14771</v>
      </c>
      <c r="OQ301" s="126"/>
      <c r="OR301" s="127"/>
      <c r="OS301" s="128">
        <v>65244</v>
      </c>
      <c r="OT301" s="129"/>
      <c r="OU301" s="130"/>
      <c r="OV301" s="128">
        <v>65244</v>
      </c>
      <c r="OW301" s="129"/>
      <c r="OX301" s="130"/>
      <c r="OY301" s="128"/>
      <c r="OZ301" s="129"/>
      <c r="PA301" s="131">
        <v>760</v>
      </c>
      <c r="PB301" s="130">
        <v>-53</v>
      </c>
      <c r="PC301" s="132">
        <v>707</v>
      </c>
      <c r="PD301" s="128">
        <v>65950</v>
      </c>
    </row>
    <row r="302" spans="1:420" ht="12.75" customHeight="1">
      <c r="A302" s="134">
        <v>486000</v>
      </c>
      <c r="B302" s="72" t="s">
        <v>175</v>
      </c>
      <c r="C302" s="135" t="s">
        <v>500</v>
      </c>
      <c r="D302" s="125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>
        <v>686</v>
      </c>
      <c r="Z302" s="126">
        <v>1750</v>
      </c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126"/>
      <c r="DA302" s="126"/>
      <c r="DB302" s="126"/>
      <c r="DC302" s="126"/>
      <c r="DD302" s="126"/>
      <c r="DE302" s="126"/>
      <c r="DF302" s="126"/>
      <c r="DG302" s="126"/>
      <c r="DH302" s="126"/>
      <c r="DI302" s="126"/>
      <c r="DJ302" s="126"/>
      <c r="DK302" s="126"/>
      <c r="DL302" s="126"/>
      <c r="DM302" s="126"/>
      <c r="DN302" s="126"/>
      <c r="DO302" s="126"/>
      <c r="DP302" s="126"/>
      <c r="DQ302" s="126"/>
      <c r="DR302" s="126"/>
      <c r="DS302" s="126"/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6"/>
      <c r="EG302" s="126"/>
      <c r="EH302" s="126"/>
      <c r="EI302" s="126"/>
      <c r="EJ302" s="126"/>
      <c r="EK302" s="126"/>
      <c r="EL302" s="126"/>
      <c r="EM302" s="126"/>
      <c r="EN302" s="126"/>
      <c r="EO302" s="126"/>
      <c r="EP302" s="126"/>
      <c r="EQ302" s="126"/>
      <c r="ER302" s="126"/>
      <c r="ES302" s="126"/>
      <c r="ET302" s="126"/>
      <c r="EU302" s="126"/>
      <c r="EV302" s="126"/>
      <c r="EW302" s="126"/>
      <c r="EX302" s="126"/>
      <c r="EY302" s="126"/>
      <c r="EZ302" s="126"/>
      <c r="FA302" s="126"/>
      <c r="FB302" s="126"/>
      <c r="FC302" s="126"/>
      <c r="FD302" s="126"/>
      <c r="FE302" s="126"/>
      <c r="FF302" s="126"/>
      <c r="FG302" s="126"/>
      <c r="FH302" s="126"/>
      <c r="FI302" s="126"/>
      <c r="FJ302" s="126"/>
      <c r="FK302" s="126"/>
      <c r="FL302" s="126"/>
      <c r="FM302" s="126"/>
      <c r="FN302" s="126"/>
      <c r="FO302" s="126"/>
      <c r="FP302" s="126"/>
      <c r="FQ302" s="126"/>
      <c r="FR302" s="126"/>
      <c r="FS302" s="126"/>
      <c r="FT302" s="126"/>
      <c r="FU302" s="126"/>
      <c r="FV302" s="126"/>
      <c r="FW302" s="126"/>
      <c r="FX302" s="126"/>
      <c r="FY302" s="126"/>
      <c r="FZ302" s="126"/>
      <c r="GA302" s="126"/>
      <c r="GB302" s="126"/>
      <c r="GC302" s="126"/>
      <c r="GD302" s="126"/>
      <c r="GE302" s="126"/>
      <c r="GF302" s="126"/>
      <c r="GG302" s="126"/>
      <c r="GH302" s="126"/>
      <c r="GI302" s="126"/>
      <c r="GJ302" s="126"/>
      <c r="GK302" s="126"/>
      <c r="GL302" s="126"/>
      <c r="GM302" s="126"/>
      <c r="GN302" s="126"/>
      <c r="GO302" s="126"/>
      <c r="GP302" s="126"/>
      <c r="GQ302" s="126"/>
      <c r="GR302" s="126"/>
      <c r="GS302" s="126"/>
      <c r="GT302" s="126"/>
      <c r="GU302" s="126"/>
      <c r="GV302" s="126"/>
      <c r="GW302" s="126"/>
      <c r="GX302" s="126"/>
      <c r="GY302" s="126"/>
      <c r="GZ302" s="126"/>
      <c r="HA302" s="126"/>
      <c r="HB302" s="126"/>
      <c r="HC302" s="126"/>
      <c r="HD302" s="126"/>
      <c r="HE302" s="126"/>
      <c r="HF302" s="126"/>
      <c r="HG302" s="126"/>
      <c r="HH302" s="126"/>
      <c r="HI302" s="126"/>
      <c r="HJ302" s="126"/>
      <c r="HK302" s="126"/>
      <c r="HL302" s="126"/>
      <c r="HM302" s="126"/>
      <c r="HN302" s="126"/>
      <c r="HO302" s="126"/>
      <c r="HP302" s="126"/>
      <c r="HQ302" s="126"/>
      <c r="HR302" s="126"/>
      <c r="HS302" s="126"/>
      <c r="HT302" s="126"/>
      <c r="HU302" s="126"/>
      <c r="HV302" s="126"/>
      <c r="HW302" s="126"/>
      <c r="HX302" s="126"/>
      <c r="HY302" s="126"/>
      <c r="HZ302" s="126"/>
      <c r="IA302" s="126"/>
      <c r="IB302" s="126"/>
      <c r="IC302" s="126"/>
      <c r="ID302" s="126"/>
      <c r="IE302" s="126"/>
      <c r="IF302" s="126"/>
      <c r="IG302" s="126"/>
      <c r="IH302" s="126"/>
      <c r="II302" s="126"/>
      <c r="IJ302" s="126"/>
      <c r="IK302" s="126"/>
      <c r="IL302" s="126"/>
      <c r="IM302" s="126"/>
      <c r="IN302" s="126"/>
      <c r="IO302" s="126"/>
      <c r="IP302" s="126"/>
      <c r="IQ302" s="126"/>
      <c r="IR302" s="126"/>
      <c r="IS302" s="126"/>
      <c r="IT302" s="126"/>
      <c r="IU302" s="126"/>
      <c r="IV302" s="126"/>
      <c r="IW302" s="126"/>
      <c r="IX302" s="126"/>
      <c r="IY302" s="126"/>
      <c r="IZ302" s="126"/>
      <c r="JA302" s="126"/>
      <c r="JB302" s="126"/>
      <c r="JC302" s="126"/>
      <c r="JD302" s="126"/>
      <c r="JE302" s="126"/>
      <c r="JF302" s="126"/>
      <c r="JG302" s="126"/>
      <c r="JH302" s="126"/>
      <c r="JI302" s="126"/>
      <c r="JJ302" s="126"/>
      <c r="JK302" s="126"/>
      <c r="JL302" s="126"/>
      <c r="JM302" s="126"/>
      <c r="JN302" s="126"/>
      <c r="JO302" s="126"/>
      <c r="JP302" s="126"/>
      <c r="JQ302" s="126"/>
      <c r="JR302" s="126"/>
      <c r="JS302" s="126"/>
      <c r="JT302" s="126"/>
      <c r="JU302" s="126"/>
      <c r="JV302" s="126">
        <v>1060</v>
      </c>
      <c r="JW302" s="126"/>
      <c r="JX302" s="126"/>
      <c r="JY302" s="126"/>
      <c r="JZ302" s="126"/>
      <c r="KA302" s="126"/>
      <c r="KB302" s="126"/>
      <c r="KC302" s="126"/>
      <c r="KD302" s="126"/>
      <c r="KE302" s="126"/>
      <c r="KF302" s="126"/>
      <c r="KG302" s="126"/>
      <c r="KH302" s="126"/>
      <c r="KI302" s="126"/>
      <c r="KJ302" s="126"/>
      <c r="KK302" s="126"/>
      <c r="KL302" s="126"/>
      <c r="KM302" s="126"/>
      <c r="KN302" s="126">
        <v>36178</v>
      </c>
      <c r="KO302" s="126"/>
      <c r="KP302" s="126"/>
      <c r="KQ302" s="126"/>
      <c r="KR302" s="126"/>
      <c r="KS302" s="126"/>
      <c r="KT302" s="126"/>
      <c r="KU302" s="126"/>
      <c r="KV302" s="126"/>
      <c r="KW302" s="126"/>
      <c r="KX302" s="126"/>
      <c r="KY302" s="126"/>
      <c r="KZ302" s="126"/>
      <c r="LA302" s="126"/>
      <c r="LB302" s="126"/>
      <c r="LC302" s="126"/>
      <c r="LD302" s="126"/>
      <c r="LE302" s="126"/>
      <c r="LF302" s="126"/>
      <c r="LG302" s="126"/>
      <c r="LH302" s="126"/>
      <c r="LI302" s="126"/>
      <c r="LJ302" s="126"/>
      <c r="LK302" s="126"/>
      <c r="LL302" s="126"/>
      <c r="LM302" s="126"/>
      <c r="LN302" s="126"/>
      <c r="LO302" s="126"/>
      <c r="LP302" s="126"/>
      <c r="LQ302" s="126"/>
      <c r="LR302" s="126"/>
      <c r="LS302" s="126"/>
      <c r="LT302" s="126"/>
      <c r="LU302" s="126"/>
      <c r="LV302" s="126"/>
      <c r="LW302" s="126"/>
      <c r="LX302" s="126"/>
      <c r="LY302" s="126"/>
      <c r="LZ302" s="126"/>
      <c r="MA302" s="126"/>
      <c r="MB302" s="126"/>
      <c r="MC302" s="126"/>
      <c r="MD302" s="126"/>
      <c r="ME302" s="126"/>
      <c r="MF302" s="126"/>
      <c r="MG302" s="126"/>
      <c r="MH302" s="126"/>
      <c r="MI302" s="126"/>
      <c r="MJ302" s="126"/>
      <c r="MK302" s="126"/>
      <c r="ML302" s="126"/>
      <c r="MM302" s="126"/>
      <c r="MN302" s="126"/>
      <c r="MO302" s="126"/>
      <c r="MP302" s="126"/>
      <c r="MQ302" s="126"/>
      <c r="MR302" s="126"/>
      <c r="MS302" s="126"/>
      <c r="MT302" s="126"/>
      <c r="MU302" s="126"/>
      <c r="MV302" s="126"/>
      <c r="MW302" s="126"/>
      <c r="MX302" s="126"/>
      <c r="MY302" s="126"/>
      <c r="MZ302" s="126"/>
      <c r="NA302" s="126"/>
      <c r="NB302" s="126"/>
      <c r="NC302" s="126"/>
      <c r="ND302" s="126"/>
      <c r="NE302" s="126"/>
      <c r="NF302" s="126"/>
      <c r="NG302" s="126"/>
      <c r="NH302" s="126"/>
      <c r="NI302" s="126"/>
      <c r="NJ302" s="126"/>
      <c r="NK302" s="126"/>
      <c r="NL302" s="126"/>
      <c r="NM302" s="126"/>
      <c r="NN302" s="126"/>
      <c r="NO302" s="126"/>
      <c r="NP302" s="126"/>
      <c r="NQ302" s="126"/>
      <c r="NR302" s="126"/>
      <c r="NS302" s="126"/>
      <c r="NT302" s="126"/>
      <c r="NU302" s="126"/>
      <c r="NV302" s="126"/>
      <c r="NW302" s="126"/>
      <c r="NX302" s="126"/>
      <c r="NY302" s="126"/>
      <c r="NZ302" s="126"/>
      <c r="OA302" s="126"/>
      <c r="OB302" s="126"/>
      <c r="OC302" s="126"/>
      <c r="OD302" s="126"/>
      <c r="OE302" s="126"/>
      <c r="OF302" s="126"/>
      <c r="OG302" s="126"/>
      <c r="OH302" s="126"/>
      <c r="OI302" s="126"/>
      <c r="OJ302" s="126"/>
      <c r="OK302" s="126"/>
      <c r="OL302" s="126"/>
      <c r="OM302" s="126"/>
      <c r="ON302" s="126"/>
      <c r="OO302" s="126"/>
      <c r="OP302" s="126"/>
      <c r="OQ302" s="126"/>
      <c r="OR302" s="127"/>
      <c r="OS302" s="128">
        <v>39674</v>
      </c>
      <c r="OT302" s="129"/>
      <c r="OU302" s="130"/>
      <c r="OV302" s="128">
        <v>39674</v>
      </c>
      <c r="OW302" s="129"/>
      <c r="OX302" s="130">
        <v>-39213</v>
      </c>
      <c r="OY302" s="128">
        <v>-39213</v>
      </c>
      <c r="OZ302" s="129"/>
      <c r="PA302" s="131">
        <v>65</v>
      </c>
      <c r="PB302" s="130"/>
      <c r="PC302" s="132">
        <v>65</v>
      </c>
      <c r="PD302" s="128">
        <v>525</v>
      </c>
    </row>
    <row r="303" spans="1:420" ht="12.75" customHeight="1">
      <c r="A303" s="134" t="s">
        <v>669</v>
      </c>
      <c r="B303" s="72" t="s">
        <v>175</v>
      </c>
      <c r="C303" s="135" t="s">
        <v>501</v>
      </c>
      <c r="D303" s="125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126"/>
      <c r="DK303" s="126"/>
      <c r="DL303" s="126"/>
      <c r="DM303" s="126"/>
      <c r="DN303" s="126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6"/>
      <c r="EG303" s="126"/>
      <c r="EH303" s="126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126"/>
      <c r="FC303" s="126"/>
      <c r="FD303" s="126"/>
      <c r="FE303" s="126"/>
      <c r="FF303" s="126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126"/>
      <c r="GM303" s="126"/>
      <c r="GN303" s="126"/>
      <c r="GO303" s="126"/>
      <c r="GP303" s="126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126"/>
      <c r="HU303" s="126"/>
      <c r="HV303" s="126"/>
      <c r="HW303" s="126"/>
      <c r="HX303" s="126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126"/>
      <c r="JB303" s="126"/>
      <c r="JC303" s="126"/>
      <c r="JD303" s="126"/>
      <c r="JE303" s="126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>
        <v>915</v>
      </c>
      <c r="JS303" s="126"/>
      <c r="JT303" s="126"/>
      <c r="JU303" s="126"/>
      <c r="JV303" s="126"/>
      <c r="JW303" s="126"/>
      <c r="JX303" s="126"/>
      <c r="JY303" s="126"/>
      <c r="JZ303" s="126">
        <v>376</v>
      </c>
      <c r="KA303" s="126"/>
      <c r="KB303" s="126"/>
      <c r="KC303" s="126"/>
      <c r="KD303" s="126"/>
      <c r="KE303" s="126">
        <v>2512</v>
      </c>
      <c r="KF303" s="126"/>
      <c r="KG303" s="126"/>
      <c r="KH303" s="126"/>
      <c r="KI303" s="126">
        <v>374</v>
      </c>
      <c r="KJ303" s="126"/>
      <c r="KK303" s="126">
        <v>2247</v>
      </c>
      <c r="KL303" s="126">
        <v>1846</v>
      </c>
      <c r="KM303" s="126">
        <v>50</v>
      </c>
      <c r="KN303" s="126"/>
      <c r="KO303" s="126">
        <v>107516</v>
      </c>
      <c r="KP303" s="126">
        <v>29</v>
      </c>
      <c r="KQ303" s="126">
        <v>203</v>
      </c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126"/>
      <c r="LE303" s="126"/>
      <c r="LF303" s="126"/>
      <c r="LG303" s="126"/>
      <c r="LH303" s="126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126"/>
      <c r="MF303" s="126"/>
      <c r="MG303" s="126"/>
      <c r="MH303" s="126"/>
      <c r="MI303" s="126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>
        <v>12</v>
      </c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126"/>
      <c r="NW303" s="126"/>
      <c r="NX303" s="126"/>
      <c r="NY303" s="126"/>
      <c r="NZ303" s="126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7">
        <v>10979</v>
      </c>
      <c r="OS303" s="128">
        <v>127059</v>
      </c>
      <c r="OT303" s="129"/>
      <c r="OU303" s="130"/>
      <c r="OV303" s="128">
        <v>127059</v>
      </c>
      <c r="OW303" s="129"/>
      <c r="OX303" s="130"/>
      <c r="OY303" s="128"/>
      <c r="OZ303" s="129"/>
      <c r="PA303" s="131">
        <v>152</v>
      </c>
      <c r="PB303" s="130"/>
      <c r="PC303" s="132">
        <v>152</v>
      </c>
      <c r="PD303" s="128">
        <v>127212</v>
      </c>
    </row>
    <row r="304" spans="1:420" ht="12.75" customHeight="1">
      <c r="A304" s="134">
        <v>492000</v>
      </c>
      <c r="B304" s="72" t="s">
        <v>175</v>
      </c>
      <c r="C304" s="135" t="s">
        <v>502</v>
      </c>
      <c r="D304" s="125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126"/>
      <c r="DA304" s="126"/>
      <c r="DB304" s="126"/>
      <c r="DC304" s="126"/>
      <c r="DD304" s="126"/>
      <c r="DE304" s="126"/>
      <c r="DF304" s="126"/>
      <c r="DG304" s="126"/>
      <c r="DH304" s="126"/>
      <c r="DI304" s="126"/>
      <c r="DJ304" s="126"/>
      <c r="DK304" s="126"/>
      <c r="DL304" s="126"/>
      <c r="DM304" s="126"/>
      <c r="DN304" s="126"/>
      <c r="DO304" s="126"/>
      <c r="DP304" s="126"/>
      <c r="DQ304" s="126"/>
      <c r="DR304" s="126"/>
      <c r="DS304" s="126"/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6"/>
      <c r="EG304" s="126"/>
      <c r="EH304" s="126"/>
      <c r="EI304" s="126"/>
      <c r="EJ304" s="126"/>
      <c r="EK304" s="126"/>
      <c r="EL304" s="126"/>
      <c r="EM304" s="126"/>
      <c r="EN304" s="126"/>
      <c r="EO304" s="126"/>
      <c r="EP304" s="126"/>
      <c r="EQ304" s="126"/>
      <c r="ER304" s="126"/>
      <c r="ES304" s="126"/>
      <c r="ET304" s="126"/>
      <c r="EU304" s="126"/>
      <c r="EV304" s="126"/>
      <c r="EW304" s="126"/>
      <c r="EX304" s="126"/>
      <c r="EY304" s="126"/>
      <c r="EZ304" s="126"/>
      <c r="FA304" s="126"/>
      <c r="FB304" s="126"/>
      <c r="FC304" s="126"/>
      <c r="FD304" s="126"/>
      <c r="FE304" s="126"/>
      <c r="FF304" s="126"/>
      <c r="FG304" s="126"/>
      <c r="FH304" s="126"/>
      <c r="FI304" s="126"/>
      <c r="FJ304" s="126"/>
      <c r="FK304" s="126"/>
      <c r="FL304" s="126"/>
      <c r="FM304" s="126"/>
      <c r="FN304" s="126"/>
      <c r="FO304" s="126"/>
      <c r="FP304" s="126"/>
      <c r="FQ304" s="126"/>
      <c r="FR304" s="126"/>
      <c r="FS304" s="126"/>
      <c r="FT304" s="126"/>
      <c r="FU304" s="126"/>
      <c r="FV304" s="126"/>
      <c r="FW304" s="126"/>
      <c r="FX304" s="126"/>
      <c r="FY304" s="126"/>
      <c r="FZ304" s="126"/>
      <c r="GA304" s="126"/>
      <c r="GB304" s="126"/>
      <c r="GC304" s="126"/>
      <c r="GD304" s="126"/>
      <c r="GE304" s="126"/>
      <c r="GF304" s="126"/>
      <c r="GG304" s="126"/>
      <c r="GH304" s="126"/>
      <c r="GI304" s="126"/>
      <c r="GJ304" s="126"/>
      <c r="GK304" s="126"/>
      <c r="GL304" s="126"/>
      <c r="GM304" s="126"/>
      <c r="GN304" s="126"/>
      <c r="GO304" s="126"/>
      <c r="GP304" s="126"/>
      <c r="GQ304" s="126"/>
      <c r="GR304" s="126"/>
      <c r="GS304" s="126"/>
      <c r="GT304" s="126"/>
      <c r="GU304" s="126"/>
      <c r="GV304" s="126"/>
      <c r="GW304" s="126"/>
      <c r="GX304" s="126"/>
      <c r="GY304" s="126"/>
      <c r="GZ304" s="126"/>
      <c r="HA304" s="126"/>
      <c r="HB304" s="126"/>
      <c r="HC304" s="126"/>
      <c r="HD304" s="126"/>
      <c r="HE304" s="126"/>
      <c r="HF304" s="126"/>
      <c r="HG304" s="126"/>
      <c r="HH304" s="126"/>
      <c r="HI304" s="126"/>
      <c r="HJ304" s="126"/>
      <c r="HK304" s="126"/>
      <c r="HL304" s="126"/>
      <c r="HM304" s="126"/>
      <c r="HN304" s="126"/>
      <c r="HO304" s="126"/>
      <c r="HP304" s="126"/>
      <c r="HQ304" s="126"/>
      <c r="HR304" s="126"/>
      <c r="HS304" s="126"/>
      <c r="HT304" s="126"/>
      <c r="HU304" s="126"/>
      <c r="HV304" s="126"/>
      <c r="HW304" s="126"/>
      <c r="HX304" s="126"/>
      <c r="HY304" s="126"/>
      <c r="HZ304" s="126"/>
      <c r="IA304" s="126"/>
      <c r="IB304" s="126"/>
      <c r="IC304" s="126"/>
      <c r="ID304" s="126"/>
      <c r="IE304" s="126"/>
      <c r="IF304" s="126"/>
      <c r="IG304" s="126"/>
      <c r="IH304" s="126"/>
      <c r="II304" s="126"/>
      <c r="IJ304" s="126"/>
      <c r="IK304" s="126"/>
      <c r="IL304" s="126"/>
      <c r="IM304" s="126"/>
      <c r="IN304" s="126"/>
      <c r="IO304" s="126"/>
      <c r="IP304" s="126"/>
      <c r="IQ304" s="126"/>
      <c r="IR304" s="126"/>
      <c r="IS304" s="126"/>
      <c r="IT304" s="126"/>
      <c r="IU304" s="126"/>
      <c r="IV304" s="126"/>
      <c r="IW304" s="126"/>
      <c r="IX304" s="126"/>
      <c r="IY304" s="126"/>
      <c r="IZ304" s="126"/>
      <c r="JA304" s="126"/>
      <c r="JB304" s="126"/>
      <c r="JC304" s="126"/>
      <c r="JD304" s="126"/>
      <c r="JE304" s="126"/>
      <c r="JF304" s="126"/>
      <c r="JG304" s="126"/>
      <c r="JH304" s="126"/>
      <c r="JI304" s="126"/>
      <c r="JJ304" s="126"/>
      <c r="JK304" s="126"/>
      <c r="JL304" s="126"/>
      <c r="JM304" s="126"/>
      <c r="JN304" s="126"/>
      <c r="JO304" s="126"/>
      <c r="JP304" s="126"/>
      <c r="JQ304" s="126"/>
      <c r="JR304" s="126"/>
      <c r="JS304" s="126"/>
      <c r="JT304" s="126"/>
      <c r="JU304" s="126"/>
      <c r="JV304" s="126"/>
      <c r="JW304" s="126"/>
      <c r="JX304" s="126"/>
      <c r="JY304" s="126"/>
      <c r="JZ304" s="126"/>
      <c r="KA304" s="126"/>
      <c r="KB304" s="126"/>
      <c r="KC304" s="126"/>
      <c r="KD304" s="126"/>
      <c r="KE304" s="126"/>
      <c r="KF304" s="126"/>
      <c r="KG304" s="126"/>
      <c r="KH304" s="126"/>
      <c r="KI304" s="126"/>
      <c r="KJ304" s="126"/>
      <c r="KK304" s="126"/>
      <c r="KL304" s="126">
        <v>1417</v>
      </c>
      <c r="KM304" s="126">
        <v>13</v>
      </c>
      <c r="KN304" s="126"/>
      <c r="KO304" s="126">
        <v>0</v>
      </c>
      <c r="KP304" s="126">
        <v>72600</v>
      </c>
      <c r="KQ304" s="126">
        <v>113</v>
      </c>
      <c r="KR304" s="126"/>
      <c r="KS304" s="126"/>
      <c r="KT304" s="126"/>
      <c r="KU304" s="126"/>
      <c r="KV304" s="126"/>
      <c r="KW304" s="126"/>
      <c r="KX304" s="126"/>
      <c r="KY304" s="126"/>
      <c r="KZ304" s="126"/>
      <c r="LA304" s="126"/>
      <c r="LB304" s="126"/>
      <c r="LC304" s="126"/>
      <c r="LD304" s="126"/>
      <c r="LE304" s="126"/>
      <c r="LF304" s="126"/>
      <c r="LG304" s="126"/>
      <c r="LH304" s="126"/>
      <c r="LI304" s="126"/>
      <c r="LJ304" s="126"/>
      <c r="LK304" s="126"/>
      <c r="LL304" s="126"/>
      <c r="LM304" s="126"/>
      <c r="LN304" s="126"/>
      <c r="LO304" s="126"/>
      <c r="LP304" s="126"/>
      <c r="LQ304" s="126"/>
      <c r="LR304" s="126"/>
      <c r="LS304" s="126"/>
      <c r="LT304" s="126"/>
      <c r="LU304" s="126"/>
      <c r="LV304" s="126"/>
      <c r="LW304" s="126"/>
      <c r="LX304" s="126"/>
      <c r="LY304" s="126"/>
      <c r="LZ304" s="126"/>
      <c r="MA304" s="126"/>
      <c r="MB304" s="126"/>
      <c r="MC304" s="126"/>
      <c r="MD304" s="126"/>
      <c r="ME304" s="126"/>
      <c r="MF304" s="126"/>
      <c r="MG304" s="126"/>
      <c r="MH304" s="126"/>
      <c r="MI304" s="126"/>
      <c r="MJ304" s="126"/>
      <c r="MK304" s="126"/>
      <c r="ML304" s="126"/>
      <c r="MM304" s="126"/>
      <c r="MN304" s="126"/>
      <c r="MO304" s="126"/>
      <c r="MP304" s="126"/>
      <c r="MQ304" s="126"/>
      <c r="MR304" s="126"/>
      <c r="MS304" s="126"/>
      <c r="MT304" s="126"/>
      <c r="MU304" s="126"/>
      <c r="MV304" s="126"/>
      <c r="MW304" s="126"/>
      <c r="MX304" s="126"/>
      <c r="MY304" s="126"/>
      <c r="MZ304" s="126"/>
      <c r="NA304" s="126"/>
      <c r="NB304" s="126"/>
      <c r="NC304" s="126"/>
      <c r="ND304" s="126"/>
      <c r="NE304" s="126"/>
      <c r="NF304" s="126"/>
      <c r="NG304" s="126"/>
      <c r="NH304" s="126"/>
      <c r="NI304" s="126"/>
      <c r="NJ304" s="126"/>
      <c r="NK304" s="126"/>
      <c r="NL304" s="126"/>
      <c r="NM304" s="126"/>
      <c r="NN304" s="126"/>
      <c r="NO304" s="126"/>
      <c r="NP304" s="126"/>
      <c r="NQ304" s="126"/>
      <c r="NR304" s="126"/>
      <c r="NS304" s="126"/>
      <c r="NT304" s="126"/>
      <c r="NU304" s="126"/>
      <c r="NV304" s="126"/>
      <c r="NW304" s="126"/>
      <c r="NX304" s="126"/>
      <c r="NY304" s="126"/>
      <c r="NZ304" s="126"/>
      <c r="OA304" s="126"/>
      <c r="OB304" s="126"/>
      <c r="OC304" s="126"/>
      <c r="OD304" s="126"/>
      <c r="OE304" s="126"/>
      <c r="OF304" s="126"/>
      <c r="OG304" s="126"/>
      <c r="OH304" s="126"/>
      <c r="OI304" s="126"/>
      <c r="OJ304" s="126"/>
      <c r="OK304" s="126"/>
      <c r="OL304" s="126"/>
      <c r="OM304" s="126"/>
      <c r="ON304" s="126"/>
      <c r="OO304" s="126"/>
      <c r="OP304" s="126"/>
      <c r="OQ304" s="126"/>
      <c r="OR304" s="127"/>
      <c r="OS304" s="128">
        <v>74143</v>
      </c>
      <c r="OT304" s="129">
        <v>68</v>
      </c>
      <c r="OU304" s="130">
        <v>-2893</v>
      </c>
      <c r="OV304" s="128">
        <v>71318</v>
      </c>
      <c r="OW304" s="129"/>
      <c r="OX304" s="130"/>
      <c r="OY304" s="128"/>
      <c r="OZ304" s="129"/>
      <c r="PA304" s="131">
        <v>116</v>
      </c>
      <c r="PB304" s="130"/>
      <c r="PC304" s="132">
        <v>116</v>
      </c>
      <c r="PD304" s="128">
        <v>71435</v>
      </c>
    </row>
    <row r="305" spans="1:420" ht="12.75" customHeight="1">
      <c r="A305" s="134">
        <v>493000</v>
      </c>
      <c r="B305" s="72" t="s">
        <v>175</v>
      </c>
      <c r="C305" s="135" t="s">
        <v>503</v>
      </c>
      <c r="D305" s="125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126"/>
      <c r="DK305" s="126"/>
      <c r="DL305" s="126"/>
      <c r="DM305" s="126"/>
      <c r="DN305" s="126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6"/>
      <c r="EG305" s="126"/>
      <c r="EH305" s="126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126"/>
      <c r="FC305" s="126"/>
      <c r="FD305" s="126"/>
      <c r="FE305" s="126"/>
      <c r="FF305" s="126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126"/>
      <c r="GM305" s="126"/>
      <c r="GN305" s="126"/>
      <c r="GO305" s="126"/>
      <c r="GP305" s="126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126"/>
      <c r="HU305" s="126"/>
      <c r="HV305" s="126"/>
      <c r="HW305" s="126"/>
      <c r="HX305" s="126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126"/>
      <c r="JB305" s="126"/>
      <c r="JC305" s="126"/>
      <c r="JD305" s="126"/>
      <c r="JE305" s="126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>
        <v>14</v>
      </c>
      <c r="JX305" s="126">
        <v>0</v>
      </c>
      <c r="JY305" s="126"/>
      <c r="JZ305" s="126">
        <v>259</v>
      </c>
      <c r="KA305" s="126">
        <v>0</v>
      </c>
      <c r="KB305" s="126"/>
      <c r="KC305" s="126"/>
      <c r="KD305" s="126"/>
      <c r="KE305" s="126"/>
      <c r="KF305" s="126"/>
      <c r="KG305" s="126"/>
      <c r="KH305" s="126">
        <v>36</v>
      </c>
      <c r="KI305" s="126"/>
      <c r="KJ305" s="126"/>
      <c r="KK305" s="126"/>
      <c r="KL305" s="126">
        <v>3826</v>
      </c>
      <c r="KM305" s="126"/>
      <c r="KN305" s="126"/>
      <c r="KO305" s="126">
        <v>906</v>
      </c>
      <c r="KP305" s="126">
        <v>78</v>
      </c>
      <c r="KQ305" s="126">
        <v>106885</v>
      </c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126"/>
      <c r="LE305" s="126"/>
      <c r="LF305" s="126"/>
      <c r="LG305" s="126"/>
      <c r="LH305" s="126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126"/>
      <c r="MF305" s="126"/>
      <c r="MG305" s="126"/>
      <c r="MH305" s="126"/>
      <c r="MI305" s="126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126"/>
      <c r="NW305" s="126"/>
      <c r="NX305" s="126"/>
      <c r="NY305" s="126"/>
      <c r="NZ305" s="126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7"/>
      <c r="OS305" s="128">
        <v>112005</v>
      </c>
      <c r="OT305" s="129"/>
      <c r="OU305" s="130"/>
      <c r="OV305" s="128">
        <v>112005</v>
      </c>
      <c r="OW305" s="129"/>
      <c r="OX305" s="130"/>
      <c r="OY305" s="128"/>
      <c r="OZ305" s="129"/>
      <c r="PA305" s="131">
        <v>110</v>
      </c>
      <c r="PB305" s="130"/>
      <c r="PC305" s="132">
        <v>110</v>
      </c>
      <c r="PD305" s="128">
        <v>112114</v>
      </c>
    </row>
    <row r="306" spans="1:420" ht="12.75" customHeight="1">
      <c r="A306" s="134">
        <v>511110</v>
      </c>
      <c r="B306" s="72" t="s">
        <v>177</v>
      </c>
      <c r="C306" s="135" t="s">
        <v>504</v>
      </c>
      <c r="D306" s="125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126"/>
      <c r="DK306" s="126"/>
      <c r="DL306" s="126"/>
      <c r="DM306" s="126"/>
      <c r="DN306" s="126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6"/>
      <c r="EG306" s="126"/>
      <c r="EH306" s="126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126"/>
      <c r="FC306" s="126"/>
      <c r="FD306" s="126"/>
      <c r="FE306" s="126"/>
      <c r="FF306" s="126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126"/>
      <c r="GM306" s="126"/>
      <c r="GN306" s="126"/>
      <c r="GO306" s="126"/>
      <c r="GP306" s="126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126"/>
      <c r="HU306" s="126"/>
      <c r="HV306" s="126"/>
      <c r="HW306" s="126"/>
      <c r="HX306" s="126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126"/>
      <c r="JB306" s="126"/>
      <c r="JC306" s="126"/>
      <c r="JD306" s="126"/>
      <c r="JE306" s="126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126"/>
      <c r="KH306" s="126"/>
      <c r="KI306" s="126"/>
      <c r="KJ306" s="126"/>
      <c r="KK306" s="126"/>
      <c r="KL306" s="126"/>
      <c r="KM306" s="126"/>
      <c r="KN306" s="126"/>
      <c r="KO306" s="126"/>
      <c r="KP306" s="126"/>
      <c r="KQ306" s="126"/>
      <c r="KR306" s="126">
        <v>8608</v>
      </c>
      <c r="KS306" s="126"/>
      <c r="KT306" s="126">
        <v>0</v>
      </c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126"/>
      <c r="LE306" s="126"/>
      <c r="LF306" s="126"/>
      <c r="LG306" s="126"/>
      <c r="LH306" s="126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126"/>
      <c r="MF306" s="126"/>
      <c r="MG306" s="126"/>
      <c r="MH306" s="126"/>
      <c r="MI306" s="126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126"/>
      <c r="NW306" s="126"/>
      <c r="NX306" s="126"/>
      <c r="NY306" s="126"/>
      <c r="NZ306" s="126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7"/>
      <c r="OS306" s="128">
        <v>8608</v>
      </c>
      <c r="OT306" s="129">
        <v>132</v>
      </c>
      <c r="OU306" s="130"/>
      <c r="OV306" s="128">
        <v>8740</v>
      </c>
      <c r="OW306" s="129">
        <v>2164</v>
      </c>
      <c r="OX306" s="130">
        <v>405</v>
      </c>
      <c r="OY306" s="128">
        <v>2569</v>
      </c>
      <c r="OZ306" s="129"/>
      <c r="PA306" s="131">
        <v>164</v>
      </c>
      <c r="PB306" s="130"/>
      <c r="PC306" s="132">
        <v>164</v>
      </c>
      <c r="PD306" s="128">
        <v>11473</v>
      </c>
    </row>
    <row r="307" spans="1:420" ht="12.75" customHeight="1">
      <c r="A307" s="134">
        <v>511120</v>
      </c>
      <c r="B307" s="72" t="s">
        <v>177</v>
      </c>
      <c r="C307" s="135" t="s">
        <v>505</v>
      </c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126"/>
      <c r="DK307" s="126"/>
      <c r="DL307" s="126"/>
      <c r="DM307" s="126"/>
      <c r="DN307" s="126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6"/>
      <c r="EG307" s="126"/>
      <c r="EH307" s="126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126"/>
      <c r="FC307" s="126"/>
      <c r="FD307" s="126"/>
      <c r="FE307" s="126"/>
      <c r="FF307" s="126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6"/>
      <c r="GP307" s="126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126"/>
      <c r="HU307" s="126"/>
      <c r="HV307" s="126"/>
      <c r="HW307" s="126"/>
      <c r="HX307" s="126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126"/>
      <c r="JB307" s="126"/>
      <c r="JC307" s="126"/>
      <c r="JD307" s="126"/>
      <c r="JE307" s="126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126"/>
      <c r="KH307" s="126"/>
      <c r="KI307" s="126"/>
      <c r="KJ307" s="126"/>
      <c r="KK307" s="126"/>
      <c r="KL307" s="126"/>
      <c r="KM307" s="126"/>
      <c r="KN307" s="126"/>
      <c r="KO307" s="126"/>
      <c r="KP307" s="126"/>
      <c r="KQ307" s="126"/>
      <c r="KR307" s="126">
        <v>0</v>
      </c>
      <c r="KS307" s="126">
        <v>11264</v>
      </c>
      <c r="KT307" s="126">
        <v>0</v>
      </c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126"/>
      <c r="LE307" s="126">
        <v>2</v>
      </c>
      <c r="LF307" s="126"/>
      <c r="LG307" s="126"/>
      <c r="LH307" s="126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126"/>
      <c r="MF307" s="126"/>
      <c r="MG307" s="126"/>
      <c r="MH307" s="126"/>
      <c r="MI307" s="126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126"/>
      <c r="NW307" s="126"/>
      <c r="NX307" s="126"/>
      <c r="NY307" s="126"/>
      <c r="NZ307" s="126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7"/>
      <c r="OS307" s="128">
        <v>11266</v>
      </c>
      <c r="OT307" s="129">
        <v>251</v>
      </c>
      <c r="OU307" s="130"/>
      <c r="OV307" s="128">
        <v>11517</v>
      </c>
      <c r="OW307" s="129">
        <v>2476</v>
      </c>
      <c r="OX307" s="130">
        <v>536</v>
      </c>
      <c r="OY307" s="128">
        <v>3012</v>
      </c>
      <c r="OZ307" s="129"/>
      <c r="PA307" s="131">
        <v>179</v>
      </c>
      <c r="PB307" s="130"/>
      <c r="PC307" s="132">
        <v>179</v>
      </c>
      <c r="PD307" s="128">
        <v>14708</v>
      </c>
    </row>
    <row r="308" spans="1:420" ht="12.75" customHeight="1">
      <c r="A308" s="134">
        <v>511130</v>
      </c>
      <c r="B308" s="72" t="s">
        <v>177</v>
      </c>
      <c r="C308" s="135" t="s">
        <v>506</v>
      </c>
      <c r="D308" s="125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126"/>
      <c r="DK308" s="126"/>
      <c r="DL308" s="126"/>
      <c r="DM308" s="126"/>
      <c r="DN308" s="126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6"/>
      <c r="EG308" s="126"/>
      <c r="EH308" s="126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126"/>
      <c r="FC308" s="126"/>
      <c r="FD308" s="126"/>
      <c r="FE308" s="126"/>
      <c r="FF308" s="126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126"/>
      <c r="GM308" s="126"/>
      <c r="GN308" s="126"/>
      <c r="GO308" s="126"/>
      <c r="GP308" s="126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126"/>
      <c r="HU308" s="126"/>
      <c r="HV308" s="126"/>
      <c r="HW308" s="126"/>
      <c r="HX308" s="126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126"/>
      <c r="JB308" s="126"/>
      <c r="JC308" s="126"/>
      <c r="JD308" s="126"/>
      <c r="JE308" s="126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126"/>
      <c r="KH308" s="126"/>
      <c r="KI308" s="126"/>
      <c r="KJ308" s="126"/>
      <c r="KK308" s="126"/>
      <c r="KL308" s="126"/>
      <c r="KM308" s="126"/>
      <c r="KN308" s="126"/>
      <c r="KO308" s="126"/>
      <c r="KP308" s="126"/>
      <c r="KQ308" s="126"/>
      <c r="KR308" s="126"/>
      <c r="KS308" s="126">
        <v>458</v>
      </c>
      <c r="KT308" s="126">
        <v>29440</v>
      </c>
      <c r="KU308" s="126">
        <v>0</v>
      </c>
      <c r="KV308" s="126"/>
      <c r="KW308" s="126"/>
      <c r="KX308" s="126"/>
      <c r="KY308" s="126"/>
      <c r="KZ308" s="126"/>
      <c r="LA308" s="126"/>
      <c r="LB308" s="126"/>
      <c r="LC308" s="126"/>
      <c r="LD308" s="126"/>
      <c r="LE308" s="126">
        <v>566</v>
      </c>
      <c r="LF308" s="126"/>
      <c r="LG308" s="126"/>
      <c r="LH308" s="126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126"/>
      <c r="MF308" s="126"/>
      <c r="MG308" s="126"/>
      <c r="MH308" s="126"/>
      <c r="MI308" s="126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126"/>
      <c r="NW308" s="126"/>
      <c r="NX308" s="126"/>
      <c r="NY308" s="126"/>
      <c r="NZ308" s="126"/>
      <c r="OA308" s="126"/>
      <c r="OB308" s="126"/>
      <c r="OC308" s="126"/>
      <c r="OD308" s="126"/>
      <c r="OE308" s="126"/>
      <c r="OF308" s="126"/>
      <c r="OG308" s="126"/>
      <c r="OH308" s="126"/>
      <c r="OI308" s="126">
        <v>200</v>
      </c>
      <c r="OJ308" s="126"/>
      <c r="OK308" s="126"/>
      <c r="OL308" s="126"/>
      <c r="OM308" s="126"/>
      <c r="ON308" s="126"/>
      <c r="OO308" s="126">
        <v>82</v>
      </c>
      <c r="OP308" s="126"/>
      <c r="OQ308" s="126"/>
      <c r="OR308" s="127"/>
      <c r="OS308" s="128">
        <v>30747</v>
      </c>
      <c r="OT308" s="129">
        <v>1643</v>
      </c>
      <c r="OU308" s="130"/>
      <c r="OV308" s="128">
        <v>32390</v>
      </c>
      <c r="OW308" s="129">
        <v>11473</v>
      </c>
      <c r="OX308" s="130">
        <v>1150</v>
      </c>
      <c r="OY308" s="128">
        <v>12623</v>
      </c>
      <c r="OZ308" s="129"/>
      <c r="PA308" s="131">
        <v>1124</v>
      </c>
      <c r="PB308" s="130"/>
      <c r="PC308" s="132">
        <v>1124</v>
      </c>
      <c r="PD308" s="128">
        <v>46137</v>
      </c>
    </row>
    <row r="309" spans="1:420" ht="12.75" customHeight="1">
      <c r="A309" s="134" t="s">
        <v>670</v>
      </c>
      <c r="B309" s="72" t="s">
        <v>177</v>
      </c>
      <c r="C309" s="135" t="s">
        <v>507</v>
      </c>
      <c r="D309" s="125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126"/>
      <c r="DA309" s="126"/>
      <c r="DB309" s="126"/>
      <c r="DC309" s="126"/>
      <c r="DD309" s="126"/>
      <c r="DE309" s="126"/>
      <c r="DF309" s="126"/>
      <c r="DG309" s="126"/>
      <c r="DH309" s="126"/>
      <c r="DI309" s="126"/>
      <c r="DJ309" s="126"/>
      <c r="DK309" s="126"/>
      <c r="DL309" s="126"/>
      <c r="DM309" s="126"/>
      <c r="DN309" s="126"/>
      <c r="DO309" s="126"/>
      <c r="DP309" s="126"/>
      <c r="DQ309" s="126"/>
      <c r="DR309" s="126"/>
      <c r="DS309" s="126"/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6"/>
      <c r="EG309" s="126"/>
      <c r="EH309" s="126"/>
      <c r="EI309" s="126"/>
      <c r="EJ309" s="126"/>
      <c r="EK309" s="126"/>
      <c r="EL309" s="126"/>
      <c r="EM309" s="126"/>
      <c r="EN309" s="126"/>
      <c r="EO309" s="126"/>
      <c r="EP309" s="126"/>
      <c r="EQ309" s="126"/>
      <c r="ER309" s="126"/>
      <c r="ES309" s="126"/>
      <c r="ET309" s="126"/>
      <c r="EU309" s="126"/>
      <c r="EV309" s="126"/>
      <c r="EW309" s="126"/>
      <c r="EX309" s="126"/>
      <c r="EY309" s="126"/>
      <c r="EZ309" s="126"/>
      <c r="FA309" s="126"/>
      <c r="FB309" s="126"/>
      <c r="FC309" s="126"/>
      <c r="FD309" s="126"/>
      <c r="FE309" s="126"/>
      <c r="FF309" s="126"/>
      <c r="FG309" s="126"/>
      <c r="FH309" s="126"/>
      <c r="FI309" s="126"/>
      <c r="FJ309" s="126"/>
      <c r="FK309" s="126"/>
      <c r="FL309" s="126"/>
      <c r="FM309" s="126"/>
      <c r="FN309" s="126"/>
      <c r="FO309" s="126"/>
      <c r="FP309" s="126"/>
      <c r="FQ309" s="126"/>
      <c r="FR309" s="126"/>
      <c r="FS309" s="126"/>
      <c r="FT309" s="126"/>
      <c r="FU309" s="126"/>
      <c r="FV309" s="126"/>
      <c r="FW309" s="126"/>
      <c r="FX309" s="126"/>
      <c r="FY309" s="126"/>
      <c r="FZ309" s="126"/>
      <c r="GA309" s="126"/>
      <c r="GB309" s="126"/>
      <c r="GC309" s="126"/>
      <c r="GD309" s="126"/>
      <c r="GE309" s="126"/>
      <c r="GF309" s="126"/>
      <c r="GG309" s="126"/>
      <c r="GH309" s="126"/>
      <c r="GI309" s="126"/>
      <c r="GJ309" s="126"/>
      <c r="GK309" s="126"/>
      <c r="GL309" s="126"/>
      <c r="GM309" s="126"/>
      <c r="GN309" s="126"/>
      <c r="GO309" s="126"/>
      <c r="GP309" s="126"/>
      <c r="GQ309" s="126"/>
      <c r="GR309" s="126"/>
      <c r="GS309" s="126"/>
      <c r="GT309" s="126"/>
      <c r="GU309" s="126"/>
      <c r="GV309" s="126"/>
      <c r="GW309" s="126"/>
      <c r="GX309" s="126"/>
      <c r="GY309" s="126"/>
      <c r="GZ309" s="126"/>
      <c r="HA309" s="126"/>
      <c r="HB309" s="126"/>
      <c r="HC309" s="126"/>
      <c r="HD309" s="126"/>
      <c r="HE309" s="126"/>
      <c r="HF309" s="126"/>
      <c r="HG309" s="126"/>
      <c r="HH309" s="126"/>
      <c r="HI309" s="126"/>
      <c r="HJ309" s="126"/>
      <c r="HK309" s="126"/>
      <c r="HL309" s="126"/>
      <c r="HM309" s="126"/>
      <c r="HN309" s="126"/>
      <c r="HO309" s="126"/>
      <c r="HP309" s="126"/>
      <c r="HQ309" s="126"/>
      <c r="HR309" s="126"/>
      <c r="HS309" s="126"/>
      <c r="HT309" s="126"/>
      <c r="HU309" s="126"/>
      <c r="HV309" s="126"/>
      <c r="HW309" s="126"/>
      <c r="HX309" s="126"/>
      <c r="HY309" s="126"/>
      <c r="HZ309" s="126"/>
      <c r="IA309" s="126"/>
      <c r="IB309" s="126"/>
      <c r="IC309" s="126"/>
      <c r="ID309" s="126"/>
      <c r="IE309" s="126"/>
      <c r="IF309" s="126"/>
      <c r="IG309" s="126"/>
      <c r="IH309" s="126"/>
      <c r="II309" s="126"/>
      <c r="IJ309" s="126"/>
      <c r="IK309" s="126"/>
      <c r="IL309" s="126"/>
      <c r="IM309" s="126"/>
      <c r="IN309" s="126"/>
      <c r="IO309" s="126"/>
      <c r="IP309" s="126"/>
      <c r="IQ309" s="126"/>
      <c r="IR309" s="126"/>
      <c r="IS309" s="126"/>
      <c r="IT309" s="126"/>
      <c r="IU309" s="126"/>
      <c r="IV309" s="126"/>
      <c r="IW309" s="126"/>
      <c r="IX309" s="126"/>
      <c r="IY309" s="126"/>
      <c r="IZ309" s="126"/>
      <c r="JA309" s="126"/>
      <c r="JB309" s="126"/>
      <c r="JC309" s="126"/>
      <c r="JD309" s="126"/>
      <c r="JE309" s="126"/>
      <c r="JF309" s="126"/>
      <c r="JG309" s="126"/>
      <c r="JH309" s="126"/>
      <c r="JI309" s="126"/>
      <c r="JJ309" s="126"/>
      <c r="JK309" s="126"/>
      <c r="JL309" s="126"/>
      <c r="JM309" s="126"/>
      <c r="JN309" s="126"/>
      <c r="JO309" s="126"/>
      <c r="JP309" s="126"/>
      <c r="JQ309" s="126"/>
      <c r="JR309" s="126"/>
      <c r="JS309" s="126"/>
      <c r="JT309" s="126"/>
      <c r="JU309" s="126"/>
      <c r="JV309" s="126"/>
      <c r="JW309" s="126"/>
      <c r="JX309" s="126"/>
      <c r="JY309" s="126"/>
      <c r="JZ309" s="126"/>
      <c r="KA309" s="126"/>
      <c r="KB309" s="126"/>
      <c r="KC309" s="126"/>
      <c r="KD309" s="126"/>
      <c r="KE309" s="126"/>
      <c r="KF309" s="126"/>
      <c r="KG309" s="126"/>
      <c r="KH309" s="126"/>
      <c r="KI309" s="126"/>
      <c r="KJ309" s="126"/>
      <c r="KK309" s="126"/>
      <c r="KL309" s="126"/>
      <c r="KM309" s="126"/>
      <c r="KN309" s="126"/>
      <c r="KO309" s="126"/>
      <c r="KP309" s="126"/>
      <c r="KQ309" s="126"/>
      <c r="KR309" s="126">
        <v>107</v>
      </c>
      <c r="KS309" s="126">
        <v>286</v>
      </c>
      <c r="KT309" s="126">
        <v>240</v>
      </c>
      <c r="KU309" s="126">
        <v>7531</v>
      </c>
      <c r="KV309" s="126"/>
      <c r="KW309" s="126"/>
      <c r="KX309" s="126"/>
      <c r="KY309" s="126"/>
      <c r="KZ309" s="126"/>
      <c r="LA309" s="126"/>
      <c r="LB309" s="126"/>
      <c r="LC309" s="126"/>
      <c r="LD309" s="126"/>
      <c r="LE309" s="126">
        <v>1690</v>
      </c>
      <c r="LF309" s="126">
        <v>239</v>
      </c>
      <c r="LG309" s="126"/>
      <c r="LH309" s="126"/>
      <c r="LI309" s="126"/>
      <c r="LJ309" s="126"/>
      <c r="LK309" s="126"/>
      <c r="LL309" s="126"/>
      <c r="LM309" s="126"/>
      <c r="LN309" s="126"/>
      <c r="LO309" s="126"/>
      <c r="LP309" s="126"/>
      <c r="LQ309" s="126"/>
      <c r="LR309" s="126"/>
      <c r="LS309" s="126"/>
      <c r="LT309" s="126"/>
      <c r="LU309" s="126"/>
      <c r="LV309" s="126"/>
      <c r="LW309" s="126"/>
      <c r="LX309" s="126"/>
      <c r="LY309" s="126"/>
      <c r="LZ309" s="126"/>
      <c r="MA309" s="126"/>
      <c r="MB309" s="126"/>
      <c r="MC309" s="126"/>
      <c r="MD309" s="126"/>
      <c r="ME309" s="126"/>
      <c r="MF309" s="126"/>
      <c r="MG309" s="126"/>
      <c r="MH309" s="126"/>
      <c r="MI309" s="126"/>
      <c r="MJ309" s="126"/>
      <c r="MK309" s="126"/>
      <c r="ML309" s="126"/>
      <c r="MM309" s="126"/>
      <c r="MN309" s="126"/>
      <c r="MO309" s="126"/>
      <c r="MP309" s="126"/>
      <c r="MQ309" s="126"/>
      <c r="MR309" s="126"/>
      <c r="MS309" s="126"/>
      <c r="MT309" s="126"/>
      <c r="MU309" s="126"/>
      <c r="MV309" s="126"/>
      <c r="MW309" s="126"/>
      <c r="MX309" s="126"/>
      <c r="MY309" s="126"/>
      <c r="MZ309" s="126"/>
      <c r="NA309" s="126"/>
      <c r="NB309" s="126"/>
      <c r="NC309" s="126"/>
      <c r="ND309" s="126"/>
      <c r="NE309" s="126"/>
      <c r="NF309" s="126"/>
      <c r="NG309" s="126"/>
      <c r="NH309" s="126"/>
      <c r="NI309" s="126"/>
      <c r="NJ309" s="126"/>
      <c r="NK309" s="126"/>
      <c r="NL309" s="126"/>
      <c r="NM309" s="126"/>
      <c r="NN309" s="126"/>
      <c r="NO309" s="126"/>
      <c r="NP309" s="126"/>
      <c r="NQ309" s="126"/>
      <c r="NR309" s="126"/>
      <c r="NS309" s="126"/>
      <c r="NT309" s="126"/>
      <c r="NU309" s="126"/>
      <c r="NV309" s="126"/>
      <c r="NW309" s="126"/>
      <c r="NX309" s="126"/>
      <c r="NY309" s="126"/>
      <c r="NZ309" s="126"/>
      <c r="OA309" s="126"/>
      <c r="OB309" s="126"/>
      <c r="OC309" s="126"/>
      <c r="OD309" s="126"/>
      <c r="OE309" s="126"/>
      <c r="OF309" s="126"/>
      <c r="OG309" s="126"/>
      <c r="OH309" s="126"/>
      <c r="OI309" s="126"/>
      <c r="OJ309" s="126"/>
      <c r="OK309" s="126"/>
      <c r="OL309" s="126"/>
      <c r="OM309" s="126">
        <v>274</v>
      </c>
      <c r="ON309" s="126"/>
      <c r="OO309" s="126">
        <v>91</v>
      </c>
      <c r="OP309" s="126"/>
      <c r="OQ309" s="126"/>
      <c r="OR309" s="127"/>
      <c r="OS309" s="128">
        <v>10458</v>
      </c>
      <c r="OT309" s="129">
        <v>606</v>
      </c>
      <c r="OU309" s="130"/>
      <c r="OV309" s="128">
        <v>11065</v>
      </c>
      <c r="OW309" s="129">
        <v>3932</v>
      </c>
      <c r="OX309" s="130">
        <v>465</v>
      </c>
      <c r="OY309" s="128">
        <v>4397</v>
      </c>
      <c r="OZ309" s="129"/>
      <c r="PA309" s="131">
        <v>549</v>
      </c>
      <c r="PB309" s="130"/>
      <c r="PC309" s="132">
        <v>549</v>
      </c>
      <c r="PD309" s="128">
        <v>16011</v>
      </c>
    </row>
    <row r="310" spans="1:420" ht="12.75" customHeight="1">
      <c r="A310" s="134">
        <v>511200</v>
      </c>
      <c r="B310" s="72" t="s">
        <v>177</v>
      </c>
      <c r="C310" s="135" t="s">
        <v>508</v>
      </c>
      <c r="D310" s="125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126"/>
      <c r="DK310" s="126"/>
      <c r="DL310" s="126"/>
      <c r="DM310" s="126"/>
      <c r="DN310" s="126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6"/>
      <c r="EG310" s="126"/>
      <c r="EH310" s="126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126"/>
      <c r="FC310" s="126"/>
      <c r="FD310" s="126"/>
      <c r="FE310" s="126"/>
      <c r="FF310" s="126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126"/>
      <c r="HU310" s="126"/>
      <c r="HV310" s="126"/>
      <c r="HW310" s="126"/>
      <c r="HX310" s="126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126"/>
      <c r="JB310" s="126"/>
      <c r="JC310" s="126"/>
      <c r="JD310" s="126"/>
      <c r="JE310" s="126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126"/>
      <c r="KH310" s="126"/>
      <c r="KI310" s="126"/>
      <c r="KJ310" s="126"/>
      <c r="KK310" s="126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>
        <v>139070</v>
      </c>
      <c r="KW310" s="126"/>
      <c r="KX310" s="126"/>
      <c r="KY310" s="126"/>
      <c r="KZ310" s="126"/>
      <c r="LA310" s="126"/>
      <c r="LB310" s="126"/>
      <c r="LC310" s="126"/>
      <c r="LD310" s="126">
        <v>5977</v>
      </c>
      <c r="LE310" s="126"/>
      <c r="LF310" s="126"/>
      <c r="LG310" s="126"/>
      <c r="LH310" s="126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>
        <v>1074</v>
      </c>
      <c r="LX310" s="126">
        <v>313</v>
      </c>
      <c r="LY310" s="126">
        <v>468</v>
      </c>
      <c r="LZ310" s="126"/>
      <c r="MA310" s="126"/>
      <c r="MB310" s="126"/>
      <c r="MC310" s="126"/>
      <c r="MD310" s="126"/>
      <c r="ME310" s="126"/>
      <c r="MF310" s="126"/>
      <c r="MG310" s="126"/>
      <c r="MH310" s="126"/>
      <c r="MI310" s="126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126"/>
      <c r="NW310" s="126"/>
      <c r="NX310" s="126"/>
      <c r="NY310" s="126"/>
      <c r="NZ310" s="126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7"/>
      <c r="OS310" s="128">
        <v>146902</v>
      </c>
      <c r="OT310" s="129">
        <v>1080</v>
      </c>
      <c r="OU310" s="130"/>
      <c r="OV310" s="128">
        <v>147982</v>
      </c>
      <c r="OW310" s="129">
        <v>48464</v>
      </c>
      <c r="OX310" s="130">
        <v>1447</v>
      </c>
      <c r="OY310" s="128">
        <v>49911</v>
      </c>
      <c r="OZ310" s="129"/>
      <c r="PA310" s="131">
        <v>4243</v>
      </c>
      <c r="PB310" s="130"/>
      <c r="PC310" s="132">
        <v>4243</v>
      </c>
      <c r="PD310" s="128">
        <v>202136</v>
      </c>
    </row>
    <row r="311" spans="1:420" ht="12.75" customHeight="1">
      <c r="A311" s="134">
        <v>512100</v>
      </c>
      <c r="B311" s="72" t="s">
        <v>177</v>
      </c>
      <c r="C311" s="135" t="s">
        <v>509</v>
      </c>
      <c r="D311" s="125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126"/>
      <c r="DK311" s="126"/>
      <c r="DL311" s="126"/>
      <c r="DM311" s="126"/>
      <c r="DN311" s="126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6"/>
      <c r="EG311" s="126"/>
      <c r="EH311" s="126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126"/>
      <c r="FC311" s="126"/>
      <c r="FD311" s="126"/>
      <c r="FE311" s="126"/>
      <c r="FF311" s="126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126"/>
      <c r="GM311" s="126"/>
      <c r="GN311" s="126"/>
      <c r="GO311" s="126"/>
      <c r="GP311" s="126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126"/>
      <c r="HU311" s="126"/>
      <c r="HV311" s="126"/>
      <c r="HW311" s="126"/>
      <c r="HX311" s="126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126"/>
      <c r="JB311" s="126"/>
      <c r="JC311" s="126"/>
      <c r="JD311" s="126"/>
      <c r="JE311" s="126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126"/>
      <c r="KH311" s="126"/>
      <c r="KI311" s="126"/>
      <c r="KJ311" s="126"/>
      <c r="KK311" s="126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>
        <v>111415</v>
      </c>
      <c r="KX311" s="126">
        <v>0</v>
      </c>
      <c r="KY311" s="126">
        <v>134</v>
      </c>
      <c r="KZ311" s="126">
        <v>514</v>
      </c>
      <c r="LA311" s="126"/>
      <c r="LB311" s="126"/>
      <c r="LC311" s="126"/>
      <c r="LD311" s="126"/>
      <c r="LE311" s="126"/>
      <c r="LF311" s="126"/>
      <c r="LG311" s="126"/>
      <c r="LH311" s="126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126"/>
      <c r="MF311" s="126"/>
      <c r="MG311" s="126"/>
      <c r="MH311" s="126"/>
      <c r="MI311" s="126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126"/>
      <c r="NW311" s="126"/>
      <c r="NX311" s="126"/>
      <c r="NY311" s="126"/>
      <c r="NZ311" s="126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>
        <v>23</v>
      </c>
      <c r="OM311" s="126">
        <v>1</v>
      </c>
      <c r="ON311" s="126"/>
      <c r="OO311" s="126"/>
      <c r="OP311" s="126"/>
      <c r="OQ311" s="126"/>
      <c r="OR311" s="127"/>
      <c r="OS311" s="128">
        <v>112087</v>
      </c>
      <c r="OT311" s="129">
        <v>4455</v>
      </c>
      <c r="OU311" s="130"/>
      <c r="OV311" s="128">
        <v>116542</v>
      </c>
      <c r="OW311" s="129">
        <v>5110</v>
      </c>
      <c r="OX311" s="130">
        <v>77</v>
      </c>
      <c r="OY311" s="128">
        <v>5187</v>
      </c>
      <c r="OZ311" s="129"/>
      <c r="PA311" s="131">
        <v>3159</v>
      </c>
      <c r="PB311" s="130"/>
      <c r="PC311" s="132">
        <v>3159</v>
      </c>
      <c r="PD311" s="128">
        <v>124888</v>
      </c>
    </row>
    <row r="312" spans="1:420" ht="12.75" customHeight="1">
      <c r="A312" s="134">
        <v>512200</v>
      </c>
      <c r="B312" s="72" t="s">
        <v>177</v>
      </c>
      <c r="C312" s="135" t="s">
        <v>510</v>
      </c>
      <c r="D312" s="125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126"/>
      <c r="DK312" s="126"/>
      <c r="DL312" s="126"/>
      <c r="DM312" s="126"/>
      <c r="DN312" s="126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6"/>
      <c r="EG312" s="126"/>
      <c r="EH312" s="126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126"/>
      <c r="FC312" s="126"/>
      <c r="FD312" s="126"/>
      <c r="FE312" s="126"/>
      <c r="FF312" s="126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126"/>
      <c r="GM312" s="126"/>
      <c r="GN312" s="126"/>
      <c r="GO312" s="126"/>
      <c r="GP312" s="126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126"/>
      <c r="HU312" s="126"/>
      <c r="HV312" s="126"/>
      <c r="HW312" s="126"/>
      <c r="HX312" s="126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126"/>
      <c r="JB312" s="126"/>
      <c r="JC312" s="126"/>
      <c r="JD312" s="126"/>
      <c r="JE312" s="126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126">
        <v>522</v>
      </c>
      <c r="KH312" s="126">
        <v>38</v>
      </c>
      <c r="KI312" s="126"/>
      <c r="KJ312" s="126"/>
      <c r="KK312" s="126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>
        <v>582</v>
      </c>
      <c r="KX312" s="126">
        <v>14534</v>
      </c>
      <c r="KY312" s="126">
        <v>14</v>
      </c>
      <c r="KZ312" s="126"/>
      <c r="LA312" s="126"/>
      <c r="LB312" s="126"/>
      <c r="LC312" s="126"/>
      <c r="LD312" s="126"/>
      <c r="LE312" s="126"/>
      <c r="LF312" s="126"/>
      <c r="LG312" s="126"/>
      <c r="LH312" s="126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126"/>
      <c r="MF312" s="126"/>
      <c r="MG312" s="126"/>
      <c r="MH312" s="126"/>
      <c r="MI312" s="126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126"/>
      <c r="NW312" s="126"/>
      <c r="NX312" s="126"/>
      <c r="NY312" s="126"/>
      <c r="NZ312" s="126"/>
      <c r="OA312" s="126"/>
      <c r="OB312" s="126"/>
      <c r="OC312" s="126"/>
      <c r="OD312" s="126"/>
      <c r="OE312" s="126"/>
      <c r="OF312" s="126"/>
      <c r="OG312" s="126"/>
      <c r="OH312" s="126">
        <v>36</v>
      </c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7"/>
      <c r="OS312" s="128">
        <v>15725</v>
      </c>
      <c r="OT312" s="129">
        <v>1333</v>
      </c>
      <c r="OU312" s="130"/>
      <c r="OV312" s="128">
        <v>17059</v>
      </c>
      <c r="OW312" s="129">
        <v>3784</v>
      </c>
      <c r="OX312" s="130">
        <v>55</v>
      </c>
      <c r="OY312" s="128">
        <v>3839</v>
      </c>
      <c r="OZ312" s="129">
        <v>2</v>
      </c>
      <c r="PA312" s="131">
        <v>430</v>
      </c>
      <c r="PB312" s="130"/>
      <c r="PC312" s="132">
        <v>432</v>
      </c>
      <c r="PD312" s="128">
        <v>21329</v>
      </c>
    </row>
    <row r="313" spans="1:420" ht="12.75" customHeight="1">
      <c r="A313" s="134">
        <v>515100</v>
      </c>
      <c r="B313" s="72" t="s">
        <v>177</v>
      </c>
      <c r="C313" s="135" t="s">
        <v>511</v>
      </c>
      <c r="D313" s="125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126"/>
      <c r="DK313" s="126"/>
      <c r="DL313" s="126"/>
      <c r="DM313" s="126"/>
      <c r="DN313" s="126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6"/>
      <c r="EG313" s="126"/>
      <c r="EH313" s="126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126"/>
      <c r="FC313" s="126"/>
      <c r="FD313" s="126"/>
      <c r="FE313" s="126"/>
      <c r="FF313" s="126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126"/>
      <c r="GM313" s="126"/>
      <c r="GN313" s="126"/>
      <c r="GO313" s="126"/>
      <c r="GP313" s="126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126"/>
      <c r="HU313" s="126"/>
      <c r="HV313" s="126"/>
      <c r="HW313" s="126"/>
      <c r="HX313" s="126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126"/>
      <c r="JB313" s="126"/>
      <c r="JC313" s="126"/>
      <c r="JD313" s="126"/>
      <c r="JE313" s="126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126"/>
      <c r="KH313" s="126"/>
      <c r="KI313" s="126"/>
      <c r="KJ313" s="126"/>
      <c r="KK313" s="126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>
        <v>22193</v>
      </c>
      <c r="KZ313" s="126">
        <v>27074</v>
      </c>
      <c r="LA313" s="126">
        <v>130</v>
      </c>
      <c r="LB313" s="126"/>
      <c r="LC313" s="126"/>
      <c r="LD313" s="126"/>
      <c r="LE313" s="126"/>
      <c r="LF313" s="126"/>
      <c r="LG313" s="126"/>
      <c r="LH313" s="126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126"/>
      <c r="MF313" s="126"/>
      <c r="MG313" s="126"/>
      <c r="MH313" s="126"/>
      <c r="MI313" s="126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126"/>
      <c r="NW313" s="126"/>
      <c r="NX313" s="126"/>
      <c r="NY313" s="126"/>
      <c r="NZ313" s="126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7"/>
      <c r="OS313" s="128">
        <v>49398</v>
      </c>
      <c r="OT313" s="129"/>
      <c r="OU313" s="130"/>
      <c r="OV313" s="128">
        <v>49398</v>
      </c>
      <c r="OW313" s="129"/>
      <c r="OX313" s="130"/>
      <c r="OY313" s="128"/>
      <c r="OZ313" s="129"/>
      <c r="PA313" s="131">
        <v>1578</v>
      </c>
      <c r="PB313" s="130"/>
      <c r="PC313" s="132">
        <v>1578</v>
      </c>
      <c r="PD313" s="128">
        <v>50976</v>
      </c>
    </row>
    <row r="314" spans="1:420" ht="12.75" customHeight="1">
      <c r="A314" s="134">
        <v>515200</v>
      </c>
      <c r="B314" s="72" t="s">
        <v>177</v>
      </c>
      <c r="C314" s="135" t="s">
        <v>512</v>
      </c>
      <c r="D314" s="125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126"/>
      <c r="DA314" s="126"/>
      <c r="DB314" s="126"/>
      <c r="DC314" s="126"/>
      <c r="DD314" s="126"/>
      <c r="DE314" s="126"/>
      <c r="DF314" s="126"/>
      <c r="DG314" s="126"/>
      <c r="DH314" s="126"/>
      <c r="DI314" s="126"/>
      <c r="DJ314" s="126"/>
      <c r="DK314" s="126"/>
      <c r="DL314" s="126"/>
      <c r="DM314" s="126"/>
      <c r="DN314" s="126"/>
      <c r="DO314" s="126"/>
      <c r="DP314" s="126"/>
      <c r="DQ314" s="126"/>
      <c r="DR314" s="126"/>
      <c r="DS314" s="126"/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6"/>
      <c r="EG314" s="126"/>
      <c r="EH314" s="126"/>
      <c r="EI314" s="126"/>
      <c r="EJ314" s="126"/>
      <c r="EK314" s="126"/>
      <c r="EL314" s="126"/>
      <c r="EM314" s="126"/>
      <c r="EN314" s="126"/>
      <c r="EO314" s="126"/>
      <c r="EP314" s="126"/>
      <c r="EQ314" s="126"/>
      <c r="ER314" s="126"/>
      <c r="ES314" s="126"/>
      <c r="ET314" s="126"/>
      <c r="EU314" s="126"/>
      <c r="EV314" s="126"/>
      <c r="EW314" s="126"/>
      <c r="EX314" s="126"/>
      <c r="EY314" s="126"/>
      <c r="EZ314" s="126"/>
      <c r="FA314" s="126"/>
      <c r="FB314" s="126"/>
      <c r="FC314" s="126"/>
      <c r="FD314" s="126"/>
      <c r="FE314" s="126"/>
      <c r="FF314" s="126"/>
      <c r="FG314" s="126"/>
      <c r="FH314" s="126"/>
      <c r="FI314" s="126"/>
      <c r="FJ314" s="126"/>
      <c r="FK314" s="126"/>
      <c r="FL314" s="126"/>
      <c r="FM314" s="126"/>
      <c r="FN314" s="126"/>
      <c r="FO314" s="126"/>
      <c r="FP314" s="126"/>
      <c r="FQ314" s="126"/>
      <c r="FR314" s="126"/>
      <c r="FS314" s="126"/>
      <c r="FT314" s="126"/>
      <c r="FU314" s="126"/>
      <c r="FV314" s="126"/>
      <c r="FW314" s="126"/>
      <c r="FX314" s="126"/>
      <c r="FY314" s="126"/>
      <c r="FZ314" s="126"/>
      <c r="GA314" s="126"/>
      <c r="GB314" s="126"/>
      <c r="GC314" s="126"/>
      <c r="GD314" s="126"/>
      <c r="GE314" s="126"/>
      <c r="GF314" s="126"/>
      <c r="GG314" s="126"/>
      <c r="GH314" s="126"/>
      <c r="GI314" s="126"/>
      <c r="GJ314" s="126"/>
      <c r="GK314" s="126"/>
      <c r="GL314" s="126"/>
      <c r="GM314" s="126"/>
      <c r="GN314" s="126"/>
      <c r="GO314" s="126"/>
      <c r="GP314" s="126"/>
      <c r="GQ314" s="126"/>
      <c r="GR314" s="126"/>
      <c r="GS314" s="126"/>
      <c r="GT314" s="126"/>
      <c r="GU314" s="126"/>
      <c r="GV314" s="126"/>
      <c r="GW314" s="126"/>
      <c r="GX314" s="126"/>
      <c r="GY314" s="126"/>
      <c r="GZ314" s="126"/>
      <c r="HA314" s="126"/>
      <c r="HB314" s="126"/>
      <c r="HC314" s="126"/>
      <c r="HD314" s="126"/>
      <c r="HE314" s="126"/>
      <c r="HF314" s="126"/>
      <c r="HG314" s="126"/>
      <c r="HH314" s="126"/>
      <c r="HI314" s="126"/>
      <c r="HJ314" s="126"/>
      <c r="HK314" s="126"/>
      <c r="HL314" s="126"/>
      <c r="HM314" s="126"/>
      <c r="HN314" s="126"/>
      <c r="HO314" s="126"/>
      <c r="HP314" s="126"/>
      <c r="HQ314" s="126"/>
      <c r="HR314" s="126"/>
      <c r="HS314" s="126"/>
      <c r="HT314" s="126"/>
      <c r="HU314" s="126"/>
      <c r="HV314" s="126"/>
      <c r="HW314" s="126"/>
      <c r="HX314" s="126"/>
      <c r="HY314" s="126"/>
      <c r="HZ314" s="126"/>
      <c r="IA314" s="126"/>
      <c r="IB314" s="126"/>
      <c r="IC314" s="126"/>
      <c r="ID314" s="126"/>
      <c r="IE314" s="126"/>
      <c r="IF314" s="126"/>
      <c r="IG314" s="126"/>
      <c r="IH314" s="126"/>
      <c r="II314" s="126"/>
      <c r="IJ314" s="126"/>
      <c r="IK314" s="126"/>
      <c r="IL314" s="126"/>
      <c r="IM314" s="126"/>
      <c r="IN314" s="126"/>
      <c r="IO314" s="126"/>
      <c r="IP314" s="126"/>
      <c r="IQ314" s="126"/>
      <c r="IR314" s="126"/>
      <c r="IS314" s="126"/>
      <c r="IT314" s="126"/>
      <c r="IU314" s="126"/>
      <c r="IV314" s="126"/>
      <c r="IW314" s="126"/>
      <c r="IX314" s="126"/>
      <c r="IY314" s="126"/>
      <c r="IZ314" s="126"/>
      <c r="JA314" s="126"/>
      <c r="JB314" s="126"/>
      <c r="JC314" s="126"/>
      <c r="JD314" s="126"/>
      <c r="JE314" s="126"/>
      <c r="JF314" s="126"/>
      <c r="JG314" s="126"/>
      <c r="JH314" s="126"/>
      <c r="JI314" s="126"/>
      <c r="JJ314" s="126"/>
      <c r="JK314" s="126"/>
      <c r="JL314" s="126"/>
      <c r="JM314" s="126"/>
      <c r="JN314" s="126"/>
      <c r="JO314" s="126"/>
      <c r="JP314" s="126"/>
      <c r="JQ314" s="126"/>
      <c r="JR314" s="126"/>
      <c r="JS314" s="126"/>
      <c r="JT314" s="126"/>
      <c r="JU314" s="126"/>
      <c r="JV314" s="126"/>
      <c r="JW314" s="126"/>
      <c r="JX314" s="126"/>
      <c r="JY314" s="126"/>
      <c r="JZ314" s="126"/>
      <c r="KA314" s="126"/>
      <c r="KB314" s="126"/>
      <c r="KC314" s="126"/>
      <c r="KD314" s="126"/>
      <c r="KE314" s="126"/>
      <c r="KF314" s="126"/>
      <c r="KG314" s="126"/>
      <c r="KH314" s="126"/>
      <c r="KI314" s="126"/>
      <c r="KJ314" s="126"/>
      <c r="KK314" s="126"/>
      <c r="KL314" s="126"/>
      <c r="KM314" s="126"/>
      <c r="KN314" s="126"/>
      <c r="KO314" s="126"/>
      <c r="KP314" s="126"/>
      <c r="KQ314" s="126"/>
      <c r="KR314" s="126"/>
      <c r="KS314" s="126"/>
      <c r="KT314" s="126"/>
      <c r="KU314" s="126"/>
      <c r="KV314" s="126"/>
      <c r="KW314" s="126"/>
      <c r="KX314" s="126"/>
      <c r="KY314" s="126">
        <v>920</v>
      </c>
      <c r="KZ314" s="126">
        <v>20242</v>
      </c>
      <c r="LA314" s="126"/>
      <c r="LB314" s="126"/>
      <c r="LC314" s="126"/>
      <c r="LD314" s="126"/>
      <c r="LE314" s="126"/>
      <c r="LF314" s="126"/>
      <c r="LG314" s="126"/>
      <c r="LH314" s="126"/>
      <c r="LI314" s="126"/>
      <c r="LJ314" s="126"/>
      <c r="LK314" s="126"/>
      <c r="LL314" s="126"/>
      <c r="LM314" s="126"/>
      <c r="LN314" s="126"/>
      <c r="LO314" s="126"/>
      <c r="LP314" s="126"/>
      <c r="LQ314" s="126"/>
      <c r="LR314" s="126"/>
      <c r="LS314" s="126"/>
      <c r="LT314" s="126"/>
      <c r="LU314" s="126"/>
      <c r="LV314" s="126"/>
      <c r="LW314" s="126"/>
      <c r="LX314" s="126"/>
      <c r="LY314" s="126"/>
      <c r="LZ314" s="126"/>
      <c r="MA314" s="126"/>
      <c r="MB314" s="126"/>
      <c r="MC314" s="126"/>
      <c r="MD314" s="126"/>
      <c r="ME314" s="126"/>
      <c r="MF314" s="126"/>
      <c r="MG314" s="126"/>
      <c r="MH314" s="126"/>
      <c r="MI314" s="126"/>
      <c r="MJ314" s="126"/>
      <c r="MK314" s="126"/>
      <c r="ML314" s="126"/>
      <c r="MM314" s="126"/>
      <c r="MN314" s="126"/>
      <c r="MO314" s="126"/>
      <c r="MP314" s="126"/>
      <c r="MQ314" s="126"/>
      <c r="MR314" s="126"/>
      <c r="MS314" s="126"/>
      <c r="MT314" s="126"/>
      <c r="MU314" s="126"/>
      <c r="MV314" s="126"/>
      <c r="MW314" s="126"/>
      <c r="MX314" s="126"/>
      <c r="MY314" s="126"/>
      <c r="MZ314" s="126"/>
      <c r="NA314" s="126"/>
      <c r="NB314" s="126"/>
      <c r="NC314" s="126"/>
      <c r="ND314" s="126"/>
      <c r="NE314" s="126"/>
      <c r="NF314" s="126"/>
      <c r="NG314" s="126"/>
      <c r="NH314" s="126"/>
      <c r="NI314" s="126"/>
      <c r="NJ314" s="126"/>
      <c r="NK314" s="126"/>
      <c r="NL314" s="126"/>
      <c r="NM314" s="126"/>
      <c r="NN314" s="126"/>
      <c r="NO314" s="126"/>
      <c r="NP314" s="126"/>
      <c r="NQ314" s="126"/>
      <c r="NR314" s="126"/>
      <c r="NS314" s="126"/>
      <c r="NT314" s="126"/>
      <c r="NU314" s="126"/>
      <c r="NV314" s="126"/>
      <c r="NW314" s="126"/>
      <c r="NX314" s="126"/>
      <c r="NY314" s="126"/>
      <c r="NZ314" s="126"/>
      <c r="OA314" s="126"/>
      <c r="OB314" s="126"/>
      <c r="OC314" s="126"/>
      <c r="OD314" s="126"/>
      <c r="OE314" s="126"/>
      <c r="OF314" s="126"/>
      <c r="OG314" s="126"/>
      <c r="OH314" s="126"/>
      <c r="OI314" s="126"/>
      <c r="OJ314" s="126"/>
      <c r="OK314" s="126"/>
      <c r="OL314" s="126"/>
      <c r="OM314" s="126"/>
      <c r="ON314" s="126"/>
      <c r="OO314" s="126"/>
      <c r="OP314" s="126"/>
      <c r="OQ314" s="126"/>
      <c r="OR314" s="127"/>
      <c r="OS314" s="128">
        <v>21162</v>
      </c>
      <c r="OT314" s="129"/>
      <c r="OU314" s="130"/>
      <c r="OV314" s="128">
        <v>21162</v>
      </c>
      <c r="OW314" s="129"/>
      <c r="OX314" s="130"/>
      <c r="OY314" s="128"/>
      <c r="OZ314" s="129"/>
      <c r="PA314" s="131">
        <v>292</v>
      </c>
      <c r="PB314" s="130">
        <v>-746</v>
      </c>
      <c r="PC314" s="132">
        <v>-454</v>
      </c>
      <c r="PD314" s="128">
        <v>20708</v>
      </c>
    </row>
    <row r="315" spans="1:420" ht="12.75" customHeight="1">
      <c r="A315" s="134">
        <v>517110</v>
      </c>
      <c r="B315" s="72" t="s">
        <v>178</v>
      </c>
      <c r="C315" s="135" t="s">
        <v>513</v>
      </c>
      <c r="D315" s="125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126"/>
      <c r="DK315" s="126"/>
      <c r="DL315" s="126"/>
      <c r="DM315" s="126"/>
      <c r="DN315" s="126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6"/>
      <c r="EG315" s="126"/>
      <c r="EH315" s="126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126"/>
      <c r="FC315" s="126"/>
      <c r="FD315" s="126"/>
      <c r="FE315" s="126"/>
      <c r="FF315" s="126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126"/>
      <c r="GM315" s="126"/>
      <c r="GN315" s="126"/>
      <c r="GO315" s="126"/>
      <c r="GP315" s="126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126"/>
      <c r="HU315" s="126"/>
      <c r="HV315" s="126"/>
      <c r="HW315" s="126"/>
      <c r="HX315" s="126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126"/>
      <c r="JB315" s="126"/>
      <c r="JC315" s="126"/>
      <c r="JD315" s="126"/>
      <c r="JE315" s="126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126"/>
      <c r="KH315" s="126">
        <v>91</v>
      </c>
      <c r="KI315" s="126"/>
      <c r="KJ315" s="126"/>
      <c r="KK315" s="126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>
        <v>0</v>
      </c>
      <c r="KZ315" s="126"/>
      <c r="LA315" s="126">
        <v>272301</v>
      </c>
      <c r="LB315" s="126">
        <v>25186</v>
      </c>
      <c r="LC315" s="126">
        <v>12272</v>
      </c>
      <c r="LD315" s="126">
        <v>160</v>
      </c>
      <c r="LE315" s="126">
        <v>0</v>
      </c>
      <c r="LF315" s="126"/>
      <c r="LG315" s="126"/>
      <c r="LH315" s="126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>
        <v>40</v>
      </c>
      <c r="LX315" s="126">
        <v>47</v>
      </c>
      <c r="LY315" s="126">
        <v>54</v>
      </c>
      <c r="LZ315" s="126"/>
      <c r="MA315" s="126"/>
      <c r="MB315" s="126"/>
      <c r="MC315" s="126"/>
      <c r="MD315" s="126"/>
      <c r="ME315" s="126"/>
      <c r="MF315" s="126"/>
      <c r="MG315" s="126"/>
      <c r="MH315" s="126"/>
      <c r="MI315" s="126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>
        <v>185</v>
      </c>
      <c r="NS315" s="126"/>
      <c r="NT315" s="126"/>
      <c r="NU315" s="126">
        <v>0</v>
      </c>
      <c r="NV315" s="126"/>
      <c r="NW315" s="126"/>
      <c r="NX315" s="126"/>
      <c r="NY315" s="126"/>
      <c r="NZ315" s="126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7"/>
      <c r="OS315" s="128">
        <v>310337</v>
      </c>
      <c r="OT315" s="129">
        <v>138</v>
      </c>
      <c r="OU315" s="130"/>
      <c r="OV315" s="128">
        <v>310475</v>
      </c>
      <c r="OW315" s="129"/>
      <c r="OX315" s="130"/>
      <c r="OY315" s="128"/>
      <c r="OZ315" s="129"/>
      <c r="PA315" s="131">
        <v>17704</v>
      </c>
      <c r="PB315" s="130"/>
      <c r="PC315" s="132">
        <v>17704</v>
      </c>
      <c r="PD315" s="128">
        <v>328179</v>
      </c>
    </row>
    <row r="316" spans="1:420" ht="12.75" customHeight="1">
      <c r="A316" s="134">
        <v>517210</v>
      </c>
      <c r="B316" s="72" t="s">
        <v>178</v>
      </c>
      <c r="C316" s="135" t="s">
        <v>514</v>
      </c>
      <c r="D316" s="125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126"/>
      <c r="DA316" s="126"/>
      <c r="DB316" s="126"/>
      <c r="DC316" s="126"/>
      <c r="DD316" s="126"/>
      <c r="DE316" s="126"/>
      <c r="DF316" s="126"/>
      <c r="DG316" s="126"/>
      <c r="DH316" s="126"/>
      <c r="DI316" s="126"/>
      <c r="DJ316" s="126"/>
      <c r="DK316" s="126"/>
      <c r="DL316" s="126"/>
      <c r="DM316" s="126"/>
      <c r="DN316" s="126"/>
      <c r="DO316" s="126"/>
      <c r="DP316" s="126"/>
      <c r="DQ316" s="126"/>
      <c r="DR316" s="126"/>
      <c r="DS316" s="126"/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6"/>
      <c r="EG316" s="126"/>
      <c r="EH316" s="126"/>
      <c r="EI316" s="126"/>
      <c r="EJ316" s="126"/>
      <c r="EK316" s="126"/>
      <c r="EL316" s="126"/>
      <c r="EM316" s="126"/>
      <c r="EN316" s="126"/>
      <c r="EO316" s="126"/>
      <c r="EP316" s="126"/>
      <c r="EQ316" s="126"/>
      <c r="ER316" s="126"/>
      <c r="ES316" s="126"/>
      <c r="ET316" s="126"/>
      <c r="EU316" s="126"/>
      <c r="EV316" s="126"/>
      <c r="EW316" s="126"/>
      <c r="EX316" s="126"/>
      <c r="EY316" s="126"/>
      <c r="EZ316" s="126"/>
      <c r="FA316" s="126"/>
      <c r="FB316" s="126"/>
      <c r="FC316" s="126"/>
      <c r="FD316" s="126"/>
      <c r="FE316" s="126"/>
      <c r="FF316" s="126"/>
      <c r="FG316" s="126"/>
      <c r="FH316" s="126"/>
      <c r="FI316" s="126"/>
      <c r="FJ316" s="126"/>
      <c r="FK316" s="126"/>
      <c r="FL316" s="126"/>
      <c r="FM316" s="126"/>
      <c r="FN316" s="126"/>
      <c r="FO316" s="126"/>
      <c r="FP316" s="126"/>
      <c r="FQ316" s="126"/>
      <c r="FR316" s="126"/>
      <c r="FS316" s="126"/>
      <c r="FT316" s="126"/>
      <c r="FU316" s="126"/>
      <c r="FV316" s="126"/>
      <c r="FW316" s="126"/>
      <c r="FX316" s="126"/>
      <c r="FY316" s="126"/>
      <c r="FZ316" s="126"/>
      <c r="GA316" s="126"/>
      <c r="GB316" s="126"/>
      <c r="GC316" s="126"/>
      <c r="GD316" s="126"/>
      <c r="GE316" s="126"/>
      <c r="GF316" s="126"/>
      <c r="GG316" s="126"/>
      <c r="GH316" s="126"/>
      <c r="GI316" s="126"/>
      <c r="GJ316" s="126"/>
      <c r="GK316" s="126"/>
      <c r="GL316" s="126"/>
      <c r="GM316" s="126"/>
      <c r="GN316" s="126"/>
      <c r="GO316" s="126"/>
      <c r="GP316" s="126"/>
      <c r="GQ316" s="126"/>
      <c r="GR316" s="126"/>
      <c r="GS316" s="126"/>
      <c r="GT316" s="126"/>
      <c r="GU316" s="126"/>
      <c r="GV316" s="126"/>
      <c r="GW316" s="126"/>
      <c r="GX316" s="126"/>
      <c r="GY316" s="126"/>
      <c r="GZ316" s="126"/>
      <c r="HA316" s="126"/>
      <c r="HB316" s="126"/>
      <c r="HC316" s="126"/>
      <c r="HD316" s="126"/>
      <c r="HE316" s="126"/>
      <c r="HF316" s="126"/>
      <c r="HG316" s="126"/>
      <c r="HH316" s="126"/>
      <c r="HI316" s="126"/>
      <c r="HJ316" s="126"/>
      <c r="HK316" s="126"/>
      <c r="HL316" s="126"/>
      <c r="HM316" s="126"/>
      <c r="HN316" s="126"/>
      <c r="HO316" s="126"/>
      <c r="HP316" s="126"/>
      <c r="HQ316" s="126"/>
      <c r="HR316" s="126"/>
      <c r="HS316" s="126"/>
      <c r="HT316" s="126"/>
      <c r="HU316" s="126"/>
      <c r="HV316" s="126"/>
      <c r="HW316" s="126"/>
      <c r="HX316" s="126"/>
      <c r="HY316" s="126"/>
      <c r="HZ316" s="126"/>
      <c r="IA316" s="126"/>
      <c r="IB316" s="126"/>
      <c r="IC316" s="126"/>
      <c r="ID316" s="126"/>
      <c r="IE316" s="126"/>
      <c r="IF316" s="126"/>
      <c r="IG316" s="126"/>
      <c r="IH316" s="126"/>
      <c r="II316" s="126"/>
      <c r="IJ316" s="126"/>
      <c r="IK316" s="126"/>
      <c r="IL316" s="126"/>
      <c r="IM316" s="126"/>
      <c r="IN316" s="126"/>
      <c r="IO316" s="126"/>
      <c r="IP316" s="126"/>
      <c r="IQ316" s="126"/>
      <c r="IR316" s="126"/>
      <c r="IS316" s="126"/>
      <c r="IT316" s="126"/>
      <c r="IU316" s="126"/>
      <c r="IV316" s="126"/>
      <c r="IW316" s="126"/>
      <c r="IX316" s="126"/>
      <c r="IY316" s="126"/>
      <c r="IZ316" s="126"/>
      <c r="JA316" s="126"/>
      <c r="JB316" s="126"/>
      <c r="JC316" s="126"/>
      <c r="JD316" s="126"/>
      <c r="JE316" s="126"/>
      <c r="JF316" s="126"/>
      <c r="JG316" s="126"/>
      <c r="JH316" s="126"/>
      <c r="JI316" s="126"/>
      <c r="JJ316" s="126"/>
      <c r="JK316" s="126"/>
      <c r="JL316" s="126"/>
      <c r="JM316" s="126"/>
      <c r="JN316" s="126"/>
      <c r="JO316" s="126"/>
      <c r="JP316" s="126"/>
      <c r="JQ316" s="126"/>
      <c r="JR316" s="126"/>
      <c r="JS316" s="126"/>
      <c r="JT316" s="126"/>
      <c r="JU316" s="126"/>
      <c r="JV316" s="126"/>
      <c r="JW316" s="126"/>
      <c r="JX316" s="126"/>
      <c r="JY316" s="126"/>
      <c r="JZ316" s="126"/>
      <c r="KA316" s="126"/>
      <c r="KB316" s="126"/>
      <c r="KC316" s="126"/>
      <c r="KD316" s="126"/>
      <c r="KE316" s="126"/>
      <c r="KF316" s="126"/>
      <c r="KG316" s="126"/>
      <c r="KH316" s="126"/>
      <c r="KI316" s="126"/>
      <c r="KJ316" s="126"/>
      <c r="KK316" s="126"/>
      <c r="KL316" s="126"/>
      <c r="KM316" s="126"/>
      <c r="KN316" s="126"/>
      <c r="KO316" s="126"/>
      <c r="KP316" s="126"/>
      <c r="KQ316" s="126"/>
      <c r="KR316" s="126"/>
      <c r="KS316" s="126"/>
      <c r="KT316" s="126"/>
      <c r="KU316" s="126"/>
      <c r="KV316" s="126"/>
      <c r="KW316" s="126"/>
      <c r="KX316" s="126"/>
      <c r="KY316" s="126"/>
      <c r="KZ316" s="126"/>
      <c r="LA316" s="126">
        <v>280</v>
      </c>
      <c r="LB316" s="126">
        <v>190937</v>
      </c>
      <c r="LC316" s="126">
        <v>334</v>
      </c>
      <c r="LD316" s="126"/>
      <c r="LE316" s="126"/>
      <c r="LF316" s="126"/>
      <c r="LG316" s="126"/>
      <c r="LH316" s="126"/>
      <c r="LI316" s="126"/>
      <c r="LJ316" s="126"/>
      <c r="LK316" s="126"/>
      <c r="LL316" s="126"/>
      <c r="LM316" s="126"/>
      <c r="LN316" s="126"/>
      <c r="LO316" s="126"/>
      <c r="LP316" s="126"/>
      <c r="LQ316" s="126"/>
      <c r="LR316" s="126"/>
      <c r="LS316" s="126"/>
      <c r="LT316" s="126"/>
      <c r="LU316" s="126"/>
      <c r="LV316" s="126"/>
      <c r="LW316" s="126"/>
      <c r="LX316" s="126"/>
      <c r="LY316" s="126"/>
      <c r="LZ316" s="126"/>
      <c r="MA316" s="126"/>
      <c r="MB316" s="126"/>
      <c r="MC316" s="126"/>
      <c r="MD316" s="126"/>
      <c r="ME316" s="126"/>
      <c r="MF316" s="126"/>
      <c r="MG316" s="126"/>
      <c r="MH316" s="126"/>
      <c r="MI316" s="126"/>
      <c r="MJ316" s="126"/>
      <c r="MK316" s="126"/>
      <c r="ML316" s="126"/>
      <c r="MM316" s="126"/>
      <c r="MN316" s="126"/>
      <c r="MO316" s="126"/>
      <c r="MP316" s="126"/>
      <c r="MQ316" s="126"/>
      <c r="MR316" s="126"/>
      <c r="MS316" s="126"/>
      <c r="MT316" s="126"/>
      <c r="MU316" s="126"/>
      <c r="MV316" s="126"/>
      <c r="MW316" s="126"/>
      <c r="MX316" s="126"/>
      <c r="MY316" s="126"/>
      <c r="MZ316" s="126"/>
      <c r="NA316" s="126"/>
      <c r="NB316" s="126"/>
      <c r="NC316" s="126"/>
      <c r="ND316" s="126"/>
      <c r="NE316" s="126"/>
      <c r="NF316" s="126"/>
      <c r="NG316" s="126"/>
      <c r="NH316" s="126"/>
      <c r="NI316" s="126"/>
      <c r="NJ316" s="126"/>
      <c r="NK316" s="126"/>
      <c r="NL316" s="126"/>
      <c r="NM316" s="126"/>
      <c r="NN316" s="126"/>
      <c r="NO316" s="126"/>
      <c r="NP316" s="126"/>
      <c r="NQ316" s="126"/>
      <c r="NR316" s="126"/>
      <c r="NS316" s="126"/>
      <c r="NT316" s="126"/>
      <c r="NU316" s="126"/>
      <c r="NV316" s="126"/>
      <c r="NW316" s="126"/>
      <c r="NX316" s="126"/>
      <c r="NY316" s="126"/>
      <c r="NZ316" s="126"/>
      <c r="OA316" s="126"/>
      <c r="OB316" s="126"/>
      <c r="OC316" s="126"/>
      <c r="OD316" s="126"/>
      <c r="OE316" s="126"/>
      <c r="OF316" s="126"/>
      <c r="OG316" s="126"/>
      <c r="OH316" s="126"/>
      <c r="OI316" s="126"/>
      <c r="OJ316" s="126"/>
      <c r="OK316" s="126"/>
      <c r="OL316" s="126"/>
      <c r="OM316" s="126"/>
      <c r="ON316" s="126"/>
      <c r="OO316" s="126"/>
      <c r="OP316" s="126"/>
      <c r="OQ316" s="126"/>
      <c r="OR316" s="127"/>
      <c r="OS316" s="128">
        <v>191552</v>
      </c>
      <c r="OT316" s="129"/>
      <c r="OU316" s="130"/>
      <c r="OV316" s="128">
        <v>191552</v>
      </c>
      <c r="OW316" s="129"/>
      <c r="OX316" s="130"/>
      <c r="OY316" s="128"/>
      <c r="OZ316" s="129"/>
      <c r="PA316" s="131">
        <v>8339</v>
      </c>
      <c r="PB316" s="130"/>
      <c r="PC316" s="132">
        <v>8339</v>
      </c>
      <c r="PD316" s="128">
        <v>199891</v>
      </c>
    </row>
    <row r="317" spans="1:420" ht="12.75" customHeight="1">
      <c r="A317" s="134" t="s">
        <v>671</v>
      </c>
      <c r="B317" s="72" t="s">
        <v>178</v>
      </c>
      <c r="C317" s="135" t="s">
        <v>515</v>
      </c>
      <c r="D317" s="125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126"/>
      <c r="DK317" s="126"/>
      <c r="DL317" s="126"/>
      <c r="DM317" s="126"/>
      <c r="DN317" s="126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6"/>
      <c r="EG317" s="126"/>
      <c r="EH317" s="126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126"/>
      <c r="FC317" s="126"/>
      <c r="FD317" s="126"/>
      <c r="FE317" s="126"/>
      <c r="FF317" s="126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126"/>
      <c r="GM317" s="126"/>
      <c r="GN317" s="126"/>
      <c r="GO317" s="126"/>
      <c r="GP317" s="126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126"/>
      <c r="HU317" s="126"/>
      <c r="HV317" s="126"/>
      <c r="HW317" s="126"/>
      <c r="HX317" s="126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126"/>
      <c r="JB317" s="126"/>
      <c r="JC317" s="126"/>
      <c r="JD317" s="126"/>
      <c r="JE317" s="126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126"/>
      <c r="KH317" s="126"/>
      <c r="KI317" s="126"/>
      <c r="KJ317" s="126"/>
      <c r="KK317" s="126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>
        <v>1886</v>
      </c>
      <c r="LB317" s="126">
        <v>33</v>
      </c>
      <c r="LC317" s="126">
        <v>21877</v>
      </c>
      <c r="LD317" s="126"/>
      <c r="LE317" s="126">
        <v>0</v>
      </c>
      <c r="LF317" s="126"/>
      <c r="LG317" s="126"/>
      <c r="LH317" s="126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>
        <v>2</v>
      </c>
      <c r="LX317" s="126">
        <v>2</v>
      </c>
      <c r="LY317" s="126">
        <v>2</v>
      </c>
      <c r="LZ317" s="126"/>
      <c r="MA317" s="126"/>
      <c r="MB317" s="126"/>
      <c r="MC317" s="126"/>
      <c r="MD317" s="126"/>
      <c r="ME317" s="126"/>
      <c r="MF317" s="126"/>
      <c r="MG317" s="126"/>
      <c r="MH317" s="126"/>
      <c r="MI317" s="126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126"/>
      <c r="NW317" s="126"/>
      <c r="NX317" s="126"/>
      <c r="NY317" s="126"/>
      <c r="NZ317" s="126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7"/>
      <c r="OS317" s="128">
        <v>23802</v>
      </c>
      <c r="OT317" s="129">
        <v>18</v>
      </c>
      <c r="OU317" s="130"/>
      <c r="OV317" s="128">
        <v>23820</v>
      </c>
      <c r="OW317" s="129"/>
      <c r="OX317" s="130"/>
      <c r="OY317" s="128"/>
      <c r="OZ317" s="129"/>
      <c r="PA317" s="131">
        <v>1087</v>
      </c>
      <c r="PB317" s="130"/>
      <c r="PC317" s="132">
        <v>1087</v>
      </c>
      <c r="PD317" s="128">
        <v>24907</v>
      </c>
    </row>
    <row r="318" spans="1:420" ht="12.75" customHeight="1">
      <c r="A318" s="134">
        <v>518200</v>
      </c>
      <c r="B318" s="72" t="s">
        <v>179</v>
      </c>
      <c r="C318" s="135" t="s">
        <v>516</v>
      </c>
      <c r="D318" s="125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126"/>
      <c r="DK318" s="126"/>
      <c r="DL318" s="126"/>
      <c r="DM318" s="126"/>
      <c r="DN318" s="126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6"/>
      <c r="EG318" s="126"/>
      <c r="EH318" s="126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126"/>
      <c r="FC318" s="126"/>
      <c r="FD318" s="126"/>
      <c r="FE318" s="126"/>
      <c r="FF318" s="126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126"/>
      <c r="GM318" s="126"/>
      <c r="GN318" s="126"/>
      <c r="GO318" s="126"/>
      <c r="GP318" s="126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126"/>
      <c r="HU318" s="126"/>
      <c r="HV318" s="126"/>
      <c r="HW318" s="126"/>
      <c r="HX318" s="126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126"/>
      <c r="JB318" s="126"/>
      <c r="JC318" s="126"/>
      <c r="JD318" s="126"/>
      <c r="JE318" s="126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126"/>
      <c r="KH318" s="126"/>
      <c r="KI318" s="126"/>
      <c r="KJ318" s="126"/>
      <c r="KK318" s="126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>
        <v>1268</v>
      </c>
      <c r="KW318" s="126"/>
      <c r="KX318" s="126"/>
      <c r="KY318" s="126"/>
      <c r="KZ318" s="126"/>
      <c r="LA318" s="126">
        <v>0</v>
      </c>
      <c r="LB318" s="126"/>
      <c r="LC318" s="126">
        <v>0</v>
      </c>
      <c r="LD318" s="126">
        <v>95408</v>
      </c>
      <c r="LE318" s="126">
        <v>456</v>
      </c>
      <c r="LF318" s="126"/>
      <c r="LG318" s="126"/>
      <c r="LH318" s="126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>
        <v>4186</v>
      </c>
      <c r="LX318" s="126">
        <v>2022</v>
      </c>
      <c r="LY318" s="126">
        <v>5278</v>
      </c>
      <c r="LZ318" s="126"/>
      <c r="MA318" s="126"/>
      <c r="MB318" s="126">
        <v>2315</v>
      </c>
      <c r="MC318" s="126"/>
      <c r="MD318" s="126"/>
      <c r="ME318" s="126"/>
      <c r="MF318" s="126">
        <v>50</v>
      </c>
      <c r="MG318" s="126"/>
      <c r="MH318" s="126"/>
      <c r="MI318" s="126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126"/>
      <c r="NW318" s="126"/>
      <c r="NX318" s="126"/>
      <c r="NY318" s="126"/>
      <c r="NZ318" s="126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7"/>
      <c r="OS318" s="128">
        <v>110982</v>
      </c>
      <c r="OT318" s="129">
        <v>325</v>
      </c>
      <c r="OU318" s="130"/>
      <c r="OV318" s="128">
        <v>111307</v>
      </c>
      <c r="OW318" s="129"/>
      <c r="OX318" s="130"/>
      <c r="OY318" s="128"/>
      <c r="OZ318" s="129"/>
      <c r="PA318" s="131">
        <v>409</v>
      </c>
      <c r="PB318" s="130"/>
      <c r="PC318" s="132">
        <v>409</v>
      </c>
      <c r="PD318" s="128">
        <v>111716</v>
      </c>
    </row>
    <row r="319" spans="1:420" ht="12.75" customHeight="1">
      <c r="A319" s="134">
        <v>519130</v>
      </c>
      <c r="B319" s="72" t="s">
        <v>179</v>
      </c>
      <c r="C319" s="135" t="s">
        <v>517</v>
      </c>
      <c r="D319" s="125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126"/>
      <c r="DK319" s="126"/>
      <c r="DL319" s="126"/>
      <c r="DM319" s="126"/>
      <c r="DN319" s="126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6"/>
      <c r="EG319" s="126"/>
      <c r="EH319" s="126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126"/>
      <c r="FC319" s="126"/>
      <c r="FD319" s="126"/>
      <c r="FE319" s="126"/>
      <c r="FF319" s="126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126"/>
      <c r="GM319" s="126"/>
      <c r="GN319" s="126"/>
      <c r="GO319" s="126"/>
      <c r="GP319" s="126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126"/>
      <c r="HU319" s="126"/>
      <c r="HV319" s="126"/>
      <c r="HW319" s="126"/>
      <c r="HX319" s="126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126"/>
      <c r="JB319" s="126"/>
      <c r="JC319" s="126"/>
      <c r="JD319" s="126"/>
      <c r="JE319" s="126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126"/>
      <c r="KH319" s="126"/>
      <c r="KI319" s="126"/>
      <c r="KJ319" s="126"/>
      <c r="KK319" s="126"/>
      <c r="KL319" s="126"/>
      <c r="KM319" s="126"/>
      <c r="KN319" s="126"/>
      <c r="KO319" s="126"/>
      <c r="KP319" s="126"/>
      <c r="KQ319" s="126"/>
      <c r="KR319" s="126">
        <v>400</v>
      </c>
      <c r="KS319" s="126">
        <v>3101</v>
      </c>
      <c r="KT319" s="126">
        <v>5972</v>
      </c>
      <c r="KU319" s="126">
        <v>1678</v>
      </c>
      <c r="KV319" s="126"/>
      <c r="KW319" s="126"/>
      <c r="KX319" s="126"/>
      <c r="KY319" s="126"/>
      <c r="KZ319" s="126"/>
      <c r="LA319" s="126">
        <v>0</v>
      </c>
      <c r="LB319" s="126"/>
      <c r="LC319" s="126">
        <v>0</v>
      </c>
      <c r="LD319" s="126"/>
      <c r="LE319" s="126">
        <v>38999</v>
      </c>
      <c r="LF319" s="126"/>
      <c r="LG319" s="126"/>
      <c r="LH319" s="126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126">
        <v>0</v>
      </c>
      <c r="MF319" s="126"/>
      <c r="MG319" s="126"/>
      <c r="MH319" s="126"/>
      <c r="MI319" s="126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126"/>
      <c r="NW319" s="126"/>
      <c r="NX319" s="126"/>
      <c r="NY319" s="126"/>
      <c r="NZ319" s="126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7"/>
      <c r="OS319" s="128">
        <v>50151</v>
      </c>
      <c r="OT319" s="129">
        <v>557</v>
      </c>
      <c r="OU319" s="130"/>
      <c r="OV319" s="128">
        <v>50708</v>
      </c>
      <c r="OW319" s="129"/>
      <c r="OX319" s="130"/>
      <c r="OY319" s="128"/>
      <c r="OZ319" s="129"/>
      <c r="PA319" s="131">
        <v>74</v>
      </c>
      <c r="PB319" s="130"/>
      <c r="PC319" s="132">
        <v>74</v>
      </c>
      <c r="PD319" s="128">
        <v>50782</v>
      </c>
    </row>
    <row r="320" spans="1:420" ht="12.75" customHeight="1">
      <c r="A320" s="134" t="s">
        <v>672</v>
      </c>
      <c r="B320" s="72" t="s">
        <v>179</v>
      </c>
      <c r="C320" s="135" t="s">
        <v>518</v>
      </c>
      <c r="D320" s="125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126"/>
      <c r="DK320" s="126"/>
      <c r="DL320" s="126"/>
      <c r="DM320" s="126"/>
      <c r="DN320" s="126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6"/>
      <c r="EG320" s="126"/>
      <c r="EH320" s="126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126"/>
      <c r="FC320" s="126"/>
      <c r="FD320" s="126"/>
      <c r="FE320" s="126"/>
      <c r="FF320" s="126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126"/>
      <c r="GM320" s="126"/>
      <c r="GN320" s="126"/>
      <c r="GO320" s="126"/>
      <c r="GP320" s="126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126"/>
      <c r="HU320" s="126"/>
      <c r="HV320" s="126"/>
      <c r="HW320" s="126"/>
      <c r="HX320" s="126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126"/>
      <c r="JB320" s="126"/>
      <c r="JC320" s="126"/>
      <c r="JD320" s="126"/>
      <c r="JE320" s="126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126"/>
      <c r="KH320" s="126"/>
      <c r="KI320" s="126"/>
      <c r="KJ320" s="126"/>
      <c r="KK320" s="126"/>
      <c r="KL320" s="126"/>
      <c r="KM320" s="126"/>
      <c r="KN320" s="126"/>
      <c r="KO320" s="126"/>
      <c r="KP320" s="126"/>
      <c r="KQ320" s="126"/>
      <c r="KR320" s="126">
        <v>0</v>
      </c>
      <c r="KS320" s="126"/>
      <c r="KT320" s="126"/>
      <c r="KU320" s="126"/>
      <c r="KV320" s="126"/>
      <c r="KW320" s="126"/>
      <c r="KX320" s="126"/>
      <c r="KY320" s="126"/>
      <c r="KZ320" s="126"/>
      <c r="LA320" s="126">
        <v>0</v>
      </c>
      <c r="LB320" s="126"/>
      <c r="LC320" s="126"/>
      <c r="LD320" s="126"/>
      <c r="LE320" s="126"/>
      <c r="LF320" s="126">
        <v>5320</v>
      </c>
      <c r="LG320" s="126"/>
      <c r="LH320" s="126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126"/>
      <c r="MF320" s="126"/>
      <c r="MG320" s="126"/>
      <c r="MH320" s="126"/>
      <c r="MI320" s="126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126"/>
      <c r="NW320" s="126">
        <v>448</v>
      </c>
      <c r="NX320" s="126"/>
      <c r="NY320" s="126">
        <v>0</v>
      </c>
      <c r="NZ320" s="126"/>
      <c r="OA320" s="126"/>
      <c r="OB320" s="126"/>
      <c r="OC320" s="126"/>
      <c r="OD320" s="126"/>
      <c r="OE320" s="126"/>
      <c r="OF320" s="126"/>
      <c r="OG320" s="126"/>
      <c r="OH320" s="126">
        <v>12</v>
      </c>
      <c r="OI320" s="126"/>
      <c r="OJ320" s="126"/>
      <c r="OK320" s="126"/>
      <c r="OL320" s="126"/>
      <c r="OM320" s="126">
        <v>1782</v>
      </c>
      <c r="ON320" s="126"/>
      <c r="OO320" s="126">
        <v>774</v>
      </c>
      <c r="OP320" s="126"/>
      <c r="OQ320" s="126"/>
      <c r="OR320" s="127"/>
      <c r="OS320" s="128">
        <v>8336</v>
      </c>
      <c r="OT320" s="129">
        <v>3</v>
      </c>
      <c r="OU320" s="130"/>
      <c r="OV320" s="128">
        <v>8339</v>
      </c>
      <c r="OW320" s="129"/>
      <c r="OX320" s="130"/>
      <c r="OY320" s="128"/>
      <c r="OZ320" s="129"/>
      <c r="PA320" s="131">
        <v>9</v>
      </c>
      <c r="PB320" s="130"/>
      <c r="PC320" s="132">
        <v>9</v>
      </c>
      <c r="PD320" s="128">
        <v>8348</v>
      </c>
    </row>
    <row r="321" spans="1:420" ht="12.75" customHeight="1">
      <c r="A321" s="134" t="s">
        <v>673</v>
      </c>
      <c r="B321" s="72" t="s">
        <v>180</v>
      </c>
      <c r="C321" s="135" t="s">
        <v>519</v>
      </c>
      <c r="D321" s="125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126"/>
      <c r="DA321" s="126"/>
      <c r="DB321" s="126"/>
      <c r="DC321" s="126"/>
      <c r="DD321" s="126"/>
      <c r="DE321" s="126"/>
      <c r="DF321" s="126"/>
      <c r="DG321" s="126"/>
      <c r="DH321" s="126"/>
      <c r="DI321" s="126"/>
      <c r="DJ321" s="126"/>
      <c r="DK321" s="126"/>
      <c r="DL321" s="126"/>
      <c r="DM321" s="126"/>
      <c r="DN321" s="126"/>
      <c r="DO321" s="126"/>
      <c r="DP321" s="126"/>
      <c r="DQ321" s="126"/>
      <c r="DR321" s="126"/>
      <c r="DS321" s="126"/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6"/>
      <c r="EG321" s="126"/>
      <c r="EH321" s="126"/>
      <c r="EI321" s="126"/>
      <c r="EJ321" s="126"/>
      <c r="EK321" s="126"/>
      <c r="EL321" s="126"/>
      <c r="EM321" s="126"/>
      <c r="EN321" s="126"/>
      <c r="EO321" s="126"/>
      <c r="EP321" s="126"/>
      <c r="EQ321" s="126"/>
      <c r="ER321" s="126"/>
      <c r="ES321" s="126"/>
      <c r="ET321" s="126"/>
      <c r="EU321" s="126"/>
      <c r="EV321" s="126"/>
      <c r="EW321" s="126"/>
      <c r="EX321" s="126"/>
      <c r="EY321" s="126"/>
      <c r="EZ321" s="126"/>
      <c r="FA321" s="126"/>
      <c r="FB321" s="126"/>
      <c r="FC321" s="126"/>
      <c r="FD321" s="126"/>
      <c r="FE321" s="126"/>
      <c r="FF321" s="126"/>
      <c r="FG321" s="126"/>
      <c r="FH321" s="126"/>
      <c r="FI321" s="126"/>
      <c r="FJ321" s="126"/>
      <c r="FK321" s="126"/>
      <c r="FL321" s="126"/>
      <c r="FM321" s="126"/>
      <c r="FN321" s="126"/>
      <c r="FO321" s="126"/>
      <c r="FP321" s="126"/>
      <c r="FQ321" s="126"/>
      <c r="FR321" s="126"/>
      <c r="FS321" s="126"/>
      <c r="FT321" s="126"/>
      <c r="FU321" s="126"/>
      <c r="FV321" s="126"/>
      <c r="FW321" s="126"/>
      <c r="FX321" s="126"/>
      <c r="FY321" s="126"/>
      <c r="FZ321" s="126"/>
      <c r="GA321" s="126"/>
      <c r="GB321" s="126"/>
      <c r="GC321" s="126"/>
      <c r="GD321" s="126"/>
      <c r="GE321" s="126"/>
      <c r="GF321" s="126"/>
      <c r="GG321" s="126"/>
      <c r="GH321" s="126"/>
      <c r="GI321" s="126"/>
      <c r="GJ321" s="126"/>
      <c r="GK321" s="126"/>
      <c r="GL321" s="126"/>
      <c r="GM321" s="126"/>
      <c r="GN321" s="126"/>
      <c r="GO321" s="126"/>
      <c r="GP321" s="126"/>
      <c r="GQ321" s="126"/>
      <c r="GR321" s="126"/>
      <c r="GS321" s="126"/>
      <c r="GT321" s="126"/>
      <c r="GU321" s="126"/>
      <c r="GV321" s="126"/>
      <c r="GW321" s="126"/>
      <c r="GX321" s="126"/>
      <c r="GY321" s="126"/>
      <c r="GZ321" s="126"/>
      <c r="HA321" s="126"/>
      <c r="HB321" s="126"/>
      <c r="HC321" s="126"/>
      <c r="HD321" s="126"/>
      <c r="HE321" s="126"/>
      <c r="HF321" s="126"/>
      <c r="HG321" s="126"/>
      <c r="HH321" s="126"/>
      <c r="HI321" s="126"/>
      <c r="HJ321" s="126"/>
      <c r="HK321" s="126"/>
      <c r="HL321" s="126"/>
      <c r="HM321" s="126"/>
      <c r="HN321" s="126"/>
      <c r="HO321" s="126"/>
      <c r="HP321" s="126"/>
      <c r="HQ321" s="126"/>
      <c r="HR321" s="126"/>
      <c r="HS321" s="126"/>
      <c r="HT321" s="126"/>
      <c r="HU321" s="126"/>
      <c r="HV321" s="126"/>
      <c r="HW321" s="126"/>
      <c r="HX321" s="126"/>
      <c r="HY321" s="126"/>
      <c r="HZ321" s="126"/>
      <c r="IA321" s="126"/>
      <c r="IB321" s="126"/>
      <c r="IC321" s="126"/>
      <c r="ID321" s="126"/>
      <c r="IE321" s="126"/>
      <c r="IF321" s="126"/>
      <c r="IG321" s="126"/>
      <c r="IH321" s="126"/>
      <c r="II321" s="126"/>
      <c r="IJ321" s="126"/>
      <c r="IK321" s="126"/>
      <c r="IL321" s="126"/>
      <c r="IM321" s="126"/>
      <c r="IN321" s="126"/>
      <c r="IO321" s="126"/>
      <c r="IP321" s="126"/>
      <c r="IQ321" s="126"/>
      <c r="IR321" s="126"/>
      <c r="IS321" s="126"/>
      <c r="IT321" s="126"/>
      <c r="IU321" s="126"/>
      <c r="IV321" s="126"/>
      <c r="IW321" s="126"/>
      <c r="IX321" s="126"/>
      <c r="IY321" s="126"/>
      <c r="IZ321" s="126"/>
      <c r="JA321" s="126"/>
      <c r="JB321" s="126"/>
      <c r="JC321" s="126"/>
      <c r="JD321" s="126"/>
      <c r="JE321" s="126"/>
      <c r="JF321" s="126"/>
      <c r="JG321" s="126"/>
      <c r="JH321" s="126"/>
      <c r="JI321" s="126"/>
      <c r="JJ321" s="126"/>
      <c r="JK321" s="126"/>
      <c r="JL321" s="126"/>
      <c r="JM321" s="126"/>
      <c r="JN321" s="126"/>
      <c r="JO321" s="126"/>
      <c r="JP321" s="126"/>
      <c r="JQ321" s="126"/>
      <c r="JR321" s="126"/>
      <c r="JS321" s="126"/>
      <c r="JT321" s="126"/>
      <c r="JU321" s="126"/>
      <c r="JV321" s="126"/>
      <c r="JW321" s="126"/>
      <c r="JX321" s="126"/>
      <c r="JY321" s="126"/>
      <c r="JZ321" s="126">
        <v>3664</v>
      </c>
      <c r="KA321" s="126">
        <v>356</v>
      </c>
      <c r="KB321" s="126"/>
      <c r="KC321" s="126"/>
      <c r="KD321" s="126">
        <v>209</v>
      </c>
      <c r="KE321" s="126"/>
      <c r="KF321" s="126"/>
      <c r="KG321" s="126"/>
      <c r="KH321" s="126"/>
      <c r="KI321" s="126"/>
      <c r="KJ321" s="126"/>
      <c r="KK321" s="126"/>
      <c r="KL321" s="126"/>
      <c r="KM321" s="126"/>
      <c r="KN321" s="126"/>
      <c r="KO321" s="126"/>
      <c r="KP321" s="126"/>
      <c r="KQ321" s="126"/>
      <c r="KR321" s="126"/>
      <c r="KS321" s="126"/>
      <c r="KT321" s="126"/>
      <c r="KU321" s="126"/>
      <c r="KV321" s="126"/>
      <c r="KW321" s="126"/>
      <c r="KX321" s="126"/>
      <c r="KY321" s="126"/>
      <c r="KZ321" s="126"/>
      <c r="LA321" s="126"/>
      <c r="LB321" s="126"/>
      <c r="LC321" s="126"/>
      <c r="LD321" s="126"/>
      <c r="LE321" s="126"/>
      <c r="LF321" s="126"/>
      <c r="LG321" s="126">
        <v>251058</v>
      </c>
      <c r="LH321" s="126">
        <v>11790</v>
      </c>
      <c r="LI321" s="126">
        <v>7860</v>
      </c>
      <c r="LJ321" s="126">
        <v>12395</v>
      </c>
      <c r="LK321" s="126"/>
      <c r="LL321" s="126"/>
      <c r="LM321" s="126"/>
      <c r="LN321" s="126"/>
      <c r="LO321" s="126"/>
      <c r="LP321" s="126"/>
      <c r="LQ321" s="126"/>
      <c r="LR321" s="126"/>
      <c r="LS321" s="126"/>
      <c r="LT321" s="126"/>
      <c r="LU321" s="126"/>
      <c r="LV321" s="126"/>
      <c r="LW321" s="126"/>
      <c r="LX321" s="126"/>
      <c r="LY321" s="126"/>
      <c r="LZ321" s="126"/>
      <c r="MA321" s="126"/>
      <c r="MB321" s="126"/>
      <c r="MC321" s="126"/>
      <c r="MD321" s="126"/>
      <c r="ME321" s="126"/>
      <c r="MF321" s="126"/>
      <c r="MG321" s="126"/>
      <c r="MH321" s="126"/>
      <c r="MI321" s="126"/>
      <c r="MJ321" s="126"/>
      <c r="MK321" s="126"/>
      <c r="ML321" s="126"/>
      <c r="MM321" s="126"/>
      <c r="MN321" s="126"/>
      <c r="MO321" s="126"/>
      <c r="MP321" s="126"/>
      <c r="MQ321" s="126"/>
      <c r="MR321" s="126"/>
      <c r="MS321" s="126"/>
      <c r="MT321" s="126"/>
      <c r="MU321" s="126"/>
      <c r="MV321" s="126"/>
      <c r="MW321" s="126"/>
      <c r="MX321" s="126"/>
      <c r="MY321" s="126"/>
      <c r="MZ321" s="126"/>
      <c r="NA321" s="126"/>
      <c r="NB321" s="126"/>
      <c r="NC321" s="126"/>
      <c r="ND321" s="126"/>
      <c r="NE321" s="126"/>
      <c r="NF321" s="126"/>
      <c r="NG321" s="126"/>
      <c r="NH321" s="126"/>
      <c r="NI321" s="126"/>
      <c r="NJ321" s="126"/>
      <c r="NK321" s="126"/>
      <c r="NL321" s="126"/>
      <c r="NM321" s="126"/>
      <c r="NN321" s="126"/>
      <c r="NO321" s="126"/>
      <c r="NP321" s="126"/>
      <c r="NQ321" s="126"/>
      <c r="NR321" s="126"/>
      <c r="NS321" s="126"/>
      <c r="NT321" s="126"/>
      <c r="NU321" s="126"/>
      <c r="NV321" s="126"/>
      <c r="NW321" s="126"/>
      <c r="NX321" s="126"/>
      <c r="NY321" s="126"/>
      <c r="NZ321" s="126"/>
      <c r="OA321" s="126"/>
      <c r="OB321" s="126"/>
      <c r="OC321" s="126"/>
      <c r="OD321" s="126"/>
      <c r="OE321" s="126"/>
      <c r="OF321" s="126"/>
      <c r="OG321" s="126"/>
      <c r="OH321" s="126"/>
      <c r="OI321" s="126"/>
      <c r="OJ321" s="126"/>
      <c r="OK321" s="126"/>
      <c r="OL321" s="126"/>
      <c r="OM321" s="126"/>
      <c r="ON321" s="126"/>
      <c r="OO321" s="126"/>
      <c r="OP321" s="126"/>
      <c r="OQ321" s="126"/>
      <c r="OR321" s="127"/>
      <c r="OS321" s="128">
        <v>287333</v>
      </c>
      <c r="OT321" s="129"/>
      <c r="OU321" s="130"/>
      <c r="OV321" s="128">
        <v>287333</v>
      </c>
      <c r="OW321" s="129"/>
      <c r="OX321" s="130"/>
      <c r="OY321" s="128"/>
      <c r="OZ321" s="129"/>
      <c r="PA321" s="131">
        <v>0</v>
      </c>
      <c r="PB321" s="130"/>
      <c r="PC321" s="132">
        <v>0</v>
      </c>
      <c r="PD321" s="128">
        <v>287333</v>
      </c>
    </row>
    <row r="322" spans="1:420" ht="12.75" customHeight="1">
      <c r="A322" s="134" t="s">
        <v>674</v>
      </c>
      <c r="B322" s="72" t="s">
        <v>180</v>
      </c>
      <c r="C322" s="135" t="s">
        <v>520</v>
      </c>
      <c r="D322" s="125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126"/>
      <c r="DK322" s="126"/>
      <c r="DL322" s="126"/>
      <c r="DM322" s="126"/>
      <c r="DN322" s="126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6"/>
      <c r="EG322" s="126"/>
      <c r="EH322" s="126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126"/>
      <c r="FC322" s="126"/>
      <c r="FD322" s="126"/>
      <c r="FE322" s="126"/>
      <c r="FF322" s="126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126"/>
      <c r="GM322" s="126"/>
      <c r="GN322" s="126"/>
      <c r="GO322" s="126"/>
      <c r="GP322" s="126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126"/>
      <c r="HU322" s="126"/>
      <c r="HV322" s="126"/>
      <c r="HW322" s="126"/>
      <c r="HX322" s="126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126"/>
      <c r="JB322" s="126"/>
      <c r="JC322" s="126"/>
      <c r="JD322" s="126"/>
      <c r="JE322" s="126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126"/>
      <c r="KH322" s="126"/>
      <c r="KI322" s="126"/>
      <c r="KJ322" s="126"/>
      <c r="KK322" s="126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126"/>
      <c r="LE322" s="126"/>
      <c r="LF322" s="126"/>
      <c r="LG322" s="126"/>
      <c r="LH322" s="126">
        <v>399974</v>
      </c>
      <c r="LI322" s="126">
        <v>184</v>
      </c>
      <c r="LJ322" s="126">
        <v>311</v>
      </c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126"/>
      <c r="MF322" s="126"/>
      <c r="MG322" s="126"/>
      <c r="MH322" s="126"/>
      <c r="MI322" s="126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126"/>
      <c r="NW322" s="126"/>
      <c r="NX322" s="126"/>
      <c r="NY322" s="126"/>
      <c r="NZ322" s="126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7">
        <v>25</v>
      </c>
      <c r="OS322" s="128">
        <v>400493</v>
      </c>
      <c r="OT322" s="129">
        <v>44</v>
      </c>
      <c r="OU322" s="130"/>
      <c r="OV322" s="128">
        <v>400537</v>
      </c>
      <c r="OW322" s="129"/>
      <c r="OX322" s="130"/>
      <c r="OY322" s="128"/>
      <c r="OZ322" s="129"/>
      <c r="PA322" s="131">
        <v>0</v>
      </c>
      <c r="PB322" s="130">
        <v>-877</v>
      </c>
      <c r="PC322" s="132">
        <v>-877</v>
      </c>
      <c r="PD322" s="128">
        <v>399660</v>
      </c>
    </row>
    <row r="323" spans="1:420" ht="12.75" customHeight="1">
      <c r="A323" s="134">
        <v>523900</v>
      </c>
      <c r="B323" s="72" t="s">
        <v>180</v>
      </c>
      <c r="C323" s="135" t="s">
        <v>521</v>
      </c>
      <c r="D323" s="125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126"/>
      <c r="DK323" s="126"/>
      <c r="DL323" s="126"/>
      <c r="DM323" s="126"/>
      <c r="DN323" s="126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6"/>
      <c r="EG323" s="126"/>
      <c r="EH323" s="126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126"/>
      <c r="FC323" s="126"/>
      <c r="FD323" s="126"/>
      <c r="FE323" s="126"/>
      <c r="FF323" s="126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126"/>
      <c r="GM323" s="126"/>
      <c r="GN323" s="126"/>
      <c r="GO323" s="126"/>
      <c r="GP323" s="126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126"/>
      <c r="HU323" s="126"/>
      <c r="HV323" s="126"/>
      <c r="HW323" s="126"/>
      <c r="HX323" s="126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126"/>
      <c r="JB323" s="126"/>
      <c r="JC323" s="126"/>
      <c r="JD323" s="126"/>
      <c r="JE323" s="126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126"/>
      <c r="KH323" s="126"/>
      <c r="KI323" s="126"/>
      <c r="KJ323" s="126"/>
      <c r="KK323" s="126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126"/>
      <c r="LE323" s="126"/>
      <c r="LF323" s="126"/>
      <c r="LG323" s="126">
        <v>247</v>
      </c>
      <c r="LH323" s="126">
        <v>14539</v>
      </c>
      <c r="LI323" s="126">
        <v>253044</v>
      </c>
      <c r="LJ323" s="126">
        <v>60894</v>
      </c>
      <c r="LK323" s="126"/>
      <c r="LL323" s="126"/>
      <c r="LM323" s="126">
        <v>440</v>
      </c>
      <c r="LN323" s="126"/>
      <c r="LO323" s="126"/>
      <c r="LP323" s="126"/>
      <c r="LQ323" s="126"/>
      <c r="LR323" s="126"/>
      <c r="LS323" s="126"/>
      <c r="LT323" s="126"/>
      <c r="LU323" s="126">
        <v>5</v>
      </c>
      <c r="LV323" s="126"/>
      <c r="LW323" s="126"/>
      <c r="LX323" s="126"/>
      <c r="LY323" s="126"/>
      <c r="LZ323" s="126">
        <v>484</v>
      </c>
      <c r="MA323" s="126"/>
      <c r="MB323" s="126"/>
      <c r="MC323" s="126"/>
      <c r="MD323" s="126"/>
      <c r="ME323" s="126"/>
      <c r="MF323" s="126"/>
      <c r="MG323" s="126"/>
      <c r="MH323" s="126"/>
      <c r="MI323" s="126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126"/>
      <c r="NW323" s="126"/>
      <c r="NX323" s="126"/>
      <c r="NY323" s="126"/>
      <c r="NZ323" s="126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7"/>
      <c r="OS323" s="128">
        <v>329654</v>
      </c>
      <c r="OT323" s="129"/>
      <c r="OU323" s="130"/>
      <c r="OV323" s="128">
        <v>329654</v>
      </c>
      <c r="OW323" s="129"/>
      <c r="OX323" s="130"/>
      <c r="OY323" s="128"/>
      <c r="OZ323" s="129"/>
      <c r="PA323" s="131">
        <v>1008</v>
      </c>
      <c r="PB323" s="130"/>
      <c r="PC323" s="132">
        <v>1008</v>
      </c>
      <c r="PD323" s="128">
        <v>330662</v>
      </c>
    </row>
    <row r="324" spans="1:420" ht="12.75" customHeight="1">
      <c r="A324" s="134" t="s">
        <v>675</v>
      </c>
      <c r="B324" s="72" t="s">
        <v>180</v>
      </c>
      <c r="C324" s="135" t="s">
        <v>522</v>
      </c>
      <c r="D324" s="125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126"/>
      <c r="DK324" s="126"/>
      <c r="DL324" s="126"/>
      <c r="DM324" s="126"/>
      <c r="DN324" s="126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6"/>
      <c r="EG324" s="126"/>
      <c r="EH324" s="126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126"/>
      <c r="FC324" s="126"/>
      <c r="FD324" s="126"/>
      <c r="FE324" s="126"/>
      <c r="FF324" s="126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126"/>
      <c r="GM324" s="126"/>
      <c r="GN324" s="126"/>
      <c r="GO324" s="126"/>
      <c r="GP324" s="126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126"/>
      <c r="HU324" s="126"/>
      <c r="HV324" s="126"/>
      <c r="HW324" s="126"/>
      <c r="HX324" s="126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126"/>
      <c r="JB324" s="126"/>
      <c r="JC324" s="126"/>
      <c r="JD324" s="126"/>
      <c r="JE324" s="126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126"/>
      <c r="KH324" s="126"/>
      <c r="KI324" s="126"/>
      <c r="KJ324" s="126"/>
      <c r="KK324" s="126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126"/>
      <c r="LE324" s="126"/>
      <c r="LF324" s="126"/>
      <c r="LG324" s="126">
        <v>1595</v>
      </c>
      <c r="LH324" s="126">
        <v>18053</v>
      </c>
      <c r="LI324" s="126">
        <v>14349</v>
      </c>
      <c r="LJ324" s="126">
        <v>120416</v>
      </c>
      <c r="LK324" s="126"/>
      <c r="LL324" s="126"/>
      <c r="LM324" s="126">
        <v>212</v>
      </c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126"/>
      <c r="MF324" s="126"/>
      <c r="MG324" s="126"/>
      <c r="MH324" s="126"/>
      <c r="MI324" s="126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126"/>
      <c r="NW324" s="126"/>
      <c r="NX324" s="126"/>
      <c r="NY324" s="126"/>
      <c r="NZ324" s="126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7"/>
      <c r="OS324" s="128">
        <v>154625</v>
      </c>
      <c r="OT324" s="129">
        <v>56</v>
      </c>
      <c r="OU324" s="130"/>
      <c r="OV324" s="128">
        <v>154681</v>
      </c>
      <c r="OW324" s="129"/>
      <c r="OX324" s="130"/>
      <c r="OY324" s="128"/>
      <c r="OZ324" s="129"/>
      <c r="PA324" s="131">
        <v>0</v>
      </c>
      <c r="PB324" s="130"/>
      <c r="PC324" s="132">
        <v>0</v>
      </c>
      <c r="PD324" s="128">
        <v>154681</v>
      </c>
    </row>
    <row r="325" spans="1:420" ht="12.75" customHeight="1">
      <c r="A325" s="134">
        <v>524113</v>
      </c>
      <c r="B325" s="72" t="s">
        <v>180</v>
      </c>
      <c r="C325" s="135" t="s">
        <v>523</v>
      </c>
      <c r="D325" s="125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126"/>
      <c r="DA325" s="126"/>
      <c r="DB325" s="126"/>
      <c r="DC325" s="126"/>
      <c r="DD325" s="126"/>
      <c r="DE325" s="126"/>
      <c r="DF325" s="126"/>
      <c r="DG325" s="126"/>
      <c r="DH325" s="126"/>
      <c r="DI325" s="126"/>
      <c r="DJ325" s="126"/>
      <c r="DK325" s="126"/>
      <c r="DL325" s="126"/>
      <c r="DM325" s="126"/>
      <c r="DN325" s="126"/>
      <c r="DO325" s="126"/>
      <c r="DP325" s="126"/>
      <c r="DQ325" s="126"/>
      <c r="DR325" s="126"/>
      <c r="DS325" s="126"/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6"/>
      <c r="EG325" s="126"/>
      <c r="EH325" s="126"/>
      <c r="EI325" s="126"/>
      <c r="EJ325" s="126"/>
      <c r="EK325" s="126"/>
      <c r="EL325" s="126"/>
      <c r="EM325" s="126"/>
      <c r="EN325" s="126"/>
      <c r="EO325" s="126"/>
      <c r="EP325" s="126"/>
      <c r="EQ325" s="126"/>
      <c r="ER325" s="126"/>
      <c r="ES325" s="126"/>
      <c r="ET325" s="126"/>
      <c r="EU325" s="126"/>
      <c r="EV325" s="126"/>
      <c r="EW325" s="126"/>
      <c r="EX325" s="126"/>
      <c r="EY325" s="126"/>
      <c r="EZ325" s="126"/>
      <c r="FA325" s="126"/>
      <c r="FB325" s="126"/>
      <c r="FC325" s="126"/>
      <c r="FD325" s="126"/>
      <c r="FE325" s="126"/>
      <c r="FF325" s="126"/>
      <c r="FG325" s="126"/>
      <c r="FH325" s="126"/>
      <c r="FI325" s="126"/>
      <c r="FJ325" s="126"/>
      <c r="FK325" s="126"/>
      <c r="FL325" s="126"/>
      <c r="FM325" s="126"/>
      <c r="FN325" s="126"/>
      <c r="FO325" s="126"/>
      <c r="FP325" s="126"/>
      <c r="FQ325" s="126"/>
      <c r="FR325" s="126"/>
      <c r="FS325" s="126"/>
      <c r="FT325" s="126"/>
      <c r="FU325" s="126"/>
      <c r="FV325" s="126"/>
      <c r="FW325" s="126"/>
      <c r="FX325" s="126"/>
      <c r="FY325" s="126"/>
      <c r="FZ325" s="126"/>
      <c r="GA325" s="126"/>
      <c r="GB325" s="126"/>
      <c r="GC325" s="126"/>
      <c r="GD325" s="126"/>
      <c r="GE325" s="126"/>
      <c r="GF325" s="126"/>
      <c r="GG325" s="126"/>
      <c r="GH325" s="126"/>
      <c r="GI325" s="126"/>
      <c r="GJ325" s="126"/>
      <c r="GK325" s="126"/>
      <c r="GL325" s="126"/>
      <c r="GM325" s="126"/>
      <c r="GN325" s="126"/>
      <c r="GO325" s="126"/>
      <c r="GP325" s="126"/>
      <c r="GQ325" s="126"/>
      <c r="GR325" s="126"/>
      <c r="GS325" s="126"/>
      <c r="GT325" s="126"/>
      <c r="GU325" s="126"/>
      <c r="GV325" s="126"/>
      <c r="GW325" s="126"/>
      <c r="GX325" s="126"/>
      <c r="GY325" s="126"/>
      <c r="GZ325" s="126"/>
      <c r="HA325" s="126"/>
      <c r="HB325" s="126"/>
      <c r="HC325" s="126"/>
      <c r="HD325" s="126"/>
      <c r="HE325" s="126"/>
      <c r="HF325" s="126"/>
      <c r="HG325" s="126"/>
      <c r="HH325" s="126"/>
      <c r="HI325" s="126"/>
      <c r="HJ325" s="126"/>
      <c r="HK325" s="126"/>
      <c r="HL325" s="126"/>
      <c r="HM325" s="126"/>
      <c r="HN325" s="126"/>
      <c r="HO325" s="126"/>
      <c r="HP325" s="126"/>
      <c r="HQ325" s="126"/>
      <c r="HR325" s="126"/>
      <c r="HS325" s="126"/>
      <c r="HT325" s="126"/>
      <c r="HU325" s="126"/>
      <c r="HV325" s="126"/>
      <c r="HW325" s="126"/>
      <c r="HX325" s="126"/>
      <c r="HY325" s="126"/>
      <c r="HZ325" s="126"/>
      <c r="IA325" s="126"/>
      <c r="IB325" s="126"/>
      <c r="IC325" s="126"/>
      <c r="ID325" s="126"/>
      <c r="IE325" s="126"/>
      <c r="IF325" s="126"/>
      <c r="IG325" s="126"/>
      <c r="IH325" s="126"/>
      <c r="II325" s="126"/>
      <c r="IJ325" s="126"/>
      <c r="IK325" s="126"/>
      <c r="IL325" s="126"/>
      <c r="IM325" s="126"/>
      <c r="IN325" s="126"/>
      <c r="IO325" s="126"/>
      <c r="IP325" s="126"/>
      <c r="IQ325" s="126"/>
      <c r="IR325" s="126"/>
      <c r="IS325" s="126"/>
      <c r="IT325" s="126"/>
      <c r="IU325" s="126"/>
      <c r="IV325" s="126"/>
      <c r="IW325" s="126"/>
      <c r="IX325" s="126"/>
      <c r="IY325" s="126"/>
      <c r="IZ325" s="126"/>
      <c r="JA325" s="126"/>
      <c r="JB325" s="126"/>
      <c r="JC325" s="126"/>
      <c r="JD325" s="126"/>
      <c r="JE325" s="126"/>
      <c r="JF325" s="126"/>
      <c r="JG325" s="126"/>
      <c r="JH325" s="126"/>
      <c r="JI325" s="126"/>
      <c r="JJ325" s="126"/>
      <c r="JK325" s="126"/>
      <c r="JL325" s="126"/>
      <c r="JM325" s="126"/>
      <c r="JN325" s="126"/>
      <c r="JO325" s="126"/>
      <c r="JP325" s="126"/>
      <c r="JQ325" s="126"/>
      <c r="JR325" s="126"/>
      <c r="JS325" s="126"/>
      <c r="JT325" s="126"/>
      <c r="JU325" s="126"/>
      <c r="JV325" s="126"/>
      <c r="JW325" s="126"/>
      <c r="JX325" s="126"/>
      <c r="JY325" s="126"/>
      <c r="JZ325" s="126"/>
      <c r="KA325" s="126"/>
      <c r="KB325" s="126"/>
      <c r="KC325" s="126"/>
      <c r="KD325" s="126"/>
      <c r="KE325" s="126"/>
      <c r="KF325" s="126"/>
      <c r="KG325" s="126"/>
      <c r="KH325" s="126"/>
      <c r="KI325" s="126"/>
      <c r="KJ325" s="126"/>
      <c r="KK325" s="126"/>
      <c r="KL325" s="126"/>
      <c r="KM325" s="126"/>
      <c r="KN325" s="126"/>
      <c r="KO325" s="126"/>
      <c r="KP325" s="126"/>
      <c r="KQ325" s="126"/>
      <c r="KR325" s="126"/>
      <c r="KS325" s="126"/>
      <c r="KT325" s="126"/>
      <c r="KU325" s="126"/>
      <c r="KV325" s="126"/>
      <c r="KW325" s="126"/>
      <c r="KX325" s="126"/>
      <c r="KY325" s="126"/>
      <c r="KZ325" s="126"/>
      <c r="LA325" s="126"/>
      <c r="LB325" s="126"/>
      <c r="LC325" s="126"/>
      <c r="LD325" s="126"/>
      <c r="LE325" s="126"/>
      <c r="LF325" s="126"/>
      <c r="LG325" s="126"/>
      <c r="LH325" s="126"/>
      <c r="LI325" s="126"/>
      <c r="LJ325" s="126"/>
      <c r="LK325" s="126">
        <v>76100</v>
      </c>
      <c r="LL325" s="126"/>
      <c r="LM325" s="126"/>
      <c r="LN325" s="126"/>
      <c r="LO325" s="126"/>
      <c r="LP325" s="126"/>
      <c r="LQ325" s="126"/>
      <c r="LR325" s="126"/>
      <c r="LS325" s="126"/>
      <c r="LT325" s="126"/>
      <c r="LU325" s="126"/>
      <c r="LV325" s="126"/>
      <c r="LW325" s="126"/>
      <c r="LX325" s="126"/>
      <c r="LY325" s="126"/>
      <c r="LZ325" s="126"/>
      <c r="MA325" s="126"/>
      <c r="MB325" s="126"/>
      <c r="MC325" s="126"/>
      <c r="MD325" s="126"/>
      <c r="ME325" s="126"/>
      <c r="MF325" s="126"/>
      <c r="MG325" s="126"/>
      <c r="MH325" s="126"/>
      <c r="MI325" s="126"/>
      <c r="MJ325" s="126"/>
      <c r="MK325" s="126"/>
      <c r="ML325" s="126"/>
      <c r="MM325" s="126"/>
      <c r="MN325" s="126"/>
      <c r="MO325" s="126"/>
      <c r="MP325" s="126"/>
      <c r="MQ325" s="126"/>
      <c r="MR325" s="126"/>
      <c r="MS325" s="126"/>
      <c r="MT325" s="126"/>
      <c r="MU325" s="126"/>
      <c r="MV325" s="126"/>
      <c r="MW325" s="126"/>
      <c r="MX325" s="126"/>
      <c r="MY325" s="126"/>
      <c r="MZ325" s="126"/>
      <c r="NA325" s="126"/>
      <c r="NB325" s="126"/>
      <c r="NC325" s="126"/>
      <c r="ND325" s="126"/>
      <c r="NE325" s="126"/>
      <c r="NF325" s="126"/>
      <c r="NG325" s="126"/>
      <c r="NH325" s="126"/>
      <c r="NI325" s="126"/>
      <c r="NJ325" s="126"/>
      <c r="NK325" s="126"/>
      <c r="NL325" s="126"/>
      <c r="NM325" s="126"/>
      <c r="NN325" s="126"/>
      <c r="NO325" s="126"/>
      <c r="NP325" s="126"/>
      <c r="NQ325" s="126"/>
      <c r="NR325" s="126"/>
      <c r="NS325" s="126"/>
      <c r="NT325" s="126"/>
      <c r="NU325" s="126"/>
      <c r="NV325" s="126"/>
      <c r="NW325" s="126"/>
      <c r="NX325" s="126"/>
      <c r="NY325" s="126"/>
      <c r="NZ325" s="126"/>
      <c r="OA325" s="126"/>
      <c r="OB325" s="126"/>
      <c r="OC325" s="126"/>
      <c r="OD325" s="126"/>
      <c r="OE325" s="126"/>
      <c r="OF325" s="126"/>
      <c r="OG325" s="126"/>
      <c r="OH325" s="126"/>
      <c r="OI325" s="126"/>
      <c r="OJ325" s="126"/>
      <c r="OK325" s="126"/>
      <c r="OL325" s="126"/>
      <c r="OM325" s="126"/>
      <c r="ON325" s="126"/>
      <c r="OO325" s="126"/>
      <c r="OP325" s="126"/>
      <c r="OQ325" s="126"/>
      <c r="OR325" s="127"/>
      <c r="OS325" s="128">
        <v>76100</v>
      </c>
      <c r="OT325" s="129"/>
      <c r="OU325" s="130"/>
      <c r="OV325" s="128">
        <v>76100</v>
      </c>
      <c r="OW325" s="129"/>
      <c r="OX325" s="130"/>
      <c r="OY325" s="128"/>
      <c r="OZ325" s="129"/>
      <c r="PA325" s="131">
        <v>3106</v>
      </c>
      <c r="PB325" s="130"/>
      <c r="PC325" s="132">
        <v>3106</v>
      </c>
      <c r="PD325" s="128">
        <v>79206</v>
      </c>
    </row>
    <row r="326" spans="1:420" ht="12.75" customHeight="1">
      <c r="A326" s="134" t="s">
        <v>676</v>
      </c>
      <c r="B326" s="72" t="s">
        <v>180</v>
      </c>
      <c r="C326" s="135" t="s">
        <v>524</v>
      </c>
      <c r="D326" s="125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126"/>
      <c r="DA326" s="126"/>
      <c r="DB326" s="126"/>
      <c r="DC326" s="126"/>
      <c r="DD326" s="126"/>
      <c r="DE326" s="126"/>
      <c r="DF326" s="126"/>
      <c r="DG326" s="126"/>
      <c r="DH326" s="126"/>
      <c r="DI326" s="126"/>
      <c r="DJ326" s="126"/>
      <c r="DK326" s="126"/>
      <c r="DL326" s="126"/>
      <c r="DM326" s="126"/>
      <c r="DN326" s="126"/>
      <c r="DO326" s="126"/>
      <c r="DP326" s="126"/>
      <c r="DQ326" s="126"/>
      <c r="DR326" s="126"/>
      <c r="DS326" s="126"/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6"/>
      <c r="EG326" s="126"/>
      <c r="EH326" s="126"/>
      <c r="EI326" s="126"/>
      <c r="EJ326" s="126"/>
      <c r="EK326" s="126"/>
      <c r="EL326" s="126"/>
      <c r="EM326" s="126"/>
      <c r="EN326" s="126"/>
      <c r="EO326" s="126"/>
      <c r="EP326" s="126"/>
      <c r="EQ326" s="126"/>
      <c r="ER326" s="126"/>
      <c r="ES326" s="126"/>
      <c r="ET326" s="126"/>
      <c r="EU326" s="126"/>
      <c r="EV326" s="126"/>
      <c r="EW326" s="126"/>
      <c r="EX326" s="126"/>
      <c r="EY326" s="126"/>
      <c r="EZ326" s="126"/>
      <c r="FA326" s="126"/>
      <c r="FB326" s="126"/>
      <c r="FC326" s="126"/>
      <c r="FD326" s="126"/>
      <c r="FE326" s="126"/>
      <c r="FF326" s="126"/>
      <c r="FG326" s="126"/>
      <c r="FH326" s="126"/>
      <c r="FI326" s="126"/>
      <c r="FJ326" s="126"/>
      <c r="FK326" s="126"/>
      <c r="FL326" s="126"/>
      <c r="FM326" s="126"/>
      <c r="FN326" s="126"/>
      <c r="FO326" s="126"/>
      <c r="FP326" s="126"/>
      <c r="FQ326" s="126"/>
      <c r="FR326" s="126"/>
      <c r="FS326" s="126"/>
      <c r="FT326" s="126"/>
      <c r="FU326" s="126"/>
      <c r="FV326" s="126"/>
      <c r="FW326" s="126"/>
      <c r="FX326" s="126"/>
      <c r="FY326" s="126"/>
      <c r="FZ326" s="126"/>
      <c r="GA326" s="126"/>
      <c r="GB326" s="126"/>
      <c r="GC326" s="126"/>
      <c r="GD326" s="126"/>
      <c r="GE326" s="126"/>
      <c r="GF326" s="126"/>
      <c r="GG326" s="126"/>
      <c r="GH326" s="126"/>
      <c r="GI326" s="126"/>
      <c r="GJ326" s="126"/>
      <c r="GK326" s="126"/>
      <c r="GL326" s="126"/>
      <c r="GM326" s="126"/>
      <c r="GN326" s="126"/>
      <c r="GO326" s="126"/>
      <c r="GP326" s="126"/>
      <c r="GQ326" s="126"/>
      <c r="GR326" s="126"/>
      <c r="GS326" s="126"/>
      <c r="GT326" s="126"/>
      <c r="GU326" s="126"/>
      <c r="GV326" s="126"/>
      <c r="GW326" s="126"/>
      <c r="GX326" s="126"/>
      <c r="GY326" s="126"/>
      <c r="GZ326" s="126"/>
      <c r="HA326" s="126"/>
      <c r="HB326" s="126"/>
      <c r="HC326" s="126"/>
      <c r="HD326" s="126"/>
      <c r="HE326" s="126"/>
      <c r="HF326" s="126"/>
      <c r="HG326" s="126"/>
      <c r="HH326" s="126"/>
      <c r="HI326" s="126"/>
      <c r="HJ326" s="126"/>
      <c r="HK326" s="126"/>
      <c r="HL326" s="126"/>
      <c r="HM326" s="126"/>
      <c r="HN326" s="126"/>
      <c r="HO326" s="126"/>
      <c r="HP326" s="126"/>
      <c r="HQ326" s="126"/>
      <c r="HR326" s="126"/>
      <c r="HS326" s="126"/>
      <c r="HT326" s="126"/>
      <c r="HU326" s="126"/>
      <c r="HV326" s="126"/>
      <c r="HW326" s="126"/>
      <c r="HX326" s="126"/>
      <c r="HY326" s="126"/>
      <c r="HZ326" s="126"/>
      <c r="IA326" s="126"/>
      <c r="IB326" s="126"/>
      <c r="IC326" s="126"/>
      <c r="ID326" s="126"/>
      <c r="IE326" s="126"/>
      <c r="IF326" s="126"/>
      <c r="IG326" s="126"/>
      <c r="IH326" s="126"/>
      <c r="II326" s="126"/>
      <c r="IJ326" s="126"/>
      <c r="IK326" s="126"/>
      <c r="IL326" s="126"/>
      <c r="IM326" s="126"/>
      <c r="IN326" s="126"/>
      <c r="IO326" s="126"/>
      <c r="IP326" s="126"/>
      <c r="IQ326" s="126"/>
      <c r="IR326" s="126"/>
      <c r="IS326" s="126"/>
      <c r="IT326" s="126"/>
      <c r="IU326" s="126"/>
      <c r="IV326" s="126"/>
      <c r="IW326" s="126"/>
      <c r="IX326" s="126"/>
      <c r="IY326" s="126"/>
      <c r="IZ326" s="126"/>
      <c r="JA326" s="126"/>
      <c r="JB326" s="126"/>
      <c r="JC326" s="126"/>
      <c r="JD326" s="126"/>
      <c r="JE326" s="126"/>
      <c r="JF326" s="126"/>
      <c r="JG326" s="126"/>
      <c r="JH326" s="126"/>
      <c r="JI326" s="126"/>
      <c r="JJ326" s="126"/>
      <c r="JK326" s="126"/>
      <c r="JL326" s="126"/>
      <c r="JM326" s="126"/>
      <c r="JN326" s="126"/>
      <c r="JO326" s="126"/>
      <c r="JP326" s="126"/>
      <c r="JQ326" s="126"/>
      <c r="JR326" s="126"/>
      <c r="JS326" s="126"/>
      <c r="JT326" s="126"/>
      <c r="JU326" s="126"/>
      <c r="JV326" s="126"/>
      <c r="JW326" s="126"/>
      <c r="JX326" s="126"/>
      <c r="JY326" s="126"/>
      <c r="JZ326" s="126"/>
      <c r="KA326" s="126"/>
      <c r="KB326" s="126"/>
      <c r="KC326" s="126"/>
      <c r="KD326" s="126">
        <v>0</v>
      </c>
      <c r="KE326" s="126"/>
      <c r="KF326" s="126"/>
      <c r="KG326" s="126"/>
      <c r="KH326" s="126"/>
      <c r="KI326" s="126"/>
      <c r="KJ326" s="126"/>
      <c r="KK326" s="126"/>
      <c r="KL326" s="126"/>
      <c r="KM326" s="126"/>
      <c r="KN326" s="126"/>
      <c r="KO326" s="126"/>
      <c r="KP326" s="126"/>
      <c r="KQ326" s="126"/>
      <c r="KR326" s="126"/>
      <c r="KS326" s="126"/>
      <c r="KT326" s="126"/>
      <c r="KU326" s="126"/>
      <c r="KV326" s="126"/>
      <c r="KW326" s="126"/>
      <c r="KX326" s="126"/>
      <c r="KY326" s="126"/>
      <c r="KZ326" s="126"/>
      <c r="LA326" s="126"/>
      <c r="LB326" s="126"/>
      <c r="LC326" s="126"/>
      <c r="LD326" s="126"/>
      <c r="LE326" s="126"/>
      <c r="LF326" s="126"/>
      <c r="LG326" s="126"/>
      <c r="LH326" s="126">
        <v>0</v>
      </c>
      <c r="LI326" s="126"/>
      <c r="LJ326" s="126"/>
      <c r="LK326" s="126">
        <v>0</v>
      </c>
      <c r="LL326" s="126">
        <v>407437</v>
      </c>
      <c r="LM326" s="126"/>
      <c r="LN326" s="126"/>
      <c r="LO326" s="126"/>
      <c r="LP326" s="126"/>
      <c r="LQ326" s="126"/>
      <c r="LR326" s="126">
        <v>585</v>
      </c>
      <c r="LS326" s="126">
        <v>62</v>
      </c>
      <c r="LT326" s="126">
        <v>92</v>
      </c>
      <c r="LU326" s="126"/>
      <c r="LV326" s="126"/>
      <c r="LW326" s="126"/>
      <c r="LX326" s="126"/>
      <c r="LY326" s="126"/>
      <c r="LZ326" s="126"/>
      <c r="MA326" s="126"/>
      <c r="MB326" s="126"/>
      <c r="MC326" s="126"/>
      <c r="MD326" s="126"/>
      <c r="ME326" s="126"/>
      <c r="MF326" s="126"/>
      <c r="MG326" s="126"/>
      <c r="MH326" s="126"/>
      <c r="MI326" s="126"/>
      <c r="MJ326" s="126"/>
      <c r="MK326" s="126"/>
      <c r="ML326" s="126"/>
      <c r="MM326" s="126"/>
      <c r="MN326" s="126"/>
      <c r="MO326" s="126"/>
      <c r="MP326" s="126"/>
      <c r="MQ326" s="126"/>
      <c r="MR326" s="126"/>
      <c r="MS326" s="126"/>
      <c r="MT326" s="126"/>
      <c r="MU326" s="126">
        <v>94</v>
      </c>
      <c r="MV326" s="126"/>
      <c r="MW326" s="126"/>
      <c r="MX326" s="126"/>
      <c r="MY326" s="126"/>
      <c r="MZ326" s="126"/>
      <c r="NA326" s="126"/>
      <c r="NB326" s="126"/>
      <c r="NC326" s="126"/>
      <c r="ND326" s="126"/>
      <c r="NE326" s="126"/>
      <c r="NF326" s="126"/>
      <c r="NG326" s="126"/>
      <c r="NH326" s="126"/>
      <c r="NI326" s="126"/>
      <c r="NJ326" s="126"/>
      <c r="NK326" s="126"/>
      <c r="NL326" s="126"/>
      <c r="NM326" s="126"/>
      <c r="NN326" s="126"/>
      <c r="NO326" s="126"/>
      <c r="NP326" s="126"/>
      <c r="NQ326" s="126"/>
      <c r="NR326" s="126"/>
      <c r="NS326" s="126"/>
      <c r="NT326" s="126"/>
      <c r="NU326" s="126"/>
      <c r="NV326" s="126"/>
      <c r="NW326" s="126"/>
      <c r="NX326" s="126"/>
      <c r="NY326" s="126"/>
      <c r="NZ326" s="126"/>
      <c r="OA326" s="126"/>
      <c r="OB326" s="126"/>
      <c r="OC326" s="126"/>
      <c r="OD326" s="126"/>
      <c r="OE326" s="126"/>
      <c r="OF326" s="126"/>
      <c r="OG326" s="126"/>
      <c r="OH326" s="126"/>
      <c r="OI326" s="126"/>
      <c r="OJ326" s="126"/>
      <c r="OK326" s="126"/>
      <c r="OL326" s="126">
        <v>6771</v>
      </c>
      <c r="OM326" s="126"/>
      <c r="ON326" s="126"/>
      <c r="OO326" s="126"/>
      <c r="OP326" s="126"/>
      <c r="OQ326" s="126"/>
      <c r="OR326" s="127">
        <v>18</v>
      </c>
      <c r="OS326" s="128">
        <v>415057</v>
      </c>
      <c r="OT326" s="129">
        <v>55636</v>
      </c>
      <c r="OU326" s="130">
        <v>-651</v>
      </c>
      <c r="OV326" s="128">
        <v>470042</v>
      </c>
      <c r="OW326" s="129"/>
      <c r="OX326" s="130"/>
      <c r="OY326" s="128"/>
      <c r="OZ326" s="129"/>
      <c r="PA326" s="131">
        <v>15196</v>
      </c>
      <c r="PB326" s="130">
        <v>-5124</v>
      </c>
      <c r="PC326" s="132">
        <v>10072</v>
      </c>
      <c r="PD326" s="128">
        <v>480114</v>
      </c>
    </row>
    <row r="327" spans="1:420" ht="12.75" customHeight="1">
      <c r="A327" s="134">
        <v>524200</v>
      </c>
      <c r="B327" s="72" t="s">
        <v>180</v>
      </c>
      <c r="C327" s="135" t="s">
        <v>525</v>
      </c>
      <c r="D327" s="125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126"/>
      <c r="DK327" s="126"/>
      <c r="DL327" s="126"/>
      <c r="DM327" s="126"/>
      <c r="DN327" s="126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6"/>
      <c r="EG327" s="126"/>
      <c r="EH327" s="126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126"/>
      <c r="FC327" s="126"/>
      <c r="FD327" s="126"/>
      <c r="FE327" s="126"/>
      <c r="FF327" s="126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126"/>
      <c r="GM327" s="126"/>
      <c r="GN327" s="126"/>
      <c r="GO327" s="126"/>
      <c r="GP327" s="126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126"/>
      <c r="HU327" s="126"/>
      <c r="HV327" s="126"/>
      <c r="HW327" s="126"/>
      <c r="HX327" s="126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126"/>
      <c r="JB327" s="126"/>
      <c r="JC327" s="126"/>
      <c r="JD327" s="126"/>
      <c r="JE327" s="126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>
        <v>0</v>
      </c>
      <c r="KA327" s="126"/>
      <c r="KB327" s="126"/>
      <c r="KC327" s="126"/>
      <c r="KD327" s="126"/>
      <c r="KE327" s="126"/>
      <c r="KF327" s="126"/>
      <c r="KG327" s="126"/>
      <c r="KH327" s="126"/>
      <c r="KI327" s="126"/>
      <c r="KJ327" s="126"/>
      <c r="KK327" s="126"/>
      <c r="KL327" s="126"/>
      <c r="KM327" s="126"/>
      <c r="KN327" s="126"/>
      <c r="KO327" s="126">
        <v>69</v>
      </c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126"/>
      <c r="LE327" s="126"/>
      <c r="LF327" s="126"/>
      <c r="LG327" s="126"/>
      <c r="LH327" s="126"/>
      <c r="LI327" s="126">
        <v>1541</v>
      </c>
      <c r="LJ327" s="126">
        <v>5090</v>
      </c>
      <c r="LK327" s="126">
        <v>2358</v>
      </c>
      <c r="LL327" s="126">
        <v>3827</v>
      </c>
      <c r="LM327" s="126">
        <v>284196</v>
      </c>
      <c r="LN327" s="126"/>
      <c r="LO327" s="126"/>
      <c r="LP327" s="126"/>
      <c r="LQ327" s="126">
        <v>157</v>
      </c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126"/>
      <c r="MF327" s="126"/>
      <c r="MG327" s="126"/>
      <c r="MH327" s="126"/>
      <c r="MI327" s="126"/>
      <c r="MJ327" s="126"/>
      <c r="MK327" s="126"/>
      <c r="ML327" s="126"/>
      <c r="MM327" s="126">
        <v>54</v>
      </c>
      <c r="MN327" s="126">
        <v>1</v>
      </c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126"/>
      <c r="NW327" s="126"/>
      <c r="NX327" s="126"/>
      <c r="NY327" s="126"/>
      <c r="NZ327" s="126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7"/>
      <c r="OS327" s="128">
        <v>297292</v>
      </c>
      <c r="OT327" s="129"/>
      <c r="OU327" s="130"/>
      <c r="OV327" s="128">
        <v>297292</v>
      </c>
      <c r="OW327" s="129"/>
      <c r="OX327" s="130"/>
      <c r="OY327" s="128"/>
      <c r="OZ327" s="129"/>
      <c r="PA327" s="131">
        <v>0</v>
      </c>
      <c r="PB327" s="130"/>
      <c r="PC327" s="132">
        <v>0</v>
      </c>
      <c r="PD327" s="128">
        <v>297292</v>
      </c>
    </row>
    <row r="328" spans="1:420" ht="12.75" customHeight="1">
      <c r="A328" s="134">
        <v>525000</v>
      </c>
      <c r="B328" s="72" t="s">
        <v>180</v>
      </c>
      <c r="C328" s="135" t="s">
        <v>526</v>
      </c>
      <c r="D328" s="125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126"/>
      <c r="DA328" s="126"/>
      <c r="DB328" s="126"/>
      <c r="DC328" s="126"/>
      <c r="DD328" s="126"/>
      <c r="DE328" s="126"/>
      <c r="DF328" s="126"/>
      <c r="DG328" s="126"/>
      <c r="DH328" s="126"/>
      <c r="DI328" s="126"/>
      <c r="DJ328" s="126"/>
      <c r="DK328" s="126"/>
      <c r="DL328" s="126"/>
      <c r="DM328" s="126"/>
      <c r="DN328" s="126"/>
      <c r="DO328" s="126"/>
      <c r="DP328" s="126"/>
      <c r="DQ328" s="126"/>
      <c r="DR328" s="126"/>
      <c r="DS328" s="126"/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6"/>
      <c r="EG328" s="126"/>
      <c r="EH328" s="126"/>
      <c r="EI328" s="126"/>
      <c r="EJ328" s="126"/>
      <c r="EK328" s="126"/>
      <c r="EL328" s="126"/>
      <c r="EM328" s="126"/>
      <c r="EN328" s="126"/>
      <c r="EO328" s="126"/>
      <c r="EP328" s="126"/>
      <c r="EQ328" s="126"/>
      <c r="ER328" s="126"/>
      <c r="ES328" s="126"/>
      <c r="ET328" s="126"/>
      <c r="EU328" s="126"/>
      <c r="EV328" s="126"/>
      <c r="EW328" s="126"/>
      <c r="EX328" s="126"/>
      <c r="EY328" s="126"/>
      <c r="EZ328" s="126"/>
      <c r="FA328" s="126"/>
      <c r="FB328" s="126"/>
      <c r="FC328" s="126"/>
      <c r="FD328" s="126"/>
      <c r="FE328" s="126"/>
      <c r="FF328" s="126"/>
      <c r="FG328" s="126"/>
      <c r="FH328" s="126"/>
      <c r="FI328" s="126"/>
      <c r="FJ328" s="126"/>
      <c r="FK328" s="126"/>
      <c r="FL328" s="126"/>
      <c r="FM328" s="126"/>
      <c r="FN328" s="126"/>
      <c r="FO328" s="126"/>
      <c r="FP328" s="126"/>
      <c r="FQ328" s="126"/>
      <c r="FR328" s="126"/>
      <c r="FS328" s="126"/>
      <c r="FT328" s="126"/>
      <c r="FU328" s="126"/>
      <c r="FV328" s="126"/>
      <c r="FW328" s="126"/>
      <c r="FX328" s="126"/>
      <c r="FY328" s="126"/>
      <c r="FZ328" s="126"/>
      <c r="GA328" s="126"/>
      <c r="GB328" s="126"/>
      <c r="GC328" s="126"/>
      <c r="GD328" s="126"/>
      <c r="GE328" s="126"/>
      <c r="GF328" s="126"/>
      <c r="GG328" s="126"/>
      <c r="GH328" s="126"/>
      <c r="GI328" s="126"/>
      <c r="GJ328" s="126"/>
      <c r="GK328" s="126"/>
      <c r="GL328" s="126"/>
      <c r="GM328" s="126"/>
      <c r="GN328" s="126"/>
      <c r="GO328" s="126"/>
      <c r="GP328" s="126"/>
      <c r="GQ328" s="126"/>
      <c r="GR328" s="126"/>
      <c r="GS328" s="126"/>
      <c r="GT328" s="126"/>
      <c r="GU328" s="126"/>
      <c r="GV328" s="126"/>
      <c r="GW328" s="126"/>
      <c r="GX328" s="126"/>
      <c r="GY328" s="126"/>
      <c r="GZ328" s="126"/>
      <c r="HA328" s="126"/>
      <c r="HB328" s="126"/>
      <c r="HC328" s="126"/>
      <c r="HD328" s="126"/>
      <c r="HE328" s="126"/>
      <c r="HF328" s="126"/>
      <c r="HG328" s="126"/>
      <c r="HH328" s="126"/>
      <c r="HI328" s="126"/>
      <c r="HJ328" s="126"/>
      <c r="HK328" s="126"/>
      <c r="HL328" s="126"/>
      <c r="HM328" s="126"/>
      <c r="HN328" s="126"/>
      <c r="HO328" s="126"/>
      <c r="HP328" s="126"/>
      <c r="HQ328" s="126"/>
      <c r="HR328" s="126"/>
      <c r="HS328" s="126"/>
      <c r="HT328" s="126"/>
      <c r="HU328" s="126"/>
      <c r="HV328" s="126"/>
      <c r="HW328" s="126"/>
      <c r="HX328" s="126"/>
      <c r="HY328" s="126"/>
      <c r="HZ328" s="126"/>
      <c r="IA328" s="126"/>
      <c r="IB328" s="126"/>
      <c r="IC328" s="126"/>
      <c r="ID328" s="126"/>
      <c r="IE328" s="126"/>
      <c r="IF328" s="126"/>
      <c r="IG328" s="126"/>
      <c r="IH328" s="126"/>
      <c r="II328" s="126"/>
      <c r="IJ328" s="126"/>
      <c r="IK328" s="126"/>
      <c r="IL328" s="126"/>
      <c r="IM328" s="126"/>
      <c r="IN328" s="126"/>
      <c r="IO328" s="126"/>
      <c r="IP328" s="126"/>
      <c r="IQ328" s="126"/>
      <c r="IR328" s="126"/>
      <c r="IS328" s="126"/>
      <c r="IT328" s="126"/>
      <c r="IU328" s="126"/>
      <c r="IV328" s="126"/>
      <c r="IW328" s="126"/>
      <c r="IX328" s="126"/>
      <c r="IY328" s="126"/>
      <c r="IZ328" s="126"/>
      <c r="JA328" s="126"/>
      <c r="JB328" s="126"/>
      <c r="JC328" s="126"/>
      <c r="JD328" s="126"/>
      <c r="JE328" s="126"/>
      <c r="JF328" s="126"/>
      <c r="JG328" s="126"/>
      <c r="JH328" s="126"/>
      <c r="JI328" s="126"/>
      <c r="JJ328" s="126"/>
      <c r="JK328" s="126"/>
      <c r="JL328" s="126"/>
      <c r="JM328" s="126"/>
      <c r="JN328" s="126"/>
      <c r="JO328" s="126"/>
      <c r="JP328" s="126"/>
      <c r="JQ328" s="126"/>
      <c r="JR328" s="126"/>
      <c r="JS328" s="126"/>
      <c r="JT328" s="126"/>
      <c r="JU328" s="126"/>
      <c r="JV328" s="126"/>
      <c r="JW328" s="126"/>
      <c r="JX328" s="126"/>
      <c r="JY328" s="126"/>
      <c r="JZ328" s="126"/>
      <c r="KA328" s="126"/>
      <c r="KB328" s="126"/>
      <c r="KC328" s="126"/>
      <c r="KD328" s="126"/>
      <c r="KE328" s="126"/>
      <c r="KF328" s="126"/>
      <c r="KG328" s="126"/>
      <c r="KH328" s="126"/>
      <c r="KI328" s="126"/>
      <c r="KJ328" s="126"/>
      <c r="KK328" s="126"/>
      <c r="KL328" s="126"/>
      <c r="KM328" s="126"/>
      <c r="KN328" s="126"/>
      <c r="KO328" s="126"/>
      <c r="KP328" s="126"/>
      <c r="KQ328" s="126"/>
      <c r="KR328" s="126"/>
      <c r="KS328" s="126"/>
      <c r="KT328" s="126"/>
      <c r="KU328" s="126"/>
      <c r="KV328" s="126"/>
      <c r="KW328" s="126"/>
      <c r="KX328" s="126"/>
      <c r="KY328" s="126"/>
      <c r="KZ328" s="126"/>
      <c r="LA328" s="126"/>
      <c r="LB328" s="126"/>
      <c r="LC328" s="126"/>
      <c r="LD328" s="126"/>
      <c r="LE328" s="126"/>
      <c r="LF328" s="126"/>
      <c r="LG328" s="126"/>
      <c r="LH328" s="126"/>
      <c r="LI328" s="126"/>
      <c r="LJ328" s="126"/>
      <c r="LK328" s="126"/>
      <c r="LL328" s="126"/>
      <c r="LM328" s="126"/>
      <c r="LN328" s="126">
        <v>117125</v>
      </c>
      <c r="LO328" s="126"/>
      <c r="LP328" s="126"/>
      <c r="LQ328" s="126"/>
      <c r="LR328" s="126"/>
      <c r="LS328" s="126"/>
      <c r="LT328" s="126"/>
      <c r="LU328" s="126"/>
      <c r="LV328" s="126"/>
      <c r="LW328" s="126"/>
      <c r="LX328" s="126"/>
      <c r="LY328" s="126"/>
      <c r="LZ328" s="126"/>
      <c r="MA328" s="126"/>
      <c r="MB328" s="126"/>
      <c r="MC328" s="126"/>
      <c r="MD328" s="126"/>
      <c r="ME328" s="126"/>
      <c r="MF328" s="126"/>
      <c r="MG328" s="126"/>
      <c r="MH328" s="126"/>
      <c r="MI328" s="126"/>
      <c r="MJ328" s="126"/>
      <c r="MK328" s="126"/>
      <c r="ML328" s="126"/>
      <c r="MM328" s="126"/>
      <c r="MN328" s="126"/>
      <c r="MO328" s="126"/>
      <c r="MP328" s="126"/>
      <c r="MQ328" s="126"/>
      <c r="MR328" s="126"/>
      <c r="MS328" s="126"/>
      <c r="MT328" s="126"/>
      <c r="MU328" s="126"/>
      <c r="MV328" s="126"/>
      <c r="MW328" s="126"/>
      <c r="MX328" s="126"/>
      <c r="MY328" s="126"/>
      <c r="MZ328" s="126"/>
      <c r="NA328" s="126"/>
      <c r="NB328" s="126"/>
      <c r="NC328" s="126"/>
      <c r="ND328" s="126"/>
      <c r="NE328" s="126"/>
      <c r="NF328" s="126"/>
      <c r="NG328" s="126"/>
      <c r="NH328" s="126"/>
      <c r="NI328" s="126"/>
      <c r="NJ328" s="126"/>
      <c r="NK328" s="126"/>
      <c r="NL328" s="126"/>
      <c r="NM328" s="126"/>
      <c r="NN328" s="126"/>
      <c r="NO328" s="126"/>
      <c r="NP328" s="126"/>
      <c r="NQ328" s="126"/>
      <c r="NR328" s="126"/>
      <c r="NS328" s="126"/>
      <c r="NT328" s="126"/>
      <c r="NU328" s="126"/>
      <c r="NV328" s="126"/>
      <c r="NW328" s="126"/>
      <c r="NX328" s="126"/>
      <c r="NY328" s="126"/>
      <c r="NZ328" s="126"/>
      <c r="OA328" s="126"/>
      <c r="OB328" s="126"/>
      <c r="OC328" s="126"/>
      <c r="OD328" s="126"/>
      <c r="OE328" s="126"/>
      <c r="OF328" s="126"/>
      <c r="OG328" s="126"/>
      <c r="OH328" s="126"/>
      <c r="OI328" s="126">
        <v>60</v>
      </c>
      <c r="OJ328" s="126"/>
      <c r="OK328" s="126"/>
      <c r="OL328" s="126"/>
      <c r="OM328" s="126"/>
      <c r="ON328" s="126"/>
      <c r="OO328" s="126">
        <v>22548</v>
      </c>
      <c r="OP328" s="126"/>
      <c r="OQ328" s="126"/>
      <c r="OR328" s="127"/>
      <c r="OS328" s="128">
        <v>139733</v>
      </c>
      <c r="OT328" s="129"/>
      <c r="OU328" s="130"/>
      <c r="OV328" s="128">
        <v>139733</v>
      </c>
      <c r="OW328" s="129"/>
      <c r="OX328" s="130"/>
      <c r="OY328" s="128"/>
      <c r="OZ328" s="129"/>
      <c r="PA328" s="131">
        <v>0</v>
      </c>
      <c r="PB328" s="130"/>
      <c r="PC328" s="132">
        <v>0</v>
      </c>
      <c r="PD328" s="128">
        <v>139733</v>
      </c>
    </row>
    <row r="329" spans="1:420" ht="12.75" customHeight="1">
      <c r="A329" s="134" t="s">
        <v>677</v>
      </c>
      <c r="B329" s="72" t="s">
        <v>181</v>
      </c>
      <c r="C329" s="135" t="s">
        <v>527</v>
      </c>
      <c r="D329" s="125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126"/>
      <c r="DA329" s="126"/>
      <c r="DB329" s="126"/>
      <c r="DC329" s="126"/>
      <c r="DD329" s="126"/>
      <c r="DE329" s="126"/>
      <c r="DF329" s="126"/>
      <c r="DG329" s="126"/>
      <c r="DH329" s="126"/>
      <c r="DI329" s="126"/>
      <c r="DJ329" s="126"/>
      <c r="DK329" s="126"/>
      <c r="DL329" s="126"/>
      <c r="DM329" s="126"/>
      <c r="DN329" s="126"/>
      <c r="DO329" s="126"/>
      <c r="DP329" s="126"/>
      <c r="DQ329" s="126"/>
      <c r="DR329" s="126"/>
      <c r="DS329" s="126"/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6"/>
      <c r="EG329" s="126"/>
      <c r="EH329" s="126"/>
      <c r="EI329" s="126"/>
      <c r="EJ329" s="126"/>
      <c r="EK329" s="126"/>
      <c r="EL329" s="126"/>
      <c r="EM329" s="126"/>
      <c r="EN329" s="126"/>
      <c r="EO329" s="126"/>
      <c r="EP329" s="126"/>
      <c r="EQ329" s="126"/>
      <c r="ER329" s="126"/>
      <c r="ES329" s="126"/>
      <c r="ET329" s="126"/>
      <c r="EU329" s="126"/>
      <c r="EV329" s="126"/>
      <c r="EW329" s="126"/>
      <c r="EX329" s="126"/>
      <c r="EY329" s="126"/>
      <c r="EZ329" s="126"/>
      <c r="FA329" s="126"/>
      <c r="FB329" s="126"/>
      <c r="FC329" s="126"/>
      <c r="FD329" s="126"/>
      <c r="FE329" s="126"/>
      <c r="FF329" s="126"/>
      <c r="FG329" s="126"/>
      <c r="FH329" s="126"/>
      <c r="FI329" s="126"/>
      <c r="FJ329" s="126"/>
      <c r="FK329" s="126"/>
      <c r="FL329" s="126"/>
      <c r="FM329" s="126"/>
      <c r="FN329" s="126"/>
      <c r="FO329" s="126"/>
      <c r="FP329" s="126"/>
      <c r="FQ329" s="126"/>
      <c r="FR329" s="126"/>
      <c r="FS329" s="126"/>
      <c r="FT329" s="126"/>
      <c r="FU329" s="126"/>
      <c r="FV329" s="126"/>
      <c r="FW329" s="126"/>
      <c r="FX329" s="126"/>
      <c r="FY329" s="126"/>
      <c r="FZ329" s="126"/>
      <c r="GA329" s="126"/>
      <c r="GB329" s="126"/>
      <c r="GC329" s="126"/>
      <c r="GD329" s="126"/>
      <c r="GE329" s="126"/>
      <c r="GF329" s="126"/>
      <c r="GG329" s="126"/>
      <c r="GH329" s="126"/>
      <c r="GI329" s="126"/>
      <c r="GJ329" s="126"/>
      <c r="GK329" s="126"/>
      <c r="GL329" s="126"/>
      <c r="GM329" s="126"/>
      <c r="GN329" s="126"/>
      <c r="GO329" s="126"/>
      <c r="GP329" s="126"/>
      <c r="GQ329" s="126"/>
      <c r="GR329" s="126"/>
      <c r="GS329" s="126"/>
      <c r="GT329" s="126"/>
      <c r="GU329" s="126"/>
      <c r="GV329" s="126"/>
      <c r="GW329" s="126"/>
      <c r="GX329" s="126"/>
      <c r="GY329" s="126"/>
      <c r="GZ329" s="126"/>
      <c r="HA329" s="126"/>
      <c r="HB329" s="126"/>
      <c r="HC329" s="126"/>
      <c r="HD329" s="126"/>
      <c r="HE329" s="126"/>
      <c r="HF329" s="126"/>
      <c r="HG329" s="126"/>
      <c r="HH329" s="126"/>
      <c r="HI329" s="126"/>
      <c r="HJ329" s="126"/>
      <c r="HK329" s="126"/>
      <c r="HL329" s="126"/>
      <c r="HM329" s="126"/>
      <c r="HN329" s="126"/>
      <c r="HO329" s="126"/>
      <c r="HP329" s="126"/>
      <c r="HQ329" s="126"/>
      <c r="HR329" s="126"/>
      <c r="HS329" s="126"/>
      <c r="HT329" s="126"/>
      <c r="HU329" s="126"/>
      <c r="HV329" s="126"/>
      <c r="HW329" s="126"/>
      <c r="HX329" s="126"/>
      <c r="HY329" s="126"/>
      <c r="HZ329" s="126"/>
      <c r="IA329" s="126"/>
      <c r="IB329" s="126"/>
      <c r="IC329" s="126"/>
      <c r="ID329" s="126"/>
      <c r="IE329" s="126"/>
      <c r="IF329" s="126"/>
      <c r="IG329" s="126"/>
      <c r="IH329" s="126"/>
      <c r="II329" s="126"/>
      <c r="IJ329" s="126"/>
      <c r="IK329" s="126"/>
      <c r="IL329" s="126"/>
      <c r="IM329" s="126"/>
      <c r="IN329" s="126"/>
      <c r="IO329" s="126"/>
      <c r="IP329" s="126"/>
      <c r="IQ329" s="126"/>
      <c r="IR329" s="126"/>
      <c r="IS329" s="126"/>
      <c r="IT329" s="126"/>
      <c r="IU329" s="126"/>
      <c r="IV329" s="126"/>
      <c r="IW329" s="126"/>
      <c r="IX329" s="126"/>
      <c r="IY329" s="126"/>
      <c r="IZ329" s="126"/>
      <c r="JA329" s="126"/>
      <c r="JB329" s="126"/>
      <c r="JC329" s="126"/>
      <c r="JD329" s="126"/>
      <c r="JE329" s="126"/>
      <c r="JF329" s="126"/>
      <c r="JG329" s="126"/>
      <c r="JH329" s="126"/>
      <c r="JI329" s="126"/>
      <c r="JJ329" s="126"/>
      <c r="JK329" s="126"/>
      <c r="JL329" s="126"/>
      <c r="JM329" s="126"/>
      <c r="JN329" s="126"/>
      <c r="JO329" s="126"/>
      <c r="JP329" s="126"/>
      <c r="JQ329" s="126"/>
      <c r="JR329" s="126"/>
      <c r="JS329" s="126"/>
      <c r="JT329" s="126"/>
      <c r="JU329" s="126"/>
      <c r="JV329" s="126"/>
      <c r="JW329" s="126"/>
      <c r="JX329" s="126"/>
      <c r="JY329" s="126"/>
      <c r="JZ329" s="126"/>
      <c r="KA329" s="126"/>
      <c r="KB329" s="126"/>
      <c r="KC329" s="126"/>
      <c r="KD329" s="126"/>
      <c r="KE329" s="126"/>
      <c r="KF329" s="126"/>
      <c r="KG329" s="126"/>
      <c r="KH329" s="126"/>
      <c r="KI329" s="126"/>
      <c r="KJ329" s="126"/>
      <c r="KK329" s="126"/>
      <c r="KL329" s="126"/>
      <c r="KM329" s="126"/>
      <c r="KN329" s="126"/>
      <c r="KO329" s="126"/>
      <c r="KP329" s="126"/>
      <c r="KQ329" s="126"/>
      <c r="KR329" s="126"/>
      <c r="KS329" s="126"/>
      <c r="KT329" s="126"/>
      <c r="KU329" s="126"/>
      <c r="KV329" s="126"/>
      <c r="KW329" s="126"/>
      <c r="KX329" s="126"/>
      <c r="KY329" s="126"/>
      <c r="KZ329" s="126"/>
      <c r="LA329" s="126"/>
      <c r="LB329" s="126"/>
      <c r="LC329" s="126"/>
      <c r="LD329" s="126"/>
      <c r="LE329" s="126"/>
      <c r="LF329" s="126"/>
      <c r="LG329" s="126"/>
      <c r="LH329" s="126"/>
      <c r="LI329" s="126"/>
      <c r="LJ329" s="126"/>
      <c r="LK329" s="126"/>
      <c r="LL329" s="126"/>
      <c r="LM329" s="126"/>
      <c r="LN329" s="126"/>
      <c r="LO329" s="126">
        <v>1277186</v>
      </c>
      <c r="LP329" s="126"/>
      <c r="LQ329" s="126"/>
      <c r="LR329" s="126"/>
      <c r="LS329" s="126"/>
      <c r="LT329" s="126"/>
      <c r="LU329" s="126"/>
      <c r="LV329" s="126"/>
      <c r="LW329" s="126"/>
      <c r="LX329" s="126"/>
      <c r="LY329" s="126"/>
      <c r="LZ329" s="126"/>
      <c r="MA329" s="126"/>
      <c r="MB329" s="126"/>
      <c r="MC329" s="126"/>
      <c r="MD329" s="126"/>
      <c r="ME329" s="126"/>
      <c r="MF329" s="126"/>
      <c r="MG329" s="126"/>
      <c r="MH329" s="126"/>
      <c r="MI329" s="126"/>
      <c r="MJ329" s="126"/>
      <c r="MK329" s="126"/>
      <c r="ML329" s="126"/>
      <c r="MM329" s="126"/>
      <c r="MN329" s="126"/>
      <c r="MO329" s="126"/>
      <c r="MP329" s="126"/>
      <c r="MQ329" s="126"/>
      <c r="MR329" s="126"/>
      <c r="MS329" s="126"/>
      <c r="MT329" s="126"/>
      <c r="MU329" s="126"/>
      <c r="MV329" s="126"/>
      <c r="MW329" s="126"/>
      <c r="MX329" s="126"/>
      <c r="MY329" s="126"/>
      <c r="MZ329" s="126"/>
      <c r="NA329" s="126"/>
      <c r="NB329" s="126"/>
      <c r="NC329" s="126"/>
      <c r="ND329" s="126"/>
      <c r="NE329" s="126"/>
      <c r="NF329" s="126"/>
      <c r="NG329" s="126"/>
      <c r="NH329" s="126"/>
      <c r="NI329" s="126"/>
      <c r="NJ329" s="126"/>
      <c r="NK329" s="126"/>
      <c r="NL329" s="126"/>
      <c r="NM329" s="126"/>
      <c r="NN329" s="126"/>
      <c r="NO329" s="126"/>
      <c r="NP329" s="126"/>
      <c r="NQ329" s="126"/>
      <c r="NR329" s="126"/>
      <c r="NS329" s="126"/>
      <c r="NT329" s="126"/>
      <c r="NU329" s="126"/>
      <c r="NV329" s="126"/>
      <c r="NW329" s="126"/>
      <c r="NX329" s="126"/>
      <c r="NY329" s="126"/>
      <c r="NZ329" s="126"/>
      <c r="OA329" s="126"/>
      <c r="OB329" s="126"/>
      <c r="OC329" s="126"/>
      <c r="OD329" s="126"/>
      <c r="OE329" s="126"/>
      <c r="OF329" s="126"/>
      <c r="OG329" s="126"/>
      <c r="OH329" s="126"/>
      <c r="OI329" s="126"/>
      <c r="OJ329" s="126"/>
      <c r="OK329" s="126"/>
      <c r="OL329" s="126"/>
      <c r="OM329" s="126"/>
      <c r="ON329" s="126"/>
      <c r="OO329" s="126"/>
      <c r="OP329" s="126"/>
      <c r="OQ329" s="126"/>
      <c r="OR329" s="127"/>
      <c r="OS329" s="128">
        <v>1277186</v>
      </c>
      <c r="OT329" s="129"/>
      <c r="OU329" s="130"/>
      <c r="OV329" s="128">
        <v>1277186</v>
      </c>
      <c r="OW329" s="129"/>
      <c r="OX329" s="130"/>
      <c r="OY329" s="128"/>
      <c r="OZ329" s="129"/>
      <c r="PA329" s="131">
        <v>0</v>
      </c>
      <c r="PB329" s="130">
        <v>-905</v>
      </c>
      <c r="PC329" s="132">
        <v>-905</v>
      </c>
      <c r="PD329" s="128">
        <v>1276281</v>
      </c>
    </row>
    <row r="330" spans="1:420" ht="12.75" customHeight="1">
      <c r="A330" s="134" t="s">
        <v>678</v>
      </c>
      <c r="B330" s="72" t="s">
        <v>181</v>
      </c>
      <c r="C330" s="135" t="s">
        <v>528</v>
      </c>
      <c r="D330" s="125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126"/>
      <c r="DA330" s="126"/>
      <c r="DB330" s="126"/>
      <c r="DC330" s="126"/>
      <c r="DD330" s="126"/>
      <c r="DE330" s="126"/>
      <c r="DF330" s="126"/>
      <c r="DG330" s="126"/>
      <c r="DH330" s="126"/>
      <c r="DI330" s="126"/>
      <c r="DJ330" s="126"/>
      <c r="DK330" s="126"/>
      <c r="DL330" s="126"/>
      <c r="DM330" s="126"/>
      <c r="DN330" s="126"/>
      <c r="DO330" s="126"/>
      <c r="DP330" s="126"/>
      <c r="DQ330" s="126"/>
      <c r="DR330" s="126"/>
      <c r="DS330" s="126"/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6"/>
      <c r="EG330" s="126"/>
      <c r="EH330" s="126"/>
      <c r="EI330" s="126"/>
      <c r="EJ330" s="126"/>
      <c r="EK330" s="126"/>
      <c r="EL330" s="126"/>
      <c r="EM330" s="126"/>
      <c r="EN330" s="126"/>
      <c r="EO330" s="126"/>
      <c r="EP330" s="126"/>
      <c r="EQ330" s="126"/>
      <c r="ER330" s="126"/>
      <c r="ES330" s="126"/>
      <c r="ET330" s="126"/>
      <c r="EU330" s="126"/>
      <c r="EV330" s="126"/>
      <c r="EW330" s="126"/>
      <c r="EX330" s="126"/>
      <c r="EY330" s="126"/>
      <c r="EZ330" s="126"/>
      <c r="FA330" s="126"/>
      <c r="FB330" s="126"/>
      <c r="FC330" s="126"/>
      <c r="FD330" s="126"/>
      <c r="FE330" s="126"/>
      <c r="FF330" s="126"/>
      <c r="FG330" s="126"/>
      <c r="FH330" s="126"/>
      <c r="FI330" s="126"/>
      <c r="FJ330" s="126"/>
      <c r="FK330" s="126"/>
      <c r="FL330" s="126"/>
      <c r="FM330" s="126"/>
      <c r="FN330" s="126"/>
      <c r="FO330" s="126"/>
      <c r="FP330" s="126"/>
      <c r="FQ330" s="126"/>
      <c r="FR330" s="126"/>
      <c r="FS330" s="126"/>
      <c r="FT330" s="126"/>
      <c r="FU330" s="126"/>
      <c r="FV330" s="126"/>
      <c r="FW330" s="126"/>
      <c r="FX330" s="126"/>
      <c r="FY330" s="126"/>
      <c r="FZ330" s="126"/>
      <c r="GA330" s="126"/>
      <c r="GB330" s="126"/>
      <c r="GC330" s="126"/>
      <c r="GD330" s="126"/>
      <c r="GE330" s="126"/>
      <c r="GF330" s="126"/>
      <c r="GG330" s="126"/>
      <c r="GH330" s="126"/>
      <c r="GI330" s="126"/>
      <c r="GJ330" s="126"/>
      <c r="GK330" s="126"/>
      <c r="GL330" s="126"/>
      <c r="GM330" s="126"/>
      <c r="GN330" s="126"/>
      <c r="GO330" s="126"/>
      <c r="GP330" s="126"/>
      <c r="GQ330" s="126"/>
      <c r="GR330" s="126"/>
      <c r="GS330" s="126"/>
      <c r="GT330" s="126"/>
      <c r="GU330" s="126"/>
      <c r="GV330" s="126"/>
      <c r="GW330" s="126"/>
      <c r="GX330" s="126"/>
      <c r="GY330" s="126"/>
      <c r="GZ330" s="126"/>
      <c r="HA330" s="126"/>
      <c r="HB330" s="126"/>
      <c r="HC330" s="126"/>
      <c r="HD330" s="126"/>
      <c r="HE330" s="126"/>
      <c r="HF330" s="126"/>
      <c r="HG330" s="126"/>
      <c r="HH330" s="126"/>
      <c r="HI330" s="126"/>
      <c r="HJ330" s="126"/>
      <c r="HK330" s="126"/>
      <c r="HL330" s="126"/>
      <c r="HM330" s="126"/>
      <c r="HN330" s="126"/>
      <c r="HO330" s="126"/>
      <c r="HP330" s="126"/>
      <c r="HQ330" s="126"/>
      <c r="HR330" s="126"/>
      <c r="HS330" s="126"/>
      <c r="HT330" s="126"/>
      <c r="HU330" s="126"/>
      <c r="HV330" s="126"/>
      <c r="HW330" s="126"/>
      <c r="HX330" s="126"/>
      <c r="HY330" s="126"/>
      <c r="HZ330" s="126"/>
      <c r="IA330" s="126"/>
      <c r="IB330" s="126"/>
      <c r="IC330" s="126"/>
      <c r="ID330" s="126"/>
      <c r="IE330" s="126"/>
      <c r="IF330" s="126"/>
      <c r="IG330" s="126"/>
      <c r="IH330" s="126"/>
      <c r="II330" s="126"/>
      <c r="IJ330" s="126"/>
      <c r="IK330" s="126"/>
      <c r="IL330" s="126"/>
      <c r="IM330" s="126"/>
      <c r="IN330" s="126"/>
      <c r="IO330" s="126"/>
      <c r="IP330" s="126"/>
      <c r="IQ330" s="126"/>
      <c r="IR330" s="126"/>
      <c r="IS330" s="126"/>
      <c r="IT330" s="126"/>
      <c r="IU330" s="126"/>
      <c r="IV330" s="126"/>
      <c r="IW330" s="126"/>
      <c r="IX330" s="126"/>
      <c r="IY330" s="126"/>
      <c r="IZ330" s="126"/>
      <c r="JA330" s="126"/>
      <c r="JB330" s="126"/>
      <c r="JC330" s="126"/>
      <c r="JD330" s="126"/>
      <c r="JE330" s="126"/>
      <c r="JF330" s="126"/>
      <c r="JG330" s="126"/>
      <c r="JH330" s="126"/>
      <c r="JI330" s="126"/>
      <c r="JJ330" s="126"/>
      <c r="JK330" s="126"/>
      <c r="JL330" s="126"/>
      <c r="JM330" s="126"/>
      <c r="JN330" s="126"/>
      <c r="JO330" s="126"/>
      <c r="JP330" s="126"/>
      <c r="JQ330" s="126"/>
      <c r="JR330" s="126"/>
      <c r="JS330" s="126"/>
      <c r="JT330" s="126"/>
      <c r="JU330" s="126"/>
      <c r="JV330" s="126"/>
      <c r="JW330" s="126"/>
      <c r="JX330" s="126"/>
      <c r="JY330" s="126"/>
      <c r="JZ330" s="126"/>
      <c r="KA330" s="126"/>
      <c r="KB330" s="126"/>
      <c r="KC330" s="126"/>
      <c r="KD330" s="126"/>
      <c r="KE330" s="126"/>
      <c r="KF330" s="126"/>
      <c r="KG330" s="126"/>
      <c r="KH330" s="126">
        <v>0</v>
      </c>
      <c r="KI330" s="126"/>
      <c r="KJ330" s="126"/>
      <c r="KK330" s="126"/>
      <c r="KL330" s="126"/>
      <c r="KM330" s="126"/>
      <c r="KN330" s="126"/>
      <c r="KO330" s="126"/>
      <c r="KP330" s="126"/>
      <c r="KQ330" s="126"/>
      <c r="KR330" s="126"/>
      <c r="KS330" s="126"/>
      <c r="KT330" s="126"/>
      <c r="KU330" s="126"/>
      <c r="KV330" s="126"/>
      <c r="KW330" s="126"/>
      <c r="KX330" s="126"/>
      <c r="KY330" s="126"/>
      <c r="KZ330" s="126"/>
      <c r="LA330" s="126"/>
      <c r="LB330" s="126"/>
      <c r="LC330" s="126"/>
      <c r="LD330" s="126"/>
      <c r="LE330" s="126"/>
      <c r="LF330" s="126"/>
      <c r="LG330" s="126"/>
      <c r="LH330" s="126"/>
      <c r="LI330" s="126"/>
      <c r="LJ330" s="126"/>
      <c r="LK330" s="126"/>
      <c r="LL330" s="126"/>
      <c r="LM330" s="126"/>
      <c r="LN330" s="126"/>
      <c r="LO330" s="126"/>
      <c r="LP330" s="126">
        <v>435061</v>
      </c>
      <c r="LQ330" s="126"/>
      <c r="LR330" s="126"/>
      <c r="LS330" s="126"/>
      <c r="LT330" s="126"/>
      <c r="LU330" s="126"/>
      <c r="LV330" s="126"/>
      <c r="LW330" s="126"/>
      <c r="LX330" s="126"/>
      <c r="LY330" s="126"/>
      <c r="LZ330" s="126"/>
      <c r="MA330" s="126"/>
      <c r="MB330" s="126"/>
      <c r="MC330" s="126"/>
      <c r="MD330" s="126"/>
      <c r="ME330" s="126"/>
      <c r="MF330" s="126"/>
      <c r="MG330" s="126"/>
      <c r="MH330" s="126"/>
      <c r="MI330" s="126"/>
      <c r="MJ330" s="126"/>
      <c r="MK330" s="126"/>
      <c r="ML330" s="126"/>
      <c r="MM330" s="126"/>
      <c r="MN330" s="126"/>
      <c r="MO330" s="126"/>
      <c r="MP330" s="126"/>
      <c r="MQ330" s="126"/>
      <c r="MR330" s="126"/>
      <c r="MS330" s="126"/>
      <c r="MT330" s="126"/>
      <c r="MU330" s="126"/>
      <c r="MV330" s="126"/>
      <c r="MW330" s="126"/>
      <c r="MX330" s="126"/>
      <c r="MY330" s="126"/>
      <c r="MZ330" s="126"/>
      <c r="NA330" s="126"/>
      <c r="NB330" s="126"/>
      <c r="NC330" s="126"/>
      <c r="ND330" s="126"/>
      <c r="NE330" s="126"/>
      <c r="NF330" s="126"/>
      <c r="NG330" s="126"/>
      <c r="NH330" s="126"/>
      <c r="NI330" s="126"/>
      <c r="NJ330" s="126"/>
      <c r="NK330" s="126"/>
      <c r="NL330" s="126"/>
      <c r="NM330" s="126"/>
      <c r="NN330" s="126"/>
      <c r="NO330" s="126"/>
      <c r="NP330" s="126"/>
      <c r="NQ330" s="126"/>
      <c r="NR330" s="126"/>
      <c r="NS330" s="126"/>
      <c r="NT330" s="126"/>
      <c r="NU330" s="126"/>
      <c r="NV330" s="126"/>
      <c r="NW330" s="126"/>
      <c r="NX330" s="126"/>
      <c r="NY330" s="126"/>
      <c r="NZ330" s="126"/>
      <c r="OA330" s="126"/>
      <c r="OB330" s="126"/>
      <c r="OC330" s="126"/>
      <c r="OD330" s="126"/>
      <c r="OE330" s="126"/>
      <c r="OF330" s="126"/>
      <c r="OG330" s="126"/>
      <c r="OH330" s="126"/>
      <c r="OI330" s="126"/>
      <c r="OJ330" s="126"/>
      <c r="OK330" s="126"/>
      <c r="OL330" s="126"/>
      <c r="OM330" s="126"/>
      <c r="ON330" s="126"/>
      <c r="OO330" s="126"/>
      <c r="OP330" s="126"/>
      <c r="OQ330" s="126"/>
      <c r="OR330" s="127">
        <v>24142</v>
      </c>
      <c r="OS330" s="128">
        <v>459203</v>
      </c>
      <c r="OT330" s="129"/>
      <c r="OU330" s="130"/>
      <c r="OV330" s="128">
        <v>459203</v>
      </c>
      <c r="OW330" s="129"/>
      <c r="OX330" s="130"/>
      <c r="OY330" s="128"/>
      <c r="OZ330" s="129"/>
      <c r="PA330" s="131">
        <v>0</v>
      </c>
      <c r="PB330" s="130">
        <v>-33243</v>
      </c>
      <c r="PC330" s="132">
        <v>-33243</v>
      </c>
      <c r="PD330" s="128">
        <v>425960</v>
      </c>
    </row>
    <row r="331" spans="1:420" ht="12.75" customHeight="1">
      <c r="A331" s="134" t="s">
        <v>679</v>
      </c>
      <c r="B331" s="72" t="s">
        <v>181</v>
      </c>
      <c r="C331" s="135" t="s">
        <v>529</v>
      </c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126"/>
      <c r="DK331" s="126"/>
      <c r="DL331" s="126"/>
      <c r="DM331" s="126"/>
      <c r="DN331" s="126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6"/>
      <c r="EG331" s="126"/>
      <c r="EH331" s="126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126"/>
      <c r="FC331" s="126"/>
      <c r="FD331" s="126"/>
      <c r="FE331" s="126"/>
      <c r="FF331" s="126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126"/>
      <c r="GM331" s="126"/>
      <c r="GN331" s="126"/>
      <c r="GO331" s="126"/>
      <c r="GP331" s="126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126"/>
      <c r="HU331" s="126"/>
      <c r="HV331" s="126"/>
      <c r="HW331" s="126"/>
      <c r="HX331" s="126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126"/>
      <c r="JB331" s="126"/>
      <c r="JC331" s="126"/>
      <c r="JD331" s="126"/>
      <c r="JE331" s="126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126"/>
      <c r="KH331" s="126"/>
      <c r="KI331" s="126"/>
      <c r="KJ331" s="126"/>
      <c r="KK331" s="126"/>
      <c r="KL331" s="126"/>
      <c r="KM331" s="126">
        <v>6</v>
      </c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>
        <v>76</v>
      </c>
      <c r="KX331" s="126">
        <v>23</v>
      </c>
      <c r="KY331" s="126"/>
      <c r="KZ331" s="126"/>
      <c r="LA331" s="126"/>
      <c r="LB331" s="126"/>
      <c r="LC331" s="126"/>
      <c r="LD331" s="126"/>
      <c r="LE331" s="126"/>
      <c r="LF331" s="126"/>
      <c r="LG331" s="126"/>
      <c r="LH331" s="126"/>
      <c r="LI331" s="126"/>
      <c r="LJ331" s="126"/>
      <c r="LK331" s="126"/>
      <c r="LL331" s="126">
        <v>0</v>
      </c>
      <c r="LM331" s="126">
        <v>0</v>
      </c>
      <c r="LN331" s="126"/>
      <c r="LO331" s="126"/>
      <c r="LP331" s="126"/>
      <c r="LQ331" s="126">
        <v>889006</v>
      </c>
      <c r="LR331" s="126">
        <v>10</v>
      </c>
      <c r="LS331" s="126">
        <v>1472</v>
      </c>
      <c r="LT331" s="126"/>
      <c r="LU331" s="126">
        <v>370</v>
      </c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126"/>
      <c r="MF331" s="126"/>
      <c r="MG331" s="126"/>
      <c r="MH331" s="126"/>
      <c r="MI331" s="126"/>
      <c r="MJ331" s="126"/>
      <c r="MK331" s="126"/>
      <c r="ML331" s="126"/>
      <c r="MM331" s="126">
        <v>233</v>
      </c>
      <c r="MN331" s="126">
        <v>13</v>
      </c>
      <c r="MO331" s="126"/>
      <c r="MP331" s="126"/>
      <c r="MQ331" s="126"/>
      <c r="MR331" s="126"/>
      <c r="MS331" s="126"/>
      <c r="MT331" s="126"/>
      <c r="MU331" s="126">
        <v>50</v>
      </c>
      <c r="MV331" s="126">
        <v>15</v>
      </c>
      <c r="MW331" s="126"/>
      <c r="MX331" s="126"/>
      <c r="MY331" s="126"/>
      <c r="MZ331" s="126"/>
      <c r="NA331" s="126"/>
      <c r="NB331" s="126"/>
      <c r="NC331" s="126"/>
      <c r="ND331" s="126"/>
      <c r="NE331" s="126">
        <v>72</v>
      </c>
      <c r="NF331" s="126">
        <v>29</v>
      </c>
      <c r="NG331" s="126"/>
      <c r="NH331" s="126"/>
      <c r="NI331" s="126"/>
      <c r="NJ331" s="126">
        <v>45</v>
      </c>
      <c r="NK331" s="126"/>
      <c r="NL331" s="126"/>
      <c r="NM331" s="126">
        <v>347</v>
      </c>
      <c r="NN331" s="126">
        <v>356</v>
      </c>
      <c r="NO331" s="126">
        <v>52</v>
      </c>
      <c r="NP331" s="126"/>
      <c r="NQ331" s="126">
        <v>79</v>
      </c>
      <c r="NR331" s="126">
        <v>871</v>
      </c>
      <c r="NS331" s="126"/>
      <c r="NT331" s="126"/>
      <c r="NU331" s="126"/>
      <c r="NV331" s="126"/>
      <c r="NW331" s="126"/>
      <c r="NX331" s="126"/>
      <c r="NY331" s="126"/>
      <c r="NZ331" s="126">
        <v>35</v>
      </c>
      <c r="OA331" s="126"/>
      <c r="OB331" s="126">
        <v>66</v>
      </c>
      <c r="OC331" s="126"/>
      <c r="OD331" s="126"/>
      <c r="OE331" s="126">
        <v>351</v>
      </c>
      <c r="OF331" s="126">
        <v>660</v>
      </c>
      <c r="OG331" s="126"/>
      <c r="OH331" s="126"/>
      <c r="OI331" s="126"/>
      <c r="OJ331" s="126">
        <v>108</v>
      </c>
      <c r="OK331" s="126">
        <v>18</v>
      </c>
      <c r="OL331" s="126">
        <v>617</v>
      </c>
      <c r="OM331" s="126"/>
      <c r="ON331" s="126"/>
      <c r="OO331" s="126"/>
      <c r="OP331" s="126"/>
      <c r="OQ331" s="126"/>
      <c r="OR331" s="127">
        <v>24271</v>
      </c>
      <c r="OS331" s="128">
        <v>919250</v>
      </c>
      <c r="OT331" s="129"/>
      <c r="OU331" s="130"/>
      <c r="OV331" s="128">
        <v>919250</v>
      </c>
      <c r="OW331" s="129"/>
      <c r="OX331" s="130"/>
      <c r="OY331" s="128"/>
      <c r="OZ331" s="129"/>
      <c r="PA331" s="131">
        <v>933</v>
      </c>
      <c r="PB331" s="130">
        <v>-1876</v>
      </c>
      <c r="PC331" s="132">
        <v>-943</v>
      </c>
      <c r="PD331" s="128">
        <v>918307</v>
      </c>
    </row>
    <row r="332" spans="1:420" ht="12.75" customHeight="1">
      <c r="A332" s="134">
        <v>532100</v>
      </c>
      <c r="B332" s="72" t="s">
        <v>181</v>
      </c>
      <c r="C332" s="135" t="s">
        <v>530</v>
      </c>
      <c r="D332" s="125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126"/>
      <c r="DA332" s="126"/>
      <c r="DB332" s="126"/>
      <c r="DC332" s="126"/>
      <c r="DD332" s="126"/>
      <c r="DE332" s="126"/>
      <c r="DF332" s="126"/>
      <c r="DG332" s="126"/>
      <c r="DH332" s="126"/>
      <c r="DI332" s="126"/>
      <c r="DJ332" s="126"/>
      <c r="DK332" s="126"/>
      <c r="DL332" s="126"/>
      <c r="DM332" s="126"/>
      <c r="DN332" s="126"/>
      <c r="DO332" s="126"/>
      <c r="DP332" s="126"/>
      <c r="DQ332" s="126"/>
      <c r="DR332" s="126"/>
      <c r="DS332" s="126"/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6"/>
      <c r="EG332" s="126"/>
      <c r="EH332" s="126"/>
      <c r="EI332" s="126"/>
      <c r="EJ332" s="126"/>
      <c r="EK332" s="126"/>
      <c r="EL332" s="126"/>
      <c r="EM332" s="126"/>
      <c r="EN332" s="126"/>
      <c r="EO332" s="126"/>
      <c r="EP332" s="126"/>
      <c r="EQ332" s="126"/>
      <c r="ER332" s="126"/>
      <c r="ES332" s="126"/>
      <c r="ET332" s="126"/>
      <c r="EU332" s="126"/>
      <c r="EV332" s="126"/>
      <c r="EW332" s="126"/>
      <c r="EX332" s="126"/>
      <c r="EY332" s="126"/>
      <c r="EZ332" s="126"/>
      <c r="FA332" s="126"/>
      <c r="FB332" s="126"/>
      <c r="FC332" s="126"/>
      <c r="FD332" s="126"/>
      <c r="FE332" s="126"/>
      <c r="FF332" s="126"/>
      <c r="FG332" s="126"/>
      <c r="FH332" s="126"/>
      <c r="FI332" s="126"/>
      <c r="FJ332" s="126"/>
      <c r="FK332" s="126"/>
      <c r="FL332" s="126"/>
      <c r="FM332" s="126"/>
      <c r="FN332" s="126"/>
      <c r="FO332" s="126"/>
      <c r="FP332" s="126"/>
      <c r="FQ332" s="126"/>
      <c r="FR332" s="126"/>
      <c r="FS332" s="126"/>
      <c r="FT332" s="126"/>
      <c r="FU332" s="126"/>
      <c r="FV332" s="126"/>
      <c r="FW332" s="126"/>
      <c r="FX332" s="126"/>
      <c r="FY332" s="126"/>
      <c r="FZ332" s="126"/>
      <c r="GA332" s="126"/>
      <c r="GB332" s="126"/>
      <c r="GC332" s="126"/>
      <c r="GD332" s="126"/>
      <c r="GE332" s="126"/>
      <c r="GF332" s="126"/>
      <c r="GG332" s="126"/>
      <c r="GH332" s="126"/>
      <c r="GI332" s="126"/>
      <c r="GJ332" s="126"/>
      <c r="GK332" s="126"/>
      <c r="GL332" s="126"/>
      <c r="GM332" s="126"/>
      <c r="GN332" s="126"/>
      <c r="GO332" s="126"/>
      <c r="GP332" s="126"/>
      <c r="GQ332" s="126"/>
      <c r="GR332" s="126"/>
      <c r="GS332" s="126"/>
      <c r="GT332" s="126"/>
      <c r="GU332" s="126"/>
      <c r="GV332" s="126"/>
      <c r="GW332" s="126"/>
      <c r="GX332" s="126"/>
      <c r="GY332" s="126"/>
      <c r="GZ332" s="126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6"/>
      <c r="HK332" s="126"/>
      <c r="HL332" s="126"/>
      <c r="HM332" s="126"/>
      <c r="HN332" s="126"/>
      <c r="HO332" s="126"/>
      <c r="HP332" s="126"/>
      <c r="HQ332" s="126"/>
      <c r="HR332" s="126"/>
      <c r="HS332" s="126"/>
      <c r="HT332" s="126"/>
      <c r="HU332" s="126"/>
      <c r="HV332" s="126"/>
      <c r="HW332" s="126"/>
      <c r="HX332" s="126"/>
      <c r="HY332" s="126"/>
      <c r="HZ332" s="126"/>
      <c r="IA332" s="126"/>
      <c r="IB332" s="126"/>
      <c r="IC332" s="126"/>
      <c r="ID332" s="126"/>
      <c r="IE332" s="126"/>
      <c r="IF332" s="126"/>
      <c r="IG332" s="126"/>
      <c r="IH332" s="126"/>
      <c r="II332" s="126"/>
      <c r="IJ332" s="126"/>
      <c r="IK332" s="126"/>
      <c r="IL332" s="126"/>
      <c r="IM332" s="126"/>
      <c r="IN332" s="126"/>
      <c r="IO332" s="126"/>
      <c r="IP332" s="126"/>
      <c r="IQ332" s="126"/>
      <c r="IR332" s="126"/>
      <c r="IS332" s="126"/>
      <c r="IT332" s="126"/>
      <c r="IU332" s="126"/>
      <c r="IV332" s="126"/>
      <c r="IW332" s="126"/>
      <c r="IX332" s="126"/>
      <c r="IY332" s="126"/>
      <c r="IZ332" s="126"/>
      <c r="JA332" s="126"/>
      <c r="JB332" s="126"/>
      <c r="JC332" s="126"/>
      <c r="JD332" s="126"/>
      <c r="JE332" s="126"/>
      <c r="JF332" s="126"/>
      <c r="JG332" s="126"/>
      <c r="JH332" s="126"/>
      <c r="JI332" s="126"/>
      <c r="JJ332" s="126"/>
      <c r="JK332" s="126"/>
      <c r="JL332" s="126"/>
      <c r="JM332" s="126"/>
      <c r="JN332" s="126"/>
      <c r="JO332" s="126">
        <v>443</v>
      </c>
      <c r="JP332" s="126"/>
      <c r="JQ332" s="126"/>
      <c r="JR332" s="126"/>
      <c r="JS332" s="126"/>
      <c r="JT332" s="126"/>
      <c r="JU332" s="126"/>
      <c r="JV332" s="126"/>
      <c r="JW332" s="126"/>
      <c r="JX332" s="126"/>
      <c r="JY332" s="126"/>
      <c r="JZ332" s="126">
        <v>469</v>
      </c>
      <c r="KA332" s="126"/>
      <c r="KB332" s="126">
        <v>170</v>
      </c>
      <c r="KC332" s="126"/>
      <c r="KD332" s="126"/>
      <c r="KE332" s="126">
        <v>22</v>
      </c>
      <c r="KF332" s="126"/>
      <c r="KG332" s="126"/>
      <c r="KH332" s="126"/>
      <c r="KI332" s="126"/>
      <c r="KJ332" s="126"/>
      <c r="KK332" s="126"/>
      <c r="KL332" s="126">
        <v>284</v>
      </c>
      <c r="KM332" s="126"/>
      <c r="KN332" s="126"/>
      <c r="KO332" s="126">
        <v>52</v>
      </c>
      <c r="KP332" s="126">
        <v>0</v>
      </c>
      <c r="KQ332" s="126">
        <v>6</v>
      </c>
      <c r="KR332" s="126"/>
      <c r="KS332" s="126"/>
      <c r="KT332" s="126"/>
      <c r="KU332" s="126"/>
      <c r="KV332" s="126"/>
      <c r="KW332" s="126"/>
      <c r="KX332" s="126"/>
      <c r="KY332" s="126"/>
      <c r="KZ332" s="126"/>
      <c r="LA332" s="126"/>
      <c r="LB332" s="126"/>
      <c r="LC332" s="126"/>
      <c r="LD332" s="126"/>
      <c r="LE332" s="126"/>
      <c r="LF332" s="126"/>
      <c r="LG332" s="126">
        <v>42598</v>
      </c>
      <c r="LH332" s="126">
        <v>1146</v>
      </c>
      <c r="LI332" s="126"/>
      <c r="LJ332" s="126"/>
      <c r="LK332" s="126"/>
      <c r="LL332" s="126"/>
      <c r="LM332" s="126"/>
      <c r="LN332" s="126"/>
      <c r="LO332" s="126"/>
      <c r="LP332" s="126"/>
      <c r="LQ332" s="126"/>
      <c r="LR332" s="126">
        <v>47768</v>
      </c>
      <c r="LS332" s="126">
        <v>146</v>
      </c>
      <c r="LT332" s="126">
        <v>65</v>
      </c>
      <c r="LU332" s="126"/>
      <c r="LV332" s="126"/>
      <c r="LW332" s="126"/>
      <c r="LX332" s="126"/>
      <c r="LY332" s="126"/>
      <c r="LZ332" s="126"/>
      <c r="MA332" s="126"/>
      <c r="MB332" s="126"/>
      <c r="MC332" s="126"/>
      <c r="MD332" s="126"/>
      <c r="ME332" s="126"/>
      <c r="MF332" s="126"/>
      <c r="MG332" s="126"/>
      <c r="MH332" s="126"/>
      <c r="MI332" s="126"/>
      <c r="MJ332" s="126"/>
      <c r="MK332" s="126"/>
      <c r="ML332" s="126"/>
      <c r="MM332" s="126"/>
      <c r="MN332" s="126"/>
      <c r="MO332" s="126"/>
      <c r="MP332" s="126"/>
      <c r="MQ332" s="126"/>
      <c r="MR332" s="126"/>
      <c r="MS332" s="126"/>
      <c r="MT332" s="126"/>
      <c r="MU332" s="126"/>
      <c r="MV332" s="126"/>
      <c r="MW332" s="126"/>
      <c r="MX332" s="126"/>
      <c r="MY332" s="126"/>
      <c r="MZ332" s="126"/>
      <c r="NA332" s="126"/>
      <c r="NB332" s="126"/>
      <c r="NC332" s="126"/>
      <c r="ND332" s="126"/>
      <c r="NE332" s="126"/>
      <c r="NF332" s="126"/>
      <c r="NG332" s="126"/>
      <c r="NH332" s="126"/>
      <c r="NI332" s="126"/>
      <c r="NJ332" s="126"/>
      <c r="NK332" s="126"/>
      <c r="NL332" s="126"/>
      <c r="NM332" s="126"/>
      <c r="NN332" s="126"/>
      <c r="NO332" s="126"/>
      <c r="NP332" s="126"/>
      <c r="NQ332" s="126"/>
      <c r="NR332" s="126"/>
      <c r="NS332" s="126"/>
      <c r="NT332" s="126"/>
      <c r="NU332" s="126"/>
      <c r="NV332" s="126">
        <v>5</v>
      </c>
      <c r="NW332" s="126"/>
      <c r="NX332" s="126"/>
      <c r="NY332" s="126"/>
      <c r="NZ332" s="126"/>
      <c r="OA332" s="126"/>
      <c r="OB332" s="126"/>
      <c r="OC332" s="126"/>
      <c r="OD332" s="126"/>
      <c r="OE332" s="126"/>
      <c r="OF332" s="126"/>
      <c r="OG332" s="126"/>
      <c r="OH332" s="126"/>
      <c r="OI332" s="126"/>
      <c r="OJ332" s="126"/>
      <c r="OK332" s="126"/>
      <c r="OL332" s="126"/>
      <c r="OM332" s="126"/>
      <c r="ON332" s="126"/>
      <c r="OO332" s="126"/>
      <c r="OP332" s="126"/>
      <c r="OQ332" s="126"/>
      <c r="OR332" s="127"/>
      <c r="OS332" s="128">
        <v>93173</v>
      </c>
      <c r="OT332" s="129"/>
      <c r="OU332" s="130"/>
      <c r="OV332" s="128">
        <v>93173</v>
      </c>
      <c r="OW332" s="129"/>
      <c r="OX332" s="130"/>
      <c r="OY332" s="128"/>
      <c r="OZ332" s="129"/>
      <c r="PA332" s="131">
        <v>5911</v>
      </c>
      <c r="PB332" s="130"/>
      <c r="PC332" s="132">
        <v>5911</v>
      </c>
      <c r="PD332" s="128">
        <v>99084</v>
      </c>
    </row>
    <row r="333" spans="1:420" ht="12.75" customHeight="1">
      <c r="A333" s="134">
        <v>532400</v>
      </c>
      <c r="B333" s="72" t="s">
        <v>181</v>
      </c>
      <c r="C333" s="135" t="s">
        <v>531</v>
      </c>
      <c r="D333" s="125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>
        <v>16</v>
      </c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126"/>
      <c r="DK333" s="126"/>
      <c r="DL333" s="126"/>
      <c r="DM333" s="126"/>
      <c r="DN333" s="126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6"/>
      <c r="EG333" s="126"/>
      <c r="EH333" s="126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126"/>
      <c r="FC333" s="126"/>
      <c r="FD333" s="126"/>
      <c r="FE333" s="126"/>
      <c r="FF333" s="126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126"/>
      <c r="GM333" s="126"/>
      <c r="GN333" s="126"/>
      <c r="GO333" s="126"/>
      <c r="GP333" s="126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126"/>
      <c r="HU333" s="126"/>
      <c r="HV333" s="126"/>
      <c r="HW333" s="126"/>
      <c r="HX333" s="126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126"/>
      <c r="JB333" s="126"/>
      <c r="JC333" s="126"/>
      <c r="JD333" s="126"/>
      <c r="JE333" s="126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>
        <v>579</v>
      </c>
      <c r="JQ333" s="126">
        <v>40</v>
      </c>
      <c r="JR333" s="126">
        <v>3743</v>
      </c>
      <c r="JS333" s="126">
        <v>214</v>
      </c>
      <c r="JT333" s="126">
        <v>28</v>
      </c>
      <c r="JU333" s="126">
        <v>84</v>
      </c>
      <c r="JV333" s="126"/>
      <c r="JW333" s="126">
        <v>51</v>
      </c>
      <c r="JX333" s="126">
        <v>0</v>
      </c>
      <c r="JY333" s="126"/>
      <c r="JZ333" s="126"/>
      <c r="KA333" s="126"/>
      <c r="KB333" s="126"/>
      <c r="KC333" s="126"/>
      <c r="KD333" s="126">
        <v>574</v>
      </c>
      <c r="KE333" s="126"/>
      <c r="KF333" s="126"/>
      <c r="KG333" s="126">
        <v>17</v>
      </c>
      <c r="KH333" s="126">
        <v>0</v>
      </c>
      <c r="KI333" s="126">
        <v>65</v>
      </c>
      <c r="KJ333" s="126">
        <v>246</v>
      </c>
      <c r="KK333" s="126">
        <v>0</v>
      </c>
      <c r="KL333" s="126"/>
      <c r="KM333" s="126"/>
      <c r="KN333" s="126"/>
      <c r="KO333" s="126">
        <v>9</v>
      </c>
      <c r="KP333" s="126"/>
      <c r="KQ333" s="126"/>
      <c r="KR333" s="126">
        <v>0</v>
      </c>
      <c r="KS333" s="126">
        <v>1</v>
      </c>
      <c r="KT333" s="126"/>
      <c r="KU333" s="126"/>
      <c r="KV333" s="126"/>
      <c r="KW333" s="126">
        <v>141</v>
      </c>
      <c r="KX333" s="126"/>
      <c r="KY333" s="126">
        <v>0</v>
      </c>
      <c r="KZ333" s="126">
        <v>0</v>
      </c>
      <c r="LA333" s="126">
        <v>9013</v>
      </c>
      <c r="LB333" s="126">
        <v>192</v>
      </c>
      <c r="LC333" s="126">
        <v>128</v>
      </c>
      <c r="LD333" s="126">
        <v>200</v>
      </c>
      <c r="LE333" s="126"/>
      <c r="LF333" s="126"/>
      <c r="LG333" s="126">
        <v>1850</v>
      </c>
      <c r="LH333" s="126">
        <v>1215</v>
      </c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>
        <v>55790</v>
      </c>
      <c r="LT333" s="126">
        <v>2646</v>
      </c>
      <c r="LU333" s="126"/>
      <c r="LV333" s="126"/>
      <c r="LW333" s="126">
        <v>25</v>
      </c>
      <c r="LX333" s="126">
        <v>249</v>
      </c>
      <c r="LY333" s="126">
        <v>13</v>
      </c>
      <c r="LZ333" s="126"/>
      <c r="MA333" s="126"/>
      <c r="MB333" s="126"/>
      <c r="MC333" s="126"/>
      <c r="MD333" s="126"/>
      <c r="ME333" s="126"/>
      <c r="MF333" s="126"/>
      <c r="MG333" s="126"/>
      <c r="MH333" s="126"/>
      <c r="MI333" s="126"/>
      <c r="MJ333" s="126"/>
      <c r="MK333" s="126"/>
      <c r="ML333" s="126"/>
      <c r="MM333" s="126"/>
      <c r="MN333" s="126"/>
      <c r="MO333" s="126"/>
      <c r="MP333" s="126"/>
      <c r="MQ333" s="126">
        <v>34</v>
      </c>
      <c r="MR333" s="126"/>
      <c r="MS333" s="126">
        <v>363</v>
      </c>
      <c r="MT333" s="126"/>
      <c r="MU333" s="126"/>
      <c r="MV333" s="126">
        <v>70</v>
      </c>
      <c r="MW333" s="126">
        <v>843</v>
      </c>
      <c r="MX333" s="126">
        <v>0</v>
      </c>
      <c r="MY333" s="126">
        <v>221</v>
      </c>
      <c r="MZ333" s="126">
        <v>71</v>
      </c>
      <c r="NA333" s="126">
        <v>94</v>
      </c>
      <c r="NB333" s="126">
        <v>238</v>
      </c>
      <c r="NC333" s="126">
        <v>18</v>
      </c>
      <c r="ND333" s="126">
        <v>587</v>
      </c>
      <c r="NE333" s="126">
        <v>0</v>
      </c>
      <c r="NF333" s="126">
        <v>0</v>
      </c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126"/>
      <c r="NW333" s="126">
        <v>45</v>
      </c>
      <c r="NX333" s="126">
        <v>100</v>
      </c>
      <c r="NY333" s="126"/>
      <c r="NZ333" s="126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7"/>
      <c r="OS333" s="128">
        <v>79812</v>
      </c>
      <c r="OT333" s="129"/>
      <c r="OU333" s="130"/>
      <c r="OV333" s="128">
        <v>79812</v>
      </c>
      <c r="OW333" s="129"/>
      <c r="OX333" s="130"/>
      <c r="OY333" s="128"/>
      <c r="OZ333" s="129"/>
      <c r="PA333" s="131">
        <v>3723</v>
      </c>
      <c r="PB333" s="130"/>
      <c r="PC333" s="132">
        <v>3723</v>
      </c>
      <c r="PD333" s="128">
        <v>83535</v>
      </c>
    </row>
    <row r="334" spans="1:420" ht="12.75" customHeight="1">
      <c r="A334" s="134" t="s">
        <v>680</v>
      </c>
      <c r="B334" s="72" t="s">
        <v>181</v>
      </c>
      <c r="C334" s="135" t="s">
        <v>532</v>
      </c>
      <c r="D334" s="125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126"/>
      <c r="DA334" s="126"/>
      <c r="DB334" s="126"/>
      <c r="DC334" s="126"/>
      <c r="DD334" s="126"/>
      <c r="DE334" s="126"/>
      <c r="DF334" s="126"/>
      <c r="DG334" s="126"/>
      <c r="DH334" s="126"/>
      <c r="DI334" s="126"/>
      <c r="DJ334" s="126"/>
      <c r="DK334" s="126"/>
      <c r="DL334" s="126"/>
      <c r="DM334" s="126"/>
      <c r="DN334" s="126"/>
      <c r="DO334" s="126"/>
      <c r="DP334" s="126"/>
      <c r="DQ334" s="126"/>
      <c r="DR334" s="126"/>
      <c r="DS334" s="126"/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6"/>
      <c r="EG334" s="126"/>
      <c r="EH334" s="126"/>
      <c r="EI334" s="126"/>
      <c r="EJ334" s="126"/>
      <c r="EK334" s="126"/>
      <c r="EL334" s="126"/>
      <c r="EM334" s="126"/>
      <c r="EN334" s="126"/>
      <c r="EO334" s="126"/>
      <c r="EP334" s="126"/>
      <c r="EQ334" s="126"/>
      <c r="ER334" s="126"/>
      <c r="ES334" s="126"/>
      <c r="ET334" s="126"/>
      <c r="EU334" s="126"/>
      <c r="EV334" s="126"/>
      <c r="EW334" s="126"/>
      <c r="EX334" s="126"/>
      <c r="EY334" s="126"/>
      <c r="EZ334" s="126"/>
      <c r="FA334" s="126"/>
      <c r="FB334" s="126"/>
      <c r="FC334" s="126"/>
      <c r="FD334" s="126"/>
      <c r="FE334" s="126"/>
      <c r="FF334" s="126"/>
      <c r="FG334" s="126"/>
      <c r="FH334" s="126"/>
      <c r="FI334" s="126"/>
      <c r="FJ334" s="126"/>
      <c r="FK334" s="126"/>
      <c r="FL334" s="126"/>
      <c r="FM334" s="126"/>
      <c r="FN334" s="126"/>
      <c r="FO334" s="126"/>
      <c r="FP334" s="126"/>
      <c r="FQ334" s="126"/>
      <c r="FR334" s="126"/>
      <c r="FS334" s="126"/>
      <c r="FT334" s="126"/>
      <c r="FU334" s="126"/>
      <c r="FV334" s="126"/>
      <c r="FW334" s="126"/>
      <c r="FX334" s="126"/>
      <c r="FY334" s="126"/>
      <c r="FZ334" s="126"/>
      <c r="GA334" s="126"/>
      <c r="GB334" s="126"/>
      <c r="GC334" s="126"/>
      <c r="GD334" s="126"/>
      <c r="GE334" s="126"/>
      <c r="GF334" s="126"/>
      <c r="GG334" s="126"/>
      <c r="GH334" s="126"/>
      <c r="GI334" s="126"/>
      <c r="GJ334" s="126"/>
      <c r="GK334" s="126"/>
      <c r="GL334" s="126"/>
      <c r="GM334" s="126"/>
      <c r="GN334" s="126"/>
      <c r="GO334" s="126"/>
      <c r="GP334" s="126"/>
      <c r="GQ334" s="126"/>
      <c r="GR334" s="126"/>
      <c r="GS334" s="126"/>
      <c r="GT334" s="126"/>
      <c r="GU334" s="126"/>
      <c r="GV334" s="126"/>
      <c r="GW334" s="126"/>
      <c r="GX334" s="126"/>
      <c r="GY334" s="126"/>
      <c r="GZ334" s="126"/>
      <c r="HA334" s="126"/>
      <c r="HB334" s="126"/>
      <c r="HC334" s="126"/>
      <c r="HD334" s="126"/>
      <c r="HE334" s="126"/>
      <c r="HF334" s="126"/>
      <c r="HG334" s="126"/>
      <c r="HH334" s="126"/>
      <c r="HI334" s="126"/>
      <c r="HJ334" s="126"/>
      <c r="HK334" s="126"/>
      <c r="HL334" s="126"/>
      <c r="HM334" s="126"/>
      <c r="HN334" s="126"/>
      <c r="HO334" s="126"/>
      <c r="HP334" s="126"/>
      <c r="HQ334" s="126"/>
      <c r="HR334" s="126"/>
      <c r="HS334" s="126"/>
      <c r="HT334" s="126"/>
      <c r="HU334" s="126"/>
      <c r="HV334" s="126"/>
      <c r="HW334" s="126"/>
      <c r="HX334" s="126"/>
      <c r="HY334" s="126"/>
      <c r="HZ334" s="126"/>
      <c r="IA334" s="126"/>
      <c r="IB334" s="126"/>
      <c r="IC334" s="126"/>
      <c r="ID334" s="126"/>
      <c r="IE334" s="126"/>
      <c r="IF334" s="126"/>
      <c r="IG334" s="126"/>
      <c r="IH334" s="126"/>
      <c r="II334" s="126"/>
      <c r="IJ334" s="126"/>
      <c r="IK334" s="126"/>
      <c r="IL334" s="126"/>
      <c r="IM334" s="126"/>
      <c r="IN334" s="126"/>
      <c r="IO334" s="126"/>
      <c r="IP334" s="126"/>
      <c r="IQ334" s="126"/>
      <c r="IR334" s="126"/>
      <c r="IS334" s="126"/>
      <c r="IT334" s="126"/>
      <c r="IU334" s="126"/>
      <c r="IV334" s="126"/>
      <c r="IW334" s="126"/>
      <c r="IX334" s="126"/>
      <c r="IY334" s="126"/>
      <c r="IZ334" s="126"/>
      <c r="JA334" s="126"/>
      <c r="JB334" s="126"/>
      <c r="JC334" s="126"/>
      <c r="JD334" s="126"/>
      <c r="JE334" s="126"/>
      <c r="JF334" s="126"/>
      <c r="JG334" s="126"/>
      <c r="JH334" s="126"/>
      <c r="JI334" s="126"/>
      <c r="JJ334" s="126"/>
      <c r="JK334" s="126"/>
      <c r="JL334" s="126"/>
      <c r="JM334" s="126"/>
      <c r="JN334" s="126"/>
      <c r="JO334" s="126"/>
      <c r="JP334" s="126"/>
      <c r="JQ334" s="126">
        <v>63</v>
      </c>
      <c r="JR334" s="126">
        <v>2361</v>
      </c>
      <c r="JS334" s="126">
        <v>186</v>
      </c>
      <c r="JT334" s="126"/>
      <c r="JU334" s="126">
        <v>36</v>
      </c>
      <c r="JV334" s="126">
        <v>305</v>
      </c>
      <c r="JW334" s="126">
        <v>1319</v>
      </c>
      <c r="JX334" s="126"/>
      <c r="JY334" s="126"/>
      <c r="JZ334" s="126">
        <v>186</v>
      </c>
      <c r="KA334" s="126">
        <v>810</v>
      </c>
      <c r="KB334" s="126">
        <v>56</v>
      </c>
      <c r="KC334" s="126">
        <v>1215</v>
      </c>
      <c r="KD334" s="126">
        <v>145</v>
      </c>
      <c r="KE334" s="126"/>
      <c r="KF334" s="126">
        <v>389</v>
      </c>
      <c r="KG334" s="126"/>
      <c r="KH334" s="126">
        <v>805</v>
      </c>
      <c r="KI334" s="126"/>
      <c r="KJ334" s="126"/>
      <c r="KK334" s="126"/>
      <c r="KL334" s="126"/>
      <c r="KM334" s="126"/>
      <c r="KN334" s="126"/>
      <c r="KO334" s="126"/>
      <c r="KP334" s="126"/>
      <c r="KQ334" s="126"/>
      <c r="KR334" s="126"/>
      <c r="KS334" s="126"/>
      <c r="KT334" s="126">
        <v>0</v>
      </c>
      <c r="KU334" s="126"/>
      <c r="KV334" s="126"/>
      <c r="KW334" s="126"/>
      <c r="KX334" s="126"/>
      <c r="KY334" s="126"/>
      <c r="KZ334" s="126"/>
      <c r="LA334" s="126"/>
      <c r="LB334" s="126"/>
      <c r="LC334" s="126"/>
      <c r="LD334" s="126"/>
      <c r="LE334" s="126"/>
      <c r="LF334" s="126"/>
      <c r="LG334" s="126"/>
      <c r="LH334" s="126"/>
      <c r="LI334" s="126"/>
      <c r="LJ334" s="126"/>
      <c r="LK334" s="126"/>
      <c r="LL334" s="126"/>
      <c r="LM334" s="126"/>
      <c r="LN334" s="126"/>
      <c r="LO334" s="126"/>
      <c r="LP334" s="126"/>
      <c r="LQ334" s="126"/>
      <c r="LR334" s="126">
        <v>12</v>
      </c>
      <c r="LS334" s="126">
        <v>117</v>
      </c>
      <c r="LT334" s="126">
        <v>20686</v>
      </c>
      <c r="LU334" s="126"/>
      <c r="LV334" s="126"/>
      <c r="LW334" s="126"/>
      <c r="LX334" s="126"/>
      <c r="LY334" s="126"/>
      <c r="LZ334" s="126"/>
      <c r="MA334" s="126"/>
      <c r="MB334" s="126"/>
      <c r="MC334" s="126"/>
      <c r="MD334" s="126"/>
      <c r="ME334" s="126"/>
      <c r="MF334" s="126"/>
      <c r="MG334" s="126">
        <v>11</v>
      </c>
      <c r="MH334" s="126">
        <v>0</v>
      </c>
      <c r="MI334" s="126"/>
      <c r="MJ334" s="126"/>
      <c r="MK334" s="126"/>
      <c r="ML334" s="126"/>
      <c r="MM334" s="126"/>
      <c r="MN334" s="126"/>
      <c r="MO334" s="126"/>
      <c r="MP334" s="126"/>
      <c r="MQ334" s="126"/>
      <c r="MR334" s="126"/>
      <c r="MS334" s="126"/>
      <c r="MT334" s="126"/>
      <c r="MU334" s="126"/>
      <c r="MV334" s="126"/>
      <c r="MW334" s="126">
        <v>617</v>
      </c>
      <c r="MX334" s="126">
        <v>0</v>
      </c>
      <c r="MY334" s="126">
        <v>171</v>
      </c>
      <c r="MZ334" s="126">
        <v>35</v>
      </c>
      <c r="NA334" s="126">
        <v>204</v>
      </c>
      <c r="NB334" s="126">
        <v>31</v>
      </c>
      <c r="NC334" s="126">
        <v>7</v>
      </c>
      <c r="ND334" s="126">
        <v>460</v>
      </c>
      <c r="NE334" s="126">
        <v>0</v>
      </c>
      <c r="NF334" s="126">
        <v>0</v>
      </c>
      <c r="NG334" s="126"/>
      <c r="NH334" s="126"/>
      <c r="NI334" s="126"/>
      <c r="NJ334" s="126">
        <v>16</v>
      </c>
      <c r="NK334" s="126">
        <v>125</v>
      </c>
      <c r="NL334" s="126"/>
      <c r="NM334" s="126"/>
      <c r="NN334" s="126">
        <v>14</v>
      </c>
      <c r="NO334" s="126">
        <v>91</v>
      </c>
      <c r="NP334" s="126"/>
      <c r="NQ334" s="126">
        <v>176</v>
      </c>
      <c r="NR334" s="126">
        <v>936</v>
      </c>
      <c r="NS334" s="126"/>
      <c r="NT334" s="126"/>
      <c r="NU334" s="126"/>
      <c r="NV334" s="126">
        <v>49</v>
      </c>
      <c r="NW334" s="126">
        <v>8</v>
      </c>
      <c r="NX334" s="126"/>
      <c r="NY334" s="126">
        <v>14</v>
      </c>
      <c r="NZ334" s="126"/>
      <c r="OA334" s="126"/>
      <c r="OB334" s="126"/>
      <c r="OC334" s="126">
        <v>2</v>
      </c>
      <c r="OD334" s="126"/>
      <c r="OE334" s="126"/>
      <c r="OF334" s="126"/>
      <c r="OG334" s="126"/>
      <c r="OH334" s="126"/>
      <c r="OI334" s="126"/>
      <c r="OJ334" s="126"/>
      <c r="OK334" s="126"/>
      <c r="OL334" s="126"/>
      <c r="OM334" s="126"/>
      <c r="ON334" s="126"/>
      <c r="OO334" s="126"/>
      <c r="OP334" s="126"/>
      <c r="OQ334" s="126"/>
      <c r="OR334" s="127"/>
      <c r="OS334" s="128">
        <v>31656</v>
      </c>
      <c r="OT334" s="129"/>
      <c r="OU334" s="130"/>
      <c r="OV334" s="128">
        <v>31656</v>
      </c>
      <c r="OW334" s="129"/>
      <c r="OX334" s="130"/>
      <c r="OY334" s="128"/>
      <c r="OZ334" s="129"/>
      <c r="PA334" s="131">
        <v>3029</v>
      </c>
      <c r="PB334" s="130"/>
      <c r="PC334" s="132">
        <v>3029</v>
      </c>
      <c r="PD334" s="128">
        <v>34685</v>
      </c>
    </row>
    <row r="335" spans="1:420" ht="12.75" customHeight="1">
      <c r="A335" s="134">
        <v>533000</v>
      </c>
      <c r="B335" s="72" t="s">
        <v>181</v>
      </c>
      <c r="C335" s="135" t="s">
        <v>533</v>
      </c>
      <c r="D335" s="125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126"/>
      <c r="DK335" s="126"/>
      <c r="DL335" s="126"/>
      <c r="DM335" s="126"/>
      <c r="DN335" s="126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6"/>
      <c r="EG335" s="126"/>
      <c r="EH335" s="126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 r="FC335" s="126"/>
      <c r="FD335" s="126"/>
      <c r="FE335" s="126"/>
      <c r="FF335" s="126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126"/>
      <c r="GM335" s="126"/>
      <c r="GN335" s="126"/>
      <c r="GO335" s="126"/>
      <c r="GP335" s="126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126"/>
      <c r="HU335" s="126"/>
      <c r="HV335" s="126"/>
      <c r="HW335" s="126"/>
      <c r="HX335" s="126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126"/>
      <c r="JB335" s="126"/>
      <c r="JC335" s="126"/>
      <c r="JD335" s="126"/>
      <c r="JE335" s="126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126"/>
      <c r="KH335" s="126"/>
      <c r="KI335" s="126"/>
      <c r="KJ335" s="126"/>
      <c r="KK335" s="126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126"/>
      <c r="LE335" s="126"/>
      <c r="LF335" s="126"/>
      <c r="LG335" s="126"/>
      <c r="LH335" s="126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>
        <v>155502</v>
      </c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126"/>
      <c r="MF335" s="126"/>
      <c r="MG335" s="126"/>
      <c r="MH335" s="126"/>
      <c r="MI335" s="126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>
        <v>11</v>
      </c>
      <c r="NK335" s="126">
        <v>607</v>
      </c>
      <c r="NL335" s="126">
        <v>131</v>
      </c>
      <c r="NM335" s="126">
        <v>2</v>
      </c>
      <c r="NN335" s="126">
        <v>18</v>
      </c>
      <c r="NO335" s="126"/>
      <c r="NP335" s="126"/>
      <c r="NQ335" s="126"/>
      <c r="NR335" s="126"/>
      <c r="NS335" s="126"/>
      <c r="NT335" s="126"/>
      <c r="NU335" s="126"/>
      <c r="NV335" s="126"/>
      <c r="NW335" s="126"/>
      <c r="NX335" s="126"/>
      <c r="NY335" s="126"/>
      <c r="NZ335" s="126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7"/>
      <c r="OS335" s="128">
        <v>156272</v>
      </c>
      <c r="OT335" s="129"/>
      <c r="OU335" s="130"/>
      <c r="OV335" s="128">
        <v>156272</v>
      </c>
      <c r="OW335" s="129"/>
      <c r="OX335" s="130"/>
      <c r="OY335" s="128"/>
      <c r="OZ335" s="129"/>
      <c r="PA335" s="131">
        <v>0</v>
      </c>
      <c r="PB335" s="130"/>
      <c r="PC335" s="132">
        <v>0</v>
      </c>
      <c r="PD335" s="128">
        <v>156272</v>
      </c>
    </row>
    <row r="336" spans="1:420" ht="12.75" customHeight="1">
      <c r="A336" s="134">
        <v>541100</v>
      </c>
      <c r="B336" s="72" t="s">
        <v>182</v>
      </c>
      <c r="C336" s="135" t="s">
        <v>534</v>
      </c>
      <c r="D336" s="125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126"/>
      <c r="DK336" s="126"/>
      <c r="DL336" s="126"/>
      <c r="DM336" s="126"/>
      <c r="DN336" s="126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6"/>
      <c r="EG336" s="126"/>
      <c r="EH336" s="126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126"/>
      <c r="FC336" s="126"/>
      <c r="FD336" s="126"/>
      <c r="FE336" s="126"/>
      <c r="FF336" s="126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126"/>
      <c r="GM336" s="126"/>
      <c r="GN336" s="126"/>
      <c r="GO336" s="126"/>
      <c r="GP336" s="126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126"/>
      <c r="HU336" s="126"/>
      <c r="HV336" s="126"/>
      <c r="HW336" s="126"/>
      <c r="HX336" s="126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126"/>
      <c r="JB336" s="126"/>
      <c r="JC336" s="126"/>
      <c r="JD336" s="126"/>
      <c r="JE336" s="126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126"/>
      <c r="KH336" s="126"/>
      <c r="KI336" s="126"/>
      <c r="KJ336" s="126"/>
      <c r="KK336" s="126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126"/>
      <c r="LE336" s="126"/>
      <c r="LF336" s="126"/>
      <c r="LG336" s="126"/>
      <c r="LH336" s="126"/>
      <c r="LI336" s="126"/>
      <c r="LJ336" s="126"/>
      <c r="LK336" s="126"/>
      <c r="LL336" s="126"/>
      <c r="LM336" s="126">
        <v>302</v>
      </c>
      <c r="LN336" s="126"/>
      <c r="LO336" s="126"/>
      <c r="LP336" s="126"/>
      <c r="LQ336" s="126"/>
      <c r="LR336" s="126"/>
      <c r="LS336" s="126"/>
      <c r="LT336" s="126"/>
      <c r="LU336" s="126"/>
      <c r="LV336" s="126">
        <v>296795</v>
      </c>
      <c r="LW336" s="126"/>
      <c r="LX336" s="126"/>
      <c r="LY336" s="126"/>
      <c r="LZ336" s="126"/>
      <c r="MA336" s="126"/>
      <c r="MB336" s="126"/>
      <c r="MC336" s="126"/>
      <c r="MD336" s="126"/>
      <c r="ME336" s="126"/>
      <c r="MF336" s="126"/>
      <c r="MG336" s="126"/>
      <c r="MH336" s="126"/>
      <c r="MI336" s="126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126"/>
      <c r="NW336" s="126"/>
      <c r="NX336" s="126"/>
      <c r="NY336" s="126"/>
      <c r="NZ336" s="126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7"/>
      <c r="OS336" s="128">
        <v>297097</v>
      </c>
      <c r="OT336" s="129">
        <v>2315</v>
      </c>
      <c r="OU336" s="130"/>
      <c r="OV336" s="128">
        <v>299413</v>
      </c>
      <c r="OW336" s="129"/>
      <c r="OX336" s="130"/>
      <c r="OY336" s="128"/>
      <c r="OZ336" s="129"/>
      <c r="PA336" s="131">
        <v>9792</v>
      </c>
      <c r="PB336" s="130"/>
      <c r="PC336" s="132">
        <v>9792</v>
      </c>
      <c r="PD336" s="128">
        <v>309205</v>
      </c>
    </row>
    <row r="337" spans="1:420" ht="12.75" customHeight="1">
      <c r="A337" s="134">
        <v>541511</v>
      </c>
      <c r="B337" s="72" t="s">
        <v>179</v>
      </c>
      <c r="C337" s="135" t="s">
        <v>535</v>
      </c>
      <c r="D337" s="125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>
        <v>0</v>
      </c>
      <c r="Q337" s="126">
        <v>100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24</v>
      </c>
      <c r="X337" s="126">
        <v>76</v>
      </c>
      <c r="Y337" s="126">
        <v>316</v>
      </c>
      <c r="Z337" s="126">
        <v>100</v>
      </c>
      <c r="AA337" s="126">
        <v>6</v>
      </c>
      <c r="AB337" s="126"/>
      <c r="AC337" s="126"/>
      <c r="AD337" s="126">
        <v>218</v>
      </c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>
        <v>0</v>
      </c>
      <c r="AP337" s="126">
        <v>8</v>
      </c>
      <c r="AQ337" s="126">
        <v>10</v>
      </c>
      <c r="AR337" s="126">
        <v>0</v>
      </c>
      <c r="AS337" s="126">
        <v>20</v>
      </c>
      <c r="AT337" s="126">
        <v>0</v>
      </c>
      <c r="AU337" s="126">
        <v>1</v>
      </c>
      <c r="AV337" s="126">
        <v>0</v>
      </c>
      <c r="AW337" s="126">
        <v>1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30</v>
      </c>
      <c r="BE337" s="126">
        <v>4</v>
      </c>
      <c r="BF337" s="126">
        <v>1</v>
      </c>
      <c r="BG337" s="126">
        <v>1</v>
      </c>
      <c r="BH337" s="126">
        <v>5</v>
      </c>
      <c r="BI337" s="126">
        <v>2</v>
      </c>
      <c r="BJ337" s="126">
        <v>5</v>
      </c>
      <c r="BK337" s="126">
        <v>4</v>
      </c>
      <c r="BL337" s="126">
        <v>0</v>
      </c>
      <c r="BM337" s="126">
        <v>0</v>
      </c>
      <c r="BN337" s="126">
        <v>0</v>
      </c>
      <c r="BO337" s="126">
        <v>3</v>
      </c>
      <c r="BP337" s="126">
        <v>4</v>
      </c>
      <c r="BQ337" s="126">
        <v>23</v>
      </c>
      <c r="BR337" s="126">
        <v>19</v>
      </c>
      <c r="BS337" s="126">
        <v>21</v>
      </c>
      <c r="BT337" s="126">
        <v>3</v>
      </c>
      <c r="BU337" s="126">
        <v>3</v>
      </c>
      <c r="BV337" s="126">
        <v>4</v>
      </c>
      <c r="BW337" s="126">
        <v>5</v>
      </c>
      <c r="BX337" s="126">
        <v>4</v>
      </c>
      <c r="BY337" s="126">
        <v>39</v>
      </c>
      <c r="BZ337" s="126">
        <v>11</v>
      </c>
      <c r="CA337" s="126">
        <v>4</v>
      </c>
      <c r="CB337" s="126">
        <v>4</v>
      </c>
      <c r="CC337" s="126">
        <v>35</v>
      </c>
      <c r="CD337" s="126">
        <v>13</v>
      </c>
      <c r="CE337" s="126">
        <v>15</v>
      </c>
      <c r="CF337" s="126">
        <v>19</v>
      </c>
      <c r="CG337" s="126">
        <v>33</v>
      </c>
      <c r="CH337" s="126">
        <v>46</v>
      </c>
      <c r="CI337" s="126">
        <v>13</v>
      </c>
      <c r="CJ337" s="126">
        <v>52</v>
      </c>
      <c r="CK337" s="126">
        <v>65</v>
      </c>
      <c r="CL337" s="126">
        <v>16</v>
      </c>
      <c r="CM337" s="126">
        <v>89</v>
      </c>
      <c r="CN337" s="126">
        <v>22</v>
      </c>
      <c r="CO337" s="126">
        <v>10</v>
      </c>
      <c r="CP337" s="126">
        <v>66</v>
      </c>
      <c r="CQ337" s="126">
        <v>6</v>
      </c>
      <c r="CR337" s="126">
        <v>28</v>
      </c>
      <c r="CS337" s="126">
        <v>10</v>
      </c>
      <c r="CT337" s="126">
        <v>14</v>
      </c>
      <c r="CU337" s="126">
        <v>25</v>
      </c>
      <c r="CV337" s="126">
        <v>15</v>
      </c>
      <c r="CW337" s="126">
        <v>14</v>
      </c>
      <c r="CX337" s="126">
        <v>24</v>
      </c>
      <c r="CY337" s="126">
        <v>12</v>
      </c>
      <c r="CZ337" s="126">
        <v>11</v>
      </c>
      <c r="DA337" s="126">
        <v>36</v>
      </c>
      <c r="DB337" s="126">
        <v>12</v>
      </c>
      <c r="DC337" s="126">
        <v>18</v>
      </c>
      <c r="DD337" s="126">
        <v>42</v>
      </c>
      <c r="DE337" s="126">
        <v>4</v>
      </c>
      <c r="DF337" s="126">
        <v>10</v>
      </c>
      <c r="DG337" s="126">
        <v>6</v>
      </c>
      <c r="DH337" s="126">
        <v>34</v>
      </c>
      <c r="DI337" s="126">
        <v>21</v>
      </c>
      <c r="DJ337" s="126">
        <v>111</v>
      </c>
      <c r="DK337" s="126">
        <v>27</v>
      </c>
      <c r="DL337" s="126">
        <v>58</v>
      </c>
      <c r="DM337" s="126">
        <v>31</v>
      </c>
      <c r="DN337" s="126">
        <v>74</v>
      </c>
      <c r="DO337" s="126">
        <v>26</v>
      </c>
      <c r="DP337" s="126">
        <v>228</v>
      </c>
      <c r="DQ337" s="126">
        <v>64</v>
      </c>
      <c r="DR337" s="126">
        <v>169</v>
      </c>
      <c r="DS337" s="126">
        <v>67</v>
      </c>
      <c r="DT337" s="126">
        <v>155</v>
      </c>
      <c r="DU337" s="126">
        <v>21</v>
      </c>
      <c r="DV337" s="126">
        <v>69</v>
      </c>
      <c r="DW337" s="126">
        <v>12</v>
      </c>
      <c r="DX337" s="126">
        <v>47</v>
      </c>
      <c r="DY337" s="126">
        <v>37</v>
      </c>
      <c r="DZ337" s="126">
        <v>15</v>
      </c>
      <c r="EA337" s="126">
        <v>40</v>
      </c>
      <c r="EB337" s="126">
        <v>15</v>
      </c>
      <c r="EC337" s="126">
        <v>21</v>
      </c>
      <c r="ED337" s="126">
        <v>4</v>
      </c>
      <c r="EE337" s="126">
        <v>16</v>
      </c>
      <c r="EF337" s="126">
        <v>5</v>
      </c>
      <c r="EG337" s="126">
        <v>5</v>
      </c>
      <c r="EH337" s="126">
        <v>6</v>
      </c>
      <c r="EI337" s="126">
        <v>4</v>
      </c>
      <c r="EJ337" s="126">
        <v>5</v>
      </c>
      <c r="EK337" s="126">
        <v>22</v>
      </c>
      <c r="EL337" s="126">
        <v>36</v>
      </c>
      <c r="EM337" s="126">
        <v>27</v>
      </c>
      <c r="EN337" s="126">
        <v>42</v>
      </c>
      <c r="EO337" s="126">
        <v>10</v>
      </c>
      <c r="EP337" s="126">
        <v>8</v>
      </c>
      <c r="EQ337" s="126">
        <v>15</v>
      </c>
      <c r="ER337" s="126">
        <v>30</v>
      </c>
      <c r="ES337" s="126">
        <v>5</v>
      </c>
      <c r="ET337" s="126">
        <v>19</v>
      </c>
      <c r="EU337" s="126">
        <v>38</v>
      </c>
      <c r="EV337" s="126">
        <v>15</v>
      </c>
      <c r="EW337" s="126">
        <v>10</v>
      </c>
      <c r="EX337" s="126">
        <v>8</v>
      </c>
      <c r="EY337" s="126">
        <v>5</v>
      </c>
      <c r="EZ337" s="126">
        <v>2</v>
      </c>
      <c r="FA337" s="126">
        <v>5</v>
      </c>
      <c r="FB337" s="126">
        <v>28</v>
      </c>
      <c r="FC337" s="126">
        <v>27</v>
      </c>
      <c r="FD337" s="126">
        <v>32</v>
      </c>
      <c r="FE337" s="126">
        <v>27</v>
      </c>
      <c r="FF337" s="126">
        <v>34</v>
      </c>
      <c r="FG337" s="126">
        <v>65</v>
      </c>
      <c r="FH337" s="126">
        <v>27</v>
      </c>
      <c r="FI337" s="126">
        <v>292</v>
      </c>
      <c r="FJ337" s="126">
        <v>99</v>
      </c>
      <c r="FK337" s="126">
        <v>129</v>
      </c>
      <c r="FL337" s="126">
        <v>67</v>
      </c>
      <c r="FM337" s="126">
        <v>22</v>
      </c>
      <c r="FN337" s="126">
        <v>11</v>
      </c>
      <c r="FO337" s="126">
        <v>13</v>
      </c>
      <c r="FP337" s="126">
        <v>4</v>
      </c>
      <c r="FQ337" s="126">
        <v>6</v>
      </c>
      <c r="FR337" s="126">
        <v>5</v>
      </c>
      <c r="FS337" s="126">
        <v>7</v>
      </c>
      <c r="FT337" s="126">
        <v>6</v>
      </c>
      <c r="FU337" s="126">
        <v>3</v>
      </c>
      <c r="FV337" s="126">
        <v>2</v>
      </c>
      <c r="FW337" s="126">
        <v>1</v>
      </c>
      <c r="FX337" s="126">
        <v>1</v>
      </c>
      <c r="FY337" s="126">
        <v>11</v>
      </c>
      <c r="FZ337" s="126">
        <v>14</v>
      </c>
      <c r="GA337" s="126">
        <v>3</v>
      </c>
      <c r="GB337" s="126">
        <v>95</v>
      </c>
      <c r="GC337" s="126">
        <v>78</v>
      </c>
      <c r="GD337" s="126">
        <v>13</v>
      </c>
      <c r="GE337" s="126">
        <v>22</v>
      </c>
      <c r="GF337" s="126">
        <v>35</v>
      </c>
      <c r="GG337" s="126">
        <v>15</v>
      </c>
      <c r="GH337" s="126">
        <v>21</v>
      </c>
      <c r="GI337" s="126">
        <v>6</v>
      </c>
      <c r="GJ337" s="126">
        <v>7</v>
      </c>
      <c r="GK337" s="126">
        <v>34</v>
      </c>
      <c r="GL337" s="126">
        <v>56</v>
      </c>
      <c r="GM337" s="126">
        <v>1</v>
      </c>
      <c r="GN337" s="126">
        <v>2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2</v>
      </c>
      <c r="GV337" s="126">
        <v>2</v>
      </c>
      <c r="GW337" s="126">
        <v>4</v>
      </c>
      <c r="GX337" s="126">
        <v>2</v>
      </c>
      <c r="GY337" s="126">
        <v>5</v>
      </c>
      <c r="GZ337" s="126">
        <v>2</v>
      </c>
      <c r="HA337" s="126">
        <v>8</v>
      </c>
      <c r="HB337" s="126">
        <v>10</v>
      </c>
      <c r="HC337" s="126"/>
      <c r="HD337" s="126">
        <v>18</v>
      </c>
      <c r="HE337" s="126">
        <v>6</v>
      </c>
      <c r="HF337" s="126">
        <v>4</v>
      </c>
      <c r="HG337" s="126">
        <v>1</v>
      </c>
      <c r="HH337" s="126">
        <v>1</v>
      </c>
      <c r="HI337" s="126">
        <v>3</v>
      </c>
      <c r="HJ337" s="126">
        <v>5</v>
      </c>
      <c r="HK337" s="126">
        <v>9</v>
      </c>
      <c r="HL337" s="126">
        <v>3</v>
      </c>
      <c r="HM337" s="126">
        <v>4</v>
      </c>
      <c r="HN337" s="126">
        <v>1</v>
      </c>
      <c r="HO337" s="126">
        <v>3</v>
      </c>
      <c r="HP337" s="126">
        <v>0</v>
      </c>
      <c r="HQ337" s="126">
        <v>5</v>
      </c>
      <c r="HR337" s="126">
        <v>2</v>
      </c>
      <c r="HS337" s="126">
        <v>3</v>
      </c>
      <c r="HT337" s="126">
        <v>2</v>
      </c>
      <c r="HU337" s="126">
        <v>3</v>
      </c>
      <c r="HV337" s="126">
        <v>29</v>
      </c>
      <c r="HW337" s="126">
        <v>4</v>
      </c>
      <c r="HX337" s="126">
        <v>2</v>
      </c>
      <c r="HY337" s="126">
        <v>21</v>
      </c>
      <c r="HZ337" s="126">
        <v>8</v>
      </c>
      <c r="IA337" s="126">
        <v>19</v>
      </c>
      <c r="IB337" s="126">
        <v>8</v>
      </c>
      <c r="IC337" s="126">
        <v>3</v>
      </c>
      <c r="ID337" s="126">
        <v>4</v>
      </c>
      <c r="IE337" s="126">
        <v>2</v>
      </c>
      <c r="IF337" s="126">
        <v>198</v>
      </c>
      <c r="IG337" s="126">
        <v>13</v>
      </c>
      <c r="IH337" s="126">
        <v>26</v>
      </c>
      <c r="II337" s="126">
        <v>5</v>
      </c>
      <c r="IJ337" s="126">
        <v>4</v>
      </c>
      <c r="IK337" s="126">
        <v>6</v>
      </c>
      <c r="IL337" s="126">
        <v>13</v>
      </c>
      <c r="IM337" s="126">
        <v>10</v>
      </c>
      <c r="IN337" s="126">
        <v>7</v>
      </c>
      <c r="IO337" s="126">
        <v>22</v>
      </c>
      <c r="IP337" s="126">
        <v>26</v>
      </c>
      <c r="IQ337" s="126">
        <v>23</v>
      </c>
      <c r="IR337" s="126">
        <v>15</v>
      </c>
      <c r="IS337" s="126">
        <v>21</v>
      </c>
      <c r="IT337" s="126">
        <v>225</v>
      </c>
      <c r="IU337" s="126">
        <v>21</v>
      </c>
      <c r="IV337" s="126">
        <v>29</v>
      </c>
      <c r="IW337" s="126">
        <v>0</v>
      </c>
      <c r="IX337" s="126">
        <v>0</v>
      </c>
      <c r="IY337" s="126">
        <v>9</v>
      </c>
      <c r="IZ337" s="126">
        <v>4</v>
      </c>
      <c r="JA337" s="126">
        <v>21</v>
      </c>
      <c r="JB337" s="126">
        <v>21</v>
      </c>
      <c r="JC337" s="126">
        <v>2</v>
      </c>
      <c r="JD337" s="126">
        <v>17</v>
      </c>
      <c r="JE337" s="126">
        <v>11</v>
      </c>
      <c r="JF337" s="126">
        <v>7</v>
      </c>
      <c r="JG337" s="126">
        <v>2</v>
      </c>
      <c r="JH337" s="126">
        <v>3</v>
      </c>
      <c r="JI337" s="126">
        <v>4</v>
      </c>
      <c r="JJ337" s="126">
        <v>4</v>
      </c>
      <c r="JK337" s="126">
        <v>36</v>
      </c>
      <c r="JL337" s="126">
        <v>18</v>
      </c>
      <c r="JM337" s="126">
        <v>8</v>
      </c>
      <c r="JN337" s="126">
        <v>18</v>
      </c>
      <c r="JO337" s="126">
        <v>54</v>
      </c>
      <c r="JP337" s="126">
        <v>7830</v>
      </c>
      <c r="JQ337" s="126">
        <v>910</v>
      </c>
      <c r="JR337" s="126">
        <v>426</v>
      </c>
      <c r="JS337" s="126">
        <v>173</v>
      </c>
      <c r="JT337" s="126">
        <v>199</v>
      </c>
      <c r="JU337" s="126">
        <v>85</v>
      </c>
      <c r="JV337" s="126">
        <v>20</v>
      </c>
      <c r="JW337" s="126">
        <v>235</v>
      </c>
      <c r="JX337" s="126">
        <v>1534</v>
      </c>
      <c r="JY337" s="126"/>
      <c r="JZ337" s="126">
        <v>6</v>
      </c>
      <c r="KA337" s="126">
        <v>0</v>
      </c>
      <c r="KB337" s="126">
        <v>0</v>
      </c>
      <c r="KC337" s="126">
        <v>1</v>
      </c>
      <c r="KD337" s="126">
        <v>36</v>
      </c>
      <c r="KE337" s="126">
        <v>4</v>
      </c>
      <c r="KF337" s="126">
        <v>6</v>
      </c>
      <c r="KG337" s="126">
        <v>1093</v>
      </c>
      <c r="KH337" s="126">
        <v>589</v>
      </c>
      <c r="KI337" s="126">
        <v>354</v>
      </c>
      <c r="KJ337" s="126">
        <v>125</v>
      </c>
      <c r="KK337" s="126">
        <v>11</v>
      </c>
      <c r="KL337" s="126">
        <v>63</v>
      </c>
      <c r="KM337" s="126">
        <v>0</v>
      </c>
      <c r="KN337" s="126">
        <v>42</v>
      </c>
      <c r="KO337" s="126">
        <v>106</v>
      </c>
      <c r="KP337" s="126">
        <v>44</v>
      </c>
      <c r="KQ337" s="126">
        <v>89</v>
      </c>
      <c r="KR337" s="126">
        <v>244</v>
      </c>
      <c r="KS337" s="126">
        <v>120</v>
      </c>
      <c r="KT337" s="126">
        <v>75</v>
      </c>
      <c r="KU337" s="126">
        <v>52</v>
      </c>
      <c r="KV337" s="126">
        <v>3695</v>
      </c>
      <c r="KW337" s="126">
        <v>231</v>
      </c>
      <c r="KX337" s="126">
        <v>9</v>
      </c>
      <c r="KY337" s="126">
        <v>48</v>
      </c>
      <c r="KZ337" s="126">
        <v>82</v>
      </c>
      <c r="LA337" s="126">
        <v>620</v>
      </c>
      <c r="LB337" s="126">
        <v>193</v>
      </c>
      <c r="LC337" s="126">
        <v>133</v>
      </c>
      <c r="LD337" s="126">
        <v>3255</v>
      </c>
      <c r="LE337" s="126">
        <v>147</v>
      </c>
      <c r="LF337" s="126">
        <v>61</v>
      </c>
      <c r="LG337" s="126">
        <v>964</v>
      </c>
      <c r="LH337" s="126">
        <v>1816</v>
      </c>
      <c r="LI337" s="126">
        <v>433</v>
      </c>
      <c r="LJ337" s="126">
        <v>577</v>
      </c>
      <c r="LK337" s="126">
        <v>285</v>
      </c>
      <c r="LL337" s="126">
        <v>963</v>
      </c>
      <c r="LM337" s="126">
        <v>746</v>
      </c>
      <c r="LN337" s="126">
        <v>96</v>
      </c>
      <c r="LO337" s="126"/>
      <c r="LP337" s="126">
        <v>10</v>
      </c>
      <c r="LQ337" s="126">
        <v>76</v>
      </c>
      <c r="LR337" s="126">
        <v>60</v>
      </c>
      <c r="LS337" s="126">
        <v>36</v>
      </c>
      <c r="LT337" s="126">
        <v>10</v>
      </c>
      <c r="LU337" s="126">
        <v>65</v>
      </c>
      <c r="LV337" s="126">
        <v>229</v>
      </c>
      <c r="LW337" s="126">
        <v>97380</v>
      </c>
      <c r="LX337" s="126">
        <v>25345</v>
      </c>
      <c r="LY337" s="126">
        <v>5470</v>
      </c>
      <c r="LZ337" s="126">
        <v>564</v>
      </c>
      <c r="MA337" s="126">
        <v>1478</v>
      </c>
      <c r="MB337" s="126">
        <v>1349</v>
      </c>
      <c r="MC337" s="126">
        <v>297</v>
      </c>
      <c r="MD337" s="126">
        <v>748</v>
      </c>
      <c r="ME337" s="126">
        <v>344</v>
      </c>
      <c r="MF337" s="126">
        <v>85</v>
      </c>
      <c r="MG337" s="126">
        <v>60</v>
      </c>
      <c r="MH337" s="126">
        <v>285</v>
      </c>
      <c r="MI337" s="126">
        <v>219</v>
      </c>
      <c r="MJ337" s="126">
        <v>9248</v>
      </c>
      <c r="MK337" s="126">
        <v>3582</v>
      </c>
      <c r="ML337" s="126">
        <v>16</v>
      </c>
      <c r="MM337" s="126">
        <v>764</v>
      </c>
      <c r="MN337" s="126">
        <v>90</v>
      </c>
      <c r="MO337" s="126">
        <v>546</v>
      </c>
      <c r="MP337" s="126">
        <v>207</v>
      </c>
      <c r="MQ337" s="126">
        <v>75</v>
      </c>
      <c r="MR337" s="126">
        <v>166</v>
      </c>
      <c r="MS337" s="126">
        <v>67</v>
      </c>
      <c r="MT337" s="126">
        <v>349</v>
      </c>
      <c r="MU337" s="126">
        <v>2840</v>
      </c>
      <c r="MV337" s="126">
        <v>461</v>
      </c>
      <c r="MW337" s="126">
        <v>257</v>
      </c>
      <c r="MX337" s="126">
        <v>0</v>
      </c>
      <c r="MY337" s="126">
        <v>17</v>
      </c>
      <c r="MZ337" s="126">
        <v>220</v>
      </c>
      <c r="NA337" s="126">
        <v>115</v>
      </c>
      <c r="NB337" s="126">
        <v>43</v>
      </c>
      <c r="NC337" s="126">
        <v>30</v>
      </c>
      <c r="ND337" s="126">
        <v>1916</v>
      </c>
      <c r="NE337" s="126">
        <v>5</v>
      </c>
      <c r="NF337" s="126">
        <v>8</v>
      </c>
      <c r="NG337" s="126">
        <v>41</v>
      </c>
      <c r="NH337" s="126">
        <v>0</v>
      </c>
      <c r="NI337" s="126">
        <v>29</v>
      </c>
      <c r="NJ337" s="126">
        <v>0</v>
      </c>
      <c r="NK337" s="126">
        <v>5</v>
      </c>
      <c r="NL337" s="126">
        <v>9</v>
      </c>
      <c r="NM337" s="126">
        <v>10</v>
      </c>
      <c r="NN337" s="126">
        <v>7</v>
      </c>
      <c r="NO337" s="126">
        <v>0</v>
      </c>
      <c r="NP337" s="126">
        <v>5</v>
      </c>
      <c r="NQ337" s="126">
        <v>7</v>
      </c>
      <c r="NR337" s="126">
        <v>18</v>
      </c>
      <c r="NS337" s="126">
        <v>0</v>
      </c>
      <c r="NT337" s="126"/>
      <c r="NU337" s="126">
        <v>0</v>
      </c>
      <c r="NV337" s="126">
        <v>0</v>
      </c>
      <c r="NW337" s="126">
        <v>115</v>
      </c>
      <c r="NX337" s="126">
        <v>8</v>
      </c>
      <c r="NY337" s="126"/>
      <c r="NZ337" s="126">
        <v>0</v>
      </c>
      <c r="OA337" s="126">
        <v>0</v>
      </c>
      <c r="OB337" s="126">
        <v>0</v>
      </c>
      <c r="OC337" s="126">
        <v>40</v>
      </c>
      <c r="OD337" s="126">
        <v>7</v>
      </c>
      <c r="OE337" s="126">
        <v>88</v>
      </c>
      <c r="OF337" s="126">
        <v>208</v>
      </c>
      <c r="OG337" s="126"/>
      <c r="OH337" s="126">
        <v>2312</v>
      </c>
      <c r="OI337" s="126">
        <v>2556</v>
      </c>
      <c r="OJ337" s="126">
        <v>40</v>
      </c>
      <c r="OK337" s="126">
        <v>320</v>
      </c>
      <c r="OL337" s="126">
        <v>320</v>
      </c>
      <c r="OM337" s="126">
        <v>632</v>
      </c>
      <c r="ON337" s="126">
        <v>2661</v>
      </c>
      <c r="OO337" s="126">
        <v>1633</v>
      </c>
      <c r="OP337" s="126"/>
      <c r="OQ337" s="126"/>
      <c r="OR337" s="127"/>
      <c r="OS337" s="128">
        <v>200996</v>
      </c>
      <c r="OT337" s="129">
        <v>9116</v>
      </c>
      <c r="OU337" s="130"/>
      <c r="OV337" s="128">
        <v>210112</v>
      </c>
      <c r="OW337" s="129"/>
      <c r="OX337" s="130"/>
      <c r="OY337" s="128"/>
      <c r="OZ337" s="129"/>
      <c r="PA337" s="131">
        <v>869</v>
      </c>
      <c r="PB337" s="130"/>
      <c r="PC337" s="132">
        <v>869</v>
      </c>
      <c r="PD337" s="128">
        <v>210981</v>
      </c>
    </row>
    <row r="338" spans="1:420" ht="12.75" customHeight="1">
      <c r="A338" s="134">
        <v>541512</v>
      </c>
      <c r="B338" s="72" t="s">
        <v>179</v>
      </c>
      <c r="C338" s="135" t="s">
        <v>536</v>
      </c>
      <c r="D338" s="125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126"/>
      <c r="DK338" s="126"/>
      <c r="DL338" s="126"/>
      <c r="DM338" s="126"/>
      <c r="DN338" s="126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6"/>
      <c r="EG338" s="126"/>
      <c r="EH338" s="126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126"/>
      <c r="FC338" s="126"/>
      <c r="FD338" s="126"/>
      <c r="FE338" s="126"/>
      <c r="FF338" s="126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126"/>
      <c r="GM338" s="126"/>
      <c r="GN338" s="126"/>
      <c r="GO338" s="126"/>
      <c r="GP338" s="126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126"/>
      <c r="HU338" s="126"/>
      <c r="HV338" s="126"/>
      <c r="HW338" s="126"/>
      <c r="HX338" s="126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126"/>
      <c r="JB338" s="126"/>
      <c r="JC338" s="126"/>
      <c r="JD338" s="126"/>
      <c r="JE338" s="126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>
        <v>389</v>
      </c>
      <c r="JQ338" s="126">
        <v>31</v>
      </c>
      <c r="JR338" s="126"/>
      <c r="JS338" s="126">
        <v>9</v>
      </c>
      <c r="JT338" s="126"/>
      <c r="JU338" s="126"/>
      <c r="JV338" s="126"/>
      <c r="JW338" s="126">
        <v>0</v>
      </c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126"/>
      <c r="KH338" s="126"/>
      <c r="KI338" s="126"/>
      <c r="KJ338" s="126"/>
      <c r="KK338" s="126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>
        <v>5370</v>
      </c>
      <c r="KW338" s="126"/>
      <c r="KX338" s="126"/>
      <c r="KY338" s="126"/>
      <c r="KZ338" s="126"/>
      <c r="LA338" s="126">
        <v>72</v>
      </c>
      <c r="LB338" s="126">
        <v>37</v>
      </c>
      <c r="LC338" s="126">
        <v>527</v>
      </c>
      <c r="LD338" s="126">
        <v>5480</v>
      </c>
      <c r="LE338" s="126">
        <v>0</v>
      </c>
      <c r="LF338" s="126"/>
      <c r="LG338" s="126"/>
      <c r="LH338" s="126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>
        <v>8761</v>
      </c>
      <c r="LX338" s="126">
        <v>103669</v>
      </c>
      <c r="LY338" s="126">
        <v>13464</v>
      </c>
      <c r="LZ338" s="126"/>
      <c r="MA338" s="126"/>
      <c r="MB338" s="126">
        <v>2548</v>
      </c>
      <c r="MC338" s="126">
        <v>132</v>
      </c>
      <c r="MD338" s="126">
        <v>248</v>
      </c>
      <c r="ME338" s="126"/>
      <c r="MF338" s="126"/>
      <c r="MG338" s="126"/>
      <c r="MH338" s="126"/>
      <c r="MI338" s="126"/>
      <c r="MJ338" s="126"/>
      <c r="MK338" s="126">
        <v>0</v>
      </c>
      <c r="ML338" s="126"/>
      <c r="MM338" s="126">
        <v>53</v>
      </c>
      <c r="MN338" s="126">
        <v>0</v>
      </c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126"/>
      <c r="NW338" s="126"/>
      <c r="NX338" s="126"/>
      <c r="NY338" s="126"/>
      <c r="NZ338" s="126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7"/>
      <c r="OS338" s="128">
        <v>140788</v>
      </c>
      <c r="OT338" s="129">
        <v>9168</v>
      </c>
      <c r="OU338" s="130"/>
      <c r="OV338" s="128">
        <v>149957</v>
      </c>
      <c r="OW338" s="129"/>
      <c r="OX338" s="130"/>
      <c r="OY338" s="128"/>
      <c r="OZ338" s="129"/>
      <c r="PA338" s="131">
        <v>1412</v>
      </c>
      <c r="PB338" s="130"/>
      <c r="PC338" s="132">
        <v>1412</v>
      </c>
      <c r="PD338" s="128">
        <v>151369</v>
      </c>
    </row>
    <row r="339" spans="1:420" ht="12.75" customHeight="1">
      <c r="A339" s="134" t="s">
        <v>681</v>
      </c>
      <c r="B339" s="72" t="s">
        <v>179</v>
      </c>
      <c r="C339" s="135" t="s">
        <v>537</v>
      </c>
      <c r="D339" s="125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126"/>
      <c r="DK339" s="126"/>
      <c r="DL339" s="126"/>
      <c r="DM339" s="126"/>
      <c r="DN339" s="126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6"/>
      <c r="EG339" s="126"/>
      <c r="EH339" s="126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126"/>
      <c r="FC339" s="126"/>
      <c r="FD339" s="126"/>
      <c r="FE339" s="126"/>
      <c r="FF339" s="126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126"/>
      <c r="GM339" s="126"/>
      <c r="GN339" s="126"/>
      <c r="GO339" s="126"/>
      <c r="GP339" s="126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126"/>
      <c r="HU339" s="126"/>
      <c r="HV339" s="126"/>
      <c r="HW339" s="126"/>
      <c r="HX339" s="126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126"/>
      <c r="JB339" s="126"/>
      <c r="JC339" s="126"/>
      <c r="JD339" s="126"/>
      <c r="JE339" s="126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>
        <v>520</v>
      </c>
      <c r="JQ339" s="126">
        <v>780</v>
      </c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126"/>
      <c r="KH339" s="126"/>
      <c r="KI339" s="126"/>
      <c r="KJ339" s="126"/>
      <c r="KK339" s="126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>
        <v>0</v>
      </c>
      <c r="KW339" s="126"/>
      <c r="KX339" s="126"/>
      <c r="KY339" s="126"/>
      <c r="KZ339" s="126"/>
      <c r="LA339" s="126">
        <v>0</v>
      </c>
      <c r="LB339" s="126"/>
      <c r="LC339" s="126">
        <v>0</v>
      </c>
      <c r="LD339" s="126">
        <v>5148</v>
      </c>
      <c r="LE339" s="126">
        <v>0</v>
      </c>
      <c r="LF339" s="126"/>
      <c r="LG339" s="126"/>
      <c r="LH339" s="126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>
        <v>15645</v>
      </c>
      <c r="LX339" s="126">
        <v>15460</v>
      </c>
      <c r="LY339" s="126">
        <v>33001</v>
      </c>
      <c r="LZ339" s="126"/>
      <c r="MA339" s="126"/>
      <c r="MB339" s="126">
        <v>377</v>
      </c>
      <c r="MC339" s="126"/>
      <c r="MD339" s="126"/>
      <c r="ME339" s="126"/>
      <c r="MF339" s="126"/>
      <c r="MG339" s="126"/>
      <c r="MH339" s="126"/>
      <c r="MI339" s="126"/>
      <c r="MJ339" s="126"/>
      <c r="MK339" s="126">
        <v>0</v>
      </c>
      <c r="ML339" s="126"/>
      <c r="MM339" s="126">
        <v>591</v>
      </c>
      <c r="MN339" s="126">
        <v>134</v>
      </c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126"/>
      <c r="NW339" s="126"/>
      <c r="NX339" s="126"/>
      <c r="NY339" s="126"/>
      <c r="NZ339" s="126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7"/>
      <c r="OS339" s="128">
        <v>71657</v>
      </c>
      <c r="OT339" s="129">
        <v>5182</v>
      </c>
      <c r="OU339" s="130"/>
      <c r="OV339" s="128">
        <v>76838</v>
      </c>
      <c r="OW339" s="129"/>
      <c r="OX339" s="130"/>
      <c r="OY339" s="128"/>
      <c r="OZ339" s="129"/>
      <c r="PA339" s="131">
        <v>501</v>
      </c>
      <c r="PB339" s="130"/>
      <c r="PC339" s="132">
        <v>501</v>
      </c>
      <c r="PD339" s="128">
        <v>77339</v>
      </c>
    </row>
    <row r="340" spans="1:420" ht="12.75" customHeight="1">
      <c r="A340" s="134">
        <v>541200</v>
      </c>
      <c r="B340" s="72" t="s">
        <v>182</v>
      </c>
      <c r="C340" s="135" t="s">
        <v>538</v>
      </c>
      <c r="D340" s="125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126"/>
      <c r="DM340" s="126"/>
      <c r="DN340" s="126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6"/>
      <c r="EG340" s="126"/>
      <c r="EH340" s="126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126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126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126"/>
      <c r="HU340" s="126"/>
      <c r="HV340" s="126"/>
      <c r="HW340" s="126"/>
      <c r="HX340" s="126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126"/>
      <c r="JB340" s="126"/>
      <c r="JC340" s="126"/>
      <c r="JD340" s="126"/>
      <c r="JE340" s="126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126"/>
      <c r="KH340" s="126"/>
      <c r="KI340" s="126"/>
      <c r="KJ340" s="126"/>
      <c r="KK340" s="126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126"/>
      <c r="LE340" s="126"/>
      <c r="LF340" s="126"/>
      <c r="LG340" s="126"/>
      <c r="LH340" s="126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>
        <v>156852</v>
      </c>
      <c r="MA340" s="126"/>
      <c r="MB340" s="126">
        <v>811</v>
      </c>
      <c r="MC340" s="126">
        <v>0</v>
      </c>
      <c r="MD340" s="126"/>
      <c r="ME340" s="126"/>
      <c r="MF340" s="126"/>
      <c r="MG340" s="126"/>
      <c r="MH340" s="126"/>
      <c r="MI340" s="126"/>
      <c r="MJ340" s="126"/>
      <c r="MK340" s="126">
        <v>304</v>
      </c>
      <c r="ML340" s="126"/>
      <c r="MM340" s="126">
        <v>600</v>
      </c>
      <c r="MN340" s="126">
        <v>5</v>
      </c>
      <c r="MO340" s="126"/>
      <c r="MP340" s="126"/>
      <c r="MQ340" s="126"/>
      <c r="MR340" s="126"/>
      <c r="MS340" s="126"/>
      <c r="MT340" s="126"/>
      <c r="MU340" s="126">
        <v>25</v>
      </c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126"/>
      <c r="NW340" s="126"/>
      <c r="NX340" s="126"/>
      <c r="NY340" s="126"/>
      <c r="NZ340" s="126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7"/>
      <c r="OS340" s="128">
        <v>158597</v>
      </c>
      <c r="OT340" s="129">
        <v>2312</v>
      </c>
      <c r="OU340" s="130"/>
      <c r="OV340" s="128">
        <v>160908</v>
      </c>
      <c r="OW340" s="129"/>
      <c r="OX340" s="130"/>
      <c r="OY340" s="128"/>
      <c r="OZ340" s="129"/>
      <c r="PA340" s="131">
        <v>447</v>
      </c>
      <c r="PB340" s="130"/>
      <c r="PC340" s="132">
        <v>447</v>
      </c>
      <c r="PD340" s="128">
        <v>161355</v>
      </c>
    </row>
    <row r="341" spans="1:420" ht="12.75" customHeight="1">
      <c r="A341" s="134">
        <v>541300</v>
      </c>
      <c r="B341" s="72" t="s">
        <v>182</v>
      </c>
      <c r="C341" s="135" t="s">
        <v>539</v>
      </c>
      <c r="D341" s="125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126"/>
      <c r="DA341" s="126"/>
      <c r="DB341" s="126"/>
      <c r="DC341" s="126"/>
      <c r="DD341" s="126"/>
      <c r="DE341" s="126"/>
      <c r="DF341" s="126"/>
      <c r="DG341" s="126"/>
      <c r="DH341" s="126"/>
      <c r="DI341" s="126"/>
      <c r="DJ341" s="126"/>
      <c r="DK341" s="126"/>
      <c r="DL341" s="126"/>
      <c r="DM341" s="126"/>
      <c r="DN341" s="126"/>
      <c r="DO341" s="126"/>
      <c r="DP341" s="126"/>
      <c r="DQ341" s="126"/>
      <c r="DR341" s="126"/>
      <c r="DS341" s="126"/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6"/>
      <c r="EG341" s="126"/>
      <c r="EH341" s="126"/>
      <c r="EI341" s="126"/>
      <c r="EJ341" s="126"/>
      <c r="EK341" s="126"/>
      <c r="EL341" s="126"/>
      <c r="EM341" s="126"/>
      <c r="EN341" s="126"/>
      <c r="EO341" s="126"/>
      <c r="EP341" s="126"/>
      <c r="EQ341" s="126"/>
      <c r="ER341" s="126"/>
      <c r="ES341" s="126"/>
      <c r="ET341" s="126"/>
      <c r="EU341" s="126"/>
      <c r="EV341" s="126"/>
      <c r="EW341" s="126"/>
      <c r="EX341" s="126"/>
      <c r="EY341" s="126"/>
      <c r="EZ341" s="126"/>
      <c r="FA341" s="126"/>
      <c r="FB341" s="126"/>
      <c r="FC341" s="126"/>
      <c r="FD341" s="126"/>
      <c r="FE341" s="126"/>
      <c r="FF341" s="126"/>
      <c r="FG341" s="126"/>
      <c r="FH341" s="126"/>
      <c r="FI341" s="126"/>
      <c r="FJ341" s="126"/>
      <c r="FK341" s="126"/>
      <c r="FL341" s="126"/>
      <c r="FM341" s="126"/>
      <c r="FN341" s="126"/>
      <c r="FO341" s="126"/>
      <c r="FP341" s="126"/>
      <c r="FQ341" s="126"/>
      <c r="FR341" s="126"/>
      <c r="FS341" s="126"/>
      <c r="FT341" s="126"/>
      <c r="FU341" s="126"/>
      <c r="FV341" s="126"/>
      <c r="FW341" s="126"/>
      <c r="FX341" s="126"/>
      <c r="FY341" s="126"/>
      <c r="FZ341" s="126"/>
      <c r="GA341" s="126"/>
      <c r="GB341" s="126"/>
      <c r="GC341" s="126"/>
      <c r="GD341" s="126"/>
      <c r="GE341" s="126"/>
      <c r="GF341" s="126"/>
      <c r="GG341" s="126"/>
      <c r="GH341" s="126"/>
      <c r="GI341" s="126"/>
      <c r="GJ341" s="126"/>
      <c r="GK341" s="126"/>
      <c r="GL341" s="126"/>
      <c r="GM341" s="126"/>
      <c r="GN341" s="126"/>
      <c r="GO341" s="126"/>
      <c r="GP341" s="126"/>
      <c r="GQ341" s="126"/>
      <c r="GR341" s="126"/>
      <c r="GS341" s="126"/>
      <c r="GT341" s="126"/>
      <c r="GU341" s="126"/>
      <c r="GV341" s="126"/>
      <c r="GW341" s="126"/>
      <c r="GX341" s="126"/>
      <c r="GY341" s="126"/>
      <c r="GZ341" s="126"/>
      <c r="HA341" s="126"/>
      <c r="HB341" s="126"/>
      <c r="HC341" s="126"/>
      <c r="HD341" s="126"/>
      <c r="HE341" s="126"/>
      <c r="HF341" s="126"/>
      <c r="HG341" s="126"/>
      <c r="HH341" s="126"/>
      <c r="HI341" s="126"/>
      <c r="HJ341" s="126"/>
      <c r="HK341" s="126"/>
      <c r="HL341" s="126"/>
      <c r="HM341" s="126"/>
      <c r="HN341" s="126"/>
      <c r="HO341" s="126"/>
      <c r="HP341" s="126"/>
      <c r="HQ341" s="126"/>
      <c r="HR341" s="126"/>
      <c r="HS341" s="126"/>
      <c r="HT341" s="126"/>
      <c r="HU341" s="126"/>
      <c r="HV341" s="126"/>
      <c r="HW341" s="126"/>
      <c r="HX341" s="126"/>
      <c r="HY341" s="126"/>
      <c r="HZ341" s="126"/>
      <c r="IA341" s="126"/>
      <c r="IB341" s="126"/>
      <c r="IC341" s="126"/>
      <c r="ID341" s="126"/>
      <c r="IE341" s="126"/>
      <c r="IF341" s="126"/>
      <c r="IG341" s="126"/>
      <c r="IH341" s="126"/>
      <c r="II341" s="126"/>
      <c r="IJ341" s="126"/>
      <c r="IK341" s="126"/>
      <c r="IL341" s="126"/>
      <c r="IM341" s="126"/>
      <c r="IN341" s="126"/>
      <c r="IO341" s="126"/>
      <c r="IP341" s="126"/>
      <c r="IQ341" s="126"/>
      <c r="IR341" s="126"/>
      <c r="IS341" s="126"/>
      <c r="IT341" s="126"/>
      <c r="IU341" s="126"/>
      <c r="IV341" s="126"/>
      <c r="IW341" s="126"/>
      <c r="IX341" s="126"/>
      <c r="IY341" s="126"/>
      <c r="IZ341" s="126"/>
      <c r="JA341" s="126"/>
      <c r="JB341" s="126"/>
      <c r="JC341" s="126"/>
      <c r="JD341" s="126"/>
      <c r="JE341" s="126"/>
      <c r="JF341" s="126"/>
      <c r="JG341" s="126"/>
      <c r="JH341" s="126"/>
      <c r="JI341" s="126"/>
      <c r="JJ341" s="126"/>
      <c r="JK341" s="126"/>
      <c r="JL341" s="126"/>
      <c r="JM341" s="126"/>
      <c r="JN341" s="126"/>
      <c r="JO341" s="126"/>
      <c r="JP341" s="126"/>
      <c r="JQ341" s="126"/>
      <c r="JR341" s="126"/>
      <c r="JS341" s="126"/>
      <c r="JT341" s="126"/>
      <c r="JU341" s="126"/>
      <c r="JV341" s="126"/>
      <c r="JW341" s="126"/>
      <c r="JX341" s="126"/>
      <c r="JY341" s="126"/>
      <c r="JZ341" s="126"/>
      <c r="KA341" s="126"/>
      <c r="KB341" s="126"/>
      <c r="KC341" s="126"/>
      <c r="KD341" s="126"/>
      <c r="KE341" s="126"/>
      <c r="KF341" s="126"/>
      <c r="KG341" s="126"/>
      <c r="KH341" s="126"/>
      <c r="KI341" s="126">
        <v>1041</v>
      </c>
      <c r="KJ341" s="126"/>
      <c r="KK341" s="126"/>
      <c r="KL341" s="126"/>
      <c r="KM341" s="126"/>
      <c r="KN341" s="126"/>
      <c r="KO341" s="126"/>
      <c r="KP341" s="126"/>
      <c r="KQ341" s="126"/>
      <c r="KR341" s="126"/>
      <c r="KS341" s="126"/>
      <c r="KT341" s="126"/>
      <c r="KU341" s="126"/>
      <c r="KV341" s="126"/>
      <c r="KW341" s="126"/>
      <c r="KX341" s="126"/>
      <c r="KY341" s="126"/>
      <c r="KZ341" s="126"/>
      <c r="LA341" s="126"/>
      <c r="LB341" s="126"/>
      <c r="LC341" s="126"/>
      <c r="LD341" s="126"/>
      <c r="LE341" s="126"/>
      <c r="LF341" s="126"/>
      <c r="LG341" s="126"/>
      <c r="LH341" s="126"/>
      <c r="LI341" s="126"/>
      <c r="LJ341" s="126"/>
      <c r="LK341" s="126"/>
      <c r="LL341" s="126"/>
      <c r="LM341" s="126"/>
      <c r="LN341" s="126"/>
      <c r="LO341" s="126"/>
      <c r="LP341" s="126"/>
      <c r="LQ341" s="126"/>
      <c r="LR341" s="126"/>
      <c r="LS341" s="126"/>
      <c r="LT341" s="126"/>
      <c r="LU341" s="126"/>
      <c r="LV341" s="126"/>
      <c r="LW341" s="126">
        <v>807</v>
      </c>
      <c r="LX341" s="126">
        <v>485</v>
      </c>
      <c r="LY341" s="126">
        <v>153</v>
      </c>
      <c r="LZ341" s="126"/>
      <c r="MA341" s="126">
        <v>275733</v>
      </c>
      <c r="MB341" s="126">
        <v>0</v>
      </c>
      <c r="MC341" s="126">
        <v>342</v>
      </c>
      <c r="MD341" s="126">
        <v>1935</v>
      </c>
      <c r="ME341" s="126"/>
      <c r="MF341" s="126">
        <v>34</v>
      </c>
      <c r="MG341" s="126"/>
      <c r="MH341" s="126"/>
      <c r="MI341" s="126"/>
      <c r="MJ341" s="126"/>
      <c r="MK341" s="126">
        <v>0</v>
      </c>
      <c r="ML341" s="126">
        <v>491</v>
      </c>
      <c r="MM341" s="126">
        <v>142</v>
      </c>
      <c r="MN341" s="126">
        <v>262</v>
      </c>
      <c r="MO341" s="126"/>
      <c r="MP341" s="126"/>
      <c r="MQ341" s="126"/>
      <c r="MR341" s="126"/>
      <c r="MS341" s="126"/>
      <c r="MT341" s="126"/>
      <c r="MU341" s="126"/>
      <c r="MV341" s="126"/>
      <c r="MW341" s="126"/>
      <c r="MX341" s="126"/>
      <c r="MY341" s="126"/>
      <c r="MZ341" s="126"/>
      <c r="NA341" s="126"/>
      <c r="NB341" s="126"/>
      <c r="NC341" s="126"/>
      <c r="ND341" s="126"/>
      <c r="NE341" s="126"/>
      <c r="NF341" s="126"/>
      <c r="NG341" s="126"/>
      <c r="NH341" s="126"/>
      <c r="NI341" s="126"/>
      <c r="NJ341" s="126"/>
      <c r="NK341" s="126"/>
      <c r="NL341" s="126"/>
      <c r="NM341" s="126"/>
      <c r="NN341" s="126"/>
      <c r="NO341" s="126"/>
      <c r="NP341" s="126"/>
      <c r="NQ341" s="126"/>
      <c r="NR341" s="126"/>
      <c r="NS341" s="126"/>
      <c r="NT341" s="126"/>
      <c r="NU341" s="126"/>
      <c r="NV341" s="126"/>
      <c r="NW341" s="126"/>
      <c r="NX341" s="126"/>
      <c r="NY341" s="126"/>
      <c r="NZ341" s="126"/>
      <c r="OA341" s="126"/>
      <c r="OB341" s="126"/>
      <c r="OC341" s="126"/>
      <c r="OD341" s="126"/>
      <c r="OE341" s="126"/>
      <c r="OF341" s="126"/>
      <c r="OG341" s="126"/>
      <c r="OH341" s="126">
        <v>1179</v>
      </c>
      <c r="OI341" s="126"/>
      <c r="OJ341" s="126"/>
      <c r="OK341" s="126"/>
      <c r="OL341" s="126"/>
      <c r="OM341" s="126">
        <v>207</v>
      </c>
      <c r="ON341" s="126"/>
      <c r="OO341" s="126">
        <v>3755</v>
      </c>
      <c r="OP341" s="126"/>
      <c r="OQ341" s="126"/>
      <c r="OR341" s="127"/>
      <c r="OS341" s="128">
        <v>286567</v>
      </c>
      <c r="OT341" s="129">
        <v>15521</v>
      </c>
      <c r="OU341" s="130"/>
      <c r="OV341" s="128">
        <v>302087</v>
      </c>
      <c r="OW341" s="129"/>
      <c r="OX341" s="130"/>
      <c r="OY341" s="128"/>
      <c r="OZ341" s="129"/>
      <c r="PA341" s="131">
        <v>366</v>
      </c>
      <c r="PB341" s="130"/>
      <c r="PC341" s="132">
        <v>366</v>
      </c>
      <c r="PD341" s="128">
        <v>302453</v>
      </c>
    </row>
    <row r="342" spans="1:420" ht="12.75" customHeight="1">
      <c r="A342" s="134">
        <v>541610</v>
      </c>
      <c r="B342" s="72" t="s">
        <v>182</v>
      </c>
      <c r="C342" s="135" t="s">
        <v>540</v>
      </c>
      <c r="D342" s="125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126"/>
      <c r="DK342" s="126"/>
      <c r="DL342" s="126"/>
      <c r="DM342" s="126"/>
      <c r="DN342" s="126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6"/>
      <c r="EG342" s="126"/>
      <c r="EH342" s="126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126"/>
      <c r="FC342" s="126"/>
      <c r="FD342" s="126"/>
      <c r="FE342" s="126"/>
      <c r="FF342" s="126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126"/>
      <c r="GM342" s="126"/>
      <c r="GN342" s="126"/>
      <c r="GO342" s="126"/>
      <c r="GP342" s="126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126"/>
      <c r="HU342" s="126"/>
      <c r="HV342" s="126"/>
      <c r="HW342" s="126"/>
      <c r="HX342" s="126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126"/>
      <c r="JB342" s="126"/>
      <c r="JC342" s="126"/>
      <c r="JD342" s="126"/>
      <c r="JE342" s="126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126"/>
      <c r="KH342" s="126"/>
      <c r="KI342" s="126"/>
      <c r="KJ342" s="126"/>
      <c r="KK342" s="126"/>
      <c r="KL342" s="126">
        <v>52</v>
      </c>
      <c r="KM342" s="126"/>
      <c r="KN342" s="126"/>
      <c r="KO342" s="126">
        <v>154</v>
      </c>
      <c r="KP342" s="126">
        <v>1</v>
      </c>
      <c r="KQ342" s="126">
        <v>20</v>
      </c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126">
        <v>502</v>
      </c>
      <c r="LE342" s="126"/>
      <c r="LF342" s="126"/>
      <c r="LG342" s="126"/>
      <c r="LH342" s="126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>
        <v>3788</v>
      </c>
      <c r="MA342" s="126"/>
      <c r="MB342" s="126">
        <v>187554</v>
      </c>
      <c r="MC342" s="126">
        <v>123</v>
      </c>
      <c r="MD342" s="126"/>
      <c r="ME342" s="126"/>
      <c r="MF342" s="126"/>
      <c r="MG342" s="126"/>
      <c r="MH342" s="126"/>
      <c r="MI342" s="126"/>
      <c r="MJ342" s="126"/>
      <c r="MK342" s="126">
        <v>397</v>
      </c>
      <c r="ML342" s="126"/>
      <c r="MM342" s="126">
        <v>1251</v>
      </c>
      <c r="MN342" s="126">
        <v>152</v>
      </c>
      <c r="MO342" s="126"/>
      <c r="MP342" s="126"/>
      <c r="MQ342" s="126"/>
      <c r="MR342" s="126"/>
      <c r="MS342" s="126">
        <v>0</v>
      </c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126"/>
      <c r="NW342" s="126"/>
      <c r="NX342" s="126"/>
      <c r="NY342" s="126"/>
      <c r="NZ342" s="126"/>
      <c r="OA342" s="126"/>
      <c r="OB342" s="126"/>
      <c r="OC342" s="126"/>
      <c r="OD342" s="126"/>
      <c r="OE342" s="126"/>
      <c r="OF342" s="126"/>
      <c r="OG342" s="126"/>
      <c r="OH342" s="126">
        <v>483</v>
      </c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7"/>
      <c r="OS342" s="128">
        <v>194475</v>
      </c>
      <c r="OT342" s="129">
        <v>22264</v>
      </c>
      <c r="OU342" s="130"/>
      <c r="OV342" s="128">
        <v>216739</v>
      </c>
      <c r="OW342" s="129"/>
      <c r="OX342" s="130"/>
      <c r="OY342" s="128"/>
      <c r="OZ342" s="129"/>
      <c r="PA342" s="131">
        <v>335</v>
      </c>
      <c r="PB342" s="130"/>
      <c r="PC342" s="132">
        <v>335</v>
      </c>
      <c r="PD342" s="128">
        <v>217074</v>
      </c>
    </row>
    <row r="343" spans="1:420" ht="12.75" customHeight="1">
      <c r="A343" s="134" t="s">
        <v>682</v>
      </c>
      <c r="B343" s="72" t="s">
        <v>182</v>
      </c>
      <c r="C343" s="135" t="s">
        <v>541</v>
      </c>
      <c r="D343" s="125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126"/>
      <c r="DA343" s="126"/>
      <c r="DB343" s="126"/>
      <c r="DC343" s="126"/>
      <c r="DD343" s="126"/>
      <c r="DE343" s="126"/>
      <c r="DF343" s="126"/>
      <c r="DG343" s="126"/>
      <c r="DH343" s="126"/>
      <c r="DI343" s="126"/>
      <c r="DJ343" s="126"/>
      <c r="DK343" s="126"/>
      <c r="DL343" s="126"/>
      <c r="DM343" s="126"/>
      <c r="DN343" s="126"/>
      <c r="DO343" s="126"/>
      <c r="DP343" s="126"/>
      <c r="DQ343" s="126"/>
      <c r="DR343" s="126"/>
      <c r="DS343" s="126"/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6"/>
      <c r="EG343" s="126"/>
      <c r="EH343" s="126"/>
      <c r="EI343" s="126"/>
      <c r="EJ343" s="126"/>
      <c r="EK343" s="126"/>
      <c r="EL343" s="126"/>
      <c r="EM343" s="126"/>
      <c r="EN343" s="126"/>
      <c r="EO343" s="126"/>
      <c r="EP343" s="126"/>
      <c r="EQ343" s="126"/>
      <c r="ER343" s="126"/>
      <c r="ES343" s="126"/>
      <c r="ET343" s="126"/>
      <c r="EU343" s="126"/>
      <c r="EV343" s="126"/>
      <c r="EW343" s="126"/>
      <c r="EX343" s="126"/>
      <c r="EY343" s="126"/>
      <c r="EZ343" s="126"/>
      <c r="FA343" s="126"/>
      <c r="FB343" s="126"/>
      <c r="FC343" s="126"/>
      <c r="FD343" s="126"/>
      <c r="FE343" s="126"/>
      <c r="FF343" s="126"/>
      <c r="FG343" s="126"/>
      <c r="FH343" s="126"/>
      <c r="FI343" s="126"/>
      <c r="FJ343" s="126"/>
      <c r="FK343" s="126"/>
      <c r="FL343" s="126"/>
      <c r="FM343" s="126"/>
      <c r="FN343" s="126"/>
      <c r="FO343" s="126"/>
      <c r="FP343" s="126"/>
      <c r="FQ343" s="126"/>
      <c r="FR343" s="126"/>
      <c r="FS343" s="126"/>
      <c r="FT343" s="126"/>
      <c r="FU343" s="126"/>
      <c r="FV343" s="126"/>
      <c r="FW343" s="126"/>
      <c r="FX343" s="126"/>
      <c r="FY343" s="126"/>
      <c r="FZ343" s="126"/>
      <c r="GA343" s="126"/>
      <c r="GB343" s="126"/>
      <c r="GC343" s="126"/>
      <c r="GD343" s="126"/>
      <c r="GE343" s="126"/>
      <c r="GF343" s="126"/>
      <c r="GG343" s="126"/>
      <c r="GH343" s="126"/>
      <c r="GI343" s="126"/>
      <c r="GJ343" s="126"/>
      <c r="GK343" s="126"/>
      <c r="GL343" s="126"/>
      <c r="GM343" s="126"/>
      <c r="GN343" s="126"/>
      <c r="GO343" s="126"/>
      <c r="GP343" s="126"/>
      <c r="GQ343" s="126"/>
      <c r="GR343" s="126"/>
      <c r="GS343" s="126"/>
      <c r="GT343" s="126"/>
      <c r="GU343" s="126"/>
      <c r="GV343" s="126"/>
      <c r="GW343" s="126"/>
      <c r="GX343" s="126"/>
      <c r="GY343" s="126"/>
      <c r="GZ343" s="126"/>
      <c r="HA343" s="126"/>
      <c r="HB343" s="126"/>
      <c r="HC343" s="126"/>
      <c r="HD343" s="126"/>
      <c r="HE343" s="126"/>
      <c r="HF343" s="126"/>
      <c r="HG343" s="126"/>
      <c r="HH343" s="126"/>
      <c r="HI343" s="126"/>
      <c r="HJ343" s="126"/>
      <c r="HK343" s="126"/>
      <c r="HL343" s="126"/>
      <c r="HM343" s="126"/>
      <c r="HN343" s="126"/>
      <c r="HO343" s="126"/>
      <c r="HP343" s="126"/>
      <c r="HQ343" s="126"/>
      <c r="HR343" s="126"/>
      <c r="HS343" s="126"/>
      <c r="HT343" s="126"/>
      <c r="HU343" s="126"/>
      <c r="HV343" s="126"/>
      <c r="HW343" s="126"/>
      <c r="HX343" s="126"/>
      <c r="HY343" s="126"/>
      <c r="HZ343" s="126"/>
      <c r="IA343" s="126"/>
      <c r="IB343" s="126"/>
      <c r="IC343" s="126"/>
      <c r="ID343" s="126"/>
      <c r="IE343" s="126"/>
      <c r="IF343" s="126"/>
      <c r="IG343" s="126"/>
      <c r="IH343" s="126"/>
      <c r="II343" s="126"/>
      <c r="IJ343" s="126"/>
      <c r="IK343" s="126"/>
      <c r="IL343" s="126"/>
      <c r="IM343" s="126"/>
      <c r="IN343" s="126"/>
      <c r="IO343" s="126"/>
      <c r="IP343" s="126"/>
      <c r="IQ343" s="126"/>
      <c r="IR343" s="126"/>
      <c r="IS343" s="126"/>
      <c r="IT343" s="126"/>
      <c r="IU343" s="126"/>
      <c r="IV343" s="126"/>
      <c r="IW343" s="126"/>
      <c r="IX343" s="126"/>
      <c r="IY343" s="126"/>
      <c r="IZ343" s="126"/>
      <c r="JA343" s="126"/>
      <c r="JB343" s="126"/>
      <c r="JC343" s="126"/>
      <c r="JD343" s="126"/>
      <c r="JE343" s="126"/>
      <c r="JF343" s="126"/>
      <c r="JG343" s="126"/>
      <c r="JH343" s="126"/>
      <c r="JI343" s="126"/>
      <c r="JJ343" s="126"/>
      <c r="JK343" s="126"/>
      <c r="JL343" s="126"/>
      <c r="JM343" s="126"/>
      <c r="JN343" s="126"/>
      <c r="JO343" s="126"/>
      <c r="JP343" s="126"/>
      <c r="JQ343" s="126"/>
      <c r="JR343" s="126"/>
      <c r="JS343" s="126"/>
      <c r="JT343" s="126"/>
      <c r="JU343" s="126"/>
      <c r="JV343" s="126"/>
      <c r="JW343" s="126"/>
      <c r="JX343" s="126"/>
      <c r="JY343" s="126"/>
      <c r="JZ343" s="126"/>
      <c r="KA343" s="126"/>
      <c r="KB343" s="126"/>
      <c r="KC343" s="126"/>
      <c r="KD343" s="126"/>
      <c r="KE343" s="126"/>
      <c r="KF343" s="126"/>
      <c r="KG343" s="126"/>
      <c r="KH343" s="126"/>
      <c r="KI343" s="126"/>
      <c r="KJ343" s="126"/>
      <c r="KK343" s="126"/>
      <c r="KL343" s="126"/>
      <c r="KM343" s="126"/>
      <c r="KN343" s="126"/>
      <c r="KO343" s="126"/>
      <c r="KP343" s="126"/>
      <c r="KQ343" s="126"/>
      <c r="KR343" s="126"/>
      <c r="KS343" s="126"/>
      <c r="KT343" s="126"/>
      <c r="KU343" s="126"/>
      <c r="KV343" s="126"/>
      <c r="KW343" s="126"/>
      <c r="KX343" s="126"/>
      <c r="KY343" s="126"/>
      <c r="KZ343" s="126"/>
      <c r="LA343" s="126"/>
      <c r="LB343" s="126"/>
      <c r="LC343" s="126"/>
      <c r="LD343" s="126"/>
      <c r="LE343" s="126"/>
      <c r="LF343" s="126"/>
      <c r="LG343" s="126"/>
      <c r="LH343" s="126"/>
      <c r="LI343" s="126"/>
      <c r="LJ343" s="126"/>
      <c r="LK343" s="126"/>
      <c r="LL343" s="126"/>
      <c r="LM343" s="126"/>
      <c r="LN343" s="126"/>
      <c r="LO343" s="126"/>
      <c r="LP343" s="126"/>
      <c r="LQ343" s="126"/>
      <c r="LR343" s="126"/>
      <c r="LS343" s="126"/>
      <c r="LT343" s="126"/>
      <c r="LU343" s="126"/>
      <c r="LV343" s="126"/>
      <c r="LW343" s="126"/>
      <c r="LX343" s="126"/>
      <c r="LY343" s="126"/>
      <c r="LZ343" s="126"/>
      <c r="MA343" s="126"/>
      <c r="MB343" s="126">
        <v>606</v>
      </c>
      <c r="MC343" s="126">
        <v>42451</v>
      </c>
      <c r="MD343" s="126">
        <v>467</v>
      </c>
      <c r="ME343" s="126"/>
      <c r="MF343" s="126"/>
      <c r="MG343" s="126"/>
      <c r="MH343" s="126"/>
      <c r="MI343" s="126"/>
      <c r="MJ343" s="126"/>
      <c r="MK343" s="126">
        <v>0</v>
      </c>
      <c r="ML343" s="126"/>
      <c r="MM343" s="126">
        <v>68</v>
      </c>
      <c r="MN343" s="126">
        <v>66</v>
      </c>
      <c r="MO343" s="126"/>
      <c r="MP343" s="126"/>
      <c r="MQ343" s="126">
        <v>156</v>
      </c>
      <c r="MR343" s="126"/>
      <c r="MS343" s="126">
        <v>57</v>
      </c>
      <c r="MT343" s="126"/>
      <c r="MU343" s="126"/>
      <c r="MV343" s="126"/>
      <c r="MW343" s="126"/>
      <c r="MX343" s="126"/>
      <c r="MY343" s="126"/>
      <c r="MZ343" s="126"/>
      <c r="NA343" s="126"/>
      <c r="NB343" s="126"/>
      <c r="NC343" s="126"/>
      <c r="ND343" s="126"/>
      <c r="NE343" s="126"/>
      <c r="NF343" s="126"/>
      <c r="NG343" s="126"/>
      <c r="NH343" s="126"/>
      <c r="NI343" s="126"/>
      <c r="NJ343" s="126"/>
      <c r="NK343" s="126"/>
      <c r="NL343" s="126"/>
      <c r="NM343" s="126"/>
      <c r="NN343" s="126"/>
      <c r="NO343" s="126"/>
      <c r="NP343" s="126"/>
      <c r="NQ343" s="126"/>
      <c r="NR343" s="126"/>
      <c r="NS343" s="126"/>
      <c r="NT343" s="126"/>
      <c r="NU343" s="126"/>
      <c r="NV343" s="126"/>
      <c r="NW343" s="126"/>
      <c r="NX343" s="126"/>
      <c r="NY343" s="126"/>
      <c r="NZ343" s="126"/>
      <c r="OA343" s="126"/>
      <c r="OB343" s="126"/>
      <c r="OC343" s="126"/>
      <c r="OD343" s="126"/>
      <c r="OE343" s="126"/>
      <c r="OF343" s="126"/>
      <c r="OG343" s="126"/>
      <c r="OH343" s="126">
        <v>151</v>
      </c>
      <c r="OI343" s="126"/>
      <c r="OJ343" s="126"/>
      <c r="OK343" s="126"/>
      <c r="OL343" s="126"/>
      <c r="OM343" s="126"/>
      <c r="ON343" s="126"/>
      <c r="OO343" s="126">
        <v>428</v>
      </c>
      <c r="OP343" s="126"/>
      <c r="OQ343" s="126"/>
      <c r="OR343" s="127"/>
      <c r="OS343" s="128">
        <v>44449</v>
      </c>
      <c r="OT343" s="129"/>
      <c r="OU343" s="130"/>
      <c r="OV343" s="128">
        <v>44449</v>
      </c>
      <c r="OW343" s="129"/>
      <c r="OX343" s="130"/>
      <c r="OY343" s="128"/>
      <c r="OZ343" s="129"/>
      <c r="PA343" s="131">
        <v>132</v>
      </c>
      <c r="PB343" s="130"/>
      <c r="PC343" s="132">
        <v>132</v>
      </c>
      <c r="PD343" s="128">
        <v>44581</v>
      </c>
    </row>
    <row r="344" spans="1:420" ht="12.75" customHeight="1">
      <c r="A344" s="134">
        <v>541700</v>
      </c>
      <c r="B344" s="72" t="s">
        <v>182</v>
      </c>
      <c r="C344" s="135" t="s">
        <v>542</v>
      </c>
      <c r="D344" s="125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>
        <v>1171</v>
      </c>
      <c r="R344" s="126">
        <v>8</v>
      </c>
      <c r="S344" s="126">
        <v>23</v>
      </c>
      <c r="T344" s="126">
        <v>39</v>
      </c>
      <c r="U344" s="126">
        <v>12</v>
      </c>
      <c r="V344" s="126">
        <v>14</v>
      </c>
      <c r="W344" s="126">
        <v>85</v>
      </c>
      <c r="X344" s="126">
        <v>396</v>
      </c>
      <c r="Y344" s="126">
        <v>103</v>
      </c>
      <c r="Z344" s="126">
        <v>21</v>
      </c>
      <c r="AA344" s="126">
        <v>3</v>
      </c>
      <c r="AB344" s="126"/>
      <c r="AC344" s="126"/>
      <c r="AD344" s="126">
        <v>155</v>
      </c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>
        <v>130</v>
      </c>
      <c r="AO344" s="126">
        <v>33</v>
      </c>
      <c r="AP344" s="126">
        <v>59</v>
      </c>
      <c r="AQ344" s="126">
        <v>71</v>
      </c>
      <c r="AR344" s="126">
        <v>165</v>
      </c>
      <c r="AS344" s="126">
        <v>234</v>
      </c>
      <c r="AT344" s="126">
        <v>16</v>
      </c>
      <c r="AU344" s="126">
        <v>104</v>
      </c>
      <c r="AV344" s="126">
        <v>30</v>
      </c>
      <c r="AW344" s="126">
        <v>60</v>
      </c>
      <c r="AX344" s="126">
        <v>23</v>
      </c>
      <c r="AY344" s="126">
        <v>30</v>
      </c>
      <c r="AZ344" s="126">
        <v>71</v>
      </c>
      <c r="BA344" s="126">
        <v>22</v>
      </c>
      <c r="BB344" s="126">
        <v>47</v>
      </c>
      <c r="BC344" s="126">
        <v>32</v>
      </c>
      <c r="BD344" s="126">
        <v>146</v>
      </c>
      <c r="BE344" s="126">
        <v>98</v>
      </c>
      <c r="BF344" s="126">
        <v>6</v>
      </c>
      <c r="BG344" s="126">
        <v>14</v>
      </c>
      <c r="BH344" s="126">
        <v>50</v>
      </c>
      <c r="BI344" s="126">
        <v>20</v>
      </c>
      <c r="BJ344" s="126">
        <v>55</v>
      </c>
      <c r="BK344" s="126">
        <v>49</v>
      </c>
      <c r="BL344" s="126">
        <v>43</v>
      </c>
      <c r="BM344" s="126">
        <v>30</v>
      </c>
      <c r="BN344" s="126">
        <v>4</v>
      </c>
      <c r="BO344" s="126">
        <v>28</v>
      </c>
      <c r="BP344" s="126">
        <v>37</v>
      </c>
      <c r="BQ344" s="126">
        <v>155</v>
      </c>
      <c r="BR344" s="126">
        <v>188</v>
      </c>
      <c r="BS344" s="126">
        <v>170</v>
      </c>
      <c r="BT344" s="126">
        <v>14</v>
      </c>
      <c r="BU344" s="126">
        <v>39</v>
      </c>
      <c r="BV344" s="126">
        <v>20</v>
      </c>
      <c r="BW344" s="126">
        <v>40</v>
      </c>
      <c r="BX344" s="126">
        <v>22</v>
      </c>
      <c r="BY344" s="126">
        <v>247</v>
      </c>
      <c r="BZ344" s="126">
        <v>42</v>
      </c>
      <c r="CA344" s="126">
        <v>61</v>
      </c>
      <c r="CB344" s="126">
        <v>15</v>
      </c>
      <c r="CC344" s="126">
        <v>999</v>
      </c>
      <c r="CD344" s="126">
        <v>45</v>
      </c>
      <c r="CE344" s="126">
        <v>52</v>
      </c>
      <c r="CF344" s="126">
        <v>111</v>
      </c>
      <c r="CG344" s="126">
        <v>115</v>
      </c>
      <c r="CH344" s="126">
        <v>526</v>
      </c>
      <c r="CI344" s="126">
        <v>132</v>
      </c>
      <c r="CJ344" s="126">
        <v>545</v>
      </c>
      <c r="CK344" s="126">
        <v>678</v>
      </c>
      <c r="CL344" s="126">
        <v>190</v>
      </c>
      <c r="CM344" s="126">
        <v>1059</v>
      </c>
      <c r="CN344" s="126">
        <v>494</v>
      </c>
      <c r="CO344" s="126">
        <v>217</v>
      </c>
      <c r="CP344" s="126">
        <v>1458</v>
      </c>
      <c r="CQ344" s="126">
        <v>56</v>
      </c>
      <c r="CR344" s="126">
        <v>308</v>
      </c>
      <c r="CS344" s="126">
        <v>95</v>
      </c>
      <c r="CT344" s="126">
        <v>165</v>
      </c>
      <c r="CU344" s="126">
        <v>250</v>
      </c>
      <c r="CV344" s="126">
        <v>158</v>
      </c>
      <c r="CW344" s="126">
        <v>164</v>
      </c>
      <c r="CX344" s="126">
        <v>222</v>
      </c>
      <c r="CY344" s="126">
        <v>95</v>
      </c>
      <c r="CZ344" s="126">
        <v>95</v>
      </c>
      <c r="DA344" s="126">
        <v>336</v>
      </c>
      <c r="DB344" s="126">
        <v>126</v>
      </c>
      <c r="DC344" s="126">
        <v>192</v>
      </c>
      <c r="DD344" s="126">
        <v>438</v>
      </c>
      <c r="DE344" s="126">
        <v>47</v>
      </c>
      <c r="DF344" s="126">
        <v>109</v>
      </c>
      <c r="DG344" s="126">
        <v>63</v>
      </c>
      <c r="DH344" s="126">
        <v>369</v>
      </c>
      <c r="DI344" s="126">
        <v>800</v>
      </c>
      <c r="DJ344" s="126">
        <v>2962</v>
      </c>
      <c r="DK344" s="126">
        <v>731</v>
      </c>
      <c r="DL344" s="126">
        <v>1537</v>
      </c>
      <c r="DM344" s="126">
        <v>2369</v>
      </c>
      <c r="DN344" s="126">
        <v>5342</v>
      </c>
      <c r="DO344" s="126">
        <v>1769</v>
      </c>
      <c r="DP344" s="126">
        <v>9062</v>
      </c>
      <c r="DQ344" s="126">
        <v>2530</v>
      </c>
      <c r="DR344" s="126">
        <v>6725</v>
      </c>
      <c r="DS344" s="126">
        <v>1060</v>
      </c>
      <c r="DT344" s="126">
        <v>5078</v>
      </c>
      <c r="DU344" s="126">
        <v>335</v>
      </c>
      <c r="DV344" s="126">
        <v>1245</v>
      </c>
      <c r="DW344" s="126">
        <v>237</v>
      </c>
      <c r="DX344" s="126">
        <v>1000</v>
      </c>
      <c r="DY344" s="126">
        <v>740</v>
      </c>
      <c r="DZ344" s="126">
        <v>233</v>
      </c>
      <c r="EA344" s="126">
        <v>964</v>
      </c>
      <c r="EB344" s="126">
        <v>36</v>
      </c>
      <c r="EC344" s="126">
        <v>142</v>
      </c>
      <c r="ED344" s="126">
        <v>39</v>
      </c>
      <c r="EE344" s="126">
        <v>159</v>
      </c>
      <c r="EF344" s="126">
        <v>35</v>
      </c>
      <c r="EG344" s="126">
        <v>31</v>
      </c>
      <c r="EH344" s="126">
        <v>40</v>
      </c>
      <c r="EI344" s="126">
        <v>26</v>
      </c>
      <c r="EJ344" s="126">
        <v>29</v>
      </c>
      <c r="EK344" s="126">
        <v>138</v>
      </c>
      <c r="EL344" s="126">
        <v>221</v>
      </c>
      <c r="EM344" s="126">
        <v>167</v>
      </c>
      <c r="EN344" s="126">
        <v>259</v>
      </c>
      <c r="EO344" s="126">
        <v>83</v>
      </c>
      <c r="EP344" s="126">
        <v>70</v>
      </c>
      <c r="EQ344" s="126">
        <v>124</v>
      </c>
      <c r="ER344" s="126">
        <v>251</v>
      </c>
      <c r="ES344" s="126">
        <v>43</v>
      </c>
      <c r="ET344" s="126">
        <v>162</v>
      </c>
      <c r="EU344" s="126">
        <v>1354</v>
      </c>
      <c r="EV344" s="126">
        <v>524</v>
      </c>
      <c r="EW344" s="126">
        <v>367</v>
      </c>
      <c r="EX344" s="126">
        <v>265</v>
      </c>
      <c r="EY344" s="126">
        <v>176</v>
      </c>
      <c r="EZ344" s="126">
        <v>70</v>
      </c>
      <c r="FA344" s="126">
        <v>155</v>
      </c>
      <c r="FB344" s="126">
        <v>953</v>
      </c>
      <c r="FC344" s="126">
        <v>760</v>
      </c>
      <c r="FD344" s="126">
        <v>929</v>
      </c>
      <c r="FE344" s="126">
        <v>759</v>
      </c>
      <c r="FF344" s="126">
        <v>971</v>
      </c>
      <c r="FG344" s="126">
        <v>2131</v>
      </c>
      <c r="FH344" s="126">
        <v>1186</v>
      </c>
      <c r="FI344" s="126">
        <v>9810</v>
      </c>
      <c r="FJ344" s="126">
        <v>2123</v>
      </c>
      <c r="FK344" s="126">
        <v>1945</v>
      </c>
      <c r="FL344" s="126">
        <v>3739</v>
      </c>
      <c r="FM344" s="126">
        <v>1140</v>
      </c>
      <c r="FN344" s="126">
        <v>0</v>
      </c>
      <c r="FO344" s="126">
        <v>0</v>
      </c>
      <c r="FP344" s="126">
        <v>0</v>
      </c>
      <c r="FQ344" s="126">
        <v>237</v>
      </c>
      <c r="FR344" s="126">
        <v>600</v>
      </c>
      <c r="FS344" s="126">
        <v>248</v>
      </c>
      <c r="FT344" s="126">
        <v>0</v>
      </c>
      <c r="FU344" s="126">
        <v>0</v>
      </c>
      <c r="FV344" s="126">
        <v>0</v>
      </c>
      <c r="FW344" s="126">
        <v>0</v>
      </c>
      <c r="FX344" s="126"/>
      <c r="FY344" s="126">
        <v>77</v>
      </c>
      <c r="FZ344" s="126">
        <v>97</v>
      </c>
      <c r="GA344" s="126">
        <v>51</v>
      </c>
      <c r="GB344" s="126">
        <v>1999</v>
      </c>
      <c r="GC344" s="126">
        <v>1639</v>
      </c>
      <c r="GD344" s="126">
        <v>271</v>
      </c>
      <c r="GE344" s="126">
        <v>454</v>
      </c>
      <c r="GF344" s="126">
        <v>734</v>
      </c>
      <c r="GG344" s="126">
        <v>174</v>
      </c>
      <c r="GH344" s="126">
        <v>252</v>
      </c>
      <c r="GI344" s="126">
        <v>71</v>
      </c>
      <c r="GJ344" s="126">
        <v>79</v>
      </c>
      <c r="GK344" s="126">
        <v>399</v>
      </c>
      <c r="GL344" s="126">
        <v>1176</v>
      </c>
      <c r="GM344" s="126">
        <v>67</v>
      </c>
      <c r="GN344" s="126">
        <v>99</v>
      </c>
      <c r="GO344" s="126">
        <v>114</v>
      </c>
      <c r="GP344" s="126">
        <v>77</v>
      </c>
      <c r="GQ344" s="126">
        <v>38</v>
      </c>
      <c r="GR344" s="126">
        <v>53</v>
      </c>
      <c r="GS344" s="126">
        <v>94</v>
      </c>
      <c r="GT344" s="126">
        <v>144</v>
      </c>
      <c r="GU344" s="126">
        <v>174</v>
      </c>
      <c r="GV344" s="126">
        <v>147</v>
      </c>
      <c r="GW344" s="126">
        <v>135</v>
      </c>
      <c r="GX344" s="126">
        <v>68</v>
      </c>
      <c r="GY344" s="126">
        <v>169</v>
      </c>
      <c r="GZ344" s="126">
        <v>65</v>
      </c>
      <c r="HA344" s="126">
        <v>147</v>
      </c>
      <c r="HB344" s="126">
        <v>175</v>
      </c>
      <c r="HC344" s="126">
        <v>21</v>
      </c>
      <c r="HD344" s="126">
        <v>164</v>
      </c>
      <c r="HE344" s="126">
        <v>56</v>
      </c>
      <c r="HF344" s="126">
        <v>151</v>
      </c>
      <c r="HG344" s="126">
        <v>53</v>
      </c>
      <c r="HH344" s="126">
        <v>30</v>
      </c>
      <c r="HI344" s="126">
        <v>104</v>
      </c>
      <c r="HJ344" s="126">
        <v>190</v>
      </c>
      <c r="HK344" s="126">
        <v>182</v>
      </c>
      <c r="HL344" s="126">
        <v>57</v>
      </c>
      <c r="HM344" s="126">
        <v>88</v>
      </c>
      <c r="HN344" s="126">
        <v>15</v>
      </c>
      <c r="HO344" s="126">
        <v>103</v>
      </c>
      <c r="HP344" s="126">
        <v>14</v>
      </c>
      <c r="HQ344" s="126">
        <v>71</v>
      </c>
      <c r="HR344" s="126">
        <v>49</v>
      </c>
      <c r="HS344" s="126">
        <v>19</v>
      </c>
      <c r="HT344" s="126">
        <v>12</v>
      </c>
      <c r="HU344" s="126">
        <v>28</v>
      </c>
      <c r="HV344" s="126">
        <v>119</v>
      </c>
      <c r="HW344" s="126">
        <v>34</v>
      </c>
      <c r="HX344" s="126">
        <v>6</v>
      </c>
      <c r="HY344" s="126">
        <v>73</v>
      </c>
      <c r="HZ344" s="126">
        <v>29</v>
      </c>
      <c r="IA344" s="126">
        <v>58</v>
      </c>
      <c r="IB344" s="126">
        <v>25</v>
      </c>
      <c r="IC344" s="126">
        <v>9</v>
      </c>
      <c r="ID344" s="126">
        <v>12</v>
      </c>
      <c r="IE344" s="126">
        <v>7</v>
      </c>
      <c r="IF344" s="126">
        <v>397</v>
      </c>
      <c r="IG344" s="126">
        <v>27</v>
      </c>
      <c r="IH344" s="126">
        <v>364</v>
      </c>
      <c r="II344" s="126">
        <v>67</v>
      </c>
      <c r="IJ344" s="126">
        <v>55</v>
      </c>
      <c r="IK344" s="126">
        <v>83</v>
      </c>
      <c r="IL344" s="126">
        <v>342</v>
      </c>
      <c r="IM344" s="126">
        <v>257</v>
      </c>
      <c r="IN344" s="126">
        <v>188</v>
      </c>
      <c r="IO344" s="126">
        <v>566</v>
      </c>
      <c r="IP344" s="126">
        <v>668</v>
      </c>
      <c r="IQ344" s="126">
        <v>691</v>
      </c>
      <c r="IR344" s="126">
        <v>463</v>
      </c>
      <c r="IS344" s="126">
        <v>2355</v>
      </c>
      <c r="IT344" s="126">
        <v>24975</v>
      </c>
      <c r="IU344" s="126">
        <v>2335</v>
      </c>
      <c r="IV344" s="126">
        <v>3270</v>
      </c>
      <c r="IW344" s="126">
        <v>199</v>
      </c>
      <c r="IX344" s="126">
        <v>123</v>
      </c>
      <c r="IY344" s="126">
        <v>543</v>
      </c>
      <c r="IZ344" s="126">
        <v>278</v>
      </c>
      <c r="JA344" s="126">
        <v>501</v>
      </c>
      <c r="JB344" s="126">
        <v>494</v>
      </c>
      <c r="JC344" s="126">
        <v>74</v>
      </c>
      <c r="JD344" s="126">
        <v>613</v>
      </c>
      <c r="JE344" s="126">
        <v>228</v>
      </c>
      <c r="JF344" s="126">
        <v>138</v>
      </c>
      <c r="JG344" s="126">
        <v>47</v>
      </c>
      <c r="JH344" s="126">
        <v>70</v>
      </c>
      <c r="JI344" s="126">
        <v>86</v>
      </c>
      <c r="JJ344" s="126">
        <v>85</v>
      </c>
      <c r="JK344" s="126">
        <v>769</v>
      </c>
      <c r="JL344" s="126">
        <v>260</v>
      </c>
      <c r="JM344" s="126">
        <v>113</v>
      </c>
      <c r="JN344" s="126">
        <v>256</v>
      </c>
      <c r="JO344" s="126">
        <v>11</v>
      </c>
      <c r="JP344" s="126">
        <v>580</v>
      </c>
      <c r="JQ344" s="126">
        <v>68</v>
      </c>
      <c r="JR344" s="126">
        <v>37</v>
      </c>
      <c r="JS344" s="126">
        <v>35</v>
      </c>
      <c r="JT344" s="126">
        <v>39</v>
      </c>
      <c r="JU344" s="126">
        <v>19</v>
      </c>
      <c r="JV344" s="126">
        <v>3</v>
      </c>
      <c r="JW344" s="126">
        <v>64</v>
      </c>
      <c r="JX344" s="126">
        <v>146</v>
      </c>
      <c r="JY344" s="126"/>
      <c r="JZ344" s="126">
        <v>24</v>
      </c>
      <c r="KA344" s="126">
        <v>13</v>
      </c>
      <c r="KB344" s="126">
        <v>5</v>
      </c>
      <c r="KC344" s="126">
        <v>16</v>
      </c>
      <c r="KD344" s="126">
        <v>15</v>
      </c>
      <c r="KE344" s="126">
        <v>3</v>
      </c>
      <c r="KF344" s="126">
        <v>12</v>
      </c>
      <c r="KG344" s="126">
        <v>281</v>
      </c>
      <c r="KH344" s="126">
        <v>423</v>
      </c>
      <c r="KI344" s="126">
        <v>27</v>
      </c>
      <c r="KJ344" s="126">
        <v>10</v>
      </c>
      <c r="KK344" s="126">
        <v>2</v>
      </c>
      <c r="KL344" s="126">
        <v>8</v>
      </c>
      <c r="KM344" s="126">
        <v>0</v>
      </c>
      <c r="KN344" s="126">
        <v>5</v>
      </c>
      <c r="KO344" s="126">
        <v>15</v>
      </c>
      <c r="KP344" s="126">
        <v>9</v>
      </c>
      <c r="KQ344" s="126">
        <v>15</v>
      </c>
      <c r="KR344" s="126">
        <v>62</v>
      </c>
      <c r="KS344" s="126">
        <v>31</v>
      </c>
      <c r="KT344" s="126">
        <v>19</v>
      </c>
      <c r="KU344" s="126">
        <v>13</v>
      </c>
      <c r="KV344" s="126">
        <v>19447</v>
      </c>
      <c r="KW344" s="126">
        <v>1142</v>
      </c>
      <c r="KX344" s="126">
        <v>45</v>
      </c>
      <c r="KY344" s="126">
        <v>720</v>
      </c>
      <c r="KZ344" s="126">
        <v>415</v>
      </c>
      <c r="LA344" s="126">
        <v>1412</v>
      </c>
      <c r="LB344" s="126">
        <v>326</v>
      </c>
      <c r="LC344" s="126">
        <v>327</v>
      </c>
      <c r="LD344" s="126">
        <v>3638</v>
      </c>
      <c r="LE344" s="126">
        <v>3687</v>
      </c>
      <c r="LF344" s="126">
        <v>1545</v>
      </c>
      <c r="LG344" s="126">
        <v>360</v>
      </c>
      <c r="LH344" s="126">
        <v>483</v>
      </c>
      <c r="LI344" s="126">
        <v>147</v>
      </c>
      <c r="LJ344" s="126">
        <v>248</v>
      </c>
      <c r="LK344" s="126">
        <v>220</v>
      </c>
      <c r="LL344" s="126">
        <v>742</v>
      </c>
      <c r="LM344" s="126">
        <v>232</v>
      </c>
      <c r="LN344" s="126">
        <v>59</v>
      </c>
      <c r="LO344" s="126"/>
      <c r="LP344" s="126">
        <v>9</v>
      </c>
      <c r="LQ344" s="126">
        <v>46</v>
      </c>
      <c r="LR344" s="126">
        <v>9</v>
      </c>
      <c r="LS344" s="126">
        <v>10</v>
      </c>
      <c r="LT344" s="126">
        <v>2</v>
      </c>
      <c r="LU344" s="126">
        <v>11</v>
      </c>
      <c r="LV344" s="126">
        <v>92</v>
      </c>
      <c r="LW344" s="126">
        <v>3301</v>
      </c>
      <c r="LX344" s="126">
        <v>3594</v>
      </c>
      <c r="LY344" s="126">
        <v>753</v>
      </c>
      <c r="LZ344" s="126">
        <v>144</v>
      </c>
      <c r="MA344" s="126">
        <v>1958</v>
      </c>
      <c r="MB344" s="126">
        <v>990</v>
      </c>
      <c r="MC344" s="126">
        <v>341</v>
      </c>
      <c r="MD344" s="126">
        <v>173238</v>
      </c>
      <c r="ME344" s="126">
        <v>105</v>
      </c>
      <c r="MF344" s="126">
        <v>21</v>
      </c>
      <c r="MG344" s="126">
        <v>19</v>
      </c>
      <c r="MH344" s="126">
        <v>88</v>
      </c>
      <c r="MI344" s="126">
        <v>68</v>
      </c>
      <c r="MJ344" s="126">
        <v>3823</v>
      </c>
      <c r="MK344" s="126">
        <v>50</v>
      </c>
      <c r="ML344" s="126">
        <v>1</v>
      </c>
      <c r="MM344" s="126">
        <v>20</v>
      </c>
      <c r="MN344" s="126">
        <v>1</v>
      </c>
      <c r="MO344" s="126">
        <v>13</v>
      </c>
      <c r="MP344" s="126">
        <v>4</v>
      </c>
      <c r="MQ344" s="126">
        <v>1</v>
      </c>
      <c r="MR344" s="126">
        <v>3</v>
      </c>
      <c r="MS344" s="126">
        <v>3</v>
      </c>
      <c r="MT344" s="126"/>
      <c r="MU344" s="126">
        <v>24403</v>
      </c>
      <c r="MV344" s="126">
        <v>10</v>
      </c>
      <c r="MW344" s="126">
        <v>26</v>
      </c>
      <c r="MX344" s="126">
        <v>1</v>
      </c>
      <c r="MY344" s="126">
        <v>20</v>
      </c>
      <c r="MZ344" s="126">
        <v>16</v>
      </c>
      <c r="NA344" s="126">
        <v>14</v>
      </c>
      <c r="NB344" s="126">
        <v>4</v>
      </c>
      <c r="NC344" s="126">
        <v>3</v>
      </c>
      <c r="ND344" s="126">
        <v>5818</v>
      </c>
      <c r="NE344" s="126">
        <v>1</v>
      </c>
      <c r="NF344" s="126">
        <v>6</v>
      </c>
      <c r="NG344" s="126">
        <v>6</v>
      </c>
      <c r="NH344" s="126">
        <v>0</v>
      </c>
      <c r="NI344" s="126">
        <v>2</v>
      </c>
      <c r="NJ344" s="126">
        <v>0</v>
      </c>
      <c r="NK344" s="126">
        <v>0</v>
      </c>
      <c r="NL344" s="126">
        <v>0</v>
      </c>
      <c r="NM344" s="126">
        <v>0</v>
      </c>
      <c r="NN344" s="126">
        <v>2</v>
      </c>
      <c r="NO344" s="126">
        <v>1</v>
      </c>
      <c r="NP344" s="126">
        <v>0</v>
      </c>
      <c r="NQ344" s="126">
        <v>0</v>
      </c>
      <c r="NR344" s="126">
        <v>1</v>
      </c>
      <c r="NS344" s="126">
        <v>0</v>
      </c>
      <c r="NT344" s="126">
        <v>0</v>
      </c>
      <c r="NU344" s="126">
        <v>0</v>
      </c>
      <c r="NV344" s="126">
        <v>0</v>
      </c>
      <c r="NW344" s="126">
        <v>3</v>
      </c>
      <c r="NX344" s="126">
        <v>0</v>
      </c>
      <c r="NY344" s="126">
        <v>0</v>
      </c>
      <c r="NZ344" s="126">
        <v>0</v>
      </c>
      <c r="OA344" s="126">
        <v>0</v>
      </c>
      <c r="OB344" s="126">
        <v>0</v>
      </c>
      <c r="OC344" s="126">
        <v>1</v>
      </c>
      <c r="OD344" s="126"/>
      <c r="OE344" s="126"/>
      <c r="OF344" s="126"/>
      <c r="OG344" s="126"/>
      <c r="OH344" s="126">
        <v>20014</v>
      </c>
      <c r="OI344" s="126">
        <v>12738</v>
      </c>
      <c r="OJ344" s="126"/>
      <c r="OK344" s="126"/>
      <c r="OL344" s="126"/>
      <c r="OM344" s="126">
        <v>41332</v>
      </c>
      <c r="ON344" s="126">
        <v>550</v>
      </c>
      <c r="OO344" s="126"/>
      <c r="OP344" s="126"/>
      <c r="OQ344" s="126"/>
      <c r="OR344" s="127"/>
      <c r="OS344" s="128">
        <v>475760</v>
      </c>
      <c r="OT344" s="129">
        <v>24932</v>
      </c>
      <c r="OU344" s="130"/>
      <c r="OV344" s="128">
        <v>500692</v>
      </c>
      <c r="OW344" s="129"/>
      <c r="OX344" s="130"/>
      <c r="OY344" s="128"/>
      <c r="OZ344" s="129"/>
      <c r="PA344" s="131">
        <v>18</v>
      </c>
      <c r="PB344" s="130"/>
      <c r="PC344" s="132">
        <v>18</v>
      </c>
      <c r="PD344" s="128">
        <v>500710</v>
      </c>
    </row>
    <row r="345" spans="1:420" ht="12.75" customHeight="1">
      <c r="A345" s="134">
        <v>541800</v>
      </c>
      <c r="B345" s="72" t="s">
        <v>182</v>
      </c>
      <c r="C345" s="135" t="s">
        <v>543</v>
      </c>
      <c r="D345" s="125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>
        <v>1</v>
      </c>
      <c r="BR345" s="126">
        <v>0</v>
      </c>
      <c r="BS345" s="126"/>
      <c r="BT345" s="126"/>
      <c r="BU345" s="126"/>
      <c r="BV345" s="126"/>
      <c r="BW345" s="126"/>
      <c r="BX345" s="126"/>
      <c r="BY345" s="126"/>
      <c r="BZ345" s="126"/>
      <c r="CA345" s="126">
        <v>6</v>
      </c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>
        <v>0</v>
      </c>
      <c r="DE345" s="126"/>
      <c r="DF345" s="126"/>
      <c r="DG345" s="126"/>
      <c r="DH345" s="126"/>
      <c r="DI345" s="126"/>
      <c r="DJ345" s="126"/>
      <c r="DK345" s="126"/>
      <c r="DL345" s="126"/>
      <c r="DM345" s="126"/>
      <c r="DN345" s="126"/>
      <c r="DO345" s="126"/>
      <c r="DP345" s="126"/>
      <c r="DQ345" s="126"/>
      <c r="DR345" s="126">
        <v>0</v>
      </c>
      <c r="DS345" s="126"/>
      <c r="DT345" s="126"/>
      <c r="DU345" s="126"/>
      <c r="DV345" s="126"/>
      <c r="DW345" s="126"/>
      <c r="DX345" s="126"/>
      <c r="DY345" s="126"/>
      <c r="DZ345" s="126"/>
      <c r="EA345" s="126">
        <v>0</v>
      </c>
      <c r="EB345" s="126"/>
      <c r="EC345" s="126">
        <v>814</v>
      </c>
      <c r="ED345" s="126"/>
      <c r="EE345" s="126"/>
      <c r="EF345" s="126"/>
      <c r="EG345" s="126"/>
      <c r="EH345" s="126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126"/>
      <c r="FC345" s="126"/>
      <c r="FD345" s="126"/>
      <c r="FE345" s="126"/>
      <c r="FF345" s="126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>
        <v>10</v>
      </c>
      <c r="FZ345" s="126">
        <v>11</v>
      </c>
      <c r="GA345" s="126"/>
      <c r="GB345" s="126">
        <v>406</v>
      </c>
      <c r="GC345" s="126"/>
      <c r="GD345" s="126"/>
      <c r="GE345" s="126"/>
      <c r="GF345" s="126"/>
      <c r="GG345" s="126"/>
      <c r="GH345" s="126"/>
      <c r="GI345" s="126">
        <v>110</v>
      </c>
      <c r="GJ345" s="126">
        <v>5</v>
      </c>
      <c r="GK345" s="126">
        <v>2280</v>
      </c>
      <c r="GL345" s="126">
        <v>2</v>
      </c>
      <c r="GM345" s="126"/>
      <c r="GN345" s="126"/>
      <c r="GO345" s="126"/>
      <c r="GP345" s="126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>
        <v>0</v>
      </c>
      <c r="HS345" s="126"/>
      <c r="HT345" s="126"/>
      <c r="HU345" s="126">
        <v>7</v>
      </c>
      <c r="HV345" s="126"/>
      <c r="HW345" s="126"/>
      <c r="HX345" s="126"/>
      <c r="HY345" s="126">
        <v>0</v>
      </c>
      <c r="HZ345" s="126"/>
      <c r="IA345" s="126">
        <v>464</v>
      </c>
      <c r="IB345" s="126">
        <v>30</v>
      </c>
      <c r="IC345" s="126">
        <v>7</v>
      </c>
      <c r="ID345" s="126">
        <v>0</v>
      </c>
      <c r="IE345" s="126">
        <v>270</v>
      </c>
      <c r="IF345" s="126">
        <v>18245</v>
      </c>
      <c r="IG345" s="126">
        <v>55</v>
      </c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126"/>
      <c r="JB345" s="126">
        <v>0</v>
      </c>
      <c r="JC345" s="126"/>
      <c r="JD345" s="126"/>
      <c r="JE345" s="126">
        <v>17</v>
      </c>
      <c r="JF345" s="126"/>
      <c r="JG345" s="126"/>
      <c r="JH345" s="126">
        <v>1</v>
      </c>
      <c r="JI345" s="126"/>
      <c r="JJ345" s="126"/>
      <c r="JK345" s="126">
        <v>398</v>
      </c>
      <c r="JL345" s="126"/>
      <c r="JM345" s="126"/>
      <c r="JN345" s="126"/>
      <c r="JO345" s="126">
        <v>0</v>
      </c>
      <c r="JP345" s="126">
        <v>0</v>
      </c>
      <c r="JQ345" s="126"/>
      <c r="JR345" s="126">
        <v>5</v>
      </c>
      <c r="JS345" s="126">
        <v>30</v>
      </c>
      <c r="JT345" s="126">
        <v>0</v>
      </c>
      <c r="JU345" s="126"/>
      <c r="JV345" s="126"/>
      <c r="JW345" s="126">
        <v>382</v>
      </c>
      <c r="JX345" s="126">
        <v>0</v>
      </c>
      <c r="JY345" s="126"/>
      <c r="JZ345" s="126"/>
      <c r="KA345" s="126"/>
      <c r="KB345" s="126"/>
      <c r="KC345" s="126"/>
      <c r="KD345" s="126"/>
      <c r="KE345" s="126"/>
      <c r="KF345" s="126"/>
      <c r="KG345" s="126"/>
      <c r="KH345" s="126"/>
      <c r="KI345" s="126"/>
      <c r="KJ345" s="126"/>
      <c r="KK345" s="126"/>
      <c r="KL345" s="126"/>
      <c r="KM345" s="126">
        <v>13</v>
      </c>
      <c r="KN345" s="126"/>
      <c r="KO345" s="126">
        <v>1</v>
      </c>
      <c r="KP345" s="126"/>
      <c r="KQ345" s="126"/>
      <c r="KR345" s="126">
        <v>19615</v>
      </c>
      <c r="KS345" s="126">
        <v>13753</v>
      </c>
      <c r="KT345" s="126">
        <v>136</v>
      </c>
      <c r="KU345" s="126">
        <v>6877</v>
      </c>
      <c r="KV345" s="126"/>
      <c r="KW345" s="126">
        <v>163</v>
      </c>
      <c r="KX345" s="126"/>
      <c r="KY345" s="126">
        <v>50438</v>
      </c>
      <c r="KZ345" s="126">
        <v>29690</v>
      </c>
      <c r="LA345" s="126">
        <v>5204</v>
      </c>
      <c r="LB345" s="126">
        <v>0</v>
      </c>
      <c r="LC345" s="126">
        <v>360</v>
      </c>
      <c r="LD345" s="126"/>
      <c r="LE345" s="126">
        <v>46193</v>
      </c>
      <c r="LF345" s="126">
        <v>182</v>
      </c>
      <c r="LG345" s="126"/>
      <c r="LH345" s="126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>
        <v>0</v>
      </c>
      <c r="MC345" s="126">
        <v>0</v>
      </c>
      <c r="MD345" s="126"/>
      <c r="ME345" s="126">
        <v>111167</v>
      </c>
      <c r="MF345" s="126"/>
      <c r="MG345" s="126"/>
      <c r="MH345" s="126"/>
      <c r="MI345" s="126"/>
      <c r="MJ345" s="126"/>
      <c r="MK345" s="126">
        <v>1</v>
      </c>
      <c r="ML345" s="126"/>
      <c r="MM345" s="126">
        <v>0</v>
      </c>
      <c r="MN345" s="126"/>
      <c r="MO345" s="126">
        <v>57</v>
      </c>
      <c r="MP345" s="126"/>
      <c r="MQ345" s="126"/>
      <c r="MR345" s="126">
        <v>6157</v>
      </c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>
        <v>34</v>
      </c>
      <c r="NK345" s="126">
        <v>4369</v>
      </c>
      <c r="NL345" s="126">
        <v>197</v>
      </c>
      <c r="NM345" s="126">
        <v>1604</v>
      </c>
      <c r="NN345" s="126">
        <v>18</v>
      </c>
      <c r="NO345" s="126">
        <v>118</v>
      </c>
      <c r="NP345" s="126"/>
      <c r="NQ345" s="126">
        <v>0</v>
      </c>
      <c r="NR345" s="126"/>
      <c r="NS345" s="126"/>
      <c r="NT345" s="126"/>
      <c r="NU345" s="126"/>
      <c r="NV345" s="126"/>
      <c r="NW345" s="126"/>
      <c r="NX345" s="126"/>
      <c r="NY345" s="126"/>
      <c r="NZ345" s="126"/>
      <c r="OA345" s="126"/>
      <c r="OB345" s="126"/>
      <c r="OC345" s="126"/>
      <c r="OD345" s="126"/>
      <c r="OE345" s="126">
        <v>5</v>
      </c>
      <c r="OF345" s="126">
        <v>1044</v>
      </c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7"/>
      <c r="OS345" s="128">
        <v>320953</v>
      </c>
      <c r="OT345" s="129">
        <v>5938</v>
      </c>
      <c r="OU345" s="130"/>
      <c r="OV345" s="128">
        <v>326891</v>
      </c>
      <c r="OW345" s="129"/>
      <c r="OX345" s="130"/>
      <c r="OY345" s="128"/>
      <c r="OZ345" s="129"/>
      <c r="PA345" s="131">
        <v>1066</v>
      </c>
      <c r="PB345" s="130"/>
      <c r="PC345" s="132">
        <v>1066</v>
      </c>
      <c r="PD345" s="128">
        <v>327957</v>
      </c>
    </row>
    <row r="346" spans="1:420" ht="12.75" customHeight="1">
      <c r="A346" s="134">
        <v>541400</v>
      </c>
      <c r="B346" s="72" t="s">
        <v>182</v>
      </c>
      <c r="C346" s="135" t="s">
        <v>544</v>
      </c>
      <c r="D346" s="125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126"/>
      <c r="DK346" s="126"/>
      <c r="DL346" s="126"/>
      <c r="DM346" s="126"/>
      <c r="DN346" s="126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6"/>
      <c r="EG346" s="126"/>
      <c r="EH346" s="126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126"/>
      <c r="FC346" s="126"/>
      <c r="FD346" s="126"/>
      <c r="FE346" s="126"/>
      <c r="FF346" s="126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126"/>
      <c r="GM346" s="126"/>
      <c r="GN346" s="126"/>
      <c r="GO346" s="126"/>
      <c r="GP346" s="126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126"/>
      <c r="HU346" s="126"/>
      <c r="HV346" s="126"/>
      <c r="HW346" s="126"/>
      <c r="HX346" s="126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126"/>
      <c r="JB346" s="126"/>
      <c r="JC346" s="126"/>
      <c r="JD346" s="126"/>
      <c r="JE346" s="126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>
        <v>0</v>
      </c>
      <c r="KC346" s="126"/>
      <c r="KD346" s="126"/>
      <c r="KE346" s="126"/>
      <c r="KF346" s="126"/>
      <c r="KG346" s="126"/>
      <c r="KH346" s="126"/>
      <c r="KI346" s="126"/>
      <c r="KJ346" s="126"/>
      <c r="KK346" s="126"/>
      <c r="KL346" s="126"/>
      <c r="KM346" s="126"/>
      <c r="KN346" s="126"/>
      <c r="KO346" s="126"/>
      <c r="KP346" s="126"/>
      <c r="KQ346" s="126"/>
      <c r="KR346" s="126">
        <v>11</v>
      </c>
      <c r="KS346" s="126"/>
      <c r="KT346" s="126"/>
      <c r="KU346" s="126"/>
      <c r="KV346" s="126"/>
      <c r="KW346" s="126"/>
      <c r="KX346" s="126">
        <v>2</v>
      </c>
      <c r="KY346" s="126"/>
      <c r="KZ346" s="126"/>
      <c r="LA346" s="126"/>
      <c r="LB346" s="126"/>
      <c r="LC346" s="126"/>
      <c r="LD346" s="126"/>
      <c r="LE346" s="126"/>
      <c r="LF346" s="126"/>
      <c r="LG346" s="126"/>
      <c r="LH346" s="126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>
        <v>1007</v>
      </c>
      <c r="MB346" s="126"/>
      <c r="MC346" s="126"/>
      <c r="MD346" s="126"/>
      <c r="ME346" s="126"/>
      <c r="MF346" s="126">
        <v>24886</v>
      </c>
      <c r="MG346" s="126"/>
      <c r="MH346" s="126"/>
      <c r="MI346" s="126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126"/>
      <c r="NW346" s="126"/>
      <c r="NX346" s="126"/>
      <c r="NY346" s="126"/>
      <c r="NZ346" s="126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7"/>
      <c r="OS346" s="128">
        <v>25906</v>
      </c>
      <c r="OT346" s="129">
        <v>98</v>
      </c>
      <c r="OU346" s="130"/>
      <c r="OV346" s="128">
        <v>26004</v>
      </c>
      <c r="OW346" s="129"/>
      <c r="OX346" s="130"/>
      <c r="OY346" s="128"/>
      <c r="OZ346" s="129"/>
      <c r="PA346" s="131">
        <v>669</v>
      </c>
      <c r="PB346" s="130"/>
      <c r="PC346" s="132">
        <v>669</v>
      </c>
      <c r="PD346" s="128">
        <v>26673</v>
      </c>
    </row>
    <row r="347" spans="1:420" ht="12.75" customHeight="1">
      <c r="A347" s="134">
        <v>541920</v>
      </c>
      <c r="B347" s="72" t="s">
        <v>182</v>
      </c>
      <c r="C347" s="135" t="s">
        <v>545</v>
      </c>
      <c r="D347" s="125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126"/>
      <c r="DK347" s="126"/>
      <c r="DL347" s="126"/>
      <c r="DM347" s="126"/>
      <c r="DN347" s="126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6"/>
      <c r="EG347" s="126"/>
      <c r="EH347" s="126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126"/>
      <c r="FC347" s="126"/>
      <c r="FD347" s="126"/>
      <c r="FE347" s="126"/>
      <c r="FF347" s="126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126"/>
      <c r="GM347" s="126"/>
      <c r="GN347" s="126"/>
      <c r="GO347" s="126"/>
      <c r="GP347" s="126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126"/>
      <c r="HU347" s="126"/>
      <c r="HV347" s="126"/>
      <c r="HW347" s="126"/>
      <c r="HX347" s="126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126"/>
      <c r="JB347" s="126"/>
      <c r="JC347" s="126"/>
      <c r="JD347" s="126"/>
      <c r="JE347" s="126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>
        <v>411</v>
      </c>
      <c r="KC347" s="126"/>
      <c r="KD347" s="126"/>
      <c r="KE347" s="126"/>
      <c r="KF347" s="126"/>
      <c r="KG347" s="126"/>
      <c r="KH347" s="126"/>
      <c r="KI347" s="126"/>
      <c r="KJ347" s="126"/>
      <c r="KK347" s="126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126"/>
      <c r="LE347" s="126"/>
      <c r="LF347" s="126"/>
      <c r="LG347" s="126"/>
      <c r="LH347" s="126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>
        <v>0</v>
      </c>
      <c r="MB347" s="126"/>
      <c r="MC347" s="126"/>
      <c r="MD347" s="126"/>
      <c r="ME347" s="126"/>
      <c r="MF347" s="126">
        <v>48</v>
      </c>
      <c r="MG347" s="126">
        <v>10136</v>
      </c>
      <c r="MH347" s="126"/>
      <c r="MI347" s="126">
        <v>0</v>
      </c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126"/>
      <c r="NW347" s="126"/>
      <c r="NX347" s="126"/>
      <c r="NY347" s="126"/>
      <c r="NZ347" s="126"/>
      <c r="OA347" s="126"/>
      <c r="OB347" s="126"/>
      <c r="OC347" s="126">
        <v>27</v>
      </c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7"/>
      <c r="OS347" s="128">
        <v>10621</v>
      </c>
      <c r="OT347" s="129">
        <v>21</v>
      </c>
      <c r="OU347" s="130"/>
      <c r="OV347" s="128">
        <v>10643</v>
      </c>
      <c r="OW347" s="129"/>
      <c r="OX347" s="130"/>
      <c r="OY347" s="128"/>
      <c r="OZ347" s="129"/>
      <c r="PA347" s="131">
        <v>652</v>
      </c>
      <c r="PB347" s="130"/>
      <c r="PC347" s="132">
        <v>652</v>
      </c>
      <c r="PD347" s="128">
        <v>11294</v>
      </c>
    </row>
    <row r="348" spans="1:420" ht="12.75" customHeight="1">
      <c r="A348" s="134">
        <v>541940</v>
      </c>
      <c r="B348" s="72" t="s">
        <v>182</v>
      </c>
      <c r="C348" s="135" t="s">
        <v>546</v>
      </c>
      <c r="D348" s="125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126"/>
      <c r="DK348" s="126"/>
      <c r="DL348" s="126"/>
      <c r="DM348" s="126"/>
      <c r="DN348" s="126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6"/>
      <c r="EG348" s="126"/>
      <c r="EH348" s="126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126"/>
      <c r="FC348" s="126"/>
      <c r="FD348" s="126"/>
      <c r="FE348" s="126"/>
      <c r="FF348" s="126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126"/>
      <c r="GM348" s="126"/>
      <c r="GN348" s="126"/>
      <c r="GO348" s="126"/>
      <c r="GP348" s="126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126"/>
      <c r="HU348" s="126"/>
      <c r="HV348" s="126"/>
      <c r="HW348" s="126"/>
      <c r="HX348" s="126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126"/>
      <c r="JB348" s="126"/>
      <c r="JC348" s="126"/>
      <c r="JD348" s="126"/>
      <c r="JE348" s="126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126"/>
      <c r="KH348" s="126"/>
      <c r="KI348" s="126"/>
      <c r="KJ348" s="126"/>
      <c r="KK348" s="126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126"/>
      <c r="LE348" s="126"/>
      <c r="LF348" s="126"/>
      <c r="LG348" s="126"/>
      <c r="LH348" s="126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126"/>
      <c r="MF348" s="126"/>
      <c r="MG348" s="126"/>
      <c r="MH348" s="126">
        <v>25460</v>
      </c>
      <c r="MI348" s="126">
        <v>0</v>
      </c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126"/>
      <c r="NW348" s="126"/>
      <c r="NX348" s="126"/>
      <c r="NY348" s="126"/>
      <c r="NZ348" s="126"/>
      <c r="OA348" s="126"/>
      <c r="OB348" s="126"/>
      <c r="OC348" s="126">
        <v>59</v>
      </c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7"/>
      <c r="OS348" s="128">
        <v>25519</v>
      </c>
      <c r="OT348" s="129"/>
      <c r="OU348" s="130"/>
      <c r="OV348" s="128">
        <v>25519</v>
      </c>
      <c r="OW348" s="129"/>
      <c r="OX348" s="130"/>
      <c r="OY348" s="128"/>
      <c r="OZ348" s="129"/>
      <c r="PA348" s="131">
        <v>0</v>
      </c>
      <c r="PB348" s="130"/>
      <c r="PC348" s="132">
        <v>0</v>
      </c>
      <c r="PD348" s="128">
        <v>25519</v>
      </c>
    </row>
    <row r="349" spans="1:420" ht="12.75" customHeight="1">
      <c r="A349" s="134" t="s">
        <v>683</v>
      </c>
      <c r="B349" s="72" t="s">
        <v>182</v>
      </c>
      <c r="C349" s="135" t="s">
        <v>547</v>
      </c>
      <c r="D349" s="125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126"/>
      <c r="DK349" s="126"/>
      <c r="DL349" s="126"/>
      <c r="DM349" s="126"/>
      <c r="DN349" s="126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6"/>
      <c r="EG349" s="126"/>
      <c r="EH349" s="126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126"/>
      <c r="FC349" s="126"/>
      <c r="FD349" s="126"/>
      <c r="FE349" s="126"/>
      <c r="FF349" s="126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126"/>
      <c r="GM349" s="126"/>
      <c r="GN349" s="126"/>
      <c r="GO349" s="126"/>
      <c r="GP349" s="126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126"/>
      <c r="HU349" s="126"/>
      <c r="HV349" s="126"/>
      <c r="HW349" s="126"/>
      <c r="HX349" s="126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126"/>
      <c r="JB349" s="126"/>
      <c r="JC349" s="126"/>
      <c r="JD349" s="126"/>
      <c r="JE349" s="126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>
        <v>50</v>
      </c>
      <c r="KG349" s="126"/>
      <c r="KH349" s="126">
        <v>14</v>
      </c>
      <c r="KI349" s="126"/>
      <c r="KJ349" s="126"/>
      <c r="KK349" s="126"/>
      <c r="KL349" s="126"/>
      <c r="KM349" s="126"/>
      <c r="KN349" s="126"/>
      <c r="KO349" s="126"/>
      <c r="KP349" s="126"/>
      <c r="KQ349" s="126"/>
      <c r="KR349" s="126">
        <v>0</v>
      </c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126"/>
      <c r="LE349" s="126"/>
      <c r="LF349" s="126"/>
      <c r="LG349" s="126"/>
      <c r="LH349" s="126"/>
      <c r="LI349" s="126"/>
      <c r="LJ349" s="126"/>
      <c r="LK349" s="126"/>
      <c r="LL349" s="126"/>
      <c r="LM349" s="126"/>
      <c r="LN349" s="126"/>
      <c r="LO349" s="126"/>
      <c r="LP349" s="126"/>
      <c r="LQ349" s="126">
        <v>95</v>
      </c>
      <c r="LR349" s="126"/>
      <c r="LS349" s="126"/>
      <c r="LT349" s="126"/>
      <c r="LU349" s="126"/>
      <c r="LV349" s="126">
        <v>67</v>
      </c>
      <c r="LW349" s="126"/>
      <c r="LX349" s="126"/>
      <c r="LY349" s="126"/>
      <c r="LZ349" s="126"/>
      <c r="MA349" s="126">
        <v>0</v>
      </c>
      <c r="MB349" s="126"/>
      <c r="MC349" s="126"/>
      <c r="MD349" s="126">
        <v>0</v>
      </c>
      <c r="ME349" s="126">
        <v>269</v>
      </c>
      <c r="MF349" s="126"/>
      <c r="MG349" s="126">
        <v>0</v>
      </c>
      <c r="MH349" s="126">
        <v>0</v>
      </c>
      <c r="MI349" s="126">
        <v>79312</v>
      </c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126"/>
      <c r="NW349" s="126"/>
      <c r="NX349" s="126"/>
      <c r="NY349" s="126"/>
      <c r="NZ349" s="126"/>
      <c r="OA349" s="126"/>
      <c r="OB349" s="126"/>
      <c r="OC349" s="126"/>
      <c r="OD349" s="126"/>
      <c r="OE349" s="126"/>
      <c r="OF349" s="126"/>
      <c r="OG349" s="126"/>
      <c r="OH349" s="126">
        <v>224</v>
      </c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7"/>
      <c r="OS349" s="128">
        <v>80031</v>
      </c>
      <c r="OT349" s="129">
        <v>2069</v>
      </c>
      <c r="OU349" s="130"/>
      <c r="OV349" s="128">
        <v>82100</v>
      </c>
      <c r="OW349" s="129"/>
      <c r="OX349" s="130"/>
      <c r="OY349" s="128"/>
      <c r="OZ349" s="129"/>
      <c r="PA349" s="131">
        <v>201</v>
      </c>
      <c r="PB349" s="130"/>
      <c r="PC349" s="132">
        <v>201</v>
      </c>
      <c r="PD349" s="128">
        <v>82301</v>
      </c>
    </row>
    <row r="350" spans="1:420" ht="12.75" customHeight="1">
      <c r="A350" s="134">
        <v>550000</v>
      </c>
      <c r="B350" s="72" t="s">
        <v>182</v>
      </c>
      <c r="C350" s="135" t="s">
        <v>548</v>
      </c>
      <c r="D350" s="125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126"/>
      <c r="DA350" s="126"/>
      <c r="DB350" s="126"/>
      <c r="DC350" s="126"/>
      <c r="DD350" s="126"/>
      <c r="DE350" s="126"/>
      <c r="DF350" s="126"/>
      <c r="DG350" s="126"/>
      <c r="DH350" s="126"/>
      <c r="DI350" s="126"/>
      <c r="DJ350" s="126"/>
      <c r="DK350" s="126"/>
      <c r="DL350" s="126"/>
      <c r="DM350" s="126"/>
      <c r="DN350" s="126"/>
      <c r="DO350" s="126"/>
      <c r="DP350" s="126"/>
      <c r="DQ350" s="126"/>
      <c r="DR350" s="126"/>
      <c r="DS350" s="126"/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6"/>
      <c r="EG350" s="126"/>
      <c r="EH350" s="126"/>
      <c r="EI350" s="126"/>
      <c r="EJ350" s="126"/>
      <c r="EK350" s="126"/>
      <c r="EL350" s="126"/>
      <c r="EM350" s="126"/>
      <c r="EN350" s="126"/>
      <c r="EO350" s="126"/>
      <c r="EP350" s="126"/>
      <c r="EQ350" s="126"/>
      <c r="ER350" s="126"/>
      <c r="ES350" s="126"/>
      <c r="ET350" s="126"/>
      <c r="EU350" s="126"/>
      <c r="EV350" s="126"/>
      <c r="EW350" s="126"/>
      <c r="EX350" s="126"/>
      <c r="EY350" s="126"/>
      <c r="EZ350" s="126"/>
      <c r="FA350" s="126"/>
      <c r="FB350" s="126"/>
      <c r="FC350" s="126"/>
      <c r="FD350" s="126"/>
      <c r="FE350" s="126"/>
      <c r="FF350" s="126"/>
      <c r="FG350" s="126"/>
      <c r="FH350" s="126"/>
      <c r="FI350" s="126"/>
      <c r="FJ350" s="126"/>
      <c r="FK350" s="126"/>
      <c r="FL350" s="126"/>
      <c r="FM350" s="126"/>
      <c r="FN350" s="126"/>
      <c r="FO350" s="126"/>
      <c r="FP350" s="126"/>
      <c r="FQ350" s="126"/>
      <c r="FR350" s="126"/>
      <c r="FS350" s="126"/>
      <c r="FT350" s="126"/>
      <c r="FU350" s="126"/>
      <c r="FV350" s="126"/>
      <c r="FW350" s="126"/>
      <c r="FX350" s="126"/>
      <c r="FY350" s="126"/>
      <c r="FZ350" s="126"/>
      <c r="GA350" s="126"/>
      <c r="GB350" s="126"/>
      <c r="GC350" s="126"/>
      <c r="GD350" s="126"/>
      <c r="GE350" s="126"/>
      <c r="GF350" s="126"/>
      <c r="GG350" s="126"/>
      <c r="GH350" s="126"/>
      <c r="GI350" s="126"/>
      <c r="GJ350" s="126"/>
      <c r="GK350" s="126"/>
      <c r="GL350" s="126"/>
      <c r="GM350" s="126"/>
      <c r="GN350" s="126"/>
      <c r="GO350" s="126"/>
      <c r="GP350" s="126"/>
      <c r="GQ350" s="126"/>
      <c r="GR350" s="126"/>
      <c r="GS350" s="126"/>
      <c r="GT350" s="126"/>
      <c r="GU350" s="126"/>
      <c r="GV350" s="126"/>
      <c r="GW350" s="126"/>
      <c r="GX350" s="126"/>
      <c r="GY350" s="126"/>
      <c r="GZ350" s="126"/>
      <c r="HA350" s="126"/>
      <c r="HB350" s="126"/>
      <c r="HC350" s="126"/>
      <c r="HD350" s="126"/>
      <c r="HE350" s="126"/>
      <c r="HF350" s="126"/>
      <c r="HG350" s="126"/>
      <c r="HH350" s="126"/>
      <c r="HI350" s="126"/>
      <c r="HJ350" s="126"/>
      <c r="HK350" s="126"/>
      <c r="HL350" s="126"/>
      <c r="HM350" s="126"/>
      <c r="HN350" s="126"/>
      <c r="HO350" s="126"/>
      <c r="HP350" s="126"/>
      <c r="HQ350" s="126"/>
      <c r="HR350" s="126"/>
      <c r="HS350" s="126"/>
      <c r="HT350" s="126"/>
      <c r="HU350" s="126"/>
      <c r="HV350" s="126"/>
      <c r="HW350" s="126"/>
      <c r="HX350" s="126"/>
      <c r="HY350" s="126"/>
      <c r="HZ350" s="126"/>
      <c r="IA350" s="126"/>
      <c r="IB350" s="126"/>
      <c r="IC350" s="126"/>
      <c r="ID350" s="126"/>
      <c r="IE350" s="126"/>
      <c r="IF350" s="126"/>
      <c r="IG350" s="126"/>
      <c r="IH350" s="126"/>
      <c r="II350" s="126"/>
      <c r="IJ350" s="126"/>
      <c r="IK350" s="126"/>
      <c r="IL350" s="126"/>
      <c r="IM350" s="126"/>
      <c r="IN350" s="126"/>
      <c r="IO350" s="126"/>
      <c r="IP350" s="126"/>
      <c r="IQ350" s="126"/>
      <c r="IR350" s="126"/>
      <c r="IS350" s="126"/>
      <c r="IT350" s="126"/>
      <c r="IU350" s="126"/>
      <c r="IV350" s="126"/>
      <c r="IW350" s="126"/>
      <c r="IX350" s="126"/>
      <c r="IY350" s="126"/>
      <c r="IZ350" s="126"/>
      <c r="JA350" s="126"/>
      <c r="JB350" s="126"/>
      <c r="JC350" s="126"/>
      <c r="JD350" s="126"/>
      <c r="JE350" s="126"/>
      <c r="JF350" s="126"/>
      <c r="JG350" s="126"/>
      <c r="JH350" s="126"/>
      <c r="JI350" s="126"/>
      <c r="JJ350" s="126"/>
      <c r="JK350" s="126"/>
      <c r="JL350" s="126"/>
      <c r="JM350" s="126"/>
      <c r="JN350" s="126"/>
      <c r="JO350" s="126"/>
      <c r="JP350" s="126"/>
      <c r="JQ350" s="126"/>
      <c r="JR350" s="126"/>
      <c r="JS350" s="126"/>
      <c r="JT350" s="126"/>
      <c r="JU350" s="126"/>
      <c r="JV350" s="126"/>
      <c r="JW350" s="126"/>
      <c r="JX350" s="126"/>
      <c r="JY350" s="126"/>
      <c r="JZ350" s="126"/>
      <c r="KA350" s="126"/>
      <c r="KB350" s="126"/>
      <c r="KC350" s="126"/>
      <c r="KD350" s="126"/>
      <c r="KE350" s="126"/>
      <c r="KF350" s="126"/>
      <c r="KG350" s="126"/>
      <c r="KH350" s="126"/>
      <c r="KI350" s="126"/>
      <c r="KJ350" s="126"/>
      <c r="KK350" s="126"/>
      <c r="KL350" s="126"/>
      <c r="KM350" s="126"/>
      <c r="KN350" s="126"/>
      <c r="KO350" s="126"/>
      <c r="KP350" s="126"/>
      <c r="KQ350" s="126"/>
      <c r="KR350" s="126"/>
      <c r="KS350" s="126"/>
      <c r="KT350" s="126"/>
      <c r="KU350" s="126"/>
      <c r="KV350" s="126"/>
      <c r="KW350" s="126"/>
      <c r="KX350" s="126"/>
      <c r="KY350" s="126"/>
      <c r="KZ350" s="126"/>
      <c r="LA350" s="126"/>
      <c r="LB350" s="126"/>
      <c r="LC350" s="126"/>
      <c r="LD350" s="126"/>
      <c r="LE350" s="126"/>
      <c r="LF350" s="126"/>
      <c r="LG350" s="126"/>
      <c r="LH350" s="126"/>
      <c r="LI350" s="126"/>
      <c r="LJ350" s="126"/>
      <c r="LK350" s="126"/>
      <c r="LL350" s="126"/>
      <c r="LM350" s="126"/>
      <c r="LN350" s="126"/>
      <c r="LO350" s="126"/>
      <c r="LP350" s="126"/>
      <c r="LQ350" s="126"/>
      <c r="LR350" s="126"/>
      <c r="LS350" s="126"/>
      <c r="LT350" s="126"/>
      <c r="LU350" s="126"/>
      <c r="LV350" s="126"/>
      <c r="LW350" s="126"/>
      <c r="LX350" s="126"/>
      <c r="LY350" s="126"/>
      <c r="LZ350" s="126"/>
      <c r="MA350" s="126"/>
      <c r="MB350" s="126"/>
      <c r="MC350" s="126"/>
      <c r="MD350" s="126"/>
      <c r="ME350" s="126"/>
      <c r="MF350" s="126"/>
      <c r="MG350" s="126"/>
      <c r="MH350" s="126"/>
      <c r="MI350" s="126"/>
      <c r="MJ350" s="126">
        <v>464408</v>
      </c>
      <c r="MK350" s="126"/>
      <c r="ML350" s="126"/>
      <c r="MM350" s="126"/>
      <c r="MN350" s="126"/>
      <c r="MO350" s="126"/>
      <c r="MP350" s="126"/>
      <c r="MQ350" s="126"/>
      <c r="MR350" s="126"/>
      <c r="MS350" s="126"/>
      <c r="MT350" s="126"/>
      <c r="MU350" s="126"/>
      <c r="MV350" s="126"/>
      <c r="MW350" s="126"/>
      <c r="MX350" s="126"/>
      <c r="MY350" s="126"/>
      <c r="MZ350" s="126"/>
      <c r="NA350" s="126"/>
      <c r="NB350" s="126"/>
      <c r="NC350" s="126"/>
      <c r="ND350" s="126"/>
      <c r="NE350" s="126"/>
      <c r="NF350" s="126"/>
      <c r="NG350" s="126"/>
      <c r="NH350" s="126"/>
      <c r="NI350" s="126"/>
      <c r="NJ350" s="126"/>
      <c r="NK350" s="126"/>
      <c r="NL350" s="126"/>
      <c r="NM350" s="126"/>
      <c r="NN350" s="126"/>
      <c r="NO350" s="126"/>
      <c r="NP350" s="126"/>
      <c r="NQ350" s="126"/>
      <c r="NR350" s="126"/>
      <c r="NS350" s="126"/>
      <c r="NT350" s="126"/>
      <c r="NU350" s="126"/>
      <c r="NV350" s="126"/>
      <c r="NW350" s="126"/>
      <c r="NX350" s="126"/>
      <c r="NY350" s="126"/>
      <c r="NZ350" s="126"/>
      <c r="OA350" s="126"/>
      <c r="OB350" s="126"/>
      <c r="OC350" s="126"/>
      <c r="OD350" s="126"/>
      <c r="OE350" s="126"/>
      <c r="OF350" s="126"/>
      <c r="OG350" s="126"/>
      <c r="OH350" s="126"/>
      <c r="OI350" s="126"/>
      <c r="OJ350" s="126"/>
      <c r="OK350" s="126"/>
      <c r="OL350" s="126"/>
      <c r="OM350" s="126"/>
      <c r="ON350" s="126"/>
      <c r="OO350" s="126"/>
      <c r="OP350" s="126"/>
      <c r="OQ350" s="126"/>
      <c r="OR350" s="127"/>
      <c r="OS350" s="128">
        <v>464408</v>
      </c>
      <c r="OT350" s="129"/>
      <c r="OU350" s="130"/>
      <c r="OV350" s="128">
        <v>464408</v>
      </c>
      <c r="OW350" s="129"/>
      <c r="OX350" s="130"/>
      <c r="OY350" s="128"/>
      <c r="OZ350" s="129"/>
      <c r="PA350" s="131">
        <v>1215</v>
      </c>
      <c r="PB350" s="130"/>
      <c r="PC350" s="132">
        <v>1215</v>
      </c>
      <c r="PD350" s="128">
        <v>465623</v>
      </c>
    </row>
    <row r="351" spans="1:420" ht="12.75" customHeight="1">
      <c r="A351" s="134">
        <v>561300</v>
      </c>
      <c r="B351" s="72" t="s">
        <v>182</v>
      </c>
      <c r="C351" s="135" t="s">
        <v>549</v>
      </c>
      <c r="D351" s="125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126"/>
      <c r="DK351" s="126"/>
      <c r="DL351" s="126"/>
      <c r="DM351" s="126"/>
      <c r="DN351" s="126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6"/>
      <c r="EG351" s="126"/>
      <c r="EH351" s="126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126"/>
      <c r="FC351" s="126"/>
      <c r="FD351" s="126"/>
      <c r="FE351" s="126"/>
      <c r="FF351" s="126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126"/>
      <c r="GM351" s="126"/>
      <c r="GN351" s="126"/>
      <c r="GO351" s="126"/>
      <c r="GP351" s="126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126"/>
      <c r="HU351" s="126"/>
      <c r="HV351" s="126"/>
      <c r="HW351" s="126"/>
      <c r="HX351" s="126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126"/>
      <c r="JB351" s="126"/>
      <c r="JC351" s="126"/>
      <c r="JD351" s="126"/>
      <c r="JE351" s="126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126"/>
      <c r="KH351" s="126"/>
      <c r="KI351" s="126"/>
      <c r="KJ351" s="126"/>
      <c r="KK351" s="126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126">
        <v>417</v>
      </c>
      <c r="LE351" s="126"/>
      <c r="LF351" s="126"/>
      <c r="LG351" s="126"/>
      <c r="LH351" s="126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>
        <v>2595</v>
      </c>
      <c r="LX351" s="126">
        <v>465</v>
      </c>
      <c r="LY351" s="126">
        <v>263</v>
      </c>
      <c r="LZ351" s="126"/>
      <c r="MA351" s="126"/>
      <c r="MB351" s="126">
        <v>779</v>
      </c>
      <c r="MC351" s="126"/>
      <c r="MD351" s="126"/>
      <c r="ME351" s="126"/>
      <c r="MF351" s="126"/>
      <c r="MG351" s="126"/>
      <c r="MH351" s="126"/>
      <c r="MI351" s="126"/>
      <c r="MJ351" s="126"/>
      <c r="MK351" s="126">
        <v>241171</v>
      </c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126"/>
      <c r="NW351" s="126"/>
      <c r="NX351" s="126"/>
      <c r="NY351" s="126"/>
      <c r="NZ351" s="126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7"/>
      <c r="OS351" s="128">
        <v>245691</v>
      </c>
      <c r="OT351" s="129">
        <v>1105</v>
      </c>
      <c r="OU351" s="130"/>
      <c r="OV351" s="128">
        <v>246795</v>
      </c>
      <c r="OW351" s="129"/>
      <c r="OX351" s="130"/>
      <c r="OY351" s="128"/>
      <c r="OZ351" s="129"/>
      <c r="PA351" s="131">
        <v>694</v>
      </c>
      <c r="PB351" s="130"/>
      <c r="PC351" s="132">
        <v>694</v>
      </c>
      <c r="PD351" s="128">
        <v>247489</v>
      </c>
    </row>
    <row r="352" spans="1:420" ht="12.75" customHeight="1">
      <c r="A352" s="134">
        <v>561700</v>
      </c>
      <c r="B352" s="72" t="s">
        <v>182</v>
      </c>
      <c r="C352" s="135" t="s">
        <v>550</v>
      </c>
      <c r="D352" s="125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126"/>
      <c r="DA352" s="126"/>
      <c r="DB352" s="126"/>
      <c r="DC352" s="126"/>
      <c r="DD352" s="126"/>
      <c r="DE352" s="126"/>
      <c r="DF352" s="126"/>
      <c r="DG352" s="126"/>
      <c r="DH352" s="126"/>
      <c r="DI352" s="126"/>
      <c r="DJ352" s="126"/>
      <c r="DK352" s="126"/>
      <c r="DL352" s="126"/>
      <c r="DM352" s="126"/>
      <c r="DN352" s="126"/>
      <c r="DO352" s="126"/>
      <c r="DP352" s="126"/>
      <c r="DQ352" s="126"/>
      <c r="DR352" s="126"/>
      <c r="DS352" s="126"/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6"/>
      <c r="EG352" s="126"/>
      <c r="EH352" s="126"/>
      <c r="EI352" s="126"/>
      <c r="EJ352" s="126"/>
      <c r="EK352" s="126"/>
      <c r="EL352" s="126"/>
      <c r="EM352" s="126"/>
      <c r="EN352" s="126"/>
      <c r="EO352" s="126"/>
      <c r="EP352" s="126"/>
      <c r="EQ352" s="126"/>
      <c r="ER352" s="126"/>
      <c r="ES352" s="126"/>
      <c r="ET352" s="126"/>
      <c r="EU352" s="126"/>
      <c r="EV352" s="126"/>
      <c r="EW352" s="126"/>
      <c r="EX352" s="126"/>
      <c r="EY352" s="126"/>
      <c r="EZ352" s="126"/>
      <c r="FA352" s="126"/>
      <c r="FB352" s="126"/>
      <c r="FC352" s="126"/>
      <c r="FD352" s="126"/>
      <c r="FE352" s="126"/>
      <c r="FF352" s="126"/>
      <c r="FG352" s="126"/>
      <c r="FH352" s="126"/>
      <c r="FI352" s="126"/>
      <c r="FJ352" s="126"/>
      <c r="FK352" s="126"/>
      <c r="FL352" s="126"/>
      <c r="FM352" s="126"/>
      <c r="FN352" s="126"/>
      <c r="FO352" s="126"/>
      <c r="FP352" s="126"/>
      <c r="FQ352" s="126"/>
      <c r="FR352" s="126"/>
      <c r="FS352" s="126"/>
      <c r="FT352" s="126"/>
      <c r="FU352" s="126"/>
      <c r="FV352" s="126"/>
      <c r="FW352" s="126"/>
      <c r="FX352" s="126"/>
      <c r="FY352" s="126"/>
      <c r="FZ352" s="126"/>
      <c r="GA352" s="126"/>
      <c r="GB352" s="126"/>
      <c r="GC352" s="126"/>
      <c r="GD352" s="126"/>
      <c r="GE352" s="126"/>
      <c r="GF352" s="126"/>
      <c r="GG352" s="126"/>
      <c r="GH352" s="126"/>
      <c r="GI352" s="126"/>
      <c r="GJ352" s="126"/>
      <c r="GK352" s="126"/>
      <c r="GL352" s="126"/>
      <c r="GM352" s="126"/>
      <c r="GN352" s="126"/>
      <c r="GO352" s="126"/>
      <c r="GP352" s="126"/>
      <c r="GQ352" s="126"/>
      <c r="GR352" s="126"/>
      <c r="GS352" s="126"/>
      <c r="GT352" s="126"/>
      <c r="GU352" s="126"/>
      <c r="GV352" s="126"/>
      <c r="GW352" s="126"/>
      <c r="GX352" s="126"/>
      <c r="GY352" s="126"/>
      <c r="GZ352" s="126"/>
      <c r="HA352" s="126"/>
      <c r="HB352" s="126"/>
      <c r="HC352" s="126"/>
      <c r="HD352" s="126"/>
      <c r="HE352" s="126"/>
      <c r="HF352" s="126"/>
      <c r="HG352" s="126"/>
      <c r="HH352" s="126"/>
      <c r="HI352" s="126"/>
      <c r="HJ352" s="126"/>
      <c r="HK352" s="126"/>
      <c r="HL352" s="126"/>
      <c r="HM352" s="126"/>
      <c r="HN352" s="126"/>
      <c r="HO352" s="126"/>
      <c r="HP352" s="126"/>
      <c r="HQ352" s="126"/>
      <c r="HR352" s="126"/>
      <c r="HS352" s="126"/>
      <c r="HT352" s="126"/>
      <c r="HU352" s="126"/>
      <c r="HV352" s="126"/>
      <c r="HW352" s="126"/>
      <c r="HX352" s="126"/>
      <c r="HY352" s="126"/>
      <c r="HZ352" s="126"/>
      <c r="IA352" s="126"/>
      <c r="IB352" s="126"/>
      <c r="IC352" s="126"/>
      <c r="ID352" s="126"/>
      <c r="IE352" s="126"/>
      <c r="IF352" s="126"/>
      <c r="IG352" s="126"/>
      <c r="IH352" s="126"/>
      <c r="II352" s="126"/>
      <c r="IJ352" s="126"/>
      <c r="IK352" s="126"/>
      <c r="IL352" s="126"/>
      <c r="IM352" s="126"/>
      <c r="IN352" s="126"/>
      <c r="IO352" s="126"/>
      <c r="IP352" s="126"/>
      <c r="IQ352" s="126"/>
      <c r="IR352" s="126"/>
      <c r="IS352" s="126"/>
      <c r="IT352" s="126"/>
      <c r="IU352" s="126"/>
      <c r="IV352" s="126"/>
      <c r="IW352" s="126"/>
      <c r="IX352" s="126"/>
      <c r="IY352" s="126"/>
      <c r="IZ352" s="126"/>
      <c r="JA352" s="126"/>
      <c r="JB352" s="126"/>
      <c r="JC352" s="126"/>
      <c r="JD352" s="126"/>
      <c r="JE352" s="126"/>
      <c r="JF352" s="126"/>
      <c r="JG352" s="126"/>
      <c r="JH352" s="126"/>
      <c r="JI352" s="126"/>
      <c r="JJ352" s="126"/>
      <c r="JK352" s="126"/>
      <c r="JL352" s="126"/>
      <c r="JM352" s="126"/>
      <c r="JN352" s="126"/>
      <c r="JO352" s="126"/>
      <c r="JP352" s="126"/>
      <c r="JQ352" s="126"/>
      <c r="JR352" s="126"/>
      <c r="JS352" s="126"/>
      <c r="JT352" s="126"/>
      <c r="JU352" s="126"/>
      <c r="JV352" s="126"/>
      <c r="JW352" s="126"/>
      <c r="JX352" s="126"/>
      <c r="JY352" s="126"/>
      <c r="JZ352" s="126"/>
      <c r="KA352" s="126"/>
      <c r="KB352" s="126">
        <v>0</v>
      </c>
      <c r="KC352" s="126">
        <v>908</v>
      </c>
      <c r="KD352" s="126"/>
      <c r="KE352" s="126"/>
      <c r="KF352" s="126"/>
      <c r="KG352" s="126"/>
      <c r="KH352" s="126">
        <v>103</v>
      </c>
      <c r="KI352" s="126"/>
      <c r="KJ352" s="126"/>
      <c r="KK352" s="126"/>
      <c r="KL352" s="126"/>
      <c r="KM352" s="126"/>
      <c r="KN352" s="126"/>
      <c r="KO352" s="126">
        <v>0</v>
      </c>
      <c r="KP352" s="126"/>
      <c r="KQ352" s="126"/>
      <c r="KR352" s="126"/>
      <c r="KS352" s="126"/>
      <c r="KT352" s="126"/>
      <c r="KU352" s="126"/>
      <c r="KV352" s="126"/>
      <c r="KW352" s="126"/>
      <c r="KX352" s="126"/>
      <c r="KY352" s="126"/>
      <c r="KZ352" s="126"/>
      <c r="LA352" s="126"/>
      <c r="LB352" s="126"/>
      <c r="LC352" s="126"/>
      <c r="LD352" s="126"/>
      <c r="LE352" s="126"/>
      <c r="LF352" s="126"/>
      <c r="LG352" s="126"/>
      <c r="LH352" s="126"/>
      <c r="LI352" s="126"/>
      <c r="LJ352" s="126"/>
      <c r="LK352" s="126"/>
      <c r="LL352" s="126"/>
      <c r="LM352" s="126"/>
      <c r="LN352" s="126"/>
      <c r="LO352" s="126"/>
      <c r="LP352" s="126"/>
      <c r="LQ352" s="126"/>
      <c r="LR352" s="126"/>
      <c r="LS352" s="126"/>
      <c r="LT352" s="126"/>
      <c r="LU352" s="126"/>
      <c r="LV352" s="126"/>
      <c r="LW352" s="126"/>
      <c r="LX352" s="126"/>
      <c r="LY352" s="126"/>
      <c r="LZ352" s="126"/>
      <c r="MA352" s="126"/>
      <c r="MB352" s="126"/>
      <c r="MC352" s="126"/>
      <c r="MD352" s="126"/>
      <c r="ME352" s="126"/>
      <c r="MF352" s="126"/>
      <c r="MG352" s="126"/>
      <c r="MH352" s="126"/>
      <c r="MI352" s="126"/>
      <c r="MJ352" s="126"/>
      <c r="MK352" s="126"/>
      <c r="ML352" s="126">
        <v>138300</v>
      </c>
      <c r="MM352" s="126"/>
      <c r="MN352" s="126"/>
      <c r="MO352" s="126"/>
      <c r="MP352" s="126"/>
      <c r="MQ352" s="126"/>
      <c r="MR352" s="126"/>
      <c r="MS352" s="126"/>
      <c r="MT352" s="126"/>
      <c r="MU352" s="126"/>
      <c r="MV352" s="126"/>
      <c r="MW352" s="126"/>
      <c r="MX352" s="126"/>
      <c r="MY352" s="126"/>
      <c r="MZ352" s="126"/>
      <c r="NA352" s="126"/>
      <c r="NB352" s="126"/>
      <c r="NC352" s="126"/>
      <c r="ND352" s="126"/>
      <c r="NE352" s="126"/>
      <c r="NF352" s="126"/>
      <c r="NG352" s="126"/>
      <c r="NH352" s="126"/>
      <c r="NI352" s="126"/>
      <c r="NJ352" s="126"/>
      <c r="NK352" s="126"/>
      <c r="NL352" s="126"/>
      <c r="NM352" s="126"/>
      <c r="NN352" s="126"/>
      <c r="NO352" s="126"/>
      <c r="NP352" s="126"/>
      <c r="NQ352" s="126"/>
      <c r="NR352" s="126"/>
      <c r="NS352" s="126"/>
      <c r="NT352" s="126"/>
      <c r="NU352" s="126"/>
      <c r="NV352" s="126"/>
      <c r="NW352" s="126"/>
      <c r="NX352" s="126"/>
      <c r="NY352" s="126"/>
      <c r="NZ352" s="126"/>
      <c r="OA352" s="126"/>
      <c r="OB352" s="126">
        <v>0</v>
      </c>
      <c r="OC352" s="126"/>
      <c r="OD352" s="126"/>
      <c r="OE352" s="126"/>
      <c r="OF352" s="126"/>
      <c r="OG352" s="126"/>
      <c r="OH352" s="126"/>
      <c r="OI352" s="126"/>
      <c r="OJ352" s="126"/>
      <c r="OK352" s="126"/>
      <c r="OL352" s="126"/>
      <c r="OM352" s="126"/>
      <c r="ON352" s="126"/>
      <c r="OO352" s="126">
        <v>186</v>
      </c>
      <c r="OP352" s="126"/>
      <c r="OQ352" s="126"/>
      <c r="OR352" s="127"/>
      <c r="OS352" s="128">
        <v>139497</v>
      </c>
      <c r="OT352" s="129"/>
      <c r="OU352" s="130"/>
      <c r="OV352" s="128">
        <v>139497</v>
      </c>
      <c r="OW352" s="129"/>
      <c r="OX352" s="130"/>
      <c r="OY352" s="128"/>
      <c r="OZ352" s="129"/>
      <c r="PA352" s="131">
        <v>2288</v>
      </c>
      <c r="PB352" s="130"/>
      <c r="PC352" s="132">
        <v>2288</v>
      </c>
      <c r="PD352" s="128">
        <v>141785</v>
      </c>
    </row>
    <row r="353" spans="1:420" ht="12.75" customHeight="1">
      <c r="A353" s="134">
        <v>561100</v>
      </c>
      <c r="B353" s="72" t="s">
        <v>182</v>
      </c>
      <c r="C353" s="135" t="s">
        <v>551</v>
      </c>
      <c r="D353" s="125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126"/>
      <c r="DK353" s="126"/>
      <c r="DL353" s="126"/>
      <c r="DM353" s="126"/>
      <c r="DN353" s="126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6"/>
      <c r="EG353" s="126"/>
      <c r="EH353" s="126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126"/>
      <c r="FC353" s="126"/>
      <c r="FD353" s="126"/>
      <c r="FE353" s="126"/>
      <c r="FF353" s="126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126"/>
      <c r="GM353" s="126"/>
      <c r="GN353" s="126"/>
      <c r="GO353" s="126"/>
      <c r="GP353" s="126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126"/>
      <c r="HU353" s="126"/>
      <c r="HV353" s="126"/>
      <c r="HW353" s="126"/>
      <c r="HX353" s="126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126"/>
      <c r="JB353" s="126"/>
      <c r="JC353" s="126"/>
      <c r="JD353" s="126"/>
      <c r="JE353" s="126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126"/>
      <c r="KH353" s="126"/>
      <c r="KI353" s="126"/>
      <c r="KJ353" s="126"/>
      <c r="KK353" s="126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126"/>
      <c r="LE353" s="126"/>
      <c r="LF353" s="126"/>
      <c r="LG353" s="126"/>
      <c r="LH353" s="126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>
        <v>1176</v>
      </c>
      <c r="MC353" s="126">
        <v>173</v>
      </c>
      <c r="MD353" s="126"/>
      <c r="ME353" s="126"/>
      <c r="MF353" s="126"/>
      <c r="MG353" s="126"/>
      <c r="MH353" s="126"/>
      <c r="MI353" s="126"/>
      <c r="MJ353" s="126"/>
      <c r="MK353" s="126">
        <v>465</v>
      </c>
      <c r="ML353" s="126"/>
      <c r="MM353" s="126">
        <v>43682</v>
      </c>
      <c r="MN353" s="126">
        <v>121</v>
      </c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126"/>
      <c r="NW353" s="126"/>
      <c r="NX353" s="126"/>
      <c r="NY353" s="126"/>
      <c r="NZ353" s="126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7"/>
      <c r="OS353" s="128">
        <v>45617</v>
      </c>
      <c r="OT353" s="129"/>
      <c r="OU353" s="130"/>
      <c r="OV353" s="128">
        <v>45617</v>
      </c>
      <c r="OW353" s="129"/>
      <c r="OX353" s="130"/>
      <c r="OY353" s="128"/>
      <c r="OZ353" s="129"/>
      <c r="PA353" s="131">
        <v>120</v>
      </c>
      <c r="PB353" s="130"/>
      <c r="PC353" s="132">
        <v>120</v>
      </c>
      <c r="PD353" s="128">
        <v>45737</v>
      </c>
    </row>
    <row r="354" spans="1:420" ht="12.75" customHeight="1">
      <c r="A354" s="134">
        <v>561200</v>
      </c>
      <c r="B354" s="72" t="s">
        <v>182</v>
      </c>
      <c r="C354" s="135" t="s">
        <v>552</v>
      </c>
      <c r="D354" s="125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126"/>
      <c r="DA354" s="126"/>
      <c r="DB354" s="126"/>
      <c r="DC354" s="126"/>
      <c r="DD354" s="126"/>
      <c r="DE354" s="126"/>
      <c r="DF354" s="126"/>
      <c r="DG354" s="126"/>
      <c r="DH354" s="126"/>
      <c r="DI354" s="126"/>
      <c r="DJ354" s="126"/>
      <c r="DK354" s="126"/>
      <c r="DL354" s="126"/>
      <c r="DM354" s="126"/>
      <c r="DN354" s="126"/>
      <c r="DO354" s="126"/>
      <c r="DP354" s="126"/>
      <c r="DQ354" s="126"/>
      <c r="DR354" s="126"/>
      <c r="DS354" s="126"/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6"/>
      <c r="EG354" s="126"/>
      <c r="EH354" s="126"/>
      <c r="EI354" s="126"/>
      <c r="EJ354" s="126"/>
      <c r="EK354" s="126"/>
      <c r="EL354" s="126"/>
      <c r="EM354" s="126"/>
      <c r="EN354" s="126"/>
      <c r="EO354" s="126"/>
      <c r="EP354" s="126"/>
      <c r="EQ354" s="126"/>
      <c r="ER354" s="126"/>
      <c r="ES354" s="126"/>
      <c r="ET354" s="126"/>
      <c r="EU354" s="126"/>
      <c r="EV354" s="126"/>
      <c r="EW354" s="126"/>
      <c r="EX354" s="126"/>
      <c r="EY354" s="126"/>
      <c r="EZ354" s="126"/>
      <c r="FA354" s="126"/>
      <c r="FB354" s="126"/>
      <c r="FC354" s="126"/>
      <c r="FD354" s="126"/>
      <c r="FE354" s="126"/>
      <c r="FF354" s="126"/>
      <c r="FG354" s="126"/>
      <c r="FH354" s="126"/>
      <c r="FI354" s="126"/>
      <c r="FJ354" s="126"/>
      <c r="FK354" s="126"/>
      <c r="FL354" s="126"/>
      <c r="FM354" s="126"/>
      <c r="FN354" s="126"/>
      <c r="FO354" s="126"/>
      <c r="FP354" s="126"/>
      <c r="FQ354" s="126"/>
      <c r="FR354" s="126"/>
      <c r="FS354" s="126"/>
      <c r="FT354" s="126"/>
      <c r="FU354" s="126"/>
      <c r="FV354" s="126"/>
      <c r="FW354" s="126"/>
      <c r="FX354" s="126"/>
      <c r="FY354" s="126"/>
      <c r="FZ354" s="126"/>
      <c r="GA354" s="126"/>
      <c r="GB354" s="126"/>
      <c r="GC354" s="126"/>
      <c r="GD354" s="126"/>
      <c r="GE354" s="126"/>
      <c r="GF354" s="126"/>
      <c r="GG354" s="126"/>
      <c r="GH354" s="126"/>
      <c r="GI354" s="126"/>
      <c r="GJ354" s="126"/>
      <c r="GK354" s="126"/>
      <c r="GL354" s="126"/>
      <c r="GM354" s="126"/>
      <c r="GN354" s="126"/>
      <c r="GO354" s="126"/>
      <c r="GP354" s="126"/>
      <c r="GQ354" s="126"/>
      <c r="GR354" s="126"/>
      <c r="GS354" s="126"/>
      <c r="GT354" s="126"/>
      <c r="GU354" s="126"/>
      <c r="GV354" s="126"/>
      <c r="GW354" s="126"/>
      <c r="GX354" s="126"/>
      <c r="GY354" s="126"/>
      <c r="GZ354" s="126"/>
      <c r="HA354" s="126"/>
      <c r="HB354" s="126"/>
      <c r="HC354" s="126"/>
      <c r="HD354" s="126"/>
      <c r="HE354" s="126"/>
      <c r="HF354" s="126"/>
      <c r="HG354" s="126"/>
      <c r="HH354" s="126"/>
      <c r="HI354" s="126"/>
      <c r="HJ354" s="126"/>
      <c r="HK354" s="126"/>
      <c r="HL354" s="126"/>
      <c r="HM354" s="126"/>
      <c r="HN354" s="126"/>
      <c r="HO354" s="126"/>
      <c r="HP354" s="126"/>
      <c r="HQ354" s="126"/>
      <c r="HR354" s="126"/>
      <c r="HS354" s="126"/>
      <c r="HT354" s="126"/>
      <c r="HU354" s="126"/>
      <c r="HV354" s="126"/>
      <c r="HW354" s="126"/>
      <c r="HX354" s="126"/>
      <c r="HY354" s="126"/>
      <c r="HZ354" s="126"/>
      <c r="IA354" s="126"/>
      <c r="IB354" s="126"/>
      <c r="IC354" s="126"/>
      <c r="ID354" s="126"/>
      <c r="IE354" s="126"/>
      <c r="IF354" s="126"/>
      <c r="IG354" s="126"/>
      <c r="IH354" s="126"/>
      <c r="II354" s="126"/>
      <c r="IJ354" s="126"/>
      <c r="IK354" s="126"/>
      <c r="IL354" s="126"/>
      <c r="IM354" s="126"/>
      <c r="IN354" s="126"/>
      <c r="IO354" s="126"/>
      <c r="IP354" s="126"/>
      <c r="IQ354" s="126"/>
      <c r="IR354" s="126"/>
      <c r="IS354" s="126"/>
      <c r="IT354" s="126"/>
      <c r="IU354" s="126"/>
      <c r="IV354" s="126"/>
      <c r="IW354" s="126"/>
      <c r="IX354" s="126"/>
      <c r="IY354" s="126"/>
      <c r="IZ354" s="126"/>
      <c r="JA354" s="126"/>
      <c r="JB354" s="126"/>
      <c r="JC354" s="126"/>
      <c r="JD354" s="126"/>
      <c r="JE354" s="126"/>
      <c r="JF354" s="126"/>
      <c r="JG354" s="126"/>
      <c r="JH354" s="126"/>
      <c r="JI354" s="126"/>
      <c r="JJ354" s="126"/>
      <c r="JK354" s="126"/>
      <c r="JL354" s="126"/>
      <c r="JM354" s="126"/>
      <c r="JN354" s="126"/>
      <c r="JO354" s="126"/>
      <c r="JP354" s="126"/>
      <c r="JQ354" s="126"/>
      <c r="JR354" s="126"/>
      <c r="JS354" s="126"/>
      <c r="JT354" s="126"/>
      <c r="JU354" s="126"/>
      <c r="JV354" s="126"/>
      <c r="JW354" s="126"/>
      <c r="JX354" s="126"/>
      <c r="JY354" s="126"/>
      <c r="JZ354" s="126"/>
      <c r="KA354" s="126"/>
      <c r="KB354" s="126"/>
      <c r="KC354" s="126"/>
      <c r="KD354" s="126"/>
      <c r="KE354" s="126"/>
      <c r="KF354" s="126"/>
      <c r="KG354" s="126"/>
      <c r="KH354" s="126"/>
      <c r="KI354" s="126"/>
      <c r="KJ354" s="126"/>
      <c r="KK354" s="126"/>
      <c r="KL354" s="126"/>
      <c r="KM354" s="126"/>
      <c r="KN354" s="126"/>
      <c r="KO354" s="126"/>
      <c r="KP354" s="126"/>
      <c r="KQ354" s="126"/>
      <c r="KR354" s="126"/>
      <c r="KS354" s="126"/>
      <c r="KT354" s="126"/>
      <c r="KU354" s="126"/>
      <c r="KV354" s="126"/>
      <c r="KW354" s="126"/>
      <c r="KX354" s="126"/>
      <c r="KY354" s="126"/>
      <c r="KZ354" s="126"/>
      <c r="LA354" s="126"/>
      <c r="LB354" s="126"/>
      <c r="LC354" s="126"/>
      <c r="LD354" s="126"/>
      <c r="LE354" s="126"/>
      <c r="LF354" s="126"/>
      <c r="LG354" s="126"/>
      <c r="LH354" s="126"/>
      <c r="LI354" s="126"/>
      <c r="LJ354" s="126"/>
      <c r="LK354" s="126"/>
      <c r="LL354" s="126"/>
      <c r="LM354" s="126"/>
      <c r="LN354" s="126"/>
      <c r="LO354" s="126"/>
      <c r="LP354" s="126"/>
      <c r="LQ354" s="126"/>
      <c r="LR354" s="126"/>
      <c r="LS354" s="126"/>
      <c r="LT354" s="126"/>
      <c r="LU354" s="126"/>
      <c r="LV354" s="126"/>
      <c r="LW354" s="126"/>
      <c r="LX354" s="126"/>
      <c r="LY354" s="126"/>
      <c r="LZ354" s="126"/>
      <c r="MA354" s="126"/>
      <c r="MB354" s="126"/>
      <c r="MC354" s="126">
        <v>40</v>
      </c>
      <c r="MD354" s="126"/>
      <c r="ME354" s="126"/>
      <c r="MF354" s="126"/>
      <c r="MG354" s="126"/>
      <c r="MH354" s="126"/>
      <c r="MI354" s="126"/>
      <c r="MJ354" s="126"/>
      <c r="MK354" s="126">
        <v>0</v>
      </c>
      <c r="ML354" s="126"/>
      <c r="MM354" s="126">
        <v>714</v>
      </c>
      <c r="MN354" s="126">
        <v>25473</v>
      </c>
      <c r="MO354" s="126"/>
      <c r="MP354" s="126"/>
      <c r="MQ354" s="126"/>
      <c r="MR354" s="126"/>
      <c r="MS354" s="126"/>
      <c r="MT354" s="126"/>
      <c r="MU354" s="126"/>
      <c r="MV354" s="126"/>
      <c r="MW354" s="126"/>
      <c r="MX354" s="126"/>
      <c r="MY354" s="126"/>
      <c r="MZ354" s="126"/>
      <c r="NA354" s="126"/>
      <c r="NB354" s="126"/>
      <c r="NC354" s="126"/>
      <c r="ND354" s="126"/>
      <c r="NE354" s="126"/>
      <c r="NF354" s="126"/>
      <c r="NG354" s="126"/>
      <c r="NH354" s="126"/>
      <c r="NI354" s="126"/>
      <c r="NJ354" s="126"/>
      <c r="NK354" s="126"/>
      <c r="NL354" s="126"/>
      <c r="NM354" s="126"/>
      <c r="NN354" s="126"/>
      <c r="NO354" s="126"/>
      <c r="NP354" s="126"/>
      <c r="NQ354" s="126"/>
      <c r="NR354" s="126"/>
      <c r="NS354" s="126"/>
      <c r="NT354" s="126"/>
      <c r="NU354" s="126"/>
      <c r="NV354" s="126"/>
      <c r="NW354" s="126"/>
      <c r="NX354" s="126"/>
      <c r="NY354" s="126"/>
      <c r="NZ354" s="126"/>
      <c r="OA354" s="126"/>
      <c r="OB354" s="126"/>
      <c r="OC354" s="126"/>
      <c r="OD354" s="126"/>
      <c r="OE354" s="126"/>
      <c r="OF354" s="126"/>
      <c r="OG354" s="126"/>
      <c r="OH354" s="126"/>
      <c r="OI354" s="126"/>
      <c r="OJ354" s="126"/>
      <c r="OK354" s="126"/>
      <c r="OL354" s="126"/>
      <c r="OM354" s="126"/>
      <c r="ON354" s="126"/>
      <c r="OO354" s="126"/>
      <c r="OP354" s="126"/>
      <c r="OQ354" s="126"/>
      <c r="OR354" s="127"/>
      <c r="OS354" s="128">
        <v>26227</v>
      </c>
      <c r="OT354" s="129"/>
      <c r="OU354" s="130"/>
      <c r="OV354" s="128">
        <v>26227</v>
      </c>
      <c r="OW354" s="129"/>
      <c r="OX354" s="130"/>
      <c r="OY354" s="128"/>
      <c r="OZ354" s="129"/>
      <c r="PA354" s="131">
        <v>47</v>
      </c>
      <c r="PB354" s="130"/>
      <c r="PC354" s="132">
        <v>47</v>
      </c>
      <c r="PD354" s="128">
        <v>26273</v>
      </c>
    </row>
    <row r="355" spans="1:420" ht="12.75" customHeight="1">
      <c r="A355" s="134">
        <v>561400</v>
      </c>
      <c r="B355" s="72" t="s">
        <v>182</v>
      </c>
      <c r="C355" s="135" t="s">
        <v>553</v>
      </c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126"/>
      <c r="DK355" s="126"/>
      <c r="DL355" s="126"/>
      <c r="DM355" s="126"/>
      <c r="DN355" s="126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6"/>
      <c r="EG355" s="126"/>
      <c r="EH355" s="126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126"/>
      <c r="FC355" s="126"/>
      <c r="FD355" s="126"/>
      <c r="FE355" s="126"/>
      <c r="FF355" s="126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126"/>
      <c r="GM355" s="126"/>
      <c r="GN355" s="126"/>
      <c r="GO355" s="126"/>
      <c r="GP355" s="126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126"/>
      <c r="HU355" s="126"/>
      <c r="HV355" s="126"/>
      <c r="HW355" s="126"/>
      <c r="HX355" s="126"/>
      <c r="HY355" s="126"/>
      <c r="HZ355" s="126"/>
      <c r="IA355" s="126"/>
      <c r="IB355" s="126"/>
      <c r="IC355" s="126"/>
      <c r="ID355" s="126"/>
      <c r="IE355" s="126"/>
      <c r="IF355" s="126">
        <v>228</v>
      </c>
      <c r="IG355" s="126">
        <v>14</v>
      </c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126"/>
      <c r="JB355" s="126"/>
      <c r="JC355" s="126"/>
      <c r="JD355" s="126"/>
      <c r="JE355" s="126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>
        <v>1</v>
      </c>
      <c r="JQ355" s="126"/>
      <c r="JR355" s="126"/>
      <c r="JS355" s="126">
        <v>0</v>
      </c>
      <c r="JT355" s="126"/>
      <c r="JU355" s="126"/>
      <c r="JV355" s="126"/>
      <c r="JW355" s="126">
        <v>23</v>
      </c>
      <c r="JX355" s="126"/>
      <c r="JY355" s="126"/>
      <c r="JZ355" s="126"/>
      <c r="KA355" s="126">
        <v>178</v>
      </c>
      <c r="KB355" s="126"/>
      <c r="KC355" s="126"/>
      <c r="KD355" s="126"/>
      <c r="KE355" s="126"/>
      <c r="KF355" s="126"/>
      <c r="KG355" s="126"/>
      <c r="KH355" s="126">
        <v>915</v>
      </c>
      <c r="KI355" s="126"/>
      <c r="KJ355" s="126"/>
      <c r="KK355" s="126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126"/>
      <c r="LE355" s="126"/>
      <c r="LF355" s="126"/>
      <c r="LG355" s="126"/>
      <c r="LH355" s="126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126"/>
      <c r="MF355" s="126"/>
      <c r="MG355" s="126"/>
      <c r="MH355" s="126"/>
      <c r="MI355" s="126"/>
      <c r="MJ355" s="126"/>
      <c r="MK355" s="126"/>
      <c r="ML355" s="126"/>
      <c r="MM355" s="126"/>
      <c r="MN355" s="126">
        <v>20</v>
      </c>
      <c r="MO355" s="126">
        <v>65073</v>
      </c>
      <c r="MP355" s="126"/>
      <c r="MQ355" s="126">
        <v>0</v>
      </c>
      <c r="MR355" s="126">
        <v>3745</v>
      </c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>
        <v>0</v>
      </c>
      <c r="NS355" s="126"/>
      <c r="NT355" s="126"/>
      <c r="NU355" s="126"/>
      <c r="NV355" s="126"/>
      <c r="NW355" s="126"/>
      <c r="NX355" s="126"/>
      <c r="NY355" s="126"/>
      <c r="NZ355" s="126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>
        <v>188</v>
      </c>
      <c r="ON355" s="126"/>
      <c r="OO355" s="126">
        <v>1200</v>
      </c>
      <c r="OP355" s="126"/>
      <c r="OQ355" s="126"/>
      <c r="OR355" s="127"/>
      <c r="OS355" s="128">
        <v>71586</v>
      </c>
      <c r="OT355" s="129">
        <v>95</v>
      </c>
      <c r="OU355" s="130"/>
      <c r="OV355" s="128">
        <v>71680</v>
      </c>
      <c r="OW355" s="129"/>
      <c r="OX355" s="130"/>
      <c r="OY355" s="128"/>
      <c r="OZ355" s="129"/>
      <c r="PA355" s="131">
        <v>512</v>
      </c>
      <c r="PB355" s="130"/>
      <c r="PC355" s="132">
        <v>512</v>
      </c>
      <c r="PD355" s="128">
        <v>72193</v>
      </c>
    </row>
    <row r="356" spans="1:420" ht="12.75" customHeight="1">
      <c r="A356" s="134">
        <v>561500</v>
      </c>
      <c r="B356" s="72" t="s">
        <v>182</v>
      </c>
      <c r="C356" s="135" t="s">
        <v>554</v>
      </c>
      <c r="D356" s="125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126"/>
      <c r="DK356" s="126"/>
      <c r="DL356" s="126"/>
      <c r="DM356" s="126"/>
      <c r="DN356" s="126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6"/>
      <c r="EG356" s="126"/>
      <c r="EH356" s="126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126"/>
      <c r="FC356" s="126"/>
      <c r="FD356" s="126"/>
      <c r="FE356" s="126"/>
      <c r="FF356" s="126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126"/>
      <c r="GM356" s="126"/>
      <c r="GN356" s="126"/>
      <c r="GO356" s="126"/>
      <c r="GP356" s="126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126"/>
      <c r="HU356" s="126"/>
      <c r="HV356" s="126"/>
      <c r="HW356" s="126"/>
      <c r="HX356" s="126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126"/>
      <c r="JB356" s="126"/>
      <c r="JC356" s="126"/>
      <c r="JD356" s="126"/>
      <c r="JE356" s="126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>
        <v>170</v>
      </c>
      <c r="KC356" s="126"/>
      <c r="KD356" s="126"/>
      <c r="KE356" s="126"/>
      <c r="KF356" s="126"/>
      <c r="KG356" s="126"/>
      <c r="KH356" s="126"/>
      <c r="KI356" s="126"/>
      <c r="KJ356" s="126"/>
      <c r="KK356" s="126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126"/>
      <c r="LE356" s="126"/>
      <c r="LF356" s="126"/>
      <c r="LG356" s="126"/>
      <c r="LH356" s="126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126"/>
      <c r="MF356" s="126"/>
      <c r="MG356" s="126"/>
      <c r="MH356" s="126"/>
      <c r="MI356" s="126"/>
      <c r="MJ356" s="126"/>
      <c r="MK356" s="126"/>
      <c r="ML356" s="126"/>
      <c r="MM356" s="126"/>
      <c r="MN356" s="126"/>
      <c r="MO356" s="126"/>
      <c r="MP356" s="126">
        <v>37355</v>
      </c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126"/>
      <c r="NW356" s="126"/>
      <c r="NX356" s="126"/>
      <c r="NY356" s="126"/>
      <c r="NZ356" s="126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7"/>
      <c r="OS356" s="128">
        <v>37525</v>
      </c>
      <c r="OT356" s="129">
        <v>52</v>
      </c>
      <c r="OU356" s="130"/>
      <c r="OV356" s="128">
        <v>37577</v>
      </c>
      <c r="OW356" s="129"/>
      <c r="OX356" s="130"/>
      <c r="OY356" s="128"/>
      <c r="OZ356" s="129"/>
      <c r="PA356" s="131">
        <v>154</v>
      </c>
      <c r="PB356" s="130"/>
      <c r="PC356" s="132">
        <v>154</v>
      </c>
      <c r="PD356" s="128">
        <v>37732</v>
      </c>
    </row>
    <row r="357" spans="1:420" ht="12.75" customHeight="1">
      <c r="A357" s="134">
        <v>561600</v>
      </c>
      <c r="B357" s="72" t="s">
        <v>182</v>
      </c>
      <c r="C357" s="135" t="s">
        <v>555</v>
      </c>
      <c r="D357" s="125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126"/>
      <c r="DK357" s="126"/>
      <c r="DL357" s="126"/>
      <c r="DM357" s="126"/>
      <c r="DN357" s="126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6"/>
      <c r="EG357" s="126"/>
      <c r="EH357" s="126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126"/>
      <c r="FC357" s="126"/>
      <c r="FD357" s="126"/>
      <c r="FE357" s="126"/>
      <c r="FF357" s="126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126"/>
      <c r="GM357" s="126"/>
      <c r="GN357" s="126"/>
      <c r="GO357" s="126"/>
      <c r="GP357" s="126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126"/>
      <c r="HU357" s="126"/>
      <c r="HV357" s="126"/>
      <c r="HW357" s="126"/>
      <c r="HX357" s="126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126"/>
      <c r="JB357" s="126"/>
      <c r="JC357" s="126"/>
      <c r="JD357" s="126"/>
      <c r="JE357" s="126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126"/>
      <c r="KH357" s="126"/>
      <c r="KI357" s="126"/>
      <c r="KJ357" s="126"/>
      <c r="KK357" s="126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126"/>
      <c r="LE357" s="126"/>
      <c r="LF357" s="126"/>
      <c r="LG357" s="126"/>
      <c r="LH357" s="126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126"/>
      <c r="MF357" s="126"/>
      <c r="MG357" s="126"/>
      <c r="MH357" s="126"/>
      <c r="MI357" s="126"/>
      <c r="MJ357" s="126"/>
      <c r="MK357" s="126">
        <v>43</v>
      </c>
      <c r="ML357" s="126"/>
      <c r="MM357" s="126"/>
      <c r="MN357" s="126"/>
      <c r="MO357" s="126">
        <v>22</v>
      </c>
      <c r="MP357" s="126"/>
      <c r="MQ357" s="126">
        <v>49492</v>
      </c>
      <c r="MR357" s="126">
        <v>169</v>
      </c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126"/>
      <c r="NW357" s="126"/>
      <c r="NX357" s="126"/>
      <c r="NY357" s="126"/>
      <c r="NZ357" s="126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>
        <v>2417</v>
      </c>
      <c r="OP357" s="126"/>
      <c r="OQ357" s="126"/>
      <c r="OR357" s="127"/>
      <c r="OS357" s="128">
        <v>52143</v>
      </c>
      <c r="OT357" s="129">
        <v>94</v>
      </c>
      <c r="OU357" s="130"/>
      <c r="OV357" s="128">
        <v>52237</v>
      </c>
      <c r="OW357" s="129"/>
      <c r="OX357" s="130"/>
      <c r="OY357" s="128"/>
      <c r="OZ357" s="129"/>
      <c r="PA357" s="131">
        <v>597</v>
      </c>
      <c r="PB357" s="130"/>
      <c r="PC357" s="132">
        <v>597</v>
      </c>
      <c r="PD357" s="128">
        <v>52834</v>
      </c>
    </row>
    <row r="358" spans="1:420" ht="12.75" customHeight="1">
      <c r="A358" s="134">
        <v>561900</v>
      </c>
      <c r="B358" s="72" t="s">
        <v>182</v>
      </c>
      <c r="C358" s="135" t="s">
        <v>556</v>
      </c>
      <c r="D358" s="125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126"/>
      <c r="DK358" s="126"/>
      <c r="DL358" s="126"/>
      <c r="DM358" s="126"/>
      <c r="DN358" s="126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6"/>
      <c r="EG358" s="126"/>
      <c r="EH358" s="126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126"/>
      <c r="FC358" s="126"/>
      <c r="FD358" s="126"/>
      <c r="FE358" s="126"/>
      <c r="FF358" s="126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126"/>
      <c r="GM358" s="126"/>
      <c r="GN358" s="126"/>
      <c r="GO358" s="126"/>
      <c r="GP358" s="126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126"/>
      <c r="HU358" s="126"/>
      <c r="HV358" s="126"/>
      <c r="HW358" s="126"/>
      <c r="HX358" s="126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126"/>
      <c r="JB358" s="126"/>
      <c r="JC358" s="126"/>
      <c r="JD358" s="126"/>
      <c r="JE358" s="126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>
        <v>0</v>
      </c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126"/>
      <c r="KH358" s="126"/>
      <c r="KI358" s="126"/>
      <c r="KJ358" s="126"/>
      <c r="KK358" s="126"/>
      <c r="KL358" s="126"/>
      <c r="KM358" s="126"/>
      <c r="KN358" s="126"/>
      <c r="KO358" s="126">
        <v>72</v>
      </c>
      <c r="KP358" s="126"/>
      <c r="KQ358" s="126"/>
      <c r="KR358" s="126">
        <v>21</v>
      </c>
      <c r="KS358" s="126">
        <v>792</v>
      </c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126"/>
      <c r="LE358" s="126">
        <v>0</v>
      </c>
      <c r="LF358" s="126"/>
      <c r="LG358" s="126"/>
      <c r="LH358" s="126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126"/>
      <c r="MF358" s="126"/>
      <c r="MG358" s="126"/>
      <c r="MH358" s="126"/>
      <c r="MI358" s="126"/>
      <c r="MJ358" s="126"/>
      <c r="MK358" s="126"/>
      <c r="ML358" s="126"/>
      <c r="MM358" s="126"/>
      <c r="MN358" s="126"/>
      <c r="MO358" s="126">
        <v>311</v>
      </c>
      <c r="MP358" s="126"/>
      <c r="MQ358" s="126"/>
      <c r="MR358" s="126">
        <v>28984</v>
      </c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126"/>
      <c r="NW358" s="126"/>
      <c r="NX358" s="126"/>
      <c r="NY358" s="126"/>
      <c r="NZ358" s="126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>
        <v>3434</v>
      </c>
      <c r="OP358" s="126"/>
      <c r="OQ358" s="126"/>
      <c r="OR358" s="127"/>
      <c r="OS358" s="128">
        <v>33613</v>
      </c>
      <c r="OT358" s="129"/>
      <c r="OU358" s="130"/>
      <c r="OV358" s="128">
        <v>33613</v>
      </c>
      <c r="OW358" s="129"/>
      <c r="OX358" s="130"/>
      <c r="OY358" s="128"/>
      <c r="OZ358" s="129"/>
      <c r="PA358" s="131">
        <v>340</v>
      </c>
      <c r="PB358" s="130"/>
      <c r="PC358" s="132">
        <v>340</v>
      </c>
      <c r="PD358" s="128">
        <v>33954</v>
      </c>
    </row>
    <row r="359" spans="1:420" ht="12.75" customHeight="1">
      <c r="A359" s="134">
        <v>562000</v>
      </c>
      <c r="B359" s="72" t="s">
        <v>172</v>
      </c>
      <c r="C359" s="135" t="s">
        <v>557</v>
      </c>
      <c r="D359" s="125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126"/>
      <c r="DK359" s="126"/>
      <c r="DL359" s="126"/>
      <c r="DM359" s="126"/>
      <c r="DN359" s="126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6"/>
      <c r="EG359" s="126"/>
      <c r="EH359" s="126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126"/>
      <c r="FC359" s="126"/>
      <c r="FD359" s="126"/>
      <c r="FE359" s="126"/>
      <c r="FF359" s="126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126"/>
      <c r="GM359" s="126"/>
      <c r="GN359" s="126"/>
      <c r="GO359" s="126"/>
      <c r="GP359" s="126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126"/>
      <c r="HU359" s="126"/>
      <c r="HV359" s="126"/>
      <c r="HW359" s="126"/>
      <c r="HX359" s="126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126"/>
      <c r="JB359" s="126"/>
      <c r="JC359" s="126"/>
      <c r="JD359" s="126"/>
      <c r="JE359" s="126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126"/>
      <c r="KH359" s="126"/>
      <c r="KI359" s="126"/>
      <c r="KJ359" s="126"/>
      <c r="KK359" s="126"/>
      <c r="KL359" s="126">
        <v>1764</v>
      </c>
      <c r="KM359" s="126"/>
      <c r="KN359" s="126"/>
      <c r="KO359" s="126"/>
      <c r="KP359" s="126">
        <v>0</v>
      </c>
      <c r="KQ359" s="126">
        <v>0</v>
      </c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126"/>
      <c r="LE359" s="126"/>
      <c r="LF359" s="126"/>
      <c r="LG359" s="126"/>
      <c r="LH359" s="126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126"/>
      <c r="MF359" s="126"/>
      <c r="MG359" s="126"/>
      <c r="MH359" s="126"/>
      <c r="MI359" s="126"/>
      <c r="MJ359" s="126"/>
      <c r="MK359" s="126"/>
      <c r="ML359" s="126">
        <v>109</v>
      </c>
      <c r="MM359" s="126"/>
      <c r="MN359" s="126"/>
      <c r="MO359" s="126"/>
      <c r="MP359" s="126"/>
      <c r="MQ359" s="126"/>
      <c r="MR359" s="126"/>
      <c r="MS359" s="126">
        <v>80854</v>
      </c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126"/>
      <c r="NW359" s="126"/>
      <c r="NX359" s="126"/>
      <c r="NY359" s="126"/>
      <c r="NZ359" s="126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>
        <v>12480</v>
      </c>
      <c r="OP359" s="126"/>
      <c r="OQ359" s="126"/>
      <c r="OR359" s="127"/>
      <c r="OS359" s="128">
        <v>95207</v>
      </c>
      <c r="OT359" s="129">
        <v>163</v>
      </c>
      <c r="OU359" s="130"/>
      <c r="OV359" s="128">
        <v>95369</v>
      </c>
      <c r="OW359" s="129"/>
      <c r="OX359" s="130"/>
      <c r="OY359" s="128"/>
      <c r="OZ359" s="129"/>
      <c r="PA359" s="131">
        <v>1416</v>
      </c>
      <c r="PB359" s="130"/>
      <c r="PC359" s="132">
        <v>1416</v>
      </c>
      <c r="PD359" s="128">
        <v>96785</v>
      </c>
    </row>
    <row r="360" spans="1:420" ht="12.75" customHeight="1">
      <c r="A360" s="134">
        <v>611100</v>
      </c>
      <c r="B360" s="72" t="s">
        <v>184</v>
      </c>
      <c r="C360" s="135" t="s">
        <v>558</v>
      </c>
      <c r="D360" s="125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126"/>
      <c r="DK360" s="126"/>
      <c r="DL360" s="126"/>
      <c r="DM360" s="126"/>
      <c r="DN360" s="126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6"/>
      <c r="EG360" s="126"/>
      <c r="EH360" s="126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126"/>
      <c r="FC360" s="126"/>
      <c r="FD360" s="126"/>
      <c r="FE360" s="126"/>
      <c r="FF360" s="126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126"/>
      <c r="GM360" s="126"/>
      <c r="GN360" s="126"/>
      <c r="GO360" s="126"/>
      <c r="GP360" s="126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126"/>
      <c r="HU360" s="126"/>
      <c r="HV360" s="126"/>
      <c r="HW360" s="126"/>
      <c r="HX360" s="126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126"/>
      <c r="JB360" s="126"/>
      <c r="JC360" s="126"/>
      <c r="JD360" s="126"/>
      <c r="JE360" s="126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126"/>
      <c r="KH360" s="126"/>
      <c r="KI360" s="126"/>
      <c r="KJ360" s="126"/>
      <c r="KK360" s="126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126"/>
      <c r="LE360" s="126"/>
      <c r="LF360" s="126"/>
      <c r="LG360" s="126"/>
      <c r="LH360" s="126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126"/>
      <c r="MF360" s="126"/>
      <c r="MG360" s="126"/>
      <c r="MH360" s="126"/>
      <c r="MI360" s="126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>
        <v>34882</v>
      </c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126"/>
      <c r="NW360" s="126"/>
      <c r="NX360" s="126"/>
      <c r="NY360" s="126"/>
      <c r="NZ360" s="126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>
        <v>6501</v>
      </c>
      <c r="ON360" s="126"/>
      <c r="OO360" s="126"/>
      <c r="OP360" s="126"/>
      <c r="OQ360" s="126"/>
      <c r="OR360" s="127"/>
      <c r="OS360" s="128">
        <v>41383</v>
      </c>
      <c r="OT360" s="129"/>
      <c r="OU360" s="130"/>
      <c r="OV360" s="128">
        <v>41383</v>
      </c>
      <c r="OW360" s="129"/>
      <c r="OX360" s="130"/>
      <c r="OY360" s="128"/>
      <c r="OZ360" s="129"/>
      <c r="PA360" s="131">
        <v>0</v>
      </c>
      <c r="PB360" s="130"/>
      <c r="PC360" s="132">
        <v>0</v>
      </c>
      <c r="PD360" s="128">
        <v>41383</v>
      </c>
    </row>
    <row r="361" spans="1:420" ht="12.75" customHeight="1">
      <c r="A361" s="134" t="s">
        <v>684</v>
      </c>
      <c r="B361" s="72" t="s">
        <v>184</v>
      </c>
      <c r="C361" s="135" t="s">
        <v>559</v>
      </c>
      <c r="D361" s="125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126"/>
      <c r="DA361" s="126"/>
      <c r="DB361" s="126"/>
      <c r="DC361" s="126"/>
      <c r="DD361" s="126"/>
      <c r="DE361" s="126"/>
      <c r="DF361" s="126"/>
      <c r="DG361" s="126"/>
      <c r="DH361" s="126"/>
      <c r="DI361" s="126"/>
      <c r="DJ361" s="126"/>
      <c r="DK361" s="126"/>
      <c r="DL361" s="126"/>
      <c r="DM361" s="126"/>
      <c r="DN361" s="126"/>
      <c r="DO361" s="126"/>
      <c r="DP361" s="126"/>
      <c r="DQ361" s="126"/>
      <c r="DR361" s="126"/>
      <c r="DS361" s="126"/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6"/>
      <c r="EG361" s="126"/>
      <c r="EH361" s="126"/>
      <c r="EI361" s="126"/>
      <c r="EJ361" s="126"/>
      <c r="EK361" s="126"/>
      <c r="EL361" s="126"/>
      <c r="EM361" s="126"/>
      <c r="EN361" s="126"/>
      <c r="EO361" s="126"/>
      <c r="EP361" s="126"/>
      <c r="EQ361" s="126"/>
      <c r="ER361" s="126"/>
      <c r="ES361" s="126"/>
      <c r="ET361" s="126"/>
      <c r="EU361" s="126"/>
      <c r="EV361" s="126"/>
      <c r="EW361" s="126"/>
      <c r="EX361" s="126"/>
      <c r="EY361" s="126"/>
      <c r="EZ361" s="126"/>
      <c r="FA361" s="126"/>
      <c r="FB361" s="126"/>
      <c r="FC361" s="126"/>
      <c r="FD361" s="126"/>
      <c r="FE361" s="126"/>
      <c r="FF361" s="126"/>
      <c r="FG361" s="126"/>
      <c r="FH361" s="126"/>
      <c r="FI361" s="126"/>
      <c r="FJ361" s="126"/>
      <c r="FK361" s="126"/>
      <c r="FL361" s="126"/>
      <c r="FM361" s="126"/>
      <c r="FN361" s="126"/>
      <c r="FO361" s="126"/>
      <c r="FP361" s="126"/>
      <c r="FQ361" s="126"/>
      <c r="FR361" s="126"/>
      <c r="FS361" s="126"/>
      <c r="FT361" s="126"/>
      <c r="FU361" s="126"/>
      <c r="FV361" s="126"/>
      <c r="FW361" s="126"/>
      <c r="FX361" s="126"/>
      <c r="FY361" s="126"/>
      <c r="FZ361" s="126"/>
      <c r="GA361" s="126"/>
      <c r="GB361" s="126"/>
      <c r="GC361" s="126"/>
      <c r="GD361" s="126"/>
      <c r="GE361" s="126"/>
      <c r="GF361" s="126"/>
      <c r="GG361" s="126"/>
      <c r="GH361" s="126"/>
      <c r="GI361" s="126"/>
      <c r="GJ361" s="126"/>
      <c r="GK361" s="126"/>
      <c r="GL361" s="126"/>
      <c r="GM361" s="126"/>
      <c r="GN361" s="126"/>
      <c r="GO361" s="126"/>
      <c r="GP361" s="126"/>
      <c r="GQ361" s="126"/>
      <c r="GR361" s="126"/>
      <c r="GS361" s="126"/>
      <c r="GT361" s="126"/>
      <c r="GU361" s="126"/>
      <c r="GV361" s="126"/>
      <c r="GW361" s="126"/>
      <c r="GX361" s="126"/>
      <c r="GY361" s="126"/>
      <c r="GZ361" s="126"/>
      <c r="HA361" s="126"/>
      <c r="HB361" s="126"/>
      <c r="HC361" s="126"/>
      <c r="HD361" s="126"/>
      <c r="HE361" s="126"/>
      <c r="HF361" s="126"/>
      <c r="HG361" s="126"/>
      <c r="HH361" s="126"/>
      <c r="HI361" s="126"/>
      <c r="HJ361" s="126"/>
      <c r="HK361" s="126"/>
      <c r="HL361" s="126"/>
      <c r="HM361" s="126"/>
      <c r="HN361" s="126"/>
      <c r="HO361" s="126"/>
      <c r="HP361" s="126"/>
      <c r="HQ361" s="126"/>
      <c r="HR361" s="126"/>
      <c r="HS361" s="126"/>
      <c r="HT361" s="126"/>
      <c r="HU361" s="126"/>
      <c r="HV361" s="126"/>
      <c r="HW361" s="126"/>
      <c r="HX361" s="126"/>
      <c r="HY361" s="126"/>
      <c r="HZ361" s="126"/>
      <c r="IA361" s="126"/>
      <c r="IB361" s="126"/>
      <c r="IC361" s="126"/>
      <c r="ID361" s="126"/>
      <c r="IE361" s="126"/>
      <c r="IF361" s="126"/>
      <c r="IG361" s="126"/>
      <c r="IH361" s="126"/>
      <c r="II361" s="126"/>
      <c r="IJ361" s="126"/>
      <c r="IK361" s="126"/>
      <c r="IL361" s="126"/>
      <c r="IM361" s="126"/>
      <c r="IN361" s="126"/>
      <c r="IO361" s="126"/>
      <c r="IP361" s="126"/>
      <c r="IQ361" s="126"/>
      <c r="IR361" s="126"/>
      <c r="IS361" s="126"/>
      <c r="IT361" s="126"/>
      <c r="IU361" s="126"/>
      <c r="IV361" s="126"/>
      <c r="IW361" s="126"/>
      <c r="IX361" s="126"/>
      <c r="IY361" s="126"/>
      <c r="IZ361" s="126"/>
      <c r="JA361" s="126"/>
      <c r="JB361" s="126"/>
      <c r="JC361" s="126"/>
      <c r="JD361" s="126"/>
      <c r="JE361" s="126"/>
      <c r="JF361" s="126"/>
      <c r="JG361" s="126"/>
      <c r="JH361" s="126"/>
      <c r="JI361" s="126"/>
      <c r="JJ361" s="126"/>
      <c r="JK361" s="126"/>
      <c r="JL361" s="126"/>
      <c r="JM361" s="126"/>
      <c r="JN361" s="126"/>
      <c r="JO361" s="126"/>
      <c r="JP361" s="126"/>
      <c r="JQ361" s="126"/>
      <c r="JR361" s="126"/>
      <c r="JS361" s="126"/>
      <c r="JT361" s="126"/>
      <c r="JU361" s="126"/>
      <c r="JV361" s="126"/>
      <c r="JW361" s="126"/>
      <c r="JX361" s="126"/>
      <c r="JY361" s="126"/>
      <c r="JZ361" s="126"/>
      <c r="KA361" s="126"/>
      <c r="KB361" s="126"/>
      <c r="KC361" s="126"/>
      <c r="KD361" s="126"/>
      <c r="KE361" s="126"/>
      <c r="KF361" s="126"/>
      <c r="KG361" s="126"/>
      <c r="KH361" s="126"/>
      <c r="KI361" s="126"/>
      <c r="KJ361" s="126"/>
      <c r="KK361" s="126"/>
      <c r="KL361" s="126"/>
      <c r="KM361" s="126"/>
      <c r="KN361" s="126"/>
      <c r="KO361" s="126"/>
      <c r="KP361" s="126"/>
      <c r="KQ361" s="126"/>
      <c r="KR361" s="126"/>
      <c r="KS361" s="126"/>
      <c r="KT361" s="126"/>
      <c r="KU361" s="126"/>
      <c r="KV361" s="126"/>
      <c r="KW361" s="126"/>
      <c r="KX361" s="126"/>
      <c r="KY361" s="126"/>
      <c r="KZ361" s="126"/>
      <c r="LA361" s="126"/>
      <c r="LB361" s="126"/>
      <c r="LC361" s="126"/>
      <c r="LD361" s="126"/>
      <c r="LE361" s="126"/>
      <c r="LF361" s="126"/>
      <c r="LG361" s="126"/>
      <c r="LH361" s="126"/>
      <c r="LI361" s="126"/>
      <c r="LJ361" s="126"/>
      <c r="LK361" s="126"/>
      <c r="LL361" s="126"/>
      <c r="LM361" s="126"/>
      <c r="LN361" s="126"/>
      <c r="LO361" s="126"/>
      <c r="LP361" s="126"/>
      <c r="LQ361" s="126"/>
      <c r="LR361" s="126"/>
      <c r="LS361" s="126"/>
      <c r="LT361" s="126"/>
      <c r="LU361" s="126"/>
      <c r="LV361" s="126"/>
      <c r="LW361" s="126"/>
      <c r="LX361" s="126"/>
      <c r="LY361" s="126"/>
      <c r="LZ361" s="126"/>
      <c r="MA361" s="126"/>
      <c r="MB361" s="126"/>
      <c r="MC361" s="126"/>
      <c r="MD361" s="126"/>
      <c r="ME361" s="126"/>
      <c r="MF361" s="126"/>
      <c r="MG361" s="126"/>
      <c r="MH361" s="126"/>
      <c r="MI361" s="126"/>
      <c r="MJ361" s="126"/>
      <c r="MK361" s="126"/>
      <c r="ML361" s="126"/>
      <c r="MM361" s="126"/>
      <c r="MN361" s="126"/>
      <c r="MO361" s="126"/>
      <c r="MP361" s="126"/>
      <c r="MQ361" s="126"/>
      <c r="MR361" s="126"/>
      <c r="MS361" s="126"/>
      <c r="MT361" s="126"/>
      <c r="MU361" s="126">
        <v>145064</v>
      </c>
      <c r="MV361" s="126"/>
      <c r="MW361" s="126"/>
      <c r="MX361" s="126"/>
      <c r="MY361" s="126"/>
      <c r="MZ361" s="126"/>
      <c r="NA361" s="126"/>
      <c r="NB361" s="126"/>
      <c r="NC361" s="126"/>
      <c r="ND361" s="126"/>
      <c r="NE361" s="126"/>
      <c r="NF361" s="126"/>
      <c r="NG361" s="126"/>
      <c r="NH361" s="126"/>
      <c r="NI361" s="126"/>
      <c r="NJ361" s="126"/>
      <c r="NK361" s="126"/>
      <c r="NL361" s="126"/>
      <c r="NM361" s="126"/>
      <c r="NN361" s="126"/>
      <c r="NO361" s="126"/>
      <c r="NP361" s="126"/>
      <c r="NQ361" s="126"/>
      <c r="NR361" s="126"/>
      <c r="NS361" s="126"/>
      <c r="NT361" s="126"/>
      <c r="NU361" s="126"/>
      <c r="NV361" s="126"/>
      <c r="NW361" s="126"/>
      <c r="NX361" s="126"/>
      <c r="NY361" s="126"/>
      <c r="NZ361" s="126"/>
      <c r="OA361" s="126"/>
      <c r="OB361" s="126"/>
      <c r="OC361" s="126"/>
      <c r="OD361" s="126"/>
      <c r="OE361" s="126"/>
      <c r="OF361" s="126"/>
      <c r="OG361" s="126"/>
      <c r="OH361" s="126"/>
      <c r="OI361" s="126"/>
      <c r="OJ361" s="126"/>
      <c r="OK361" s="126"/>
      <c r="OL361" s="126"/>
      <c r="OM361" s="126">
        <v>75921</v>
      </c>
      <c r="ON361" s="126"/>
      <c r="OO361" s="126"/>
      <c r="OP361" s="126"/>
      <c r="OQ361" s="126"/>
      <c r="OR361" s="127"/>
      <c r="OS361" s="128">
        <v>220985</v>
      </c>
      <c r="OT361" s="129">
        <v>845</v>
      </c>
      <c r="OU361" s="130"/>
      <c r="OV361" s="128">
        <v>221829</v>
      </c>
      <c r="OW361" s="129"/>
      <c r="OX361" s="130"/>
      <c r="OY361" s="128"/>
      <c r="OZ361" s="129"/>
      <c r="PA361" s="131">
        <v>0</v>
      </c>
      <c r="PB361" s="130"/>
      <c r="PC361" s="132">
        <v>0</v>
      </c>
      <c r="PD361" s="128">
        <v>221829</v>
      </c>
    </row>
    <row r="362" spans="1:420" ht="12.75" customHeight="1">
      <c r="A362" s="134" t="s">
        <v>685</v>
      </c>
      <c r="B362" s="72" t="s">
        <v>184</v>
      </c>
      <c r="C362" s="135" t="s">
        <v>560</v>
      </c>
      <c r="D362" s="125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126"/>
      <c r="DK362" s="126"/>
      <c r="DL362" s="126"/>
      <c r="DM362" s="126"/>
      <c r="DN362" s="126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6"/>
      <c r="EG362" s="126"/>
      <c r="EH362" s="126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126"/>
      <c r="FC362" s="126"/>
      <c r="FD362" s="126"/>
      <c r="FE362" s="126"/>
      <c r="FF362" s="126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126"/>
      <c r="GM362" s="126"/>
      <c r="GN362" s="126"/>
      <c r="GO362" s="126"/>
      <c r="GP362" s="126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126"/>
      <c r="HU362" s="126"/>
      <c r="HV362" s="126"/>
      <c r="HW362" s="126"/>
      <c r="HX362" s="126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126"/>
      <c r="JB362" s="126"/>
      <c r="JC362" s="126"/>
      <c r="JD362" s="126"/>
      <c r="JE362" s="126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>
        <v>0</v>
      </c>
      <c r="JS362" s="126"/>
      <c r="JT362" s="126"/>
      <c r="JU362" s="126"/>
      <c r="JV362" s="126"/>
      <c r="JW362" s="126"/>
      <c r="JX362" s="126"/>
      <c r="JY362" s="126"/>
      <c r="JZ362" s="126">
        <v>40</v>
      </c>
      <c r="KA362" s="126"/>
      <c r="KB362" s="126"/>
      <c r="KC362" s="126"/>
      <c r="KD362" s="126"/>
      <c r="KE362" s="126"/>
      <c r="KF362" s="126"/>
      <c r="KG362" s="126"/>
      <c r="KH362" s="126">
        <v>152</v>
      </c>
      <c r="KI362" s="126"/>
      <c r="KJ362" s="126"/>
      <c r="KK362" s="126"/>
      <c r="KL362" s="126"/>
      <c r="KM362" s="126"/>
      <c r="KN362" s="126"/>
      <c r="KO362" s="126">
        <v>0</v>
      </c>
      <c r="KP362" s="126"/>
      <c r="KQ362" s="126"/>
      <c r="KR362" s="126"/>
      <c r="KS362" s="126"/>
      <c r="KT362" s="126">
        <v>15</v>
      </c>
      <c r="KU362" s="126"/>
      <c r="KV362" s="126">
        <v>5336</v>
      </c>
      <c r="KW362" s="126"/>
      <c r="KX362" s="126"/>
      <c r="KY362" s="126"/>
      <c r="KZ362" s="126"/>
      <c r="LA362" s="126">
        <v>0</v>
      </c>
      <c r="LB362" s="126"/>
      <c r="LC362" s="126">
        <v>0</v>
      </c>
      <c r="LD362" s="126">
        <v>631</v>
      </c>
      <c r="LE362" s="126"/>
      <c r="LF362" s="126"/>
      <c r="LG362" s="126"/>
      <c r="LH362" s="126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>
        <v>2</v>
      </c>
      <c r="LT362" s="126"/>
      <c r="LU362" s="126"/>
      <c r="LV362" s="126"/>
      <c r="LW362" s="126">
        <v>343</v>
      </c>
      <c r="LX362" s="126">
        <v>979</v>
      </c>
      <c r="LY362" s="126">
        <v>226</v>
      </c>
      <c r="LZ362" s="126"/>
      <c r="MA362" s="126"/>
      <c r="MB362" s="126"/>
      <c r="MC362" s="126"/>
      <c r="MD362" s="126"/>
      <c r="ME362" s="126"/>
      <c r="MF362" s="126"/>
      <c r="MG362" s="126"/>
      <c r="MH362" s="126"/>
      <c r="MI362" s="126"/>
      <c r="MJ362" s="126"/>
      <c r="MK362" s="126"/>
      <c r="ML362" s="126"/>
      <c r="MM362" s="126"/>
      <c r="MN362" s="126"/>
      <c r="MO362" s="126"/>
      <c r="MP362" s="126"/>
      <c r="MQ362" s="126">
        <v>144</v>
      </c>
      <c r="MR362" s="126"/>
      <c r="MS362" s="126"/>
      <c r="MT362" s="126"/>
      <c r="MU362" s="126"/>
      <c r="MV362" s="126">
        <v>62353</v>
      </c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>
        <v>14</v>
      </c>
      <c r="NL362" s="126"/>
      <c r="NM362" s="126"/>
      <c r="NN362" s="126"/>
      <c r="NO362" s="126"/>
      <c r="NP362" s="126"/>
      <c r="NQ362" s="126">
        <v>1000</v>
      </c>
      <c r="NR362" s="126"/>
      <c r="NS362" s="126"/>
      <c r="NT362" s="126"/>
      <c r="NU362" s="126"/>
      <c r="NV362" s="126"/>
      <c r="NW362" s="126"/>
      <c r="NX362" s="126"/>
      <c r="NY362" s="126"/>
      <c r="NZ362" s="126">
        <v>25</v>
      </c>
      <c r="OA362" s="126"/>
      <c r="OB362" s="126"/>
      <c r="OC362" s="126"/>
      <c r="OD362" s="126"/>
      <c r="OE362" s="126"/>
      <c r="OF362" s="126"/>
      <c r="OG362" s="126"/>
      <c r="OH362" s="126">
        <v>199</v>
      </c>
      <c r="OI362" s="126"/>
      <c r="OJ362" s="126"/>
      <c r="OK362" s="126"/>
      <c r="OL362" s="126"/>
      <c r="OM362" s="126">
        <v>1127</v>
      </c>
      <c r="ON362" s="126"/>
      <c r="OO362" s="126"/>
      <c r="OP362" s="126"/>
      <c r="OQ362" s="126"/>
      <c r="OR362" s="127"/>
      <c r="OS362" s="128">
        <v>72588</v>
      </c>
      <c r="OT362" s="129">
        <v>644</v>
      </c>
      <c r="OU362" s="130"/>
      <c r="OV362" s="128">
        <v>73232</v>
      </c>
      <c r="OW362" s="129"/>
      <c r="OX362" s="130"/>
      <c r="OY362" s="128"/>
      <c r="OZ362" s="129"/>
      <c r="PA362" s="131">
        <v>210</v>
      </c>
      <c r="PB362" s="130"/>
      <c r="PC362" s="132">
        <v>210</v>
      </c>
      <c r="PD362" s="128">
        <v>73442</v>
      </c>
    </row>
    <row r="363" spans="1:420" ht="12.75" customHeight="1">
      <c r="A363" s="134">
        <v>621100</v>
      </c>
      <c r="B363" s="72" t="s">
        <v>185</v>
      </c>
      <c r="C363" s="135" t="s">
        <v>561</v>
      </c>
      <c r="D363" s="125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126"/>
      <c r="DA363" s="126"/>
      <c r="DB363" s="126"/>
      <c r="DC363" s="126"/>
      <c r="DD363" s="126"/>
      <c r="DE363" s="126"/>
      <c r="DF363" s="126"/>
      <c r="DG363" s="126"/>
      <c r="DH363" s="126"/>
      <c r="DI363" s="126"/>
      <c r="DJ363" s="126"/>
      <c r="DK363" s="126"/>
      <c r="DL363" s="126"/>
      <c r="DM363" s="126"/>
      <c r="DN363" s="126"/>
      <c r="DO363" s="126"/>
      <c r="DP363" s="126"/>
      <c r="DQ363" s="126"/>
      <c r="DR363" s="126"/>
      <c r="DS363" s="126"/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6"/>
      <c r="EG363" s="126"/>
      <c r="EH363" s="126"/>
      <c r="EI363" s="126"/>
      <c r="EJ363" s="126"/>
      <c r="EK363" s="126"/>
      <c r="EL363" s="126"/>
      <c r="EM363" s="126"/>
      <c r="EN363" s="126"/>
      <c r="EO363" s="126"/>
      <c r="EP363" s="126"/>
      <c r="EQ363" s="126"/>
      <c r="ER363" s="126"/>
      <c r="ES363" s="126"/>
      <c r="ET363" s="126"/>
      <c r="EU363" s="126"/>
      <c r="EV363" s="126"/>
      <c r="EW363" s="126"/>
      <c r="EX363" s="126"/>
      <c r="EY363" s="126"/>
      <c r="EZ363" s="126"/>
      <c r="FA363" s="126"/>
      <c r="FB363" s="126"/>
      <c r="FC363" s="126"/>
      <c r="FD363" s="126"/>
      <c r="FE363" s="126"/>
      <c r="FF363" s="126"/>
      <c r="FG363" s="126"/>
      <c r="FH363" s="126"/>
      <c r="FI363" s="126"/>
      <c r="FJ363" s="126"/>
      <c r="FK363" s="126"/>
      <c r="FL363" s="126"/>
      <c r="FM363" s="126"/>
      <c r="FN363" s="126"/>
      <c r="FO363" s="126"/>
      <c r="FP363" s="126"/>
      <c r="FQ363" s="126"/>
      <c r="FR363" s="126"/>
      <c r="FS363" s="126"/>
      <c r="FT363" s="126"/>
      <c r="FU363" s="126"/>
      <c r="FV363" s="126"/>
      <c r="FW363" s="126"/>
      <c r="FX363" s="126"/>
      <c r="FY363" s="126"/>
      <c r="FZ363" s="126"/>
      <c r="GA363" s="126"/>
      <c r="GB363" s="126"/>
      <c r="GC363" s="126"/>
      <c r="GD363" s="126"/>
      <c r="GE363" s="126"/>
      <c r="GF363" s="126"/>
      <c r="GG363" s="126"/>
      <c r="GH363" s="126"/>
      <c r="GI363" s="126"/>
      <c r="GJ363" s="126"/>
      <c r="GK363" s="126"/>
      <c r="GL363" s="126"/>
      <c r="GM363" s="126"/>
      <c r="GN363" s="126"/>
      <c r="GO363" s="126"/>
      <c r="GP363" s="126"/>
      <c r="GQ363" s="126"/>
      <c r="GR363" s="126"/>
      <c r="GS363" s="126"/>
      <c r="GT363" s="126"/>
      <c r="GU363" s="126"/>
      <c r="GV363" s="126"/>
      <c r="GW363" s="126"/>
      <c r="GX363" s="126"/>
      <c r="GY363" s="126"/>
      <c r="GZ363" s="126"/>
      <c r="HA363" s="126"/>
      <c r="HB363" s="126"/>
      <c r="HC363" s="126"/>
      <c r="HD363" s="126"/>
      <c r="HE363" s="126"/>
      <c r="HF363" s="126"/>
      <c r="HG363" s="126"/>
      <c r="HH363" s="126"/>
      <c r="HI363" s="126"/>
      <c r="HJ363" s="126"/>
      <c r="HK363" s="126"/>
      <c r="HL363" s="126"/>
      <c r="HM363" s="126"/>
      <c r="HN363" s="126"/>
      <c r="HO363" s="126"/>
      <c r="HP363" s="126"/>
      <c r="HQ363" s="126"/>
      <c r="HR363" s="126"/>
      <c r="HS363" s="126"/>
      <c r="HT363" s="126"/>
      <c r="HU363" s="126"/>
      <c r="HV363" s="126"/>
      <c r="HW363" s="126"/>
      <c r="HX363" s="126"/>
      <c r="HY363" s="126"/>
      <c r="HZ363" s="126"/>
      <c r="IA363" s="126"/>
      <c r="IB363" s="126"/>
      <c r="IC363" s="126"/>
      <c r="ID363" s="126"/>
      <c r="IE363" s="126"/>
      <c r="IF363" s="126"/>
      <c r="IG363" s="126"/>
      <c r="IH363" s="126"/>
      <c r="II363" s="126"/>
      <c r="IJ363" s="126"/>
      <c r="IK363" s="126"/>
      <c r="IL363" s="126"/>
      <c r="IM363" s="126"/>
      <c r="IN363" s="126"/>
      <c r="IO363" s="126"/>
      <c r="IP363" s="126"/>
      <c r="IQ363" s="126"/>
      <c r="IR363" s="126"/>
      <c r="IS363" s="126"/>
      <c r="IT363" s="126"/>
      <c r="IU363" s="126"/>
      <c r="IV363" s="126"/>
      <c r="IW363" s="126"/>
      <c r="IX363" s="126"/>
      <c r="IY363" s="126"/>
      <c r="IZ363" s="126"/>
      <c r="JA363" s="126"/>
      <c r="JB363" s="126"/>
      <c r="JC363" s="126"/>
      <c r="JD363" s="126"/>
      <c r="JE363" s="126"/>
      <c r="JF363" s="126"/>
      <c r="JG363" s="126"/>
      <c r="JH363" s="126"/>
      <c r="JI363" s="126"/>
      <c r="JJ363" s="126"/>
      <c r="JK363" s="126"/>
      <c r="JL363" s="126"/>
      <c r="JM363" s="126"/>
      <c r="JN363" s="126"/>
      <c r="JO363" s="126"/>
      <c r="JP363" s="126"/>
      <c r="JQ363" s="126"/>
      <c r="JR363" s="126"/>
      <c r="JS363" s="126"/>
      <c r="JT363" s="126"/>
      <c r="JU363" s="126"/>
      <c r="JV363" s="126"/>
      <c r="JW363" s="126"/>
      <c r="JX363" s="126"/>
      <c r="JY363" s="126"/>
      <c r="JZ363" s="126"/>
      <c r="KA363" s="126"/>
      <c r="KB363" s="126"/>
      <c r="KC363" s="126"/>
      <c r="KD363" s="126"/>
      <c r="KE363" s="126"/>
      <c r="KF363" s="126"/>
      <c r="KG363" s="126"/>
      <c r="KH363" s="126"/>
      <c r="KI363" s="126"/>
      <c r="KJ363" s="126"/>
      <c r="KK363" s="126"/>
      <c r="KL363" s="126"/>
      <c r="KM363" s="126"/>
      <c r="KN363" s="126"/>
      <c r="KO363" s="126"/>
      <c r="KP363" s="126"/>
      <c r="KQ363" s="126"/>
      <c r="KR363" s="126"/>
      <c r="KS363" s="126"/>
      <c r="KT363" s="126"/>
      <c r="KU363" s="126"/>
      <c r="KV363" s="126"/>
      <c r="KW363" s="126"/>
      <c r="KX363" s="126"/>
      <c r="KY363" s="126"/>
      <c r="KZ363" s="126"/>
      <c r="LA363" s="126"/>
      <c r="LB363" s="126"/>
      <c r="LC363" s="126"/>
      <c r="LD363" s="126"/>
      <c r="LE363" s="126"/>
      <c r="LF363" s="126"/>
      <c r="LG363" s="126"/>
      <c r="LH363" s="126"/>
      <c r="LI363" s="126"/>
      <c r="LJ363" s="126"/>
      <c r="LK363" s="126"/>
      <c r="LL363" s="126"/>
      <c r="LM363" s="126"/>
      <c r="LN363" s="126"/>
      <c r="LO363" s="126"/>
      <c r="LP363" s="126"/>
      <c r="LQ363" s="126"/>
      <c r="LR363" s="126"/>
      <c r="LS363" s="126"/>
      <c r="LT363" s="126"/>
      <c r="LU363" s="126"/>
      <c r="LV363" s="126"/>
      <c r="LW363" s="126"/>
      <c r="LX363" s="126"/>
      <c r="LY363" s="126"/>
      <c r="LZ363" s="126"/>
      <c r="MA363" s="126"/>
      <c r="MB363" s="126"/>
      <c r="MC363" s="126"/>
      <c r="MD363" s="126"/>
      <c r="ME363" s="126"/>
      <c r="MF363" s="126"/>
      <c r="MG363" s="126"/>
      <c r="MH363" s="126"/>
      <c r="MI363" s="126"/>
      <c r="MJ363" s="126"/>
      <c r="MK363" s="126">
        <v>9</v>
      </c>
      <c r="ML363" s="126"/>
      <c r="MM363" s="126"/>
      <c r="MN363" s="126"/>
      <c r="MO363" s="126"/>
      <c r="MP363" s="126"/>
      <c r="MQ363" s="126"/>
      <c r="MR363" s="126"/>
      <c r="MS363" s="126"/>
      <c r="MT363" s="126"/>
      <c r="MU363" s="126"/>
      <c r="MV363" s="126"/>
      <c r="MW363" s="126">
        <v>414305</v>
      </c>
      <c r="MX363" s="126"/>
      <c r="MY363" s="126">
        <v>757</v>
      </c>
      <c r="MZ363" s="126"/>
      <c r="NA363" s="126"/>
      <c r="NB363" s="126"/>
      <c r="NC363" s="126"/>
      <c r="ND363" s="126"/>
      <c r="NE363" s="126"/>
      <c r="NF363" s="126"/>
      <c r="NG363" s="126"/>
      <c r="NH363" s="126"/>
      <c r="NI363" s="126"/>
      <c r="NJ363" s="126"/>
      <c r="NK363" s="126"/>
      <c r="NL363" s="126"/>
      <c r="NM363" s="126"/>
      <c r="NN363" s="126"/>
      <c r="NO363" s="126"/>
      <c r="NP363" s="126"/>
      <c r="NQ363" s="126"/>
      <c r="NR363" s="126"/>
      <c r="NS363" s="126"/>
      <c r="NT363" s="126"/>
      <c r="NU363" s="126"/>
      <c r="NV363" s="126"/>
      <c r="NW363" s="126"/>
      <c r="NX363" s="126"/>
      <c r="NY363" s="126"/>
      <c r="NZ363" s="126"/>
      <c r="OA363" s="126"/>
      <c r="OB363" s="126"/>
      <c r="OC363" s="126"/>
      <c r="OD363" s="126"/>
      <c r="OE363" s="126"/>
      <c r="OF363" s="126"/>
      <c r="OG363" s="126"/>
      <c r="OH363" s="126"/>
      <c r="OI363" s="126"/>
      <c r="OJ363" s="126"/>
      <c r="OK363" s="126"/>
      <c r="OL363" s="126"/>
      <c r="OM363" s="126"/>
      <c r="ON363" s="126"/>
      <c r="OO363" s="126"/>
      <c r="OP363" s="126"/>
      <c r="OQ363" s="126"/>
      <c r="OR363" s="127"/>
      <c r="OS363" s="128">
        <v>415071</v>
      </c>
      <c r="OT363" s="129"/>
      <c r="OU363" s="130"/>
      <c r="OV363" s="128">
        <v>415071</v>
      </c>
      <c r="OW363" s="129"/>
      <c r="OX363" s="130"/>
      <c r="OY363" s="128"/>
      <c r="OZ363" s="129"/>
      <c r="PA363" s="131">
        <v>0</v>
      </c>
      <c r="PB363" s="130"/>
      <c r="PC363" s="132">
        <v>0</v>
      </c>
      <c r="PD363" s="128">
        <v>415071</v>
      </c>
    </row>
    <row r="364" spans="1:420" ht="12.75" customHeight="1">
      <c r="A364" s="134">
        <v>621200</v>
      </c>
      <c r="B364" s="72" t="s">
        <v>185</v>
      </c>
      <c r="C364" s="135" t="s">
        <v>562</v>
      </c>
      <c r="D364" s="125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126"/>
      <c r="DK364" s="126"/>
      <c r="DL364" s="126"/>
      <c r="DM364" s="126"/>
      <c r="DN364" s="126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6"/>
      <c r="EG364" s="126"/>
      <c r="EH364" s="126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126"/>
      <c r="FC364" s="126"/>
      <c r="FD364" s="126"/>
      <c r="FE364" s="126"/>
      <c r="FF364" s="126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126"/>
      <c r="GM364" s="126"/>
      <c r="GN364" s="126"/>
      <c r="GO364" s="126"/>
      <c r="GP364" s="126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126"/>
      <c r="HU364" s="126"/>
      <c r="HV364" s="126"/>
      <c r="HW364" s="126"/>
      <c r="HX364" s="126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126"/>
      <c r="JB364" s="126"/>
      <c r="JC364" s="126"/>
      <c r="JD364" s="126"/>
      <c r="JE364" s="126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126"/>
      <c r="KH364" s="126"/>
      <c r="KI364" s="126"/>
      <c r="KJ364" s="126"/>
      <c r="KK364" s="126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126"/>
      <c r="LE364" s="126"/>
      <c r="LF364" s="126"/>
      <c r="LG364" s="126"/>
      <c r="LH364" s="126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126"/>
      <c r="MF364" s="126"/>
      <c r="MG364" s="126"/>
      <c r="MH364" s="126"/>
      <c r="MI364" s="126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>
        <v>107155</v>
      </c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126"/>
      <c r="NW364" s="126"/>
      <c r="NX364" s="126"/>
      <c r="NY364" s="126"/>
      <c r="NZ364" s="126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7"/>
      <c r="OS364" s="128">
        <v>107155</v>
      </c>
      <c r="OT364" s="129"/>
      <c r="OU364" s="130"/>
      <c r="OV364" s="128">
        <v>107155</v>
      </c>
      <c r="OW364" s="129"/>
      <c r="OX364" s="130"/>
      <c r="OY364" s="128"/>
      <c r="OZ364" s="129"/>
      <c r="PA364" s="131">
        <v>0</v>
      </c>
      <c r="PB364" s="130"/>
      <c r="PC364" s="132">
        <v>0</v>
      </c>
      <c r="PD364" s="128">
        <v>107155</v>
      </c>
    </row>
    <row r="365" spans="1:420" ht="12.75" customHeight="1">
      <c r="A365" s="134">
        <v>621300</v>
      </c>
      <c r="B365" s="72" t="s">
        <v>185</v>
      </c>
      <c r="C365" s="135" t="s">
        <v>563</v>
      </c>
      <c r="D365" s="125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126"/>
      <c r="DK365" s="126"/>
      <c r="DL365" s="126"/>
      <c r="DM365" s="126"/>
      <c r="DN365" s="126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6"/>
      <c r="EG365" s="126"/>
      <c r="EH365" s="126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126"/>
      <c r="FC365" s="126"/>
      <c r="FD365" s="126"/>
      <c r="FE365" s="126"/>
      <c r="FF365" s="126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126"/>
      <c r="GM365" s="126"/>
      <c r="GN365" s="126"/>
      <c r="GO365" s="126"/>
      <c r="GP365" s="126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126"/>
      <c r="HU365" s="126"/>
      <c r="HV365" s="126"/>
      <c r="HW365" s="126"/>
      <c r="HX365" s="126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126"/>
      <c r="JB365" s="126"/>
      <c r="JC365" s="126"/>
      <c r="JD365" s="126"/>
      <c r="JE365" s="126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>
        <v>1232</v>
      </c>
      <c r="KC365" s="126"/>
      <c r="KD365" s="126">
        <v>402</v>
      </c>
      <c r="KE365" s="126"/>
      <c r="KF365" s="126"/>
      <c r="KG365" s="126"/>
      <c r="KH365" s="126"/>
      <c r="KI365" s="126"/>
      <c r="KJ365" s="126"/>
      <c r="KK365" s="126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126"/>
      <c r="LE365" s="126"/>
      <c r="LF365" s="126"/>
      <c r="LG365" s="126"/>
      <c r="LH365" s="126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126"/>
      <c r="MF365" s="126"/>
      <c r="MG365" s="126"/>
      <c r="MH365" s="126"/>
      <c r="MI365" s="126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>
        <v>80551</v>
      </c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126"/>
      <c r="NW365" s="126"/>
      <c r="NX365" s="126"/>
      <c r="NY365" s="126"/>
      <c r="NZ365" s="126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7"/>
      <c r="OS365" s="128">
        <v>82184</v>
      </c>
      <c r="OT365" s="129"/>
      <c r="OU365" s="130"/>
      <c r="OV365" s="128">
        <v>82184</v>
      </c>
      <c r="OW365" s="129"/>
      <c r="OX365" s="130"/>
      <c r="OY365" s="128"/>
      <c r="OZ365" s="129"/>
      <c r="PA365" s="131">
        <v>0</v>
      </c>
      <c r="PB365" s="130"/>
      <c r="PC365" s="132">
        <v>0</v>
      </c>
      <c r="PD365" s="128">
        <v>82184</v>
      </c>
    </row>
    <row r="366" spans="1:420" ht="12.75" customHeight="1">
      <c r="A366" s="134">
        <v>621400</v>
      </c>
      <c r="B366" s="72" t="s">
        <v>185</v>
      </c>
      <c r="C366" s="135" t="s">
        <v>564</v>
      </c>
      <c r="D366" s="125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126"/>
      <c r="DK366" s="126"/>
      <c r="DL366" s="126"/>
      <c r="DM366" s="126"/>
      <c r="DN366" s="126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6"/>
      <c r="EG366" s="126"/>
      <c r="EH366" s="126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126"/>
      <c r="FC366" s="126"/>
      <c r="FD366" s="126"/>
      <c r="FE366" s="126"/>
      <c r="FF366" s="126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126"/>
      <c r="GM366" s="126"/>
      <c r="GN366" s="126"/>
      <c r="GO366" s="126"/>
      <c r="GP366" s="126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126"/>
      <c r="HU366" s="126"/>
      <c r="HV366" s="126"/>
      <c r="HW366" s="126"/>
      <c r="HX366" s="126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126"/>
      <c r="JB366" s="126"/>
      <c r="JC366" s="126"/>
      <c r="JD366" s="126"/>
      <c r="JE366" s="126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126"/>
      <c r="KH366" s="126"/>
      <c r="KI366" s="126"/>
      <c r="KJ366" s="126"/>
      <c r="KK366" s="126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126"/>
      <c r="LE366" s="126"/>
      <c r="LF366" s="126"/>
      <c r="LG366" s="126"/>
      <c r="LH366" s="126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126"/>
      <c r="MF366" s="126"/>
      <c r="MG366" s="126"/>
      <c r="MH366" s="126"/>
      <c r="MI366" s="126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>
        <v>99404</v>
      </c>
      <c r="NA366" s="126"/>
      <c r="NB366" s="126"/>
      <c r="NC366" s="126"/>
      <c r="ND366" s="126"/>
      <c r="NE366" s="126"/>
      <c r="NF366" s="126">
        <v>266</v>
      </c>
      <c r="NG366" s="126">
        <v>200</v>
      </c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126"/>
      <c r="NW366" s="126"/>
      <c r="NX366" s="126"/>
      <c r="NY366" s="126"/>
      <c r="NZ366" s="126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>
        <v>2776</v>
      </c>
      <c r="OO366" s="126"/>
      <c r="OP366" s="126"/>
      <c r="OQ366" s="126"/>
      <c r="OR366" s="127"/>
      <c r="OS366" s="128">
        <v>102646</v>
      </c>
      <c r="OT366" s="129"/>
      <c r="OU366" s="130"/>
      <c r="OV366" s="128">
        <v>102646</v>
      </c>
      <c r="OW366" s="129"/>
      <c r="OX366" s="130"/>
      <c r="OY366" s="128"/>
      <c r="OZ366" s="129"/>
      <c r="PA366" s="131">
        <v>78</v>
      </c>
      <c r="PB366" s="130"/>
      <c r="PC366" s="132">
        <v>78</v>
      </c>
      <c r="PD366" s="128">
        <v>102724</v>
      </c>
    </row>
    <row r="367" spans="1:420" ht="12.75" customHeight="1">
      <c r="A367" s="134">
        <v>621500</v>
      </c>
      <c r="B367" s="72" t="s">
        <v>185</v>
      </c>
      <c r="C367" s="135" t="s">
        <v>565</v>
      </c>
      <c r="D367" s="125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126"/>
      <c r="DK367" s="126"/>
      <c r="DL367" s="126"/>
      <c r="DM367" s="126"/>
      <c r="DN367" s="126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6"/>
      <c r="EG367" s="126"/>
      <c r="EH367" s="126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126"/>
      <c r="FC367" s="126"/>
      <c r="FD367" s="126"/>
      <c r="FE367" s="126"/>
      <c r="FF367" s="126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126"/>
      <c r="GM367" s="126"/>
      <c r="GN367" s="126"/>
      <c r="GO367" s="126"/>
      <c r="GP367" s="126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126"/>
      <c r="HU367" s="126"/>
      <c r="HV367" s="126"/>
      <c r="HW367" s="126"/>
      <c r="HX367" s="126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126"/>
      <c r="JB367" s="126"/>
      <c r="JC367" s="126"/>
      <c r="JD367" s="126"/>
      <c r="JE367" s="126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126"/>
      <c r="KH367" s="126"/>
      <c r="KI367" s="126"/>
      <c r="KJ367" s="126"/>
      <c r="KK367" s="126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126"/>
      <c r="LE367" s="126"/>
      <c r="LF367" s="126"/>
      <c r="LG367" s="126"/>
      <c r="LH367" s="126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126"/>
      <c r="MF367" s="126"/>
      <c r="MG367" s="126"/>
      <c r="MH367" s="126"/>
      <c r="MI367" s="126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>
        <v>0</v>
      </c>
      <c r="MX367" s="126">
        <v>295</v>
      </c>
      <c r="MY367" s="126">
        <v>0</v>
      </c>
      <c r="MZ367" s="126">
        <v>0</v>
      </c>
      <c r="NA367" s="126">
        <v>51727</v>
      </c>
      <c r="NB367" s="126">
        <v>0</v>
      </c>
      <c r="NC367" s="126">
        <v>0</v>
      </c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126"/>
      <c r="NW367" s="126"/>
      <c r="NX367" s="126"/>
      <c r="NY367" s="126"/>
      <c r="NZ367" s="126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7"/>
      <c r="OS367" s="128">
        <v>52023</v>
      </c>
      <c r="OT367" s="129"/>
      <c r="OU367" s="130"/>
      <c r="OV367" s="128">
        <v>52023</v>
      </c>
      <c r="OW367" s="129"/>
      <c r="OX367" s="130"/>
      <c r="OY367" s="128"/>
      <c r="OZ367" s="129"/>
      <c r="PA367" s="131">
        <v>66</v>
      </c>
      <c r="PB367" s="130"/>
      <c r="PC367" s="132">
        <v>66</v>
      </c>
      <c r="PD367" s="128">
        <v>52088</v>
      </c>
    </row>
    <row r="368" spans="1:420" ht="12.75" customHeight="1">
      <c r="A368" s="134">
        <v>621600</v>
      </c>
      <c r="B368" s="72" t="s">
        <v>185</v>
      </c>
      <c r="C368" s="135" t="s">
        <v>566</v>
      </c>
      <c r="D368" s="125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126"/>
      <c r="DK368" s="126"/>
      <c r="DL368" s="126"/>
      <c r="DM368" s="126"/>
      <c r="DN368" s="126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6"/>
      <c r="EG368" s="126"/>
      <c r="EH368" s="126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126"/>
      <c r="FC368" s="126"/>
      <c r="FD368" s="126"/>
      <c r="FE368" s="126"/>
      <c r="FF368" s="126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126"/>
      <c r="GM368" s="126"/>
      <c r="GN368" s="126"/>
      <c r="GO368" s="126"/>
      <c r="GP368" s="126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126"/>
      <c r="HU368" s="126"/>
      <c r="HV368" s="126"/>
      <c r="HW368" s="126"/>
      <c r="HX368" s="126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126"/>
      <c r="JB368" s="126"/>
      <c r="JC368" s="126"/>
      <c r="JD368" s="126"/>
      <c r="JE368" s="126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126"/>
      <c r="KH368" s="126"/>
      <c r="KI368" s="126"/>
      <c r="KJ368" s="126"/>
      <c r="KK368" s="126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126"/>
      <c r="LE368" s="126"/>
      <c r="LF368" s="126"/>
      <c r="LG368" s="126"/>
      <c r="LH368" s="126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126"/>
      <c r="MF368" s="126"/>
      <c r="MG368" s="126"/>
      <c r="MH368" s="126"/>
      <c r="MI368" s="126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>
        <v>69477</v>
      </c>
      <c r="NC368" s="126"/>
      <c r="ND368" s="126">
        <v>6165</v>
      </c>
      <c r="NE368" s="126">
        <v>600</v>
      </c>
      <c r="NF368" s="126">
        <v>14</v>
      </c>
      <c r="NG368" s="126">
        <v>0</v>
      </c>
      <c r="NH368" s="126">
        <v>0</v>
      </c>
      <c r="NI368" s="126">
        <v>0</v>
      </c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126"/>
      <c r="NW368" s="126"/>
      <c r="NX368" s="126"/>
      <c r="NY368" s="126"/>
      <c r="NZ368" s="126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>
        <v>10808</v>
      </c>
      <c r="OO368" s="126"/>
      <c r="OP368" s="126"/>
      <c r="OQ368" s="126"/>
      <c r="OR368" s="127"/>
      <c r="OS368" s="128">
        <v>87064</v>
      </c>
      <c r="OT368" s="129"/>
      <c r="OU368" s="130"/>
      <c r="OV368" s="128">
        <v>87064</v>
      </c>
      <c r="OW368" s="129"/>
      <c r="OX368" s="130"/>
      <c r="OY368" s="128"/>
      <c r="OZ368" s="129"/>
      <c r="PA368" s="131">
        <v>247</v>
      </c>
      <c r="PB368" s="130"/>
      <c r="PC368" s="132">
        <v>247</v>
      </c>
      <c r="PD368" s="128">
        <v>87311</v>
      </c>
    </row>
    <row r="369" spans="1:420" ht="12.75" customHeight="1">
      <c r="A369" s="134">
        <v>621900</v>
      </c>
      <c r="B369" s="72" t="s">
        <v>185</v>
      </c>
      <c r="C369" s="135" t="s">
        <v>567</v>
      </c>
      <c r="D369" s="125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126"/>
      <c r="DK369" s="126"/>
      <c r="DL369" s="126"/>
      <c r="DM369" s="126"/>
      <c r="DN369" s="126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6"/>
      <c r="EG369" s="126"/>
      <c r="EH369" s="126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126"/>
      <c r="FC369" s="126"/>
      <c r="FD369" s="126"/>
      <c r="FE369" s="126"/>
      <c r="FF369" s="126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126"/>
      <c r="GM369" s="126"/>
      <c r="GN369" s="126"/>
      <c r="GO369" s="126"/>
      <c r="GP369" s="126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126"/>
      <c r="HU369" s="126"/>
      <c r="HV369" s="126"/>
      <c r="HW369" s="126"/>
      <c r="HX369" s="126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126"/>
      <c r="JB369" s="126"/>
      <c r="JC369" s="126"/>
      <c r="JD369" s="126"/>
      <c r="JE369" s="126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126"/>
      <c r="KH369" s="126"/>
      <c r="KI369" s="126">
        <v>43</v>
      </c>
      <c r="KJ369" s="126"/>
      <c r="KK369" s="126"/>
      <c r="KL369" s="126"/>
      <c r="KM369" s="126">
        <v>0</v>
      </c>
      <c r="KN369" s="126"/>
      <c r="KO369" s="126">
        <v>0</v>
      </c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126"/>
      <c r="LE369" s="126"/>
      <c r="LF369" s="126"/>
      <c r="LG369" s="126"/>
      <c r="LH369" s="126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126"/>
      <c r="MF369" s="126"/>
      <c r="MG369" s="126"/>
      <c r="MH369" s="126"/>
      <c r="MI369" s="126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>
        <v>0</v>
      </c>
      <c r="NC369" s="126">
        <v>32638</v>
      </c>
      <c r="ND369" s="126">
        <v>0</v>
      </c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126"/>
      <c r="NW369" s="126"/>
      <c r="NX369" s="126"/>
      <c r="NY369" s="126"/>
      <c r="NZ369" s="126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>
        <v>1182</v>
      </c>
      <c r="OO369" s="126"/>
      <c r="OP369" s="126"/>
      <c r="OQ369" s="126"/>
      <c r="OR369" s="127"/>
      <c r="OS369" s="128">
        <v>33862</v>
      </c>
      <c r="OT369" s="129"/>
      <c r="OU369" s="130"/>
      <c r="OV369" s="128">
        <v>33862</v>
      </c>
      <c r="OW369" s="129"/>
      <c r="OX369" s="130"/>
      <c r="OY369" s="128"/>
      <c r="OZ369" s="129"/>
      <c r="PA369" s="131">
        <v>8</v>
      </c>
      <c r="PB369" s="130"/>
      <c r="PC369" s="132">
        <v>8</v>
      </c>
      <c r="PD369" s="128">
        <v>33870</v>
      </c>
    </row>
    <row r="370" spans="1:420" ht="12.75" customHeight="1">
      <c r="A370" s="134">
        <v>622000</v>
      </c>
      <c r="B370" s="72" t="s">
        <v>185</v>
      </c>
      <c r="C370" s="135" t="s">
        <v>568</v>
      </c>
      <c r="D370" s="125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126"/>
      <c r="DA370" s="126"/>
      <c r="DB370" s="126"/>
      <c r="DC370" s="126"/>
      <c r="DD370" s="126"/>
      <c r="DE370" s="126"/>
      <c r="DF370" s="126"/>
      <c r="DG370" s="126"/>
      <c r="DH370" s="126"/>
      <c r="DI370" s="126"/>
      <c r="DJ370" s="126"/>
      <c r="DK370" s="126"/>
      <c r="DL370" s="126"/>
      <c r="DM370" s="126"/>
      <c r="DN370" s="126"/>
      <c r="DO370" s="126"/>
      <c r="DP370" s="126"/>
      <c r="DQ370" s="126"/>
      <c r="DR370" s="126"/>
      <c r="DS370" s="126"/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6"/>
      <c r="EG370" s="126"/>
      <c r="EH370" s="126"/>
      <c r="EI370" s="126"/>
      <c r="EJ370" s="126"/>
      <c r="EK370" s="126"/>
      <c r="EL370" s="126"/>
      <c r="EM370" s="126"/>
      <c r="EN370" s="126"/>
      <c r="EO370" s="126"/>
      <c r="EP370" s="126"/>
      <c r="EQ370" s="126"/>
      <c r="ER370" s="126"/>
      <c r="ES370" s="126"/>
      <c r="ET370" s="126"/>
      <c r="EU370" s="126"/>
      <c r="EV370" s="126"/>
      <c r="EW370" s="126"/>
      <c r="EX370" s="126"/>
      <c r="EY370" s="126"/>
      <c r="EZ370" s="126"/>
      <c r="FA370" s="126"/>
      <c r="FB370" s="126"/>
      <c r="FC370" s="126"/>
      <c r="FD370" s="126"/>
      <c r="FE370" s="126"/>
      <c r="FF370" s="126"/>
      <c r="FG370" s="126"/>
      <c r="FH370" s="126"/>
      <c r="FI370" s="126"/>
      <c r="FJ370" s="126"/>
      <c r="FK370" s="126"/>
      <c r="FL370" s="126"/>
      <c r="FM370" s="126"/>
      <c r="FN370" s="126"/>
      <c r="FO370" s="126"/>
      <c r="FP370" s="126"/>
      <c r="FQ370" s="126"/>
      <c r="FR370" s="126"/>
      <c r="FS370" s="126"/>
      <c r="FT370" s="126"/>
      <c r="FU370" s="126"/>
      <c r="FV370" s="126"/>
      <c r="FW370" s="126"/>
      <c r="FX370" s="126"/>
      <c r="FY370" s="126"/>
      <c r="FZ370" s="126"/>
      <c r="GA370" s="126"/>
      <c r="GB370" s="126"/>
      <c r="GC370" s="126"/>
      <c r="GD370" s="126"/>
      <c r="GE370" s="126"/>
      <c r="GF370" s="126"/>
      <c r="GG370" s="126"/>
      <c r="GH370" s="126"/>
      <c r="GI370" s="126"/>
      <c r="GJ370" s="126"/>
      <c r="GK370" s="126"/>
      <c r="GL370" s="126"/>
      <c r="GM370" s="126"/>
      <c r="GN370" s="126"/>
      <c r="GO370" s="126"/>
      <c r="GP370" s="126"/>
      <c r="GQ370" s="126"/>
      <c r="GR370" s="126"/>
      <c r="GS370" s="126"/>
      <c r="GT370" s="126"/>
      <c r="GU370" s="126"/>
      <c r="GV370" s="126"/>
      <c r="GW370" s="126"/>
      <c r="GX370" s="126"/>
      <c r="GY370" s="126"/>
      <c r="GZ370" s="126"/>
      <c r="HA370" s="126"/>
      <c r="HB370" s="126"/>
      <c r="HC370" s="126"/>
      <c r="HD370" s="126"/>
      <c r="HE370" s="126"/>
      <c r="HF370" s="126"/>
      <c r="HG370" s="126"/>
      <c r="HH370" s="126"/>
      <c r="HI370" s="126"/>
      <c r="HJ370" s="126"/>
      <c r="HK370" s="126"/>
      <c r="HL370" s="126"/>
      <c r="HM370" s="126"/>
      <c r="HN370" s="126"/>
      <c r="HO370" s="126"/>
      <c r="HP370" s="126"/>
      <c r="HQ370" s="126"/>
      <c r="HR370" s="126"/>
      <c r="HS370" s="126"/>
      <c r="HT370" s="126"/>
      <c r="HU370" s="126"/>
      <c r="HV370" s="126"/>
      <c r="HW370" s="126"/>
      <c r="HX370" s="126"/>
      <c r="HY370" s="126"/>
      <c r="HZ370" s="126"/>
      <c r="IA370" s="126"/>
      <c r="IB370" s="126"/>
      <c r="IC370" s="126"/>
      <c r="ID370" s="126"/>
      <c r="IE370" s="126"/>
      <c r="IF370" s="126"/>
      <c r="IG370" s="126"/>
      <c r="IH370" s="126"/>
      <c r="II370" s="126"/>
      <c r="IJ370" s="126"/>
      <c r="IK370" s="126"/>
      <c r="IL370" s="126"/>
      <c r="IM370" s="126"/>
      <c r="IN370" s="126"/>
      <c r="IO370" s="126"/>
      <c r="IP370" s="126"/>
      <c r="IQ370" s="126"/>
      <c r="IR370" s="126"/>
      <c r="IS370" s="126"/>
      <c r="IT370" s="126"/>
      <c r="IU370" s="126"/>
      <c r="IV370" s="126"/>
      <c r="IW370" s="126"/>
      <c r="IX370" s="126"/>
      <c r="IY370" s="126"/>
      <c r="IZ370" s="126"/>
      <c r="JA370" s="126"/>
      <c r="JB370" s="126"/>
      <c r="JC370" s="126"/>
      <c r="JD370" s="126"/>
      <c r="JE370" s="126"/>
      <c r="JF370" s="126"/>
      <c r="JG370" s="126"/>
      <c r="JH370" s="126"/>
      <c r="JI370" s="126"/>
      <c r="JJ370" s="126"/>
      <c r="JK370" s="126"/>
      <c r="JL370" s="126"/>
      <c r="JM370" s="126"/>
      <c r="JN370" s="126"/>
      <c r="JO370" s="126"/>
      <c r="JP370" s="126"/>
      <c r="JQ370" s="126"/>
      <c r="JR370" s="126"/>
      <c r="JS370" s="126"/>
      <c r="JT370" s="126"/>
      <c r="JU370" s="126"/>
      <c r="JV370" s="126"/>
      <c r="JW370" s="126"/>
      <c r="JX370" s="126"/>
      <c r="JY370" s="126"/>
      <c r="JZ370" s="126"/>
      <c r="KA370" s="126"/>
      <c r="KB370" s="126"/>
      <c r="KC370" s="126"/>
      <c r="KD370" s="126"/>
      <c r="KE370" s="126"/>
      <c r="KF370" s="126"/>
      <c r="KG370" s="126"/>
      <c r="KH370" s="126"/>
      <c r="KI370" s="126"/>
      <c r="KJ370" s="126"/>
      <c r="KK370" s="126"/>
      <c r="KL370" s="126"/>
      <c r="KM370" s="126"/>
      <c r="KN370" s="126"/>
      <c r="KO370" s="126"/>
      <c r="KP370" s="126"/>
      <c r="KQ370" s="126"/>
      <c r="KR370" s="126"/>
      <c r="KS370" s="126"/>
      <c r="KT370" s="126"/>
      <c r="KU370" s="126"/>
      <c r="KV370" s="126"/>
      <c r="KW370" s="126"/>
      <c r="KX370" s="126"/>
      <c r="KY370" s="126"/>
      <c r="KZ370" s="126"/>
      <c r="LA370" s="126"/>
      <c r="LB370" s="126"/>
      <c r="LC370" s="126"/>
      <c r="LD370" s="126"/>
      <c r="LE370" s="126"/>
      <c r="LF370" s="126"/>
      <c r="LG370" s="126"/>
      <c r="LH370" s="126"/>
      <c r="LI370" s="126"/>
      <c r="LJ370" s="126"/>
      <c r="LK370" s="126"/>
      <c r="LL370" s="126"/>
      <c r="LM370" s="126"/>
      <c r="LN370" s="126"/>
      <c r="LO370" s="126"/>
      <c r="LP370" s="126"/>
      <c r="LQ370" s="126"/>
      <c r="LR370" s="126"/>
      <c r="LS370" s="126"/>
      <c r="LT370" s="126"/>
      <c r="LU370" s="126"/>
      <c r="LV370" s="126"/>
      <c r="LW370" s="126"/>
      <c r="LX370" s="126"/>
      <c r="LY370" s="126"/>
      <c r="LZ370" s="126"/>
      <c r="MA370" s="126"/>
      <c r="MB370" s="126"/>
      <c r="MC370" s="126"/>
      <c r="MD370" s="126"/>
      <c r="ME370" s="126"/>
      <c r="MF370" s="126"/>
      <c r="MG370" s="126"/>
      <c r="MH370" s="126"/>
      <c r="MI370" s="126"/>
      <c r="MJ370" s="126"/>
      <c r="MK370" s="126"/>
      <c r="ML370" s="126"/>
      <c r="MM370" s="126"/>
      <c r="MN370" s="126"/>
      <c r="MO370" s="126"/>
      <c r="MP370" s="126"/>
      <c r="MQ370" s="126"/>
      <c r="MR370" s="126"/>
      <c r="MS370" s="126"/>
      <c r="MT370" s="126"/>
      <c r="MU370" s="126"/>
      <c r="MV370" s="126"/>
      <c r="MW370" s="126"/>
      <c r="MX370" s="126"/>
      <c r="MY370" s="126"/>
      <c r="MZ370" s="126"/>
      <c r="NA370" s="126"/>
      <c r="NB370" s="126"/>
      <c r="NC370" s="126"/>
      <c r="ND370" s="126">
        <v>690636</v>
      </c>
      <c r="NE370" s="126"/>
      <c r="NF370" s="126"/>
      <c r="NG370" s="126"/>
      <c r="NH370" s="126"/>
      <c r="NI370" s="126"/>
      <c r="NJ370" s="126"/>
      <c r="NK370" s="126"/>
      <c r="NL370" s="126"/>
      <c r="NM370" s="126"/>
      <c r="NN370" s="126"/>
      <c r="NO370" s="126"/>
      <c r="NP370" s="126"/>
      <c r="NQ370" s="126"/>
      <c r="NR370" s="126"/>
      <c r="NS370" s="126"/>
      <c r="NT370" s="126"/>
      <c r="NU370" s="126"/>
      <c r="NV370" s="126"/>
      <c r="NW370" s="126"/>
      <c r="NX370" s="126"/>
      <c r="NY370" s="126"/>
      <c r="NZ370" s="126"/>
      <c r="OA370" s="126"/>
      <c r="OB370" s="126"/>
      <c r="OC370" s="126"/>
      <c r="OD370" s="126"/>
      <c r="OE370" s="126"/>
      <c r="OF370" s="126"/>
      <c r="OG370" s="126"/>
      <c r="OH370" s="126">
        <v>1329</v>
      </c>
      <c r="OI370" s="126">
        <v>1237</v>
      </c>
      <c r="OJ370" s="126"/>
      <c r="OK370" s="126"/>
      <c r="OL370" s="126"/>
      <c r="OM370" s="126"/>
      <c r="ON370" s="126">
        <v>159760</v>
      </c>
      <c r="OO370" s="126"/>
      <c r="OP370" s="126"/>
      <c r="OQ370" s="126"/>
      <c r="OR370" s="127"/>
      <c r="OS370" s="128">
        <v>852963</v>
      </c>
      <c r="OT370" s="129">
        <v>3078</v>
      </c>
      <c r="OU370" s="130"/>
      <c r="OV370" s="128">
        <v>856041</v>
      </c>
      <c r="OW370" s="129"/>
      <c r="OX370" s="130"/>
      <c r="OY370" s="128"/>
      <c r="OZ370" s="129"/>
      <c r="PA370" s="131">
        <v>1594</v>
      </c>
      <c r="PB370" s="130">
        <v>-2722</v>
      </c>
      <c r="PC370" s="132">
        <v>-1128</v>
      </c>
      <c r="PD370" s="128">
        <v>854913</v>
      </c>
    </row>
    <row r="371" spans="1:420" ht="12.75" customHeight="1">
      <c r="A371" s="134" t="s">
        <v>686</v>
      </c>
      <c r="B371" s="72" t="s">
        <v>185</v>
      </c>
      <c r="C371" s="135" t="s">
        <v>569</v>
      </c>
      <c r="D371" s="125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126"/>
      <c r="DA371" s="126"/>
      <c r="DB371" s="126"/>
      <c r="DC371" s="126"/>
      <c r="DD371" s="126"/>
      <c r="DE371" s="126"/>
      <c r="DF371" s="126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E371" s="126"/>
      <c r="FF371" s="126"/>
      <c r="FG371" s="126"/>
      <c r="FH371" s="126"/>
      <c r="FI371" s="126"/>
      <c r="FJ371" s="126"/>
      <c r="FK371" s="126"/>
      <c r="FL371" s="126"/>
      <c r="FM371" s="126"/>
      <c r="FN371" s="126"/>
      <c r="FO371" s="126"/>
      <c r="FP371" s="126"/>
      <c r="FQ371" s="126"/>
      <c r="FR371" s="126"/>
      <c r="FS371" s="126"/>
      <c r="FT371" s="126"/>
      <c r="FU371" s="126"/>
      <c r="FV371" s="126"/>
      <c r="FW371" s="126"/>
      <c r="FX371" s="126"/>
      <c r="FY371" s="126"/>
      <c r="FZ371" s="126"/>
      <c r="GA371" s="126"/>
      <c r="GB371" s="126"/>
      <c r="GC371" s="126"/>
      <c r="GD371" s="126"/>
      <c r="GE371" s="126"/>
      <c r="GF371" s="126"/>
      <c r="GG371" s="126"/>
      <c r="GH371" s="126"/>
      <c r="GI371" s="126"/>
      <c r="GJ371" s="126"/>
      <c r="GK371" s="126"/>
      <c r="GL371" s="126"/>
      <c r="GM371" s="126"/>
      <c r="GN371" s="126"/>
      <c r="GO371" s="126"/>
      <c r="GP371" s="126"/>
      <c r="GQ371" s="126"/>
      <c r="GR371" s="126"/>
      <c r="GS371" s="126"/>
      <c r="GT371" s="126"/>
      <c r="GU371" s="126"/>
      <c r="GV371" s="126"/>
      <c r="GW371" s="126"/>
      <c r="GX371" s="126"/>
      <c r="GY371" s="126"/>
      <c r="GZ371" s="126"/>
      <c r="HA371" s="126"/>
      <c r="HB371" s="126"/>
      <c r="HC371" s="126"/>
      <c r="HD371" s="126"/>
      <c r="HE371" s="126"/>
      <c r="HF371" s="126"/>
      <c r="HG371" s="126"/>
      <c r="HH371" s="126"/>
      <c r="HI371" s="126"/>
      <c r="HJ371" s="126"/>
      <c r="HK371" s="126"/>
      <c r="HL371" s="126"/>
      <c r="HM371" s="126"/>
      <c r="HN371" s="126"/>
      <c r="HO371" s="126"/>
      <c r="HP371" s="126"/>
      <c r="HQ371" s="126"/>
      <c r="HR371" s="126"/>
      <c r="HS371" s="126"/>
      <c r="HT371" s="126"/>
      <c r="HU371" s="126"/>
      <c r="HV371" s="126"/>
      <c r="HW371" s="126"/>
      <c r="HX371" s="126"/>
      <c r="HY371" s="126"/>
      <c r="HZ371" s="126"/>
      <c r="IA371" s="126"/>
      <c r="IB371" s="126"/>
      <c r="IC371" s="126"/>
      <c r="ID371" s="126"/>
      <c r="IE371" s="126"/>
      <c r="IF371" s="126"/>
      <c r="IG371" s="126"/>
      <c r="IH371" s="126"/>
      <c r="II371" s="126"/>
      <c r="IJ371" s="126"/>
      <c r="IK371" s="126"/>
      <c r="IL371" s="126"/>
      <c r="IM371" s="126"/>
      <c r="IN371" s="126"/>
      <c r="IO371" s="126"/>
      <c r="IP371" s="126"/>
      <c r="IQ371" s="126"/>
      <c r="IR371" s="126"/>
      <c r="IS371" s="126"/>
      <c r="IT371" s="126"/>
      <c r="IU371" s="126"/>
      <c r="IV371" s="126"/>
      <c r="IW371" s="126"/>
      <c r="IX371" s="126"/>
      <c r="IY371" s="126"/>
      <c r="IZ371" s="126"/>
      <c r="JA371" s="126"/>
      <c r="JB371" s="126"/>
      <c r="JC371" s="126"/>
      <c r="JD371" s="126"/>
      <c r="JE371" s="126"/>
      <c r="JF371" s="126"/>
      <c r="JG371" s="126"/>
      <c r="JH371" s="126"/>
      <c r="JI371" s="126"/>
      <c r="JJ371" s="126"/>
      <c r="JK371" s="126"/>
      <c r="JL371" s="126"/>
      <c r="JM371" s="126"/>
      <c r="JN371" s="126"/>
      <c r="JO371" s="126"/>
      <c r="JP371" s="126"/>
      <c r="JQ371" s="126"/>
      <c r="JR371" s="126"/>
      <c r="JS371" s="126"/>
      <c r="JT371" s="126"/>
      <c r="JU371" s="126"/>
      <c r="JV371" s="126"/>
      <c r="JW371" s="126"/>
      <c r="JX371" s="126"/>
      <c r="JY371" s="126"/>
      <c r="JZ371" s="126"/>
      <c r="KA371" s="126"/>
      <c r="KB371" s="126"/>
      <c r="KC371" s="126"/>
      <c r="KD371" s="126"/>
      <c r="KE371" s="126"/>
      <c r="KF371" s="126"/>
      <c r="KG371" s="126"/>
      <c r="KH371" s="126"/>
      <c r="KI371" s="126"/>
      <c r="KJ371" s="126"/>
      <c r="KK371" s="126"/>
      <c r="KL371" s="126"/>
      <c r="KM371" s="126"/>
      <c r="KN371" s="126"/>
      <c r="KO371" s="126"/>
      <c r="KP371" s="126"/>
      <c r="KQ371" s="126"/>
      <c r="KR371" s="126"/>
      <c r="KS371" s="126"/>
      <c r="KT371" s="126"/>
      <c r="KU371" s="126"/>
      <c r="KV371" s="126"/>
      <c r="KW371" s="126"/>
      <c r="KX371" s="126"/>
      <c r="KY371" s="126"/>
      <c r="KZ371" s="126"/>
      <c r="LA371" s="126"/>
      <c r="LB371" s="126"/>
      <c r="LC371" s="126"/>
      <c r="LD371" s="126"/>
      <c r="LE371" s="126"/>
      <c r="LF371" s="126"/>
      <c r="LG371" s="126"/>
      <c r="LH371" s="126"/>
      <c r="LI371" s="126"/>
      <c r="LJ371" s="126"/>
      <c r="LK371" s="126"/>
      <c r="LL371" s="126"/>
      <c r="LM371" s="126"/>
      <c r="LN371" s="126"/>
      <c r="LO371" s="126"/>
      <c r="LP371" s="126"/>
      <c r="LQ371" s="126"/>
      <c r="LR371" s="126"/>
      <c r="LS371" s="126"/>
      <c r="LT371" s="126"/>
      <c r="LU371" s="126"/>
      <c r="LV371" s="126"/>
      <c r="LW371" s="126"/>
      <c r="LX371" s="126"/>
      <c r="LY371" s="126"/>
      <c r="LZ371" s="126"/>
      <c r="MA371" s="126"/>
      <c r="MB371" s="126"/>
      <c r="MC371" s="126"/>
      <c r="MD371" s="126"/>
      <c r="ME371" s="126"/>
      <c r="MF371" s="126"/>
      <c r="MG371" s="126"/>
      <c r="MH371" s="126"/>
      <c r="MI371" s="126"/>
      <c r="MJ371" s="126"/>
      <c r="MK371" s="126"/>
      <c r="ML371" s="126"/>
      <c r="MM371" s="126"/>
      <c r="MN371" s="126"/>
      <c r="MO371" s="126"/>
      <c r="MP371" s="126"/>
      <c r="MQ371" s="126"/>
      <c r="MR371" s="126"/>
      <c r="MS371" s="126"/>
      <c r="MT371" s="126"/>
      <c r="MU371" s="126"/>
      <c r="MV371" s="126"/>
      <c r="MW371" s="126"/>
      <c r="MX371" s="126"/>
      <c r="MY371" s="126"/>
      <c r="MZ371" s="126"/>
      <c r="NA371" s="126"/>
      <c r="NB371" s="126">
        <v>0</v>
      </c>
      <c r="NC371" s="126"/>
      <c r="ND371" s="126"/>
      <c r="NE371" s="126">
        <v>164305</v>
      </c>
      <c r="NF371" s="126"/>
      <c r="NG371" s="126">
        <v>1999</v>
      </c>
      <c r="NH371" s="126"/>
      <c r="NI371" s="126">
        <v>0</v>
      </c>
      <c r="NJ371" s="126"/>
      <c r="NK371" s="126"/>
      <c r="NL371" s="126"/>
      <c r="NM371" s="126"/>
      <c r="NN371" s="126"/>
      <c r="NO371" s="126"/>
      <c r="NP371" s="126"/>
      <c r="NQ371" s="126"/>
      <c r="NR371" s="126"/>
      <c r="NS371" s="126"/>
      <c r="NT371" s="126"/>
      <c r="NU371" s="126"/>
      <c r="NV371" s="126"/>
      <c r="NW371" s="126"/>
      <c r="NX371" s="126"/>
      <c r="NY371" s="126"/>
      <c r="NZ371" s="126"/>
      <c r="OA371" s="126"/>
      <c r="OB371" s="126"/>
      <c r="OC371" s="126"/>
      <c r="OD371" s="126"/>
      <c r="OE371" s="126"/>
      <c r="OF371" s="126"/>
      <c r="OG371" s="126"/>
      <c r="OH371" s="126"/>
      <c r="OI371" s="126"/>
      <c r="OJ371" s="126"/>
      <c r="OK371" s="126"/>
      <c r="OL371" s="126"/>
      <c r="OM371" s="126"/>
      <c r="ON371" s="126"/>
      <c r="OO371" s="126"/>
      <c r="OP371" s="126"/>
      <c r="OQ371" s="126"/>
      <c r="OR371" s="127"/>
      <c r="OS371" s="128">
        <v>166304</v>
      </c>
      <c r="OT371" s="129"/>
      <c r="OU371" s="130"/>
      <c r="OV371" s="128">
        <v>166304</v>
      </c>
      <c r="OW371" s="129"/>
      <c r="OX371" s="130"/>
      <c r="OY371" s="128"/>
      <c r="OZ371" s="129"/>
      <c r="PA371" s="131">
        <v>1989</v>
      </c>
      <c r="PB371" s="130"/>
      <c r="PC371" s="132">
        <v>1989</v>
      </c>
      <c r="PD371" s="128">
        <v>168293</v>
      </c>
    </row>
    <row r="372" spans="1:420" ht="12.75" customHeight="1">
      <c r="A372" s="134" t="s">
        <v>687</v>
      </c>
      <c r="B372" s="72" t="s">
        <v>185</v>
      </c>
      <c r="C372" s="135" t="s">
        <v>570</v>
      </c>
      <c r="D372" s="125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126"/>
      <c r="DK372" s="126"/>
      <c r="DL372" s="126"/>
      <c r="DM372" s="126"/>
      <c r="DN372" s="126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6"/>
      <c r="EG372" s="126"/>
      <c r="EH372" s="126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126"/>
      <c r="FC372" s="126"/>
      <c r="FD372" s="126"/>
      <c r="FE372" s="126"/>
      <c r="FF372" s="126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126"/>
      <c r="GM372" s="126"/>
      <c r="GN372" s="126"/>
      <c r="GO372" s="126"/>
      <c r="GP372" s="126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126"/>
      <c r="HU372" s="126"/>
      <c r="HV372" s="126"/>
      <c r="HW372" s="126"/>
      <c r="HX372" s="126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126"/>
      <c r="JB372" s="126"/>
      <c r="JC372" s="126"/>
      <c r="JD372" s="126"/>
      <c r="JE372" s="126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126"/>
      <c r="KH372" s="126"/>
      <c r="KI372" s="126"/>
      <c r="KJ372" s="126"/>
      <c r="KK372" s="126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126"/>
      <c r="LE372" s="126"/>
      <c r="LF372" s="126"/>
      <c r="LG372" s="126"/>
      <c r="LH372" s="126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126"/>
      <c r="MF372" s="126"/>
      <c r="MG372" s="126"/>
      <c r="MH372" s="126"/>
      <c r="MI372" s="126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>
        <v>424</v>
      </c>
      <c r="NF372" s="126">
     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126"/>
      <c r="NW372" s="126"/>
      <c r="NX372" s="126"/>
      <c r="NY372" s="126"/>
      <c r="NZ372" s="126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7"/>
      <c r="OS372" s="128">
        <v>40908</v>
      </c>
      <c r="OT372" s="129"/>
      <c r="OU372" s="130"/>
      <c r="OV372" s="128">
        <v>40908</v>
      </c>
      <c r="OW372" s="129"/>
      <c r="OX372" s="130"/>
      <c r="OY372" s="128"/>
      <c r="OZ372" s="129"/>
      <c r="PA372" s="131">
        <v>215</v>
      </c>
      <c r="PB372" s="130"/>
      <c r="PC372" s="132">
        <v>215</v>
      </c>
      <c r="PD372" s="128">
        <v>41123</v>
      </c>
    </row>
    <row r="373" spans="1:420" ht="12.75" customHeight="1">
      <c r="A373" s="134">
        <v>624100</v>
      </c>
      <c r="B373" s="72" t="s">
        <v>185</v>
      </c>
      <c r="C373" s="135" t="s">
        <v>571</v>
      </c>
      <c r="D373" s="125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126"/>
      <c r="DA373" s="126"/>
      <c r="DB373" s="126"/>
      <c r="DC373" s="126"/>
      <c r="DD373" s="126"/>
      <c r="DE373" s="126"/>
      <c r="DF373" s="126"/>
      <c r="DG373" s="126"/>
      <c r="DH373" s="126"/>
      <c r="DI373" s="126"/>
      <c r="DJ373" s="126"/>
      <c r="DK373" s="126"/>
      <c r="DL373" s="126"/>
      <c r="DM373" s="126"/>
      <c r="DN373" s="126"/>
      <c r="DO373" s="126"/>
      <c r="DP373" s="126"/>
      <c r="DQ373" s="126"/>
      <c r="DR373" s="126"/>
      <c r="DS373" s="126"/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6"/>
      <c r="EG373" s="126"/>
      <c r="EH373" s="126"/>
      <c r="EI373" s="126"/>
      <c r="EJ373" s="126"/>
      <c r="EK373" s="126"/>
      <c r="EL373" s="126"/>
      <c r="EM373" s="126"/>
      <c r="EN373" s="126"/>
      <c r="EO373" s="126"/>
      <c r="EP373" s="126"/>
      <c r="EQ373" s="126"/>
      <c r="ER373" s="126"/>
      <c r="ES373" s="126"/>
      <c r="ET373" s="126"/>
      <c r="EU373" s="126"/>
      <c r="EV373" s="126"/>
      <c r="EW373" s="126"/>
      <c r="EX373" s="126"/>
      <c r="EY373" s="126"/>
      <c r="EZ373" s="126"/>
      <c r="FA373" s="126"/>
      <c r="FB373" s="126"/>
      <c r="FC373" s="126"/>
      <c r="FD373" s="126"/>
      <c r="FE373" s="126"/>
      <c r="FF373" s="126"/>
      <c r="FG373" s="126"/>
      <c r="FH373" s="126"/>
      <c r="FI373" s="126"/>
      <c r="FJ373" s="126"/>
      <c r="FK373" s="126"/>
      <c r="FL373" s="126"/>
      <c r="FM373" s="126"/>
      <c r="FN373" s="126"/>
      <c r="FO373" s="126"/>
      <c r="FP373" s="126"/>
      <c r="FQ373" s="126"/>
      <c r="FR373" s="126"/>
      <c r="FS373" s="126"/>
      <c r="FT373" s="126"/>
      <c r="FU373" s="126"/>
      <c r="FV373" s="126"/>
      <c r="FW373" s="126"/>
      <c r="FX373" s="126"/>
      <c r="FY373" s="126"/>
      <c r="FZ373" s="126"/>
      <c r="GA373" s="126"/>
      <c r="GB373" s="126"/>
      <c r="GC373" s="126"/>
      <c r="GD373" s="126"/>
      <c r="GE373" s="126"/>
      <c r="GF373" s="126"/>
      <c r="GG373" s="126"/>
      <c r="GH373" s="126"/>
      <c r="GI373" s="126"/>
      <c r="GJ373" s="126"/>
      <c r="GK373" s="126"/>
      <c r="GL373" s="126"/>
      <c r="GM373" s="126"/>
      <c r="GN373" s="126"/>
      <c r="GO373" s="126"/>
      <c r="GP373" s="126"/>
      <c r="GQ373" s="126"/>
      <c r="GR373" s="126"/>
      <c r="GS373" s="126"/>
      <c r="GT373" s="126"/>
      <c r="GU373" s="126"/>
      <c r="GV373" s="126"/>
      <c r="GW373" s="126"/>
      <c r="GX373" s="126"/>
      <c r="GY373" s="126"/>
      <c r="GZ373" s="126"/>
      <c r="HA373" s="126"/>
      <c r="HB373" s="126"/>
      <c r="HC373" s="126"/>
      <c r="HD373" s="126"/>
      <c r="HE373" s="126"/>
      <c r="HF373" s="126"/>
      <c r="HG373" s="126"/>
      <c r="HH373" s="126"/>
      <c r="HI373" s="126"/>
      <c r="HJ373" s="126"/>
      <c r="HK373" s="126"/>
      <c r="HL373" s="126"/>
      <c r="HM373" s="126"/>
      <c r="HN373" s="126"/>
      <c r="HO373" s="126"/>
      <c r="HP373" s="126"/>
      <c r="HQ373" s="126"/>
      <c r="HR373" s="126"/>
      <c r="HS373" s="126"/>
      <c r="HT373" s="126"/>
      <c r="HU373" s="126"/>
      <c r="HV373" s="126"/>
      <c r="HW373" s="126"/>
      <c r="HX373" s="126"/>
      <c r="HY373" s="126"/>
      <c r="HZ373" s="126"/>
      <c r="IA373" s="126"/>
      <c r="IB373" s="126"/>
      <c r="IC373" s="126"/>
      <c r="ID373" s="126"/>
      <c r="IE373" s="126"/>
      <c r="IF373" s="126"/>
      <c r="IG373" s="126"/>
      <c r="IH373" s="126"/>
      <c r="II373" s="126"/>
      <c r="IJ373" s="126"/>
      <c r="IK373" s="126"/>
      <c r="IL373" s="126"/>
      <c r="IM373" s="126"/>
      <c r="IN373" s="126"/>
      <c r="IO373" s="126"/>
      <c r="IP373" s="126"/>
      <c r="IQ373" s="126"/>
      <c r="IR373" s="126"/>
      <c r="IS373" s="126"/>
      <c r="IT373" s="126"/>
      <c r="IU373" s="126"/>
      <c r="IV373" s="126"/>
      <c r="IW373" s="126"/>
      <c r="IX373" s="126"/>
      <c r="IY373" s="126"/>
      <c r="IZ373" s="126"/>
      <c r="JA373" s="126"/>
      <c r="JB373" s="126"/>
      <c r="JC373" s="126"/>
      <c r="JD373" s="126"/>
      <c r="JE373" s="126"/>
      <c r="JF373" s="126"/>
      <c r="JG373" s="126"/>
      <c r="JH373" s="126"/>
      <c r="JI373" s="126"/>
      <c r="JJ373" s="126"/>
      <c r="JK373" s="126"/>
      <c r="JL373" s="126"/>
      <c r="JM373" s="126"/>
      <c r="JN373" s="126"/>
      <c r="JO373" s="126"/>
      <c r="JP373" s="126"/>
      <c r="JQ373" s="126"/>
      <c r="JR373" s="126"/>
      <c r="JS373" s="126"/>
      <c r="JT373" s="126"/>
      <c r="JU373" s="126"/>
      <c r="JV373" s="126"/>
      <c r="JW373" s="126"/>
      <c r="JX373" s="126"/>
      <c r="JY373" s="126"/>
      <c r="JZ373" s="126"/>
      <c r="KA373" s="126"/>
      <c r="KB373" s="126"/>
      <c r="KC373" s="126"/>
      <c r="KD373" s="126"/>
      <c r="KE373" s="126"/>
      <c r="KF373" s="126"/>
      <c r="KG373" s="126"/>
      <c r="KH373" s="126"/>
      <c r="KI373" s="126"/>
      <c r="KJ373" s="126"/>
      <c r="KK373" s="126"/>
      <c r="KL373" s="126"/>
      <c r="KM373" s="126"/>
      <c r="KN373" s="126"/>
      <c r="KO373" s="126"/>
      <c r="KP373" s="126"/>
      <c r="KQ373" s="126"/>
      <c r="KR373" s="126"/>
      <c r="KS373" s="126"/>
      <c r="KT373" s="126"/>
      <c r="KU373" s="126"/>
      <c r="KV373" s="126"/>
      <c r="KW373" s="126"/>
      <c r="KX373" s="126"/>
      <c r="KY373" s="126"/>
      <c r="KZ373" s="126"/>
      <c r="LA373" s="126"/>
      <c r="LB373" s="126"/>
      <c r="LC373" s="126"/>
      <c r="LD373" s="126"/>
      <c r="LE373" s="126"/>
      <c r="LF373" s="126"/>
      <c r="LG373" s="126"/>
      <c r="LH373" s="126"/>
      <c r="LI373" s="126"/>
      <c r="LJ373" s="126"/>
      <c r="LK373" s="126"/>
      <c r="LL373" s="126"/>
      <c r="LM373" s="126"/>
      <c r="LN373" s="126"/>
      <c r="LO373" s="126"/>
      <c r="LP373" s="126"/>
      <c r="LQ373" s="126"/>
      <c r="LR373" s="126"/>
      <c r="LS373" s="126"/>
      <c r="LT373" s="126"/>
      <c r="LU373" s="126"/>
      <c r="LV373" s="126"/>
      <c r="LW373" s="126"/>
      <c r="LX373" s="126"/>
      <c r="LY373" s="126"/>
      <c r="LZ373" s="126"/>
      <c r="MA373" s="126"/>
      <c r="MB373" s="126"/>
      <c r="MC373" s="126"/>
      <c r="MD373" s="126"/>
      <c r="ME373" s="126"/>
      <c r="MF373" s="126"/>
      <c r="MG373" s="126"/>
      <c r="MH373" s="126"/>
      <c r="MI373" s="126"/>
      <c r="MJ373" s="126"/>
      <c r="MK373" s="126"/>
      <c r="ML373" s="126"/>
      <c r="MM373" s="126"/>
      <c r="MN373" s="126"/>
      <c r="MO373" s="126"/>
      <c r="MP373" s="126"/>
      <c r="MQ373" s="126"/>
      <c r="MR373" s="126"/>
      <c r="MS373" s="126"/>
      <c r="MT373" s="126"/>
      <c r="MU373" s="126"/>
      <c r="MV373" s="126"/>
      <c r="MW373" s="126"/>
      <c r="MX373" s="126"/>
      <c r="MY373" s="126"/>
      <c r="MZ373" s="126"/>
      <c r="NA373" s="126"/>
      <c r="NB373" s="126"/>
      <c r="NC373" s="126"/>
      <c r="ND373" s="126"/>
      <c r="NE373" s="126"/>
      <c r="NF373" s="126">
        <v>17</v>
      </c>
      <c r="NG373" s="126">
        <v>78901</v>
      </c>
      <c r="NH373" s="126">
        <v>667</v>
      </c>
      <c r="NI373" s="126">
        <v>5</v>
      </c>
      <c r="NJ373" s="126"/>
      <c r="NK373" s="126"/>
      <c r="NL373" s="126"/>
      <c r="NM373" s="126"/>
      <c r="NN373" s="126"/>
      <c r="NO373" s="126"/>
      <c r="NP373" s="126"/>
      <c r="NQ373" s="126"/>
      <c r="NR373" s="126"/>
      <c r="NS373" s="126"/>
      <c r="NT373" s="126"/>
      <c r="NU373" s="126"/>
      <c r="NV373" s="126"/>
      <c r="NW373" s="126"/>
      <c r="NX373" s="126"/>
      <c r="NY373" s="126"/>
      <c r="NZ373" s="126"/>
      <c r="OA373" s="126"/>
      <c r="OB373" s="126"/>
      <c r="OC373" s="126"/>
      <c r="OD373" s="126"/>
      <c r="OE373" s="126">
        <v>104</v>
      </c>
      <c r="OF373" s="126">
        <v>163</v>
      </c>
      <c r="OG373" s="126"/>
      <c r="OH373" s="126"/>
      <c r="OI373" s="126"/>
      <c r="OJ373" s="126"/>
      <c r="OK373" s="126"/>
      <c r="OL373" s="126"/>
      <c r="OM373" s="126"/>
      <c r="ON373" s="126"/>
      <c r="OO373" s="126">
        <v>407</v>
      </c>
      <c r="OP373" s="126"/>
      <c r="OQ373" s="126"/>
      <c r="OR373" s="127"/>
      <c r="OS373" s="128">
        <v>80264</v>
      </c>
      <c r="OT373" s="129"/>
      <c r="OU373" s="130"/>
      <c r="OV373" s="128">
        <v>80264</v>
      </c>
      <c r="OW373" s="129"/>
      <c r="OX373" s="130"/>
      <c r="OY373" s="128"/>
      <c r="OZ373" s="129"/>
      <c r="PA373" s="131">
        <v>217</v>
      </c>
      <c r="PB373" s="130"/>
      <c r="PC373" s="132">
        <v>217</v>
      </c>
      <c r="PD373" s="128">
        <v>80482</v>
      </c>
    </row>
    <row r="374" spans="1:420" ht="12.75" customHeight="1">
      <c r="A374" s="134">
        <v>624400</v>
      </c>
      <c r="B374" s="72" t="s">
        <v>185</v>
      </c>
      <c r="C374" s="135" t="s">
        <v>572</v>
      </c>
      <c r="D374" s="125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126"/>
      <c r="DK374" s="126"/>
      <c r="DL374" s="126"/>
      <c r="DM374" s="126"/>
      <c r="DN374" s="126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6"/>
      <c r="EG374" s="126"/>
      <c r="EH374" s="126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126"/>
      <c r="FC374" s="126"/>
      <c r="FD374" s="126"/>
      <c r="FE374" s="126"/>
      <c r="FF374" s="126"/>
      <c r="FG374" s="126"/>
      <c r="FH374" s="126"/>
      <c r="FI374" s="126"/>
      <c r="FJ374" s="126"/>
      <c r="FK374" s="126"/>
      <c r="FL374" s="126"/>
      <c r="FM374" s="126"/>
      <c r="FN374" s="126"/>
      <c r="FO374" s="126"/>
      <c r="FP374" s="126"/>
      <c r="FQ374" s="126"/>
      <c r="FR374" s="126"/>
      <c r="FS374" s="126"/>
      <c r="FT374" s="126"/>
      <c r="FU374" s="126"/>
      <c r="FV374" s="126"/>
      <c r="FW374" s="126"/>
      <c r="FX374" s="126"/>
      <c r="FY374" s="126"/>
      <c r="FZ374" s="126"/>
      <c r="GA374" s="126"/>
      <c r="GB374" s="126"/>
      <c r="GC374" s="126"/>
      <c r="GD374" s="126"/>
      <c r="GE374" s="126"/>
      <c r="GF374" s="126"/>
      <c r="GG374" s="126"/>
      <c r="GH374" s="126"/>
      <c r="GI374" s="126"/>
      <c r="GJ374" s="126"/>
      <c r="GK374" s="126"/>
      <c r="GL374" s="126"/>
      <c r="GM374" s="126"/>
      <c r="GN374" s="126"/>
      <c r="GO374" s="126"/>
      <c r="GP374" s="126"/>
      <c r="GQ374" s="126"/>
      <c r="GR374" s="126"/>
      <c r="GS374" s="126"/>
      <c r="GT374" s="126"/>
      <c r="GU374" s="126"/>
      <c r="GV374" s="126"/>
      <c r="GW374" s="126"/>
      <c r="GX374" s="126"/>
      <c r="GY374" s="126"/>
      <c r="GZ374" s="126"/>
      <c r="HA374" s="126"/>
      <c r="HB374" s="126"/>
      <c r="HC374" s="126"/>
      <c r="HD374" s="126"/>
      <c r="HE374" s="126"/>
      <c r="HF374" s="126"/>
      <c r="HG374" s="126"/>
      <c r="HH374" s="126"/>
      <c r="HI374" s="126"/>
      <c r="HJ374" s="126"/>
      <c r="HK374" s="126"/>
      <c r="HL374" s="126"/>
      <c r="HM374" s="126"/>
      <c r="HN374" s="126"/>
      <c r="HO374" s="126"/>
      <c r="HP374" s="126"/>
      <c r="HQ374" s="126"/>
      <c r="HR374" s="126"/>
      <c r="HS374" s="126"/>
      <c r="HT374" s="126"/>
      <c r="HU374" s="126"/>
      <c r="HV374" s="126"/>
      <c r="HW374" s="126"/>
      <c r="HX374" s="126"/>
      <c r="HY374" s="126"/>
      <c r="HZ374" s="126"/>
      <c r="IA374" s="126"/>
      <c r="IB374" s="126"/>
      <c r="IC374" s="126"/>
      <c r="ID374" s="126"/>
      <c r="IE374" s="126"/>
      <c r="IF374" s="126"/>
      <c r="IG374" s="126"/>
      <c r="IH374" s="126"/>
      <c r="II374" s="126"/>
      <c r="IJ374" s="126"/>
      <c r="IK374" s="126"/>
      <c r="IL374" s="126"/>
      <c r="IM374" s="126"/>
      <c r="IN374" s="126"/>
      <c r="IO374" s="126"/>
      <c r="IP374" s="126"/>
      <c r="IQ374" s="126"/>
      <c r="IR374" s="126"/>
      <c r="IS374" s="126"/>
      <c r="IT374" s="126"/>
      <c r="IU374" s="126"/>
      <c r="IV374" s="126"/>
      <c r="IW374" s="126"/>
      <c r="IX374" s="126"/>
      <c r="IY374" s="126"/>
      <c r="IZ374" s="126"/>
      <c r="JA374" s="126"/>
      <c r="JB374" s="126"/>
      <c r="JC374" s="126"/>
      <c r="JD374" s="126"/>
      <c r="JE374" s="126"/>
      <c r="JF374" s="126"/>
      <c r="JG374" s="126"/>
      <c r="JH374" s="126"/>
      <c r="JI374" s="126"/>
      <c r="JJ374" s="126"/>
      <c r="JK374" s="126"/>
      <c r="JL374" s="126"/>
      <c r="JM374" s="126"/>
      <c r="JN374" s="126"/>
      <c r="JO374" s="126"/>
      <c r="JP374" s="126"/>
      <c r="JQ374" s="126"/>
      <c r="JR374" s="126"/>
      <c r="JS374" s="126"/>
      <c r="JT374" s="126"/>
      <c r="JU374" s="126"/>
      <c r="JV374" s="126"/>
      <c r="JW374" s="126"/>
      <c r="JX374" s="126"/>
      <c r="JY374" s="126"/>
      <c r="JZ374" s="126"/>
      <c r="KA374" s="126"/>
      <c r="KB374" s="126"/>
      <c r="KC374" s="126"/>
      <c r="KD374" s="126"/>
      <c r="KE374" s="126"/>
      <c r="KF374" s="126"/>
      <c r="KG374" s="126"/>
      <c r="KH374" s="126"/>
      <c r="KI374" s="126"/>
      <c r="KJ374" s="126"/>
      <c r="KK374" s="126"/>
      <c r="KL374" s="126"/>
      <c r="KM374" s="126"/>
      <c r="KN374" s="126"/>
      <c r="KO374" s="126"/>
      <c r="KP374" s="126"/>
      <c r="KQ374" s="126"/>
      <c r="KR374" s="126"/>
      <c r="KS374" s="126"/>
      <c r="KT374" s="126"/>
      <c r="KU374" s="126"/>
      <c r="KV374" s="126"/>
      <c r="KW374" s="126"/>
      <c r="KX374" s="126"/>
      <c r="KY374" s="126"/>
      <c r="KZ374" s="126"/>
      <c r="LA374" s="126"/>
      <c r="LB374" s="126"/>
      <c r="LC374" s="126"/>
      <c r="LD374" s="126"/>
      <c r="LE374" s="126"/>
      <c r="LF374" s="126"/>
      <c r="LG374" s="126"/>
      <c r="LH374" s="126"/>
      <c r="LI374" s="126"/>
      <c r="LJ374" s="126"/>
      <c r="LK374" s="126"/>
      <c r="LL374" s="126"/>
      <c r="LM374" s="126"/>
      <c r="LN374" s="126"/>
      <c r="LO374" s="126"/>
      <c r="LP374" s="126"/>
      <c r="LQ374" s="126"/>
      <c r="LR374" s="126"/>
      <c r="LS374" s="126"/>
      <c r="LT374" s="126"/>
      <c r="LU374" s="126"/>
      <c r="LV374" s="126"/>
      <c r="LW374" s="126"/>
      <c r="LX374" s="126"/>
      <c r="LY374" s="126"/>
      <c r="LZ374" s="126"/>
      <c r="MA374" s="126"/>
      <c r="MB374" s="126"/>
      <c r="MC374" s="126"/>
      <c r="MD374" s="126"/>
      <c r="ME374" s="126"/>
      <c r="MF374" s="126"/>
      <c r="MG374" s="126"/>
      <c r="MH374" s="126"/>
      <c r="MI374" s="126"/>
      <c r="MJ374" s="126"/>
      <c r="MK374" s="126"/>
      <c r="ML374" s="126"/>
      <c r="MM374" s="126"/>
      <c r="MN374" s="126"/>
      <c r="MO374" s="126"/>
      <c r="MP374" s="126"/>
      <c r="MQ374" s="126"/>
      <c r="MR374" s="126"/>
      <c r="MS374" s="126"/>
      <c r="MT374" s="126"/>
      <c r="MU374" s="126"/>
      <c r="MV374" s="126"/>
      <c r="MW374" s="126"/>
      <c r="MX374" s="126"/>
      <c r="MY374" s="126"/>
      <c r="MZ374" s="126"/>
      <c r="NA374" s="126"/>
      <c r="NB374" s="126"/>
      <c r="NC374" s="126"/>
      <c r="ND374" s="126"/>
      <c r="NE374" s="126">
        <v>26</v>
      </c>
      <c r="NF374" s="126">
        <v>67</v>
      </c>
      <c r="NG374" s="126">
        <v>933</v>
      </c>
      <c r="NH374" s="126">
        <v>42015</v>
      </c>
      <c r="NI374" s="126"/>
      <c r="NJ374" s="126"/>
      <c r="NK374" s="126"/>
      <c r="NL374" s="126"/>
      <c r="NM374" s="126"/>
      <c r="NN374" s="126"/>
      <c r="NO374" s="126"/>
      <c r="NP374" s="126"/>
      <c r="NQ374" s="126">
        <v>691</v>
      </c>
      <c r="NR374" s="126"/>
      <c r="NS374" s="126"/>
      <c r="NT374" s="126"/>
      <c r="NU374" s="126"/>
      <c r="NV374" s="126"/>
      <c r="NW374" s="126"/>
      <c r="NX374" s="126"/>
      <c r="NY374" s="126"/>
      <c r="NZ374" s="126"/>
      <c r="OA374" s="126"/>
      <c r="OB374" s="126"/>
      <c r="OC374" s="126"/>
      <c r="OD374" s="126"/>
      <c r="OE374" s="126"/>
      <c r="OF374" s="126"/>
      <c r="OG374" s="126"/>
      <c r="OH374" s="126"/>
      <c r="OI374" s="126"/>
      <c r="OJ374" s="126"/>
      <c r="OK374" s="126"/>
      <c r="OL374" s="126"/>
      <c r="OM374" s="126"/>
      <c r="ON374" s="126"/>
      <c r="OO374" s="126">
        <v>3070</v>
      </c>
      <c r="OP374" s="126"/>
      <c r="OQ374" s="126"/>
      <c r="OR374" s="127"/>
      <c r="OS374" s="128">
        <v>46803</v>
      </c>
      <c r="OT374" s="129"/>
      <c r="OU374" s="130"/>
      <c r="OV374" s="128">
        <v>46803</v>
      </c>
      <c r="OW374" s="129"/>
      <c r="OX374" s="130"/>
      <c r="OY374" s="128"/>
      <c r="OZ374" s="129"/>
      <c r="PA374" s="131">
        <v>332</v>
      </c>
      <c r="PB374" s="130"/>
      <c r="PC374" s="132">
        <v>332</v>
      </c>
      <c r="PD374" s="128">
        <v>47135</v>
      </c>
    </row>
    <row r="375" spans="1:420" ht="12.75" customHeight="1">
      <c r="A375" s="134" t="s">
        <v>688</v>
      </c>
      <c r="B375" s="72" t="s">
        <v>185</v>
      </c>
      <c r="C375" s="135" t="s">
        <v>573</v>
      </c>
      <c r="D375" s="125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126"/>
      <c r="DK375" s="126"/>
      <c r="DL375" s="126"/>
      <c r="DM375" s="126"/>
      <c r="DN375" s="126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6"/>
      <c r="EG375" s="126"/>
      <c r="EH375" s="126"/>
      <c r="EI375" s="126"/>
      <c r="EJ375" s="126"/>
      <c r="EK375" s="126"/>
      <c r="EL375" s="126"/>
      <c r="EM375" s="126"/>
      <c r="EN375" s="126"/>
      <c r="EO375" s="126"/>
      <c r="EP375" s="126"/>
      <c r="EQ375" s="126"/>
      <c r="ER375" s="126"/>
      <c r="ES375" s="126"/>
      <c r="ET375" s="126"/>
      <c r="EU375" s="126"/>
      <c r="EV375" s="126"/>
      <c r="EW375" s="126"/>
      <c r="EX375" s="126"/>
      <c r="EY375" s="126"/>
      <c r="EZ375" s="126"/>
      <c r="FA375" s="126"/>
      <c r="FB375" s="126"/>
      <c r="FC375" s="126"/>
      <c r="FD375" s="126"/>
      <c r="FE375" s="126"/>
      <c r="FF375" s="126"/>
      <c r="FG375" s="126"/>
      <c r="FH375" s="126"/>
      <c r="FI375" s="126"/>
      <c r="FJ375" s="126"/>
      <c r="FK375" s="126"/>
      <c r="FL375" s="126"/>
      <c r="FM375" s="126"/>
      <c r="FN375" s="126"/>
      <c r="FO375" s="126"/>
      <c r="FP375" s="126"/>
      <c r="FQ375" s="126"/>
      <c r="FR375" s="126"/>
      <c r="FS375" s="126"/>
      <c r="FT375" s="126"/>
      <c r="FU375" s="126"/>
      <c r="FV375" s="126"/>
      <c r="FW375" s="126"/>
      <c r="FX375" s="126"/>
      <c r="FY375" s="126"/>
      <c r="FZ375" s="126"/>
      <c r="GA375" s="126"/>
      <c r="GB375" s="126"/>
      <c r="GC375" s="126"/>
      <c r="GD375" s="126"/>
      <c r="GE375" s="126"/>
      <c r="GF375" s="126"/>
      <c r="GG375" s="126"/>
      <c r="GH375" s="126"/>
      <c r="GI375" s="126"/>
      <c r="GJ375" s="126"/>
      <c r="GK375" s="126"/>
      <c r="GL375" s="126"/>
      <c r="GM375" s="126"/>
      <c r="GN375" s="126"/>
      <c r="GO375" s="126"/>
      <c r="GP375" s="126"/>
      <c r="GQ375" s="126"/>
      <c r="GR375" s="126"/>
      <c r="GS375" s="126"/>
      <c r="GT375" s="126"/>
      <c r="GU375" s="126"/>
      <c r="GV375" s="126"/>
      <c r="GW375" s="126"/>
      <c r="GX375" s="126"/>
      <c r="GY375" s="126"/>
      <c r="GZ375" s="126"/>
      <c r="HA375" s="126"/>
      <c r="HB375" s="126"/>
      <c r="HC375" s="126"/>
      <c r="HD375" s="126"/>
      <c r="HE375" s="126"/>
      <c r="HF375" s="126"/>
      <c r="HG375" s="126"/>
      <c r="HH375" s="126"/>
      <c r="HI375" s="126"/>
      <c r="HJ375" s="126"/>
      <c r="HK375" s="126"/>
      <c r="HL375" s="126"/>
      <c r="HM375" s="126"/>
      <c r="HN375" s="126"/>
      <c r="HO375" s="126"/>
      <c r="HP375" s="126"/>
      <c r="HQ375" s="126"/>
      <c r="HR375" s="126"/>
      <c r="HS375" s="126"/>
      <c r="HT375" s="126"/>
      <c r="HU375" s="126"/>
      <c r="HV375" s="126"/>
      <c r="HW375" s="126"/>
      <c r="HX375" s="126"/>
      <c r="HY375" s="126"/>
      <c r="HZ375" s="126"/>
      <c r="IA375" s="126"/>
      <c r="IB375" s="126"/>
      <c r="IC375" s="126"/>
      <c r="ID375" s="126"/>
      <c r="IE375" s="126"/>
      <c r="IF375" s="126"/>
      <c r="IG375" s="126"/>
      <c r="IH375" s="126"/>
      <c r="II375" s="126"/>
      <c r="IJ375" s="126"/>
      <c r="IK375" s="126"/>
      <c r="IL375" s="126"/>
      <c r="IM375" s="126"/>
      <c r="IN375" s="126"/>
      <c r="IO375" s="126"/>
      <c r="IP375" s="126"/>
      <c r="IQ375" s="126"/>
      <c r="IR375" s="126"/>
      <c r="IS375" s="126"/>
      <c r="IT375" s="126"/>
      <c r="IU375" s="126"/>
      <c r="IV375" s="126"/>
      <c r="IW375" s="126"/>
      <c r="IX375" s="126"/>
      <c r="IY375" s="126"/>
      <c r="IZ375" s="126"/>
      <c r="JA375" s="126"/>
      <c r="JB375" s="126"/>
      <c r="JC375" s="126"/>
      <c r="JD375" s="126"/>
      <c r="JE375" s="126"/>
      <c r="JF375" s="126"/>
      <c r="JG375" s="126"/>
      <c r="JH375" s="126"/>
      <c r="JI375" s="126"/>
      <c r="JJ375" s="126"/>
      <c r="JK375" s="126"/>
      <c r="JL375" s="126"/>
      <c r="JM375" s="126"/>
      <c r="JN375" s="126"/>
      <c r="JO375" s="126"/>
      <c r="JP375" s="126"/>
      <c r="JQ375" s="126"/>
      <c r="JR375" s="126"/>
      <c r="JS375" s="126"/>
      <c r="JT375" s="126"/>
      <c r="JU375" s="126"/>
      <c r="JV375" s="126"/>
      <c r="JW375" s="126"/>
      <c r="JX375" s="126"/>
      <c r="JY375" s="126"/>
      <c r="JZ375" s="126"/>
      <c r="KA375" s="126"/>
      <c r="KB375" s="126"/>
      <c r="KC375" s="126"/>
      <c r="KD375" s="126"/>
      <c r="KE375" s="126"/>
      <c r="KF375" s="126"/>
      <c r="KG375" s="126"/>
      <c r="KH375" s="126"/>
      <c r="KI375" s="126"/>
      <c r="KJ375" s="126"/>
      <c r="KK375" s="126"/>
      <c r="KL375" s="126"/>
      <c r="KM375" s="126"/>
      <c r="KN375" s="126"/>
      <c r="KO375" s="126"/>
      <c r="KP375" s="126"/>
      <c r="KQ375" s="126"/>
      <c r="KR375" s="126"/>
      <c r="KS375" s="126"/>
      <c r="KT375" s="126"/>
      <c r="KU375" s="126"/>
      <c r="KV375" s="126"/>
      <c r="KW375" s="126"/>
      <c r="KX375" s="126"/>
      <c r="KY375" s="126"/>
      <c r="KZ375" s="126"/>
      <c r="LA375" s="126"/>
      <c r="LB375" s="126"/>
      <c r="LC375" s="126"/>
      <c r="LD375" s="126"/>
      <c r="LE375" s="126"/>
      <c r="LF375" s="126"/>
      <c r="LG375" s="126"/>
      <c r="LH375" s="126"/>
      <c r="LI375" s="126"/>
      <c r="LJ375" s="126"/>
      <c r="LK375" s="126"/>
      <c r="LL375" s="126"/>
      <c r="LM375" s="126"/>
      <c r="LN375" s="126"/>
      <c r="LO375" s="126"/>
      <c r="LP375" s="126"/>
      <c r="LQ375" s="126"/>
      <c r="LR375" s="126"/>
      <c r="LS375" s="126"/>
      <c r="LT375" s="126"/>
      <c r="LU375" s="126"/>
      <c r="LV375" s="126"/>
      <c r="LW375" s="126"/>
      <c r="LX375" s="126"/>
      <c r="LY375" s="126"/>
      <c r="LZ375" s="126"/>
      <c r="MA375" s="126"/>
      <c r="MB375" s="126"/>
      <c r="MC375" s="126"/>
      <c r="MD375" s="126"/>
      <c r="ME375" s="126"/>
      <c r="MF375" s="126"/>
      <c r="MG375" s="126"/>
      <c r="MH375" s="126"/>
      <c r="MI375" s="126"/>
      <c r="MJ375" s="126"/>
      <c r="MK375" s="126">
        <v>36</v>
      </c>
      <c r="ML375" s="126"/>
      <c r="MM375" s="126"/>
      <c r="MN375" s="126"/>
      <c r="MO375" s="126"/>
      <c r="MP375" s="126"/>
      <c r="MQ375" s="126"/>
      <c r="MR375" s="126"/>
      <c r="MS375" s="126"/>
      <c r="MT375" s="126"/>
      <c r="MU375" s="126"/>
      <c r="MV375" s="126"/>
      <c r="MW375" s="126"/>
      <c r="MX375" s="126"/>
      <c r="MY375" s="126"/>
      <c r="MZ375" s="126"/>
      <c r="NA375" s="126"/>
      <c r="NB375" s="126"/>
      <c r="NC375" s="126"/>
      <c r="ND375" s="126"/>
      <c r="NE375" s="126"/>
      <c r="NF375" s="126"/>
      <c r="NG375" s="126">
        <v>1868</v>
      </c>
      <c r="NH375" s="126">
        <v>0</v>
      </c>
      <c r="NI375" s="126">
        <v>41712</v>
      </c>
      <c r="NJ375" s="126"/>
      <c r="NK375" s="126"/>
      <c r="NL375" s="126"/>
      <c r="NM375" s="126"/>
      <c r="NN375" s="126"/>
      <c r="NO375" s="126"/>
      <c r="NP375" s="126"/>
      <c r="NQ375" s="126"/>
      <c r="NR375" s="126"/>
      <c r="NS375" s="126"/>
      <c r="NT375" s="126"/>
      <c r="NU375" s="126"/>
      <c r="NV375" s="126"/>
      <c r="NW375" s="126"/>
      <c r="NX375" s="126"/>
      <c r="NY375" s="126"/>
      <c r="NZ375" s="126"/>
      <c r="OA375" s="126"/>
      <c r="OB375" s="126"/>
      <c r="OC375" s="126"/>
      <c r="OD375" s="126"/>
      <c r="OE375" s="126"/>
      <c r="OF375" s="126"/>
      <c r="OG375" s="126"/>
      <c r="OH375" s="126"/>
      <c r="OI375" s="126"/>
      <c r="OJ375" s="126"/>
      <c r="OK375" s="126"/>
      <c r="OL375" s="126"/>
      <c r="OM375" s="126"/>
      <c r="ON375" s="126"/>
      <c r="OO375" s="126">
        <v>18</v>
      </c>
      <c r="OP375" s="126"/>
      <c r="OQ375" s="126"/>
      <c r="OR375" s="127"/>
      <c r="OS375" s="128">
        <v>43633</v>
      </c>
      <c r="OT375" s="129"/>
      <c r="OU375" s="130"/>
      <c r="OV375" s="128">
        <v>43633</v>
      </c>
      <c r="OW375" s="129"/>
      <c r="OX375" s="130"/>
      <c r="OY375" s="128"/>
      <c r="OZ375" s="129"/>
      <c r="PA375" s="131">
        <v>7</v>
      </c>
      <c r="PB375" s="130"/>
      <c r="PC375" s="132">
        <v>7</v>
      </c>
      <c r="PD375" s="128">
        <v>43641</v>
      </c>
    </row>
    <row r="376" spans="1:420" ht="12.75" customHeight="1">
      <c r="A376" s="134">
        <v>711100</v>
      </c>
      <c r="B376" s="72" t="s">
        <v>186</v>
      </c>
      <c r="C376" s="135" t="s">
        <v>574</v>
      </c>
      <c r="D376" s="125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126"/>
      <c r="DK376" s="126"/>
      <c r="DL376" s="126"/>
      <c r="DM376" s="126"/>
      <c r="DN376" s="126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6"/>
      <c r="EG376" s="126"/>
      <c r="EH376" s="126"/>
      <c r="EI376" s="126"/>
      <c r="EJ376" s="126"/>
      <c r="EK376" s="126"/>
      <c r="EL376" s="126"/>
      <c r="EM376" s="126"/>
      <c r="EN376" s="126"/>
      <c r="EO376" s="126"/>
      <c r="EP376" s="126"/>
      <c r="EQ376" s="126"/>
      <c r="ER376" s="126"/>
      <c r="ES376" s="126"/>
      <c r="ET376" s="126"/>
      <c r="EU376" s="126"/>
      <c r="EV376" s="126"/>
      <c r="EW376" s="126"/>
      <c r="EX376" s="126"/>
      <c r="EY376" s="126"/>
      <c r="EZ376" s="126"/>
      <c r="FA376" s="126"/>
      <c r="FB376" s="126"/>
      <c r="FC376" s="126"/>
      <c r="FD376" s="126"/>
      <c r="FE376" s="126"/>
      <c r="FF376" s="126"/>
      <c r="FG376" s="126"/>
      <c r="FH376" s="126"/>
      <c r="FI376" s="126"/>
      <c r="FJ376" s="126"/>
      <c r="FK376" s="126"/>
      <c r="FL376" s="126"/>
      <c r="FM376" s="126"/>
      <c r="FN376" s="126"/>
      <c r="FO376" s="126"/>
      <c r="FP376" s="126"/>
      <c r="FQ376" s="126"/>
      <c r="FR376" s="126"/>
      <c r="FS376" s="126"/>
      <c r="FT376" s="126"/>
      <c r="FU376" s="126"/>
      <c r="FV376" s="126"/>
      <c r="FW376" s="126"/>
      <c r="FX376" s="126"/>
      <c r="FY376" s="126"/>
      <c r="FZ376" s="126"/>
      <c r="GA376" s="126"/>
      <c r="GB376" s="126"/>
      <c r="GC376" s="126"/>
      <c r="GD376" s="126"/>
      <c r="GE376" s="126"/>
      <c r="GF376" s="126"/>
      <c r="GG376" s="126"/>
      <c r="GH376" s="126"/>
      <c r="GI376" s="126"/>
      <c r="GJ376" s="126"/>
      <c r="GK376" s="126"/>
      <c r="GL376" s="126"/>
      <c r="GM376" s="126"/>
      <c r="GN376" s="126"/>
      <c r="GO376" s="126"/>
      <c r="GP376" s="126"/>
      <c r="GQ376" s="126"/>
      <c r="GR376" s="126"/>
      <c r="GS376" s="126"/>
      <c r="GT376" s="126"/>
      <c r="GU376" s="126"/>
      <c r="GV376" s="126"/>
      <c r="GW376" s="126"/>
      <c r="GX376" s="126"/>
      <c r="GY376" s="126"/>
      <c r="GZ376" s="126"/>
      <c r="HA376" s="126"/>
      <c r="HB376" s="126"/>
      <c r="HC376" s="126"/>
      <c r="HD376" s="126"/>
      <c r="HE376" s="126"/>
      <c r="HF376" s="126"/>
      <c r="HG376" s="126"/>
      <c r="HH376" s="126"/>
      <c r="HI376" s="126"/>
      <c r="HJ376" s="126"/>
      <c r="HK376" s="126"/>
      <c r="HL376" s="126"/>
      <c r="HM376" s="126"/>
      <c r="HN376" s="126"/>
      <c r="HO376" s="126"/>
      <c r="HP376" s="126"/>
      <c r="HQ376" s="126"/>
      <c r="HR376" s="126"/>
      <c r="HS376" s="126"/>
      <c r="HT376" s="126"/>
      <c r="HU376" s="126"/>
      <c r="HV376" s="126"/>
      <c r="HW376" s="126"/>
      <c r="HX376" s="126"/>
      <c r="HY376" s="126"/>
      <c r="HZ376" s="126"/>
      <c r="IA376" s="126"/>
      <c r="IB376" s="126"/>
      <c r="IC376" s="126"/>
      <c r="ID376" s="126"/>
      <c r="IE376" s="126"/>
      <c r="IF376" s="126"/>
      <c r="IG376" s="126"/>
      <c r="IH376" s="126"/>
      <c r="II376" s="126"/>
      <c r="IJ376" s="126"/>
      <c r="IK376" s="126"/>
      <c r="IL376" s="126"/>
      <c r="IM376" s="126"/>
      <c r="IN376" s="126"/>
      <c r="IO376" s="126"/>
      <c r="IP376" s="126"/>
      <c r="IQ376" s="126"/>
      <c r="IR376" s="126"/>
      <c r="IS376" s="126"/>
      <c r="IT376" s="126"/>
      <c r="IU376" s="126"/>
      <c r="IV376" s="126"/>
      <c r="IW376" s="126"/>
      <c r="IX376" s="126"/>
      <c r="IY376" s="126"/>
      <c r="IZ376" s="126"/>
      <c r="JA376" s="126"/>
      <c r="JB376" s="126"/>
      <c r="JC376" s="126"/>
      <c r="JD376" s="126"/>
      <c r="JE376" s="126"/>
      <c r="JF376" s="126"/>
      <c r="JG376" s="126"/>
      <c r="JH376" s="126"/>
      <c r="JI376" s="126"/>
      <c r="JJ376" s="126"/>
      <c r="JK376" s="126"/>
      <c r="JL376" s="126"/>
      <c r="JM376" s="126"/>
      <c r="JN376" s="126"/>
      <c r="JO376" s="126"/>
      <c r="JP376" s="126"/>
      <c r="JQ376" s="126"/>
      <c r="JR376" s="126"/>
      <c r="JS376" s="126"/>
      <c r="JT376" s="126"/>
      <c r="JU376" s="126"/>
      <c r="JV376" s="126"/>
      <c r="JW376" s="126"/>
      <c r="JX376" s="126"/>
      <c r="JY376" s="126"/>
      <c r="JZ376" s="126"/>
      <c r="KA376" s="126"/>
      <c r="KB376" s="126"/>
      <c r="KC376" s="126"/>
      <c r="KD376" s="126"/>
      <c r="KE376" s="126"/>
      <c r="KF376" s="126"/>
      <c r="KG376" s="126"/>
      <c r="KH376" s="126"/>
      <c r="KI376" s="126"/>
      <c r="KJ376" s="126"/>
      <c r="KK376" s="126"/>
      <c r="KL376" s="126"/>
      <c r="KM376" s="126"/>
      <c r="KN376" s="126"/>
      <c r="KO376" s="126"/>
      <c r="KP376" s="126"/>
      <c r="KQ376" s="126"/>
      <c r="KR376" s="126"/>
      <c r="KS376" s="126"/>
      <c r="KT376" s="126"/>
      <c r="KU376" s="126"/>
      <c r="KV376" s="126"/>
      <c r="KW376" s="126"/>
      <c r="KX376" s="126"/>
      <c r="KY376" s="126"/>
      <c r="KZ376" s="126"/>
      <c r="LA376" s="126"/>
      <c r="LB376" s="126"/>
      <c r="LC376" s="126"/>
      <c r="LD376" s="126"/>
      <c r="LE376" s="126"/>
      <c r="LF376" s="126"/>
      <c r="LG376" s="126"/>
      <c r="LH376" s="126"/>
      <c r="LI376" s="126"/>
      <c r="LJ376" s="126"/>
      <c r="LK376" s="126"/>
      <c r="LL376" s="126"/>
      <c r="LM376" s="126"/>
      <c r="LN376" s="126"/>
      <c r="LO376" s="126"/>
      <c r="LP376" s="126"/>
      <c r="LQ376" s="126"/>
      <c r="LR376" s="126"/>
      <c r="LS376" s="126"/>
      <c r="LT376" s="126"/>
      <c r="LU376" s="126"/>
      <c r="LV376" s="126"/>
      <c r="LW376" s="126"/>
      <c r="LX376" s="126"/>
      <c r="LY376" s="126"/>
      <c r="LZ376" s="126"/>
      <c r="MA376" s="126"/>
      <c r="MB376" s="126"/>
      <c r="MC376" s="126"/>
      <c r="MD376" s="126"/>
      <c r="ME376" s="126"/>
      <c r="MF376" s="126"/>
      <c r="MG376" s="126"/>
      <c r="MH376" s="126"/>
      <c r="MI376" s="126"/>
      <c r="MJ376" s="126"/>
      <c r="MK376" s="126"/>
      <c r="ML376" s="126"/>
      <c r="MM376" s="126"/>
      <c r="MN376" s="126"/>
      <c r="MO376" s="126"/>
      <c r="MP376" s="126"/>
      <c r="MQ376" s="126"/>
      <c r="MR376" s="126"/>
      <c r="MS376" s="126"/>
      <c r="MT376" s="126"/>
      <c r="MU376" s="126"/>
      <c r="MV376" s="126"/>
      <c r="MW376" s="126"/>
      <c r="MX376" s="126"/>
      <c r="MY376" s="126"/>
      <c r="MZ376" s="126"/>
      <c r="NA376" s="126"/>
      <c r="NB376" s="126"/>
      <c r="NC376" s="126"/>
      <c r="ND376" s="126"/>
      <c r="NE376" s="126"/>
      <c r="NF376" s="126"/>
      <c r="NG376" s="126"/>
      <c r="NH376" s="126"/>
      <c r="NI376" s="126"/>
      <c r="NJ376" s="126">
        <v>19452</v>
      </c>
      <c r="NK376" s="126"/>
      <c r="NL376" s="126"/>
      <c r="NM376" s="126">
        <v>7989</v>
      </c>
      <c r="NN376" s="126">
        <v>9</v>
      </c>
      <c r="NO376" s="126"/>
      <c r="NP376" s="126">
        <v>26</v>
      </c>
      <c r="NQ376" s="126"/>
      <c r="NR376" s="126">
        <v>1130</v>
      </c>
      <c r="NS376" s="126"/>
      <c r="NT376" s="126"/>
      <c r="NU376" s="126"/>
      <c r="NV376" s="126"/>
      <c r="NW376" s="126"/>
      <c r="NX376" s="126"/>
      <c r="NY376" s="126"/>
      <c r="NZ376" s="126"/>
      <c r="OA376" s="126"/>
      <c r="OB376" s="126"/>
      <c r="OC376" s="126"/>
      <c r="OD376" s="126"/>
      <c r="OE376" s="126"/>
      <c r="OF376" s="126"/>
      <c r="OG376" s="126"/>
      <c r="OH376" s="126"/>
      <c r="OI376" s="126"/>
      <c r="OJ376" s="126"/>
      <c r="OK376" s="126"/>
      <c r="OL376" s="126"/>
      <c r="OM376" s="126"/>
      <c r="ON376" s="126"/>
      <c r="OO376" s="126"/>
      <c r="OP376" s="126"/>
      <c r="OQ376" s="126"/>
      <c r="OR376" s="127"/>
      <c r="OS376" s="128">
        <v>28606</v>
      </c>
      <c r="OT376" s="129">
        <v>267</v>
      </c>
      <c r="OU376" s="130"/>
      <c r="OV376" s="128">
        <v>28873</v>
      </c>
      <c r="OW376" s="129"/>
      <c r="OX376" s="130"/>
      <c r="OY376" s="128"/>
      <c r="OZ376" s="129"/>
      <c r="PA376" s="131">
        <v>588</v>
      </c>
      <c r="PB376" s="130"/>
      <c r="PC376" s="132">
        <v>588</v>
      </c>
      <c r="PD376" s="128">
        <v>29462</v>
      </c>
    </row>
    <row r="377" spans="1:420" ht="12.75" customHeight="1">
      <c r="A377" s="134">
        <v>711200</v>
      </c>
      <c r="B377" s="72" t="s">
        <v>186</v>
      </c>
      <c r="C377" s="135" t="s">
        <v>575</v>
      </c>
      <c r="D377" s="125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126"/>
      <c r="DK377" s="126"/>
      <c r="DL377" s="126"/>
      <c r="DM377" s="126"/>
      <c r="DN377" s="126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6"/>
      <c r="EG377" s="126"/>
      <c r="EH377" s="126"/>
      <c r="EI377" s="126"/>
      <c r="EJ377" s="126"/>
      <c r="EK377" s="126"/>
      <c r="EL377" s="126"/>
      <c r="EM377" s="126"/>
      <c r="EN377" s="126"/>
      <c r="EO377" s="126"/>
      <c r="EP377" s="126"/>
      <c r="EQ377" s="126"/>
      <c r="ER377" s="126"/>
      <c r="ES377" s="126"/>
      <c r="ET377" s="126"/>
      <c r="EU377" s="126"/>
      <c r="EV377" s="126"/>
      <c r="EW377" s="126"/>
      <c r="EX377" s="126"/>
      <c r="EY377" s="126"/>
      <c r="EZ377" s="126"/>
      <c r="FA377" s="126"/>
      <c r="FB377" s="126"/>
      <c r="FC377" s="126"/>
      <c r="FD377" s="126"/>
      <c r="FE377" s="126"/>
      <c r="FF377" s="126"/>
      <c r="FG377" s="126"/>
      <c r="FH377" s="126"/>
      <c r="FI377" s="126"/>
      <c r="FJ377" s="126"/>
      <c r="FK377" s="126"/>
      <c r="FL377" s="126"/>
      <c r="FM377" s="126"/>
      <c r="FN377" s="126"/>
      <c r="FO377" s="126"/>
      <c r="FP377" s="126"/>
      <c r="FQ377" s="126"/>
      <c r="FR377" s="126"/>
      <c r="FS377" s="126"/>
      <c r="FT377" s="126"/>
      <c r="FU377" s="126"/>
      <c r="FV377" s="126"/>
      <c r="FW377" s="126"/>
      <c r="FX377" s="126"/>
      <c r="FY377" s="126"/>
      <c r="FZ377" s="126"/>
      <c r="GA377" s="126"/>
      <c r="GB377" s="126"/>
      <c r="GC377" s="126"/>
      <c r="GD377" s="126"/>
      <c r="GE377" s="126"/>
      <c r="GF377" s="126"/>
      <c r="GG377" s="126"/>
      <c r="GH377" s="126"/>
      <c r="GI377" s="126"/>
      <c r="GJ377" s="126"/>
      <c r="GK377" s="126"/>
      <c r="GL377" s="126"/>
      <c r="GM377" s="126"/>
      <c r="GN377" s="126"/>
      <c r="GO377" s="126"/>
      <c r="GP377" s="126"/>
      <c r="GQ377" s="126"/>
      <c r="GR377" s="126"/>
      <c r="GS377" s="126"/>
      <c r="GT377" s="126"/>
      <c r="GU377" s="126"/>
      <c r="GV377" s="126"/>
      <c r="GW377" s="126"/>
      <c r="GX377" s="126"/>
      <c r="GY377" s="126"/>
      <c r="GZ377" s="126"/>
      <c r="HA377" s="126"/>
      <c r="HB377" s="126"/>
      <c r="HC377" s="126"/>
      <c r="HD377" s="126"/>
      <c r="HE377" s="126"/>
      <c r="HF377" s="126"/>
      <c r="HG377" s="126"/>
      <c r="HH377" s="126"/>
      <c r="HI377" s="126"/>
      <c r="HJ377" s="126"/>
      <c r="HK377" s="126"/>
      <c r="HL377" s="126"/>
      <c r="HM377" s="126"/>
      <c r="HN377" s="126"/>
      <c r="HO377" s="126"/>
      <c r="HP377" s="126"/>
      <c r="HQ377" s="126"/>
      <c r="HR377" s="126"/>
      <c r="HS377" s="126"/>
      <c r="HT377" s="126"/>
      <c r="HU377" s="126"/>
      <c r="HV377" s="126"/>
      <c r="HW377" s="126"/>
      <c r="HX377" s="126"/>
      <c r="HY377" s="126"/>
      <c r="HZ377" s="126"/>
      <c r="IA377" s="126"/>
      <c r="IB377" s="126"/>
      <c r="IC377" s="126"/>
      <c r="ID377" s="126"/>
      <c r="IE377" s="126"/>
      <c r="IF377" s="126"/>
      <c r="IG377" s="126"/>
      <c r="IH377" s="126"/>
      <c r="II377" s="126"/>
      <c r="IJ377" s="126"/>
      <c r="IK377" s="126"/>
      <c r="IL377" s="126"/>
      <c r="IM377" s="126"/>
      <c r="IN377" s="126"/>
      <c r="IO377" s="126"/>
      <c r="IP377" s="126"/>
      <c r="IQ377" s="126"/>
      <c r="IR377" s="126"/>
      <c r="IS377" s="126"/>
      <c r="IT377" s="126"/>
      <c r="IU377" s="126"/>
      <c r="IV377" s="126"/>
      <c r="IW377" s="126"/>
      <c r="IX377" s="126"/>
      <c r="IY377" s="126"/>
      <c r="IZ377" s="126"/>
      <c r="JA377" s="126"/>
      <c r="JB377" s="126"/>
      <c r="JC377" s="126"/>
      <c r="JD377" s="126"/>
      <c r="JE377" s="126"/>
      <c r="JF377" s="126"/>
      <c r="JG377" s="126"/>
      <c r="JH377" s="126"/>
      <c r="JI377" s="126"/>
      <c r="JJ377" s="126"/>
      <c r="JK377" s="126"/>
      <c r="JL377" s="126"/>
      <c r="JM377" s="126"/>
      <c r="JN377" s="126"/>
      <c r="JO377" s="126"/>
      <c r="JP377" s="126"/>
      <c r="JQ377" s="126"/>
      <c r="JR377" s="126"/>
      <c r="JS377" s="126"/>
      <c r="JT377" s="126"/>
      <c r="JU377" s="126"/>
      <c r="JV377" s="126"/>
      <c r="JW377" s="126"/>
      <c r="JX377" s="126"/>
      <c r="JY377" s="126"/>
      <c r="JZ377" s="126"/>
      <c r="KA377" s="126"/>
      <c r="KB377" s="126"/>
      <c r="KC377" s="126"/>
      <c r="KD377" s="126"/>
      <c r="KE377" s="126"/>
      <c r="KF377" s="126"/>
      <c r="KG377" s="126"/>
      <c r="KH377" s="126"/>
      <c r="KI377" s="126"/>
      <c r="KJ377" s="126"/>
      <c r="KK377" s="126"/>
      <c r="KL377" s="126"/>
      <c r="KM377" s="126"/>
      <c r="KN377" s="126"/>
      <c r="KO377" s="126"/>
      <c r="KP377" s="126"/>
      <c r="KQ377" s="126"/>
      <c r="KR377" s="126"/>
      <c r="KS377" s="126"/>
      <c r="KT377" s="126"/>
      <c r="KU377" s="126"/>
      <c r="KV377" s="126"/>
      <c r="KW377" s="126"/>
      <c r="KX377" s="126"/>
      <c r="KY377" s="126"/>
      <c r="KZ377" s="126"/>
      <c r="LA377" s="126"/>
      <c r="LB377" s="126"/>
      <c r="LC377" s="126"/>
      <c r="LD377" s="126"/>
      <c r="LE377" s="126"/>
      <c r="LF377" s="126"/>
      <c r="LG377" s="126"/>
      <c r="LH377" s="126"/>
      <c r="LI377" s="126"/>
      <c r="LJ377" s="126"/>
      <c r="LK377" s="126"/>
      <c r="LL377" s="126"/>
      <c r="LM377" s="126"/>
      <c r="LN377" s="126"/>
      <c r="LO377" s="126"/>
      <c r="LP377" s="126"/>
      <c r="LQ377" s="126"/>
      <c r="LR377" s="126"/>
      <c r="LS377" s="126"/>
      <c r="LT377" s="126"/>
      <c r="LU377" s="126"/>
      <c r="LV377" s="126"/>
      <c r="LW377" s="126"/>
      <c r="LX377" s="126"/>
      <c r="LY377" s="126"/>
      <c r="LZ377" s="126"/>
      <c r="MA377" s="126"/>
      <c r="MB377" s="126"/>
      <c r="MC377" s="126"/>
      <c r="MD377" s="126"/>
      <c r="ME377" s="126"/>
      <c r="MF377" s="126"/>
      <c r="MG377" s="126"/>
      <c r="MH377" s="126"/>
      <c r="MI377" s="126"/>
      <c r="MJ377" s="126"/>
      <c r="MK377" s="126"/>
      <c r="ML377" s="126"/>
      <c r="MM377" s="126"/>
      <c r="MN377" s="126"/>
      <c r="MO377" s="126"/>
      <c r="MP377" s="126"/>
      <c r="MQ377" s="126"/>
      <c r="MR377" s="126"/>
      <c r="MS377" s="126"/>
      <c r="MT377" s="126"/>
      <c r="MU377" s="126">
        <v>1350</v>
      </c>
      <c r="MV377" s="126"/>
      <c r="MW377" s="126"/>
      <c r="MX377" s="126"/>
      <c r="MY377" s="126"/>
      <c r="MZ377" s="126"/>
      <c r="NA377" s="126"/>
      <c r="NB377" s="126"/>
      <c r="NC377" s="126"/>
      <c r="ND377" s="126"/>
      <c r="NE377" s="126"/>
      <c r="NF377" s="126"/>
      <c r="NG377" s="126"/>
      <c r="NH377" s="126"/>
      <c r="NI377" s="126"/>
      <c r="NJ377" s="126"/>
      <c r="NK377" s="126">
        <v>26851</v>
      </c>
      <c r="NL377" s="126"/>
      <c r="NM377" s="126">
        <v>2845</v>
      </c>
      <c r="NN377" s="126"/>
      <c r="NO377" s="126"/>
      <c r="NP377" s="126"/>
      <c r="NQ377" s="126">
        <v>89</v>
      </c>
      <c r="NR377" s="126"/>
      <c r="NS377" s="126"/>
      <c r="NT377" s="126"/>
      <c r="NU377" s="126"/>
      <c r="NV377" s="126"/>
      <c r="NW377" s="126"/>
      <c r="NX377" s="126"/>
      <c r="NY377" s="126"/>
      <c r="NZ377" s="126"/>
      <c r="OA377" s="126"/>
      <c r="OB377" s="126"/>
      <c r="OC377" s="126"/>
      <c r="OD377" s="126"/>
      <c r="OE377" s="126"/>
      <c r="OF377" s="126"/>
      <c r="OG377" s="126"/>
      <c r="OH377" s="126"/>
      <c r="OI377" s="126"/>
      <c r="OJ377" s="126"/>
      <c r="OK377" s="126"/>
      <c r="OL377" s="126"/>
      <c r="OM377" s="126">
        <v>400</v>
      </c>
      <c r="ON377" s="126"/>
      <c r="OO377" s="126"/>
      <c r="OP377" s="126"/>
      <c r="OQ377" s="126"/>
      <c r="OR377" s="127">
        <v>164</v>
      </c>
      <c r="OS377" s="128">
        <v>31699</v>
      </c>
      <c r="OT377" s="129">
        <v>337</v>
      </c>
      <c r="OU377" s="130"/>
      <c r="OV377" s="128">
        <v>32036</v>
      </c>
      <c r="OW377" s="129"/>
      <c r="OX377" s="130"/>
      <c r="OY377" s="128"/>
      <c r="OZ377" s="129"/>
      <c r="PA377" s="131">
        <v>1272</v>
      </c>
      <c r="PB377" s="130"/>
      <c r="PC377" s="132">
        <v>1272</v>
      </c>
      <c r="PD377" s="128">
        <v>33308</v>
      </c>
    </row>
    <row r="378" spans="1:420" ht="12.75" customHeight="1">
      <c r="A378" s="134">
        <v>711500</v>
      </c>
      <c r="B378" s="72" t="s">
        <v>186</v>
      </c>
      <c r="C378" s="135" t="s">
        <v>576</v>
      </c>
      <c r="D378" s="125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126"/>
      <c r="DK378" s="126"/>
      <c r="DL378" s="126"/>
      <c r="DM378" s="126"/>
      <c r="DN378" s="126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6"/>
      <c r="EG378" s="126"/>
      <c r="EH378" s="126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126"/>
      <c r="FC378" s="126"/>
      <c r="FD378" s="126"/>
      <c r="FE378" s="126"/>
      <c r="FF378" s="126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126"/>
      <c r="GM378" s="126"/>
      <c r="GN378" s="126"/>
      <c r="GO378" s="126"/>
      <c r="GP378" s="126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126"/>
      <c r="HU378" s="126"/>
      <c r="HV378" s="126"/>
      <c r="HW378" s="126"/>
      <c r="HX378" s="126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126"/>
      <c r="JB378" s="126"/>
      <c r="JC378" s="126"/>
      <c r="JD378" s="126"/>
      <c r="JE378" s="126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126"/>
      <c r="KH378" s="126"/>
      <c r="KI378" s="126"/>
      <c r="KJ378" s="126"/>
      <c r="KK378" s="126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126"/>
      <c r="LE378" s="126"/>
      <c r="LF378" s="126"/>
      <c r="LG378" s="126"/>
      <c r="LH378" s="126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126"/>
      <c r="MF378" s="126"/>
      <c r="MG378" s="126">
        <v>0</v>
      </c>
      <c r="MH378" s="126"/>
      <c r="MI378" s="126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>
        <v>131</v>
      </c>
      <c r="NK378" s="126"/>
      <c r="NL378" s="126">
        <v>31582</v>
      </c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126"/>
      <c r="NW378" s="126"/>
      <c r="NX378" s="126"/>
      <c r="NY378" s="126"/>
      <c r="NZ378" s="126"/>
      <c r="OA378" s="126"/>
      <c r="OB378" s="126"/>
      <c r="OC378" s="126"/>
      <c r="OD378" s="126"/>
      <c r="OE378" s="126"/>
      <c r="OF378" s="126"/>
      <c r="OG378" s="126"/>
      <c r="OH378" s="126">
        <v>18</v>
      </c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7"/>
      <c r="OS378" s="128">
        <v>31731</v>
      </c>
      <c r="OT378" s="129"/>
      <c r="OU378" s="130"/>
      <c r="OV378" s="128">
        <v>31731</v>
      </c>
      <c r="OW378" s="129"/>
      <c r="OX378" s="130"/>
      <c r="OY378" s="128"/>
      <c r="OZ378" s="129"/>
      <c r="PA378" s="131">
        <v>1777</v>
      </c>
      <c r="PB378" s="130"/>
      <c r="PC378" s="132">
        <v>1777</v>
      </c>
      <c r="PD378" s="128">
        <v>33508</v>
      </c>
    </row>
    <row r="379" spans="1:420" ht="12.75" customHeight="1">
      <c r="A379" s="134" t="s">
        <v>689</v>
      </c>
      <c r="B379" s="72" t="s">
        <v>186</v>
      </c>
      <c r="C379" s="135" t="s">
        <v>577</v>
      </c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126"/>
      <c r="DK379" s="126"/>
      <c r="DL379" s="126"/>
      <c r="DM379" s="126"/>
      <c r="DN379" s="126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6"/>
      <c r="EG379" s="126"/>
      <c r="EH379" s="126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126"/>
      <c r="FC379" s="126"/>
      <c r="FD379" s="126"/>
      <c r="FE379" s="126"/>
      <c r="FF379" s="126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126"/>
      <c r="GM379" s="126"/>
      <c r="GN379" s="126"/>
      <c r="GO379" s="126"/>
      <c r="GP379" s="126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126"/>
      <c r="HU379" s="126"/>
      <c r="HV379" s="126"/>
      <c r="HW379" s="126"/>
      <c r="HX379" s="126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126"/>
      <c r="JB379" s="126"/>
      <c r="JC379" s="126"/>
      <c r="JD379" s="126"/>
      <c r="JE379" s="126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126"/>
      <c r="KH379" s="126"/>
      <c r="KI379" s="126"/>
      <c r="KJ379" s="126"/>
      <c r="KK379" s="126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126"/>
      <c r="LE379" s="126"/>
      <c r="LF379" s="126"/>
      <c r="LG379" s="126"/>
      <c r="LH379" s="126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126"/>
      <c r="MF379" s="126"/>
      <c r="MG379" s="126"/>
      <c r="MH379" s="126"/>
      <c r="MI379" s="126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>
        <v>150</v>
      </c>
      <c r="NK379" s="126">
        <v>371</v>
      </c>
      <c r="NL379" s="126">
        <v>2467</v>
      </c>
      <c r="NM379" s="126">
        <v>19631</v>
      </c>
      <c r="NN379" s="126"/>
      <c r="NO379" s="126"/>
      <c r="NP379" s="126"/>
      <c r="NQ379" s="126">
        <v>67</v>
      </c>
      <c r="NR379" s="126"/>
      <c r="NS379" s="126"/>
      <c r="NT379" s="126"/>
      <c r="NU379" s="126"/>
      <c r="NV379" s="126"/>
      <c r="NW379" s="126"/>
      <c r="NX379" s="126"/>
      <c r="NY379" s="126"/>
      <c r="NZ379" s="126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>
        <v>2</v>
      </c>
      <c r="ON379" s="126"/>
      <c r="OO379" s="126">
        <v>386</v>
      </c>
      <c r="OP379" s="126"/>
      <c r="OQ379" s="126"/>
      <c r="OR379" s="127"/>
      <c r="OS379" s="128">
        <v>23075</v>
      </c>
      <c r="OT379" s="129">
        <v>214</v>
      </c>
      <c r="OU379" s="130"/>
      <c r="OV379" s="128">
        <v>23289</v>
      </c>
      <c r="OW379" s="129"/>
      <c r="OX379" s="130"/>
      <c r="OY379" s="128"/>
      <c r="OZ379" s="129"/>
      <c r="PA379" s="131">
        <v>1200</v>
      </c>
      <c r="PB379" s="130"/>
      <c r="PC379" s="132">
        <v>1200</v>
      </c>
      <c r="PD379" s="128">
        <v>24489</v>
      </c>
    </row>
    <row r="380" spans="1:420" ht="12.75" customHeight="1">
      <c r="A380" s="134">
        <v>712000</v>
      </c>
      <c r="B380" s="72" t="s">
        <v>186</v>
      </c>
      <c r="C380" s="135" t="s">
        <v>578</v>
      </c>
      <c r="D380" s="125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126"/>
      <c r="DA380" s="126"/>
      <c r="DB380" s="126"/>
      <c r="DC380" s="126"/>
      <c r="DD380" s="126"/>
      <c r="DE380" s="126"/>
      <c r="DF380" s="126"/>
      <c r="DG380" s="126"/>
      <c r="DH380" s="126"/>
      <c r="DI380" s="126"/>
      <c r="DJ380" s="126"/>
      <c r="DK380" s="126"/>
      <c r="DL380" s="126"/>
      <c r="DM380" s="126"/>
      <c r="DN380" s="126"/>
      <c r="DO380" s="126"/>
      <c r="DP380" s="126"/>
      <c r="DQ380" s="126"/>
      <c r="DR380" s="126"/>
      <c r="DS380" s="126"/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6"/>
      <c r="EG380" s="126"/>
      <c r="EH380" s="126"/>
      <c r="EI380" s="126"/>
      <c r="EJ380" s="126"/>
      <c r="EK380" s="126"/>
      <c r="EL380" s="126"/>
      <c r="EM380" s="126"/>
      <c r="EN380" s="126"/>
      <c r="EO380" s="126"/>
      <c r="EP380" s="126"/>
      <c r="EQ380" s="126"/>
      <c r="ER380" s="126"/>
      <c r="ES380" s="126"/>
      <c r="ET380" s="126"/>
      <c r="EU380" s="126"/>
      <c r="EV380" s="126"/>
      <c r="EW380" s="126"/>
      <c r="EX380" s="126"/>
      <c r="EY380" s="126"/>
      <c r="EZ380" s="126"/>
      <c r="FA380" s="126"/>
      <c r="FB380" s="126"/>
      <c r="FC380" s="126"/>
      <c r="FD380" s="126"/>
      <c r="FE380" s="126"/>
      <c r="FF380" s="126"/>
      <c r="FG380" s="126"/>
      <c r="FH380" s="126"/>
      <c r="FI380" s="126"/>
      <c r="FJ380" s="126"/>
      <c r="FK380" s="126"/>
      <c r="FL380" s="126"/>
      <c r="FM380" s="126"/>
      <c r="FN380" s="126"/>
      <c r="FO380" s="126"/>
      <c r="FP380" s="126"/>
      <c r="FQ380" s="126"/>
      <c r="FR380" s="126"/>
      <c r="FS380" s="126"/>
      <c r="FT380" s="126"/>
      <c r="FU380" s="126"/>
      <c r="FV380" s="126"/>
      <c r="FW380" s="126"/>
      <c r="FX380" s="126"/>
      <c r="FY380" s="126"/>
      <c r="FZ380" s="126"/>
      <c r="GA380" s="126"/>
      <c r="GB380" s="126"/>
      <c r="GC380" s="126"/>
      <c r="GD380" s="126"/>
      <c r="GE380" s="126"/>
      <c r="GF380" s="126"/>
      <c r="GG380" s="126"/>
      <c r="GH380" s="126"/>
      <c r="GI380" s="126"/>
      <c r="GJ380" s="126"/>
      <c r="GK380" s="126"/>
      <c r="GL380" s="126"/>
      <c r="GM380" s="126"/>
      <c r="GN380" s="126"/>
      <c r="GO380" s="126"/>
      <c r="GP380" s="126"/>
      <c r="GQ380" s="126"/>
      <c r="GR380" s="126"/>
      <c r="GS380" s="126"/>
      <c r="GT380" s="126"/>
      <c r="GU380" s="126"/>
      <c r="GV380" s="126"/>
      <c r="GW380" s="126"/>
      <c r="GX380" s="126"/>
      <c r="GY380" s="126"/>
      <c r="GZ380" s="126"/>
      <c r="HA380" s="126"/>
      <c r="HB380" s="126"/>
      <c r="HC380" s="126"/>
      <c r="HD380" s="126"/>
      <c r="HE380" s="126"/>
      <c r="HF380" s="126"/>
      <c r="HG380" s="126"/>
      <c r="HH380" s="126"/>
      <c r="HI380" s="126"/>
      <c r="HJ380" s="126"/>
      <c r="HK380" s="126"/>
      <c r="HL380" s="126"/>
      <c r="HM380" s="126"/>
      <c r="HN380" s="126"/>
      <c r="HO380" s="126"/>
      <c r="HP380" s="126"/>
      <c r="HQ380" s="126"/>
      <c r="HR380" s="126"/>
      <c r="HS380" s="126"/>
      <c r="HT380" s="126"/>
      <c r="HU380" s="126"/>
      <c r="HV380" s="126"/>
      <c r="HW380" s="126"/>
      <c r="HX380" s="126"/>
      <c r="HY380" s="126"/>
      <c r="HZ380" s="126"/>
      <c r="IA380" s="126"/>
      <c r="IB380" s="126"/>
      <c r="IC380" s="126"/>
      <c r="ID380" s="126"/>
      <c r="IE380" s="126"/>
      <c r="IF380" s="126"/>
      <c r="IG380" s="126"/>
      <c r="IH380" s="126"/>
      <c r="II380" s="126"/>
      <c r="IJ380" s="126"/>
      <c r="IK380" s="126"/>
      <c r="IL380" s="126"/>
      <c r="IM380" s="126"/>
      <c r="IN380" s="126"/>
      <c r="IO380" s="126"/>
      <c r="IP380" s="126"/>
      <c r="IQ380" s="126"/>
      <c r="IR380" s="126"/>
      <c r="IS380" s="126"/>
      <c r="IT380" s="126"/>
      <c r="IU380" s="126"/>
      <c r="IV380" s="126"/>
      <c r="IW380" s="126"/>
      <c r="IX380" s="126"/>
      <c r="IY380" s="126"/>
      <c r="IZ380" s="126"/>
      <c r="JA380" s="126"/>
      <c r="JB380" s="126"/>
      <c r="JC380" s="126"/>
      <c r="JD380" s="126"/>
      <c r="JE380" s="126"/>
      <c r="JF380" s="126"/>
      <c r="JG380" s="126"/>
      <c r="JH380" s="126"/>
      <c r="JI380" s="126"/>
      <c r="JJ380" s="126"/>
      <c r="JK380" s="126"/>
      <c r="JL380" s="126"/>
      <c r="JM380" s="126"/>
      <c r="JN380" s="126"/>
      <c r="JO380" s="126"/>
      <c r="JP380" s="126"/>
      <c r="JQ380" s="126"/>
      <c r="JR380" s="126"/>
      <c r="JS380" s="126"/>
      <c r="JT380" s="126"/>
      <c r="JU380" s="126"/>
      <c r="JV380" s="126"/>
      <c r="JW380" s="126"/>
      <c r="JX380" s="126"/>
      <c r="JY380" s="126"/>
      <c r="JZ380" s="126"/>
      <c r="KA380" s="126"/>
      <c r="KB380" s="126"/>
      <c r="KC380" s="126"/>
      <c r="KD380" s="126"/>
      <c r="KE380" s="126"/>
      <c r="KF380" s="126"/>
      <c r="KG380" s="126"/>
      <c r="KH380" s="126"/>
      <c r="KI380" s="126"/>
      <c r="KJ380" s="126"/>
      <c r="KK380" s="126"/>
      <c r="KL380" s="126"/>
      <c r="KM380" s="126"/>
      <c r="KN380" s="126"/>
      <c r="KO380" s="126"/>
      <c r="KP380" s="126"/>
      <c r="KQ380" s="126"/>
      <c r="KR380" s="126"/>
      <c r="KS380" s="126"/>
      <c r="KT380" s="126"/>
      <c r="KU380" s="126"/>
      <c r="KV380" s="126"/>
      <c r="KW380" s="126"/>
      <c r="KX380" s="126"/>
      <c r="KY380" s="126"/>
      <c r="KZ380" s="126"/>
      <c r="LA380" s="126"/>
      <c r="LB380" s="126"/>
      <c r="LC380" s="126"/>
      <c r="LD380" s="126"/>
      <c r="LE380" s="126"/>
      <c r="LF380" s="126"/>
      <c r="LG380" s="126"/>
      <c r="LH380" s="126"/>
      <c r="LI380" s="126"/>
      <c r="LJ380" s="126"/>
      <c r="LK380" s="126"/>
      <c r="LL380" s="126"/>
      <c r="LM380" s="126"/>
      <c r="LN380" s="126"/>
      <c r="LO380" s="126"/>
      <c r="LP380" s="126"/>
      <c r="LQ380" s="126"/>
      <c r="LR380" s="126"/>
      <c r="LS380" s="126"/>
      <c r="LT380" s="126"/>
      <c r="LU380" s="126"/>
      <c r="LV380" s="126"/>
      <c r="LW380" s="126"/>
      <c r="LX380" s="126"/>
      <c r="LY380" s="126"/>
      <c r="LZ380" s="126"/>
      <c r="MA380" s="126"/>
      <c r="MB380" s="126"/>
      <c r="MC380" s="126"/>
      <c r="MD380" s="126"/>
      <c r="ME380" s="126"/>
      <c r="MF380" s="126"/>
      <c r="MG380" s="126"/>
      <c r="MH380" s="126"/>
      <c r="MI380" s="126"/>
      <c r="MJ380" s="126"/>
      <c r="MK380" s="126"/>
      <c r="ML380" s="126"/>
      <c r="MM380" s="126"/>
      <c r="MN380" s="126"/>
      <c r="MO380" s="126"/>
      <c r="MP380" s="126"/>
      <c r="MQ380" s="126"/>
      <c r="MR380" s="126"/>
      <c r="MS380" s="126"/>
      <c r="MT380" s="126"/>
      <c r="MU380" s="126"/>
      <c r="MV380" s="126"/>
      <c r="MW380" s="126"/>
      <c r="MX380" s="126"/>
      <c r="MY380" s="126"/>
      <c r="MZ380" s="126"/>
      <c r="NA380" s="126"/>
      <c r="NB380" s="126"/>
      <c r="NC380" s="126"/>
      <c r="ND380" s="126"/>
      <c r="NE380" s="126"/>
      <c r="NF380" s="126"/>
      <c r="NG380" s="126"/>
      <c r="NH380" s="126"/>
      <c r="NI380" s="126"/>
      <c r="NJ380" s="126"/>
      <c r="NK380" s="126"/>
      <c r="NL380" s="126"/>
      <c r="NM380" s="126"/>
      <c r="NN380" s="126">
        <v>12437</v>
      </c>
      <c r="NO380" s="126"/>
      <c r="NP380" s="126"/>
      <c r="NQ380" s="126"/>
      <c r="NR380" s="126"/>
      <c r="NS380" s="126"/>
      <c r="NT380" s="126"/>
      <c r="NU380" s="126"/>
      <c r="NV380" s="126"/>
      <c r="NW380" s="126"/>
      <c r="NX380" s="126"/>
      <c r="NY380" s="126"/>
      <c r="NZ380" s="126"/>
      <c r="OA380" s="126"/>
      <c r="OB380" s="126"/>
      <c r="OC380" s="126"/>
      <c r="OD380" s="126"/>
      <c r="OE380" s="126"/>
      <c r="OF380" s="126"/>
      <c r="OG380" s="126"/>
      <c r="OH380" s="126"/>
      <c r="OI380" s="126"/>
      <c r="OJ380" s="126"/>
      <c r="OK380" s="126"/>
      <c r="OL380" s="126"/>
      <c r="OM380" s="126"/>
      <c r="ON380" s="126"/>
      <c r="OO380" s="126">
        <v>1864</v>
      </c>
      <c r="OP380" s="126"/>
      <c r="OQ380" s="126"/>
      <c r="OR380" s="127"/>
      <c r="OS380" s="128">
        <v>14301</v>
      </c>
      <c r="OT380" s="129"/>
      <c r="OU380" s="130"/>
      <c r="OV380" s="128">
        <v>14301</v>
      </c>
      <c r="OW380" s="129"/>
      <c r="OX380" s="130"/>
      <c r="OY380" s="128"/>
      <c r="OZ380" s="129"/>
      <c r="PA380" s="131">
        <v>128</v>
      </c>
      <c r="PB380" s="130"/>
      <c r="PC380" s="132">
        <v>128</v>
      </c>
      <c r="PD380" s="128">
        <v>14429</v>
      </c>
    </row>
    <row r="381" spans="1:420" ht="12.75" customHeight="1">
      <c r="A381" s="134">
        <v>713100</v>
      </c>
      <c r="B381" s="72" t="s">
        <v>186</v>
      </c>
      <c r="C381" s="135" t="s">
        <v>579</v>
      </c>
      <c r="D381" s="125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126"/>
      <c r="DK381" s="126"/>
      <c r="DL381" s="126"/>
      <c r="DM381" s="126"/>
      <c r="DN381" s="126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6"/>
      <c r="EG381" s="126"/>
      <c r="EH381" s="126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126"/>
      <c r="FC381" s="126"/>
      <c r="FD381" s="126"/>
      <c r="FE381" s="126"/>
      <c r="FF381" s="126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126"/>
      <c r="GM381" s="126"/>
      <c r="GN381" s="126"/>
      <c r="GO381" s="126"/>
      <c r="GP381" s="126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126"/>
      <c r="HU381" s="126"/>
      <c r="HV381" s="126"/>
      <c r="HW381" s="126"/>
      <c r="HX381" s="126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126"/>
      <c r="JB381" s="126"/>
      <c r="JC381" s="126"/>
      <c r="JD381" s="126"/>
      <c r="JE381" s="126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>
        <v>53</v>
      </c>
      <c r="KB381" s="126"/>
      <c r="KC381" s="126"/>
      <c r="KD381" s="126"/>
      <c r="KE381" s="126"/>
      <c r="KF381" s="126"/>
      <c r="KG381" s="126"/>
      <c r="KH381" s="126"/>
      <c r="KI381" s="126"/>
      <c r="KJ381" s="126"/>
      <c r="KK381" s="126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>
        <v>51</v>
      </c>
      <c r="KX381" s="126"/>
      <c r="KY381" s="126"/>
      <c r="KZ381" s="126"/>
      <c r="LA381" s="126"/>
      <c r="LB381" s="126"/>
      <c r="LC381" s="126"/>
      <c r="LD381" s="126"/>
      <c r="LE381" s="126"/>
      <c r="LF381" s="126"/>
      <c r="LG381" s="126"/>
      <c r="LH381" s="126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126"/>
      <c r="MF381" s="126"/>
      <c r="MG381" s="126"/>
      <c r="MH381" s="126"/>
      <c r="MI381" s="126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>
        <v>10458</v>
      </c>
      <c r="NP381" s="126"/>
      <c r="NQ381" s="126">
        <v>337</v>
      </c>
      <c r="NR381" s="126"/>
      <c r="NS381" s="126"/>
      <c r="NT381" s="126"/>
      <c r="NU381" s="126">
        <v>0</v>
      </c>
      <c r="NV381" s="126"/>
      <c r="NW381" s="126"/>
      <c r="NX381" s="126"/>
      <c r="NY381" s="126"/>
      <c r="NZ381" s="126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7"/>
      <c r="OS381" s="128">
        <v>10899</v>
      </c>
      <c r="OT381" s="129"/>
      <c r="OU381" s="130"/>
      <c r="OV381" s="128">
        <v>10899</v>
      </c>
      <c r="OW381" s="129"/>
      <c r="OX381" s="130"/>
      <c r="OY381" s="128"/>
      <c r="OZ381" s="129"/>
      <c r="PA381" s="131">
        <v>1262</v>
      </c>
      <c r="PB381" s="130"/>
      <c r="PC381" s="132">
        <v>1262</v>
      </c>
      <c r="PD381" s="128">
        <v>12161</v>
      </c>
    </row>
    <row r="382" spans="1:420" ht="12.75" customHeight="1">
      <c r="A382" s="134">
        <v>713200</v>
      </c>
      <c r="B382" s="72" t="s">
        <v>186</v>
      </c>
      <c r="C382" s="135" t="s">
        <v>580</v>
      </c>
      <c r="D382" s="125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126"/>
      <c r="DA382" s="126"/>
      <c r="DB382" s="126"/>
      <c r="DC382" s="126"/>
      <c r="DD382" s="126"/>
      <c r="DE382" s="126"/>
      <c r="DF382" s="126"/>
      <c r="DG382" s="126"/>
      <c r="DH382" s="126"/>
      <c r="DI382" s="126"/>
      <c r="DJ382" s="126"/>
      <c r="DK382" s="126"/>
      <c r="DL382" s="126"/>
      <c r="DM382" s="126"/>
      <c r="DN382" s="126"/>
      <c r="DO382" s="126"/>
      <c r="DP382" s="126"/>
      <c r="DQ382" s="126"/>
      <c r="DR382" s="126"/>
      <c r="DS382" s="126"/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6"/>
      <c r="EG382" s="126"/>
      <c r="EH382" s="126"/>
      <c r="EI382" s="126"/>
      <c r="EJ382" s="126"/>
      <c r="EK382" s="126"/>
      <c r="EL382" s="126"/>
      <c r="EM382" s="126"/>
      <c r="EN382" s="126"/>
      <c r="EO382" s="126"/>
      <c r="EP382" s="126"/>
      <c r="EQ382" s="126"/>
      <c r="ER382" s="126"/>
      <c r="ES382" s="126"/>
      <c r="ET382" s="126"/>
      <c r="EU382" s="126"/>
      <c r="EV382" s="126"/>
      <c r="EW382" s="126"/>
      <c r="EX382" s="126"/>
      <c r="EY382" s="126"/>
      <c r="EZ382" s="126"/>
      <c r="FA382" s="126"/>
      <c r="FB382" s="126"/>
      <c r="FC382" s="126"/>
      <c r="FD382" s="126"/>
      <c r="FE382" s="126"/>
      <c r="FF382" s="126"/>
      <c r="FG382" s="126"/>
      <c r="FH382" s="126"/>
      <c r="FI382" s="126"/>
      <c r="FJ382" s="126"/>
      <c r="FK382" s="126"/>
      <c r="FL382" s="126"/>
      <c r="FM382" s="126"/>
      <c r="FN382" s="126"/>
      <c r="FO382" s="126"/>
      <c r="FP382" s="126"/>
      <c r="FQ382" s="126"/>
      <c r="FR382" s="126"/>
      <c r="FS382" s="126"/>
      <c r="FT382" s="126"/>
      <c r="FU382" s="126"/>
      <c r="FV382" s="126"/>
      <c r="FW382" s="126"/>
      <c r="FX382" s="126"/>
      <c r="FY382" s="126"/>
      <c r="FZ382" s="126"/>
      <c r="GA382" s="126"/>
      <c r="GB382" s="126"/>
      <c r="GC382" s="126"/>
      <c r="GD382" s="126"/>
      <c r="GE382" s="126"/>
      <c r="GF382" s="126"/>
      <c r="GG382" s="126"/>
      <c r="GH382" s="126"/>
      <c r="GI382" s="126"/>
      <c r="GJ382" s="126"/>
      <c r="GK382" s="126"/>
      <c r="GL382" s="126"/>
      <c r="GM382" s="126"/>
      <c r="GN382" s="126"/>
      <c r="GO382" s="126"/>
      <c r="GP382" s="126"/>
      <c r="GQ382" s="126"/>
      <c r="GR382" s="126"/>
      <c r="GS382" s="126"/>
      <c r="GT382" s="126"/>
      <c r="GU382" s="126"/>
      <c r="GV382" s="126"/>
      <c r="GW382" s="126"/>
      <c r="GX382" s="126"/>
      <c r="GY382" s="126"/>
      <c r="GZ382" s="126"/>
      <c r="HA382" s="126"/>
      <c r="HB382" s="126"/>
      <c r="HC382" s="126"/>
      <c r="HD382" s="126"/>
      <c r="HE382" s="126"/>
      <c r="HF382" s="126"/>
      <c r="HG382" s="126"/>
      <c r="HH382" s="126"/>
      <c r="HI382" s="126"/>
      <c r="HJ382" s="126"/>
      <c r="HK382" s="126"/>
      <c r="HL382" s="126"/>
      <c r="HM382" s="126"/>
      <c r="HN382" s="126"/>
      <c r="HO382" s="126"/>
      <c r="HP382" s="126"/>
      <c r="HQ382" s="126"/>
      <c r="HR382" s="126"/>
      <c r="HS382" s="126"/>
      <c r="HT382" s="126"/>
      <c r="HU382" s="126"/>
      <c r="HV382" s="126"/>
      <c r="HW382" s="126"/>
      <c r="HX382" s="126"/>
      <c r="HY382" s="126"/>
      <c r="HZ382" s="126"/>
      <c r="IA382" s="126"/>
      <c r="IB382" s="126"/>
      <c r="IC382" s="126"/>
      <c r="ID382" s="126"/>
      <c r="IE382" s="126"/>
      <c r="IF382" s="126"/>
      <c r="IG382" s="126"/>
      <c r="IH382" s="126"/>
      <c r="II382" s="126"/>
      <c r="IJ382" s="126"/>
      <c r="IK382" s="126"/>
      <c r="IL382" s="126"/>
      <c r="IM382" s="126"/>
      <c r="IN382" s="126"/>
      <c r="IO382" s="126"/>
      <c r="IP382" s="126"/>
      <c r="IQ382" s="126"/>
      <c r="IR382" s="126"/>
      <c r="IS382" s="126"/>
      <c r="IT382" s="126"/>
      <c r="IU382" s="126"/>
      <c r="IV382" s="126"/>
      <c r="IW382" s="126"/>
      <c r="IX382" s="126"/>
      <c r="IY382" s="126"/>
      <c r="IZ382" s="126"/>
      <c r="JA382" s="126"/>
      <c r="JB382" s="126"/>
      <c r="JC382" s="126"/>
      <c r="JD382" s="126"/>
      <c r="JE382" s="126"/>
      <c r="JF382" s="126"/>
      <c r="JG382" s="126"/>
      <c r="JH382" s="126"/>
      <c r="JI382" s="126"/>
      <c r="JJ382" s="126"/>
      <c r="JK382" s="126"/>
      <c r="JL382" s="126"/>
      <c r="JM382" s="126"/>
      <c r="JN382" s="126"/>
      <c r="JO382" s="126"/>
      <c r="JP382" s="126"/>
      <c r="JQ382" s="126"/>
      <c r="JR382" s="126"/>
      <c r="JS382" s="126"/>
      <c r="JT382" s="126"/>
      <c r="JU382" s="126"/>
      <c r="JV382" s="126"/>
      <c r="JW382" s="126"/>
      <c r="JX382" s="126"/>
      <c r="JY382" s="126"/>
      <c r="JZ382" s="126"/>
      <c r="KA382" s="126"/>
      <c r="KB382" s="126"/>
      <c r="KC382" s="126"/>
      <c r="KD382" s="126"/>
      <c r="KE382" s="126"/>
      <c r="KF382" s="126"/>
      <c r="KG382" s="126"/>
      <c r="KH382" s="126"/>
      <c r="KI382" s="126"/>
      <c r="KJ382" s="126"/>
      <c r="KK382" s="126">
        <v>173</v>
      </c>
      <c r="KL382" s="126"/>
      <c r="KM382" s="126"/>
      <c r="KN382" s="126"/>
      <c r="KO382" s="126"/>
      <c r="KP382" s="126"/>
      <c r="KQ382" s="126"/>
      <c r="KR382" s="126"/>
      <c r="KS382" s="126"/>
      <c r="KT382" s="126"/>
      <c r="KU382" s="126"/>
      <c r="KV382" s="126"/>
      <c r="KW382" s="126"/>
      <c r="KX382" s="126"/>
      <c r="KY382" s="126"/>
      <c r="KZ382" s="126"/>
      <c r="LA382" s="126"/>
      <c r="LB382" s="126"/>
      <c r="LC382" s="126"/>
      <c r="LD382" s="126"/>
      <c r="LE382" s="126"/>
      <c r="LF382" s="126"/>
      <c r="LG382" s="126"/>
      <c r="LH382" s="126"/>
      <c r="LI382" s="126"/>
      <c r="LJ382" s="126"/>
      <c r="LK382" s="126"/>
      <c r="LL382" s="126"/>
      <c r="LM382" s="126"/>
      <c r="LN382" s="126"/>
      <c r="LO382" s="126"/>
      <c r="LP382" s="126"/>
      <c r="LQ382" s="126"/>
      <c r="LR382" s="126"/>
      <c r="LS382" s="126"/>
      <c r="LT382" s="126"/>
      <c r="LU382" s="126"/>
      <c r="LV382" s="126"/>
      <c r="LW382" s="126"/>
      <c r="LX382" s="126"/>
      <c r="LY382" s="126"/>
      <c r="LZ382" s="126"/>
      <c r="MA382" s="126"/>
      <c r="MB382" s="126"/>
      <c r="MC382" s="126"/>
      <c r="MD382" s="126"/>
      <c r="ME382" s="126"/>
      <c r="MF382" s="126"/>
      <c r="MG382" s="126"/>
      <c r="MH382" s="126"/>
      <c r="MI382" s="126"/>
      <c r="MJ382" s="126"/>
      <c r="MK382" s="126"/>
      <c r="ML382" s="126"/>
      <c r="MM382" s="126"/>
      <c r="MN382" s="126"/>
      <c r="MO382" s="126"/>
      <c r="MP382" s="126"/>
      <c r="MQ382" s="126"/>
      <c r="MR382" s="126"/>
      <c r="MS382" s="126"/>
      <c r="MT382" s="126"/>
      <c r="MU382" s="126"/>
      <c r="MV382" s="126"/>
      <c r="MW382" s="126"/>
      <c r="MX382" s="126"/>
      <c r="MY382" s="126"/>
      <c r="MZ382" s="126"/>
      <c r="NA382" s="126"/>
      <c r="NB382" s="126"/>
      <c r="NC382" s="126"/>
      <c r="ND382" s="126"/>
      <c r="NE382" s="126"/>
      <c r="NF382" s="126"/>
      <c r="NG382" s="126"/>
      <c r="NH382" s="126"/>
      <c r="NI382" s="126"/>
      <c r="NJ382" s="126"/>
      <c r="NK382" s="126">
        <v>2884</v>
      </c>
      <c r="NL382" s="126"/>
      <c r="NM382" s="126"/>
      <c r="NN382" s="126"/>
      <c r="NO382" s="126"/>
      <c r="NP382" s="126">
        <v>28101</v>
      </c>
      <c r="NQ382" s="126">
        <v>67</v>
      </c>
      <c r="NR382" s="126">
        <v>27550</v>
      </c>
      <c r="NS382" s="126">
        <v>340</v>
      </c>
      <c r="NT382" s="126">
        <v>77</v>
      </c>
      <c r="NU382" s="126">
        <v>484</v>
      </c>
      <c r="NV382" s="126"/>
      <c r="NW382" s="126"/>
      <c r="NX382" s="126"/>
      <c r="NY382" s="126"/>
      <c r="NZ382" s="126"/>
      <c r="OA382" s="126"/>
      <c r="OB382" s="126"/>
      <c r="OC382" s="126"/>
      <c r="OD382" s="126"/>
      <c r="OE382" s="126"/>
      <c r="OF382" s="126"/>
      <c r="OG382" s="126"/>
      <c r="OH382" s="126"/>
      <c r="OI382" s="126"/>
      <c r="OJ382" s="126"/>
      <c r="OK382" s="126"/>
      <c r="OL382" s="126"/>
      <c r="OM382" s="126"/>
      <c r="ON382" s="126"/>
      <c r="OO382" s="126"/>
      <c r="OP382" s="126"/>
      <c r="OQ382" s="126"/>
      <c r="OR382" s="127">
        <v>27913</v>
      </c>
      <c r="OS382" s="128">
        <v>87590</v>
      </c>
      <c r="OT382" s="129"/>
      <c r="OU382" s="130"/>
      <c r="OV382" s="128">
        <v>87590</v>
      </c>
      <c r="OW382" s="129"/>
      <c r="OX382" s="130"/>
      <c r="OY382" s="128"/>
      <c r="OZ382" s="129"/>
      <c r="PA382" s="131">
        <v>2452</v>
      </c>
      <c r="PB382" s="130"/>
      <c r="PC382" s="132">
        <v>2452</v>
      </c>
      <c r="PD382" s="128">
        <v>90042</v>
      </c>
    </row>
    <row r="383" spans="1:420" ht="12.75" customHeight="1">
      <c r="A383" s="134">
        <v>713900</v>
      </c>
      <c r="B383" s="72" t="s">
        <v>186</v>
      </c>
      <c r="C383" s="135" t="s">
        <v>581</v>
      </c>
      <c r="D383" s="125">
        <v>154</v>
      </c>
      <c r="E383" s="126">
        <v>326</v>
      </c>
      <c r="F383" s="126">
        <v>235</v>
      </c>
      <c r="G383" s="126">
        <v>119</v>
      </c>
      <c r="H383" s="126">
        <v>117</v>
      </c>
      <c r="I383" s="126">
        <v>88</v>
      </c>
      <c r="J383" s="126">
        <v>226</v>
      </c>
      <c r="K383" s="126">
        <v>318</v>
      </c>
      <c r="L383" s="126">
        <v>211</v>
      </c>
      <c r="M383" s="126">
        <v>129</v>
      </c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126"/>
      <c r="DK383" s="126"/>
      <c r="DL383" s="126"/>
      <c r="DM383" s="126"/>
      <c r="DN383" s="126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6"/>
      <c r="EG383" s="126"/>
      <c r="EH383" s="126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126"/>
      <c r="FC383" s="126"/>
      <c r="FD383" s="126"/>
      <c r="FE383" s="126"/>
      <c r="FF383" s="126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126"/>
      <c r="GM383" s="126"/>
      <c r="GN383" s="126"/>
      <c r="GO383" s="126"/>
      <c r="GP383" s="126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126"/>
      <c r="HU383" s="126"/>
      <c r="HV383" s="126"/>
      <c r="HW383" s="126"/>
      <c r="HX383" s="126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126"/>
      <c r="JB383" s="126"/>
      <c r="JC383" s="126"/>
      <c r="JD383" s="126"/>
      <c r="JE383" s="126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>
        <v>184</v>
      </c>
      <c r="KA383" s="126"/>
      <c r="KB383" s="126"/>
      <c r="KC383" s="126"/>
      <c r="KD383" s="126"/>
      <c r="KE383" s="126"/>
      <c r="KF383" s="126"/>
      <c r="KG383" s="126">
        <v>21</v>
      </c>
      <c r="KH383" s="126">
        <v>166</v>
      </c>
      <c r="KI383" s="126"/>
      <c r="KJ383" s="126"/>
      <c r="KK383" s="126">
        <v>0</v>
      </c>
      <c r="KL383" s="126"/>
      <c r="KM383" s="126"/>
      <c r="KN383" s="126"/>
      <c r="KO383" s="126">
        <v>0</v>
      </c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126"/>
      <c r="LE383" s="126"/>
      <c r="LF383" s="126"/>
      <c r="LG383" s="126"/>
      <c r="LH383" s="126"/>
      <c r="LI383" s="126"/>
      <c r="LJ383" s="126"/>
      <c r="LK383" s="126"/>
      <c r="LL383" s="126"/>
      <c r="LM383" s="126"/>
      <c r="LN383" s="126"/>
      <c r="LO383" s="126"/>
      <c r="LP383" s="126"/>
      <c r="LQ383" s="126">
        <v>0</v>
      </c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126"/>
      <c r="MF383" s="126"/>
      <c r="MG383" s="126"/>
      <c r="MH383" s="126"/>
      <c r="MI383" s="126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>
        <v>17</v>
      </c>
      <c r="NO383" s="126"/>
      <c r="NP383" s="126"/>
      <c r="NQ383" s="126">
        <v>57130</v>
      </c>
      <c r="NR383" s="126">
        <v>1398</v>
      </c>
      <c r="NS383" s="126"/>
      <c r="NT383" s="126"/>
      <c r="NU383" s="126"/>
      <c r="NV383" s="126"/>
      <c r="NW383" s="126"/>
      <c r="NX383" s="126"/>
      <c r="NY383" s="126"/>
      <c r="NZ383" s="126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>
        <v>2</v>
      </c>
      <c r="ON383" s="126"/>
      <c r="OO383" s="126">
        <v>2256</v>
      </c>
      <c r="OP383" s="126"/>
      <c r="OQ383" s="126"/>
      <c r="OR383" s="127"/>
      <c r="OS383" s="128">
        <v>63099</v>
      </c>
      <c r="OT383" s="129"/>
      <c r="OU383" s="130"/>
      <c r="OV383" s="128">
        <v>63099</v>
      </c>
      <c r="OW383" s="129"/>
      <c r="OX383" s="130"/>
      <c r="OY383" s="128"/>
      <c r="OZ383" s="129"/>
      <c r="PA383" s="131">
        <v>3228</v>
      </c>
      <c r="PB383" s="130"/>
      <c r="PC383" s="132">
        <v>3228</v>
      </c>
      <c r="PD383" s="128">
        <v>66326</v>
      </c>
    </row>
    <row r="384" spans="1:420" ht="12.75" customHeight="1">
      <c r="A384" s="134">
        <v>721000</v>
      </c>
      <c r="B384" s="72" t="s">
        <v>176</v>
      </c>
      <c r="C384" s="135" t="s">
        <v>582</v>
      </c>
      <c r="D384" s="125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126"/>
      <c r="DM384" s="126"/>
      <c r="DN384" s="126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6"/>
      <c r="EG384" s="126"/>
      <c r="EH384" s="126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126"/>
      <c r="FC384" s="126"/>
      <c r="FD384" s="126"/>
      <c r="FE384" s="126"/>
      <c r="FF384" s="126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126"/>
      <c r="GM384" s="126"/>
      <c r="GN384" s="126"/>
      <c r="GO384" s="126"/>
      <c r="GP384" s="126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126"/>
      <c r="HU384" s="126"/>
      <c r="HV384" s="126"/>
      <c r="HW384" s="126"/>
      <c r="HX384" s="126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126"/>
      <c r="JB384" s="126"/>
      <c r="JC384" s="126"/>
      <c r="JD384" s="126"/>
      <c r="JE384" s="126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126"/>
      <c r="KH384" s="126"/>
      <c r="KI384" s="126"/>
      <c r="KJ384" s="126"/>
      <c r="KK384" s="126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126"/>
      <c r="LE384" s="126"/>
      <c r="LF384" s="126"/>
      <c r="LG384" s="126"/>
      <c r="LH384" s="126"/>
      <c r="LI384" s="126"/>
      <c r="LJ384" s="126"/>
      <c r="LK384" s="126"/>
      <c r="LL384" s="126"/>
      <c r="LM384" s="126"/>
      <c r="LN384" s="126"/>
      <c r="LO384" s="126"/>
      <c r="LP384" s="126"/>
      <c r="LQ384" s="126">
        <v>17</v>
      </c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126"/>
      <c r="MF384" s="126"/>
      <c r="MG384" s="126"/>
      <c r="MH384" s="126"/>
      <c r="MI384" s="126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>
        <v>313</v>
      </c>
      <c r="MU384" s="126">
        <v>22312</v>
      </c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>
        <v>7</v>
      </c>
      <c r="NO384" s="126">
        <v>87</v>
      </c>
      <c r="NP384" s="126">
        <v>0</v>
      </c>
      <c r="NQ384" s="126">
        <v>249</v>
      </c>
      <c r="NR384" s="126">
        <v>129370</v>
      </c>
      <c r="NS384" s="126">
        <v>103</v>
      </c>
      <c r="NT384" s="126"/>
      <c r="NU384" s="126">
        <v>27</v>
      </c>
      <c r="NV384" s="126"/>
      <c r="NW384" s="126"/>
      <c r="NX384" s="126"/>
      <c r="NY384" s="126"/>
      <c r="NZ384" s="126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>
        <v>8173</v>
      </c>
      <c r="ON384" s="126"/>
      <c r="OO384" s="126">
        <v>692</v>
      </c>
      <c r="OP384" s="126"/>
      <c r="OQ384" s="126"/>
      <c r="OR384" s="127"/>
      <c r="OS384" s="128">
        <v>161349</v>
      </c>
      <c r="OT384" s="129"/>
      <c r="OU384" s="130"/>
      <c r="OV384" s="128">
        <v>161349</v>
      </c>
      <c r="OW384" s="129"/>
      <c r="OX384" s="130"/>
      <c r="OY384" s="128"/>
      <c r="OZ384" s="129"/>
      <c r="PA384" s="131">
        <v>13565</v>
      </c>
      <c r="PB384" s="130"/>
      <c r="PC384" s="132">
        <v>13565</v>
      </c>
      <c r="PD384" s="128">
        <v>174915</v>
      </c>
    </row>
    <row r="385" spans="1:420" ht="12.75" customHeight="1">
      <c r="A385" s="134">
        <v>722110</v>
      </c>
      <c r="B385" s="72" t="s">
        <v>176</v>
      </c>
      <c r="C385" s="135" t="s">
        <v>583</v>
      </c>
      <c r="D385" s="125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126"/>
      <c r="DK385" s="126"/>
      <c r="DL385" s="126"/>
      <c r="DM385" s="126"/>
      <c r="DN385" s="126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6"/>
      <c r="EG385" s="126"/>
      <c r="EH385" s="126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126"/>
      <c r="FC385" s="126"/>
      <c r="FD385" s="126"/>
      <c r="FE385" s="126"/>
      <c r="FF385" s="126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126"/>
      <c r="GM385" s="126"/>
      <c r="GN385" s="126"/>
      <c r="GO385" s="126"/>
      <c r="GP385" s="126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126"/>
      <c r="HU385" s="126"/>
      <c r="HV385" s="126"/>
      <c r="HW385" s="126"/>
      <c r="HX385" s="126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126"/>
      <c r="JB385" s="126"/>
      <c r="JC385" s="126"/>
      <c r="JD385" s="126"/>
      <c r="JE385" s="126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126"/>
      <c r="KH385" s="126"/>
      <c r="KI385" s="126"/>
      <c r="KJ385" s="126"/>
      <c r="KK385" s="126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126"/>
      <c r="LE385" s="126"/>
      <c r="LF385" s="126"/>
      <c r="LG385" s="126"/>
      <c r="LH385" s="126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126"/>
      <c r="MF385" s="126"/>
      <c r="MG385" s="126"/>
      <c r="MH385" s="126"/>
      <c r="MI385" s="126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>
        <v>3750</v>
      </c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>
        <v>257518</v>
      </c>
      <c r="NT385" s="126"/>
      <c r="NU385" s="126"/>
      <c r="NV385" s="126"/>
      <c r="NW385" s="126"/>
      <c r="NX385" s="126"/>
      <c r="NY385" s="126"/>
      <c r="NZ385" s="126"/>
      <c r="OA385" s="126"/>
      <c r="OB385" s="126"/>
      <c r="OC385" s="126"/>
      <c r="OD385" s="126"/>
      <c r="OE385" s="126">
        <v>51</v>
      </c>
      <c r="OF385" s="126">
        <v>1335</v>
      </c>
      <c r="OG385" s="126"/>
      <c r="OH385" s="126"/>
      <c r="OI385" s="126"/>
      <c r="OJ385" s="126"/>
      <c r="OK385" s="126"/>
      <c r="OL385" s="126">
        <v>1594</v>
      </c>
      <c r="OM385" s="126"/>
      <c r="ON385" s="126"/>
      <c r="OO385" s="126">
        <v>27</v>
      </c>
      <c r="OP385" s="126"/>
      <c r="OQ385" s="126"/>
      <c r="OR385" s="127"/>
      <c r="OS385" s="128">
        <v>264276</v>
      </c>
      <c r="OT385" s="129"/>
      <c r="OU385" s="130"/>
      <c r="OV385" s="128">
        <v>264276</v>
      </c>
      <c r="OW385" s="129"/>
      <c r="OX385" s="130"/>
      <c r="OY385" s="128"/>
      <c r="OZ385" s="129"/>
      <c r="PA385" s="131">
        <v>17052</v>
      </c>
      <c r="PB385" s="130"/>
      <c r="PC385" s="132">
        <v>17052</v>
      </c>
      <c r="PD385" s="128">
        <v>281327</v>
      </c>
    </row>
    <row r="386" spans="1:420" ht="12.75" customHeight="1">
      <c r="A386" s="134">
        <v>722211</v>
      </c>
      <c r="B386" s="72" t="s">
        <v>176</v>
      </c>
      <c r="C386" s="135" t="s">
        <v>584</v>
      </c>
      <c r="D386" s="125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126"/>
      <c r="DK386" s="126"/>
      <c r="DL386" s="126"/>
      <c r="DM386" s="126"/>
      <c r="DN386" s="126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6"/>
      <c r="EG386" s="126"/>
      <c r="EH386" s="126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126"/>
      <c r="FC386" s="126"/>
      <c r="FD386" s="126"/>
      <c r="FE386" s="126"/>
      <c r="FF386" s="126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126"/>
      <c r="GM386" s="126"/>
      <c r="GN386" s="126"/>
      <c r="GO386" s="126"/>
      <c r="GP386" s="126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126"/>
      <c r="HU386" s="126"/>
      <c r="HV386" s="126"/>
      <c r="HW386" s="126"/>
      <c r="HX386" s="126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126"/>
      <c r="JB386" s="126"/>
      <c r="JC386" s="126"/>
      <c r="JD386" s="126"/>
      <c r="JE386" s="126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>
        <v>12948</v>
      </c>
      <c r="KB386" s="126">
        <v>3184</v>
      </c>
      <c r="KC386" s="126"/>
      <c r="KD386" s="126">
        <v>149</v>
      </c>
      <c r="KE386" s="126">
        <v>10272</v>
      </c>
      <c r="KF386" s="126"/>
      <c r="KG386" s="126">
        <v>1585</v>
      </c>
      <c r="KH386" s="126">
        <v>317</v>
      </c>
      <c r="KI386" s="126"/>
      <c r="KJ386" s="126"/>
      <c r="KK386" s="126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126"/>
      <c r="LE386" s="126"/>
      <c r="LF386" s="126"/>
      <c r="LG386" s="126"/>
      <c r="LH386" s="126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126"/>
      <c r="MF386" s="126"/>
      <c r="MG386" s="126"/>
      <c r="MH386" s="126"/>
      <c r="MI386" s="126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>
        <v>0</v>
      </c>
      <c r="MW386" s="126">
        <v>145</v>
      </c>
      <c r="MX386" s="126"/>
      <c r="MY386" s="126">
        <v>15</v>
      </c>
      <c r="MZ386" s="126">
        <v>4</v>
      </c>
      <c r="NA386" s="126">
        <v>0</v>
      </c>
      <c r="NB386" s="126"/>
      <c r="NC386" s="126"/>
      <c r="ND386" s="126">
        <v>1918</v>
      </c>
      <c r="NE386" s="126">
        <v>272</v>
      </c>
      <c r="NF386" s="126">
        <v>29</v>
      </c>
      <c r="NG386" s="126">
        <v>0</v>
      </c>
      <c r="NH386" s="126">
        <v>0</v>
      </c>
      <c r="NI386" s="126">
        <v>0</v>
      </c>
      <c r="NJ386" s="126">
        <v>194</v>
      </c>
      <c r="NK386" s="126">
        <v>1170</v>
      </c>
      <c r="NL386" s="126">
        <v>5</v>
      </c>
      <c r="NM386" s="126">
        <v>1041</v>
      </c>
      <c r="NN386" s="126">
        <v>388</v>
      </c>
      <c r="NO386" s="126">
        <v>2275</v>
      </c>
      <c r="NP386" s="126">
        <v>1462</v>
      </c>
      <c r="NQ386" s="126">
        <v>6809</v>
      </c>
      <c r="NR386" s="126">
        <v>1</v>
      </c>
      <c r="NS386" s="126"/>
      <c r="NT386" s="126">
        <v>233316</v>
      </c>
      <c r="NU386" s="126"/>
      <c r="NV386" s="126"/>
      <c r="NW386" s="126"/>
      <c r="NX386" s="126"/>
      <c r="NY386" s="126"/>
      <c r="NZ386" s="126"/>
      <c r="OA386" s="126"/>
      <c r="OB386" s="126"/>
      <c r="OC386" s="126"/>
      <c r="OD386" s="126"/>
      <c r="OE386" s="126"/>
      <c r="OF386" s="126">
        <v>1508</v>
      </c>
      <c r="OG386" s="126"/>
      <c r="OH386" s="126"/>
      <c r="OI386" s="126"/>
      <c r="OJ386" s="126"/>
      <c r="OK386" s="126"/>
      <c r="OL386" s="126"/>
      <c r="OM386" s="126"/>
      <c r="ON386" s="126"/>
      <c r="OO386" s="126">
        <v>723</v>
      </c>
      <c r="OP386" s="126"/>
      <c r="OQ386" s="126"/>
      <c r="OR386" s="127"/>
      <c r="OS386" s="128">
        <v>279730</v>
      </c>
      <c r="OT386" s="129"/>
      <c r="OU386" s="130"/>
      <c r="OV386" s="128">
        <v>279730</v>
      </c>
      <c r="OW386" s="129"/>
      <c r="OX386" s="130"/>
      <c r="OY386" s="128"/>
      <c r="OZ386" s="129"/>
      <c r="PA386" s="131">
        <v>19840</v>
      </c>
      <c r="PB386" s="130"/>
      <c r="PC386" s="132">
        <v>19840</v>
      </c>
      <c r="PD386" s="128">
        <v>299570</v>
      </c>
    </row>
    <row r="387" spans="1:420" ht="12.75" customHeight="1">
      <c r="A387" s="134" t="s">
        <v>690</v>
      </c>
      <c r="B387" s="72" t="s">
        <v>176</v>
      </c>
      <c r="C387" s="135" t="s">
        <v>585</v>
      </c>
      <c r="D387" s="125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126"/>
      <c r="DK387" s="126"/>
      <c r="DL387" s="126"/>
      <c r="DM387" s="126"/>
      <c r="DN387" s="126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6"/>
      <c r="EG387" s="126"/>
      <c r="EH387" s="126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126"/>
      <c r="FC387" s="126"/>
      <c r="FD387" s="126"/>
      <c r="FE387" s="126"/>
      <c r="FF387" s="126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126"/>
      <c r="GM387" s="126"/>
      <c r="GN387" s="126"/>
      <c r="GO387" s="126"/>
      <c r="GP387" s="126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126"/>
      <c r="HU387" s="126"/>
      <c r="HV387" s="126"/>
      <c r="HW387" s="126"/>
      <c r="HX387" s="126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126"/>
      <c r="JB387" s="126"/>
      <c r="JC387" s="126"/>
      <c r="JD387" s="126"/>
      <c r="JE387" s="126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>
        <v>436</v>
      </c>
      <c r="KB387" s="126">
        <v>2933</v>
      </c>
      <c r="KC387" s="126"/>
      <c r="KD387" s="126"/>
      <c r="KE387" s="126">
        <v>12</v>
      </c>
      <c r="KF387" s="126"/>
      <c r="KG387" s="126">
        <v>75</v>
      </c>
      <c r="KH387" s="126"/>
      <c r="KI387" s="126"/>
      <c r="KJ387" s="126"/>
      <c r="KK387" s="126"/>
      <c r="KL387" s="126"/>
      <c r="KM387" s="126"/>
      <c r="KN387" s="126"/>
      <c r="KO387" s="126">
        <v>69</v>
      </c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126"/>
      <c r="LE387" s="126"/>
      <c r="LF387" s="126"/>
      <c r="LG387" s="126"/>
      <c r="LH387" s="126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126"/>
      <c r="MF387" s="126"/>
      <c r="MG387" s="126"/>
      <c r="MH387" s="126"/>
      <c r="MI387" s="126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>
        <v>232</v>
      </c>
      <c r="MU387" s="126">
        <v>8195</v>
      </c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>
        <v>31793</v>
      </c>
      <c r="NS387" s="126">
        <v>2428</v>
      </c>
      <c r="NT387" s="126">
        <v>3286</v>
      </c>
      <c r="NU387" s="126">
        <v>77343</v>
      </c>
      <c r="NV387" s="126"/>
      <c r="NW387" s="126"/>
      <c r="NX387" s="126"/>
      <c r="NY387" s="126"/>
      <c r="NZ387" s="126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>
        <v>153</v>
      </c>
      <c r="OM387" s="126">
        <v>16139</v>
      </c>
      <c r="ON387" s="126"/>
      <c r="OO387" s="126">
        <v>0</v>
      </c>
      <c r="OP387" s="126"/>
      <c r="OQ387" s="126"/>
      <c r="OR387" s="127"/>
      <c r="OS387" s="128">
        <v>143093</v>
      </c>
      <c r="OT387" s="129"/>
      <c r="OU387" s="130"/>
      <c r="OV387" s="128">
        <v>143093</v>
      </c>
      <c r="OW387" s="129"/>
      <c r="OX387" s="130"/>
      <c r="OY387" s="128"/>
      <c r="OZ387" s="129"/>
      <c r="PA387" s="131">
        <v>6729</v>
      </c>
      <c r="PB387" s="130"/>
      <c r="PC387" s="132">
        <v>6729</v>
      </c>
      <c r="PD387" s="128">
        <v>149822</v>
      </c>
    </row>
    <row r="388" spans="1:420" ht="12.75" customHeight="1">
      <c r="A388" s="134">
        <v>811100</v>
      </c>
      <c r="B388" s="72" t="s">
        <v>174</v>
      </c>
      <c r="C388" s="135" t="s">
        <v>586</v>
      </c>
      <c r="D388" s="125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126"/>
      <c r="DK388" s="126"/>
      <c r="DL388" s="126"/>
      <c r="DM388" s="126"/>
      <c r="DN388" s="126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6"/>
      <c r="EG388" s="126"/>
      <c r="EH388" s="126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126"/>
      <c r="FC388" s="126"/>
      <c r="FD388" s="126"/>
      <c r="FE388" s="126"/>
      <c r="FF388" s="126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126"/>
      <c r="GM388" s="126"/>
      <c r="GN388" s="126"/>
      <c r="GO388" s="126"/>
      <c r="GP388" s="126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126"/>
      <c r="HU388" s="126"/>
      <c r="HV388" s="126"/>
      <c r="HW388" s="126"/>
      <c r="HX388" s="126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126"/>
      <c r="JB388" s="126"/>
      <c r="JC388" s="126"/>
      <c r="JD388" s="126"/>
      <c r="JE388" s="126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>
        <v>6765</v>
      </c>
      <c r="JP388" s="126"/>
      <c r="JQ388" s="126"/>
      <c r="JR388" s="126"/>
      <c r="JS388" s="126"/>
      <c r="JT388" s="126"/>
      <c r="JU388" s="126"/>
      <c r="JV388" s="126"/>
      <c r="JW388" s="126"/>
      <c r="JX388" s="126">
        <v>0</v>
      </c>
      <c r="JY388" s="126"/>
      <c r="JZ388" s="126">
        <v>59053</v>
      </c>
      <c r="KA388" s="126"/>
      <c r="KB388" s="126">
        <v>1934</v>
      </c>
      <c r="KC388" s="126"/>
      <c r="KD388" s="126"/>
      <c r="KE388" s="126">
        <v>2178</v>
      </c>
      <c r="KF388" s="126"/>
      <c r="KG388" s="126"/>
      <c r="KH388" s="126"/>
      <c r="KI388" s="126"/>
      <c r="KJ388" s="126"/>
      <c r="KK388" s="126"/>
      <c r="KL388" s="126"/>
      <c r="KM388" s="126">
        <v>0</v>
      </c>
      <c r="KN388" s="126"/>
      <c r="KO388" s="126">
        <v>814</v>
      </c>
      <c r="KP388" s="126">
        <v>0</v>
      </c>
      <c r="KQ388" s="126">
        <v>0</v>
      </c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126"/>
      <c r="LE388" s="126"/>
      <c r="LF388" s="126"/>
      <c r="LG388" s="126"/>
      <c r="LH388" s="126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>
        <v>962</v>
      </c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126"/>
      <c r="MF388" s="126"/>
      <c r="MG388" s="126"/>
      <c r="MH388" s="126"/>
      <c r="MI388" s="126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>
        <v>5</v>
      </c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126">
        <v>105029</v>
      </c>
      <c r="NW388" s="126"/>
      <c r="NX388" s="126"/>
      <c r="NY388" s="126">
        <v>0</v>
      </c>
      <c r="NZ388" s="126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7"/>
      <c r="OS388" s="128">
        <v>176740</v>
      </c>
      <c r="OT388" s="129"/>
      <c r="OU388" s="130"/>
      <c r="OV388" s="128">
        <v>176740</v>
      </c>
      <c r="OW388" s="129"/>
      <c r="OX388" s="130"/>
      <c r="OY388" s="128"/>
      <c r="OZ388" s="129"/>
      <c r="PA388" s="131">
        <v>9029</v>
      </c>
      <c r="PB388" s="130"/>
      <c r="PC388" s="132">
        <v>9029</v>
      </c>
      <c r="PD388" s="128">
        <v>185769</v>
      </c>
    </row>
    <row r="389" spans="1:420" ht="12.75" customHeight="1">
      <c r="A389" s="134">
        <v>811200</v>
      </c>
      <c r="B389" s="72" t="s">
        <v>169</v>
      </c>
      <c r="C389" s="135" t="s">
        <v>587</v>
      </c>
      <c r="D389" s="125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126"/>
      <c r="DA389" s="126"/>
      <c r="DB389" s="126"/>
      <c r="DC389" s="126"/>
      <c r="DD389" s="126"/>
      <c r="DE389" s="126"/>
      <c r="DF389" s="126"/>
      <c r="DG389" s="126"/>
      <c r="DH389" s="126"/>
      <c r="DI389" s="126"/>
      <c r="DJ389" s="126"/>
      <c r="DK389" s="126"/>
      <c r="DL389" s="126"/>
      <c r="DM389" s="126"/>
      <c r="DN389" s="126"/>
      <c r="DO389" s="126"/>
      <c r="DP389" s="126"/>
      <c r="DQ389" s="126"/>
      <c r="DR389" s="126"/>
      <c r="DS389" s="126"/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6"/>
      <c r="EG389" s="126"/>
      <c r="EH389" s="126"/>
      <c r="EI389" s="126"/>
      <c r="EJ389" s="126"/>
      <c r="EK389" s="126"/>
      <c r="EL389" s="126"/>
      <c r="EM389" s="126"/>
      <c r="EN389" s="126"/>
      <c r="EO389" s="126"/>
      <c r="EP389" s="126"/>
      <c r="EQ389" s="126"/>
      <c r="ER389" s="126"/>
      <c r="ES389" s="126"/>
      <c r="ET389" s="126"/>
      <c r="EU389" s="126"/>
      <c r="EV389" s="126"/>
      <c r="EW389" s="126"/>
      <c r="EX389" s="126"/>
      <c r="EY389" s="126"/>
      <c r="EZ389" s="126"/>
      <c r="FA389" s="126"/>
      <c r="FB389" s="126"/>
      <c r="FC389" s="126"/>
      <c r="FD389" s="126"/>
      <c r="FE389" s="126"/>
      <c r="FF389" s="126"/>
      <c r="FG389" s="126"/>
      <c r="FH389" s="126"/>
      <c r="FI389" s="126"/>
      <c r="FJ389" s="126"/>
      <c r="FK389" s="126"/>
      <c r="FL389" s="126"/>
      <c r="FM389" s="126"/>
      <c r="FN389" s="126"/>
      <c r="FO389" s="126"/>
      <c r="FP389" s="126"/>
      <c r="FQ389" s="126"/>
      <c r="FR389" s="126"/>
      <c r="FS389" s="126"/>
      <c r="FT389" s="126"/>
      <c r="FU389" s="126"/>
      <c r="FV389" s="126"/>
      <c r="FW389" s="126"/>
      <c r="FX389" s="126"/>
      <c r="FY389" s="126"/>
      <c r="FZ389" s="126"/>
      <c r="GA389" s="126"/>
      <c r="GB389" s="126"/>
      <c r="GC389" s="126"/>
      <c r="GD389" s="126"/>
      <c r="GE389" s="126"/>
      <c r="GF389" s="126"/>
      <c r="GG389" s="126"/>
      <c r="GH389" s="126"/>
      <c r="GI389" s="126"/>
      <c r="GJ389" s="126"/>
      <c r="GK389" s="126"/>
      <c r="GL389" s="126"/>
      <c r="GM389" s="126"/>
      <c r="GN389" s="126"/>
      <c r="GO389" s="126"/>
      <c r="GP389" s="126"/>
      <c r="GQ389" s="126"/>
      <c r="GR389" s="126"/>
      <c r="GS389" s="126"/>
      <c r="GT389" s="126"/>
      <c r="GU389" s="126"/>
      <c r="GV389" s="126"/>
      <c r="GW389" s="126"/>
      <c r="GX389" s="126"/>
      <c r="GY389" s="126"/>
      <c r="GZ389" s="126"/>
      <c r="HA389" s="126"/>
      <c r="HB389" s="126"/>
      <c r="HC389" s="126"/>
      <c r="HD389" s="126"/>
      <c r="HE389" s="126"/>
      <c r="HF389" s="126"/>
      <c r="HG389" s="126"/>
      <c r="HH389" s="126"/>
      <c r="HI389" s="126"/>
      <c r="HJ389" s="126"/>
      <c r="HK389" s="126"/>
      <c r="HL389" s="126"/>
      <c r="HM389" s="126"/>
      <c r="HN389" s="126"/>
      <c r="HO389" s="126"/>
      <c r="HP389" s="126"/>
      <c r="HQ389" s="126"/>
      <c r="HR389" s="126"/>
      <c r="HS389" s="126"/>
      <c r="HT389" s="126"/>
      <c r="HU389" s="126"/>
      <c r="HV389" s="126"/>
      <c r="HW389" s="126"/>
      <c r="HX389" s="126"/>
      <c r="HY389" s="126"/>
      <c r="HZ389" s="126"/>
      <c r="IA389" s="126"/>
      <c r="IB389" s="126"/>
      <c r="IC389" s="126"/>
      <c r="ID389" s="126"/>
      <c r="IE389" s="126"/>
      <c r="IF389" s="126"/>
      <c r="IG389" s="126"/>
      <c r="IH389" s="126"/>
      <c r="II389" s="126"/>
      <c r="IJ389" s="126"/>
      <c r="IK389" s="126"/>
      <c r="IL389" s="126"/>
      <c r="IM389" s="126"/>
      <c r="IN389" s="126"/>
      <c r="IO389" s="126"/>
      <c r="IP389" s="126"/>
      <c r="IQ389" s="126"/>
      <c r="IR389" s="126"/>
      <c r="IS389" s="126"/>
      <c r="IT389" s="126"/>
      <c r="IU389" s="126"/>
      <c r="IV389" s="126"/>
      <c r="IW389" s="126"/>
      <c r="IX389" s="126"/>
      <c r="IY389" s="126"/>
      <c r="IZ389" s="126"/>
      <c r="JA389" s="126"/>
      <c r="JB389" s="126"/>
      <c r="JC389" s="126"/>
      <c r="JD389" s="126"/>
      <c r="JE389" s="126"/>
      <c r="JF389" s="126"/>
      <c r="JG389" s="126"/>
      <c r="JH389" s="126"/>
      <c r="JI389" s="126"/>
      <c r="JJ389" s="126"/>
      <c r="JK389" s="126"/>
      <c r="JL389" s="126"/>
      <c r="JM389" s="126"/>
      <c r="JN389" s="126"/>
      <c r="JO389" s="126"/>
      <c r="JP389" s="126">
        <v>16913</v>
      </c>
      <c r="JQ389" s="126">
        <v>1346</v>
      </c>
      <c r="JR389" s="126">
        <v>201</v>
      </c>
      <c r="JS389" s="126"/>
      <c r="JT389" s="126"/>
      <c r="JU389" s="126"/>
      <c r="JV389" s="126"/>
      <c r="JW389" s="126">
        <v>107</v>
      </c>
      <c r="JX389" s="126">
        <v>0</v>
      </c>
      <c r="JY389" s="126"/>
      <c r="JZ389" s="126"/>
      <c r="KA389" s="126"/>
      <c r="KB389" s="126">
        <v>150</v>
      </c>
      <c r="KC389" s="126"/>
      <c r="KD389" s="126"/>
      <c r="KE389" s="126"/>
      <c r="KF389" s="126"/>
      <c r="KG389" s="126">
        <v>2157</v>
      </c>
      <c r="KH389" s="126">
        <v>2195</v>
      </c>
      <c r="KI389" s="126"/>
      <c r="KJ389" s="126"/>
      <c r="KK389" s="126"/>
      <c r="KL389" s="126"/>
      <c r="KM389" s="126"/>
      <c r="KN389" s="126"/>
      <c r="KO389" s="126"/>
      <c r="KP389" s="126"/>
      <c r="KQ389" s="126"/>
      <c r="KR389" s="126"/>
      <c r="KS389" s="126"/>
      <c r="KT389" s="126"/>
      <c r="KU389" s="126"/>
      <c r="KV389" s="126"/>
      <c r="KW389" s="126"/>
      <c r="KX389" s="126"/>
      <c r="KY389" s="126">
        <v>4</v>
      </c>
      <c r="KZ389" s="126">
        <v>0</v>
      </c>
      <c r="LA389" s="126">
        <v>700</v>
      </c>
      <c r="LB389" s="126">
        <v>1388</v>
      </c>
      <c r="LC389" s="126">
        <v>85</v>
      </c>
      <c r="LD389" s="126"/>
      <c r="LE389" s="126"/>
      <c r="LF389" s="126"/>
      <c r="LG389" s="126"/>
      <c r="LH389" s="126"/>
      <c r="LI389" s="126"/>
      <c r="LJ389" s="126"/>
      <c r="LK389" s="126"/>
      <c r="LL389" s="126"/>
      <c r="LM389" s="126"/>
      <c r="LN389" s="126"/>
      <c r="LO389" s="126"/>
      <c r="LP389" s="126"/>
      <c r="LQ389" s="126"/>
      <c r="LR389" s="126"/>
      <c r="LS389" s="126"/>
      <c r="LT389" s="126">
        <v>0</v>
      </c>
      <c r="LU389" s="126"/>
      <c r="LV389" s="126"/>
      <c r="LW389" s="126">
        <v>88</v>
      </c>
      <c r="LX389" s="126">
        <v>1402</v>
      </c>
      <c r="LY389" s="126">
        <v>217</v>
      </c>
      <c r="LZ389" s="126"/>
      <c r="MA389" s="126"/>
      <c r="MB389" s="126"/>
      <c r="MC389" s="126"/>
      <c r="MD389" s="126"/>
      <c r="ME389" s="126"/>
      <c r="MF389" s="126"/>
      <c r="MG389" s="126">
        <v>1</v>
      </c>
      <c r="MH389" s="126"/>
      <c r="MI389" s="126">
        <v>0</v>
      </c>
      <c r="MJ389" s="126"/>
      <c r="MK389" s="126"/>
      <c r="ML389" s="126"/>
      <c r="MM389" s="126"/>
      <c r="MN389" s="126"/>
      <c r="MO389" s="126"/>
      <c r="MP389" s="126"/>
      <c r="MQ389" s="126"/>
      <c r="MR389" s="126"/>
      <c r="MS389" s="126"/>
      <c r="MT389" s="126"/>
      <c r="MU389" s="126"/>
      <c r="MV389" s="126"/>
      <c r="MW389" s="126"/>
      <c r="MX389" s="126"/>
      <c r="MY389" s="126"/>
      <c r="MZ389" s="126"/>
      <c r="NA389" s="126"/>
      <c r="NB389" s="126"/>
      <c r="NC389" s="126"/>
      <c r="ND389" s="126"/>
      <c r="NE389" s="126"/>
      <c r="NF389" s="126"/>
      <c r="NG389" s="126"/>
      <c r="NH389" s="126"/>
      <c r="NI389" s="126"/>
      <c r="NJ389" s="126"/>
      <c r="NK389" s="126"/>
      <c r="NL389" s="126"/>
      <c r="NM389" s="126"/>
      <c r="NN389" s="126"/>
      <c r="NO389" s="126"/>
      <c r="NP389" s="126"/>
      <c r="NQ389" s="126"/>
      <c r="NR389" s="126"/>
      <c r="NS389" s="126"/>
      <c r="NT389" s="126"/>
      <c r="NU389" s="126"/>
      <c r="NV389" s="126">
        <v>5</v>
      </c>
      <c r="NW389" s="126">
        <v>19453</v>
      </c>
      <c r="NX389" s="126">
        <v>113</v>
      </c>
      <c r="NY389" s="126">
        <v>0</v>
      </c>
      <c r="NZ389" s="126"/>
      <c r="OA389" s="126"/>
      <c r="OB389" s="126"/>
      <c r="OC389" s="126">
        <v>0</v>
      </c>
      <c r="OD389" s="126"/>
      <c r="OE389" s="126"/>
      <c r="OF389" s="126"/>
      <c r="OG389" s="126"/>
      <c r="OH389" s="126"/>
      <c r="OI389" s="126"/>
      <c r="OJ389" s="126"/>
      <c r="OK389" s="126"/>
      <c r="OL389" s="126"/>
      <c r="OM389" s="126"/>
      <c r="ON389" s="126"/>
      <c r="OO389" s="126"/>
      <c r="OP389" s="126"/>
      <c r="OQ389" s="126"/>
      <c r="OR389" s="127"/>
      <c r="OS389" s="128">
        <v>46525</v>
      </c>
      <c r="OT389" s="129"/>
      <c r="OU389" s="130"/>
      <c r="OV389" s="128">
        <v>46525</v>
      </c>
      <c r="OW389" s="129"/>
      <c r="OX389" s="130"/>
      <c r="OY389" s="128"/>
      <c r="OZ389" s="129"/>
      <c r="PA389" s="131">
        <v>780</v>
      </c>
      <c r="PB389" s="130"/>
      <c r="PC389" s="132">
        <v>780</v>
      </c>
      <c r="PD389" s="128">
        <v>47305</v>
      </c>
    </row>
    <row r="390" spans="1:420" ht="12.75" customHeight="1">
      <c r="A390" s="134">
        <v>811300</v>
      </c>
      <c r="B390" s="72" t="s">
        <v>169</v>
      </c>
      <c r="C390" s="135" t="s">
        <v>588</v>
      </c>
      <c r="D390" s="125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126"/>
      <c r="DA390" s="126"/>
      <c r="DB390" s="126"/>
      <c r="DC390" s="126"/>
      <c r="DD390" s="126"/>
      <c r="DE390" s="126"/>
      <c r="DF390" s="126"/>
      <c r="DG390" s="126"/>
      <c r="DH390" s="126"/>
      <c r="DI390" s="126"/>
      <c r="DJ390" s="126"/>
      <c r="DK390" s="126"/>
      <c r="DL390" s="126"/>
      <c r="DM390" s="126"/>
      <c r="DN390" s="126"/>
      <c r="DO390" s="126"/>
      <c r="DP390" s="126"/>
      <c r="DQ390" s="126"/>
      <c r="DR390" s="126"/>
      <c r="DS390" s="126"/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6"/>
      <c r="EG390" s="126"/>
      <c r="EH390" s="126"/>
      <c r="EI390" s="126"/>
      <c r="EJ390" s="126"/>
      <c r="EK390" s="126"/>
      <c r="EL390" s="126"/>
      <c r="EM390" s="126"/>
      <c r="EN390" s="126"/>
      <c r="EO390" s="126"/>
      <c r="EP390" s="126"/>
      <c r="EQ390" s="126"/>
      <c r="ER390" s="126"/>
      <c r="ES390" s="126"/>
      <c r="ET390" s="126"/>
      <c r="EU390" s="126"/>
      <c r="EV390" s="126"/>
      <c r="EW390" s="126"/>
      <c r="EX390" s="126"/>
      <c r="EY390" s="126"/>
      <c r="EZ390" s="126"/>
      <c r="FA390" s="126"/>
      <c r="FB390" s="126"/>
      <c r="FC390" s="126"/>
      <c r="FD390" s="126"/>
      <c r="FE390" s="126"/>
      <c r="FF390" s="126"/>
      <c r="FG390" s="126"/>
      <c r="FH390" s="126"/>
      <c r="FI390" s="126"/>
      <c r="FJ390" s="126"/>
      <c r="FK390" s="126"/>
      <c r="FL390" s="126"/>
      <c r="FM390" s="126"/>
      <c r="FN390" s="126"/>
      <c r="FO390" s="126"/>
      <c r="FP390" s="126"/>
      <c r="FQ390" s="126"/>
      <c r="FR390" s="126"/>
      <c r="FS390" s="126"/>
      <c r="FT390" s="126"/>
      <c r="FU390" s="126"/>
      <c r="FV390" s="126"/>
      <c r="FW390" s="126"/>
      <c r="FX390" s="126"/>
      <c r="FY390" s="126"/>
      <c r="FZ390" s="126"/>
      <c r="GA390" s="126"/>
      <c r="GB390" s="126"/>
      <c r="GC390" s="126"/>
      <c r="GD390" s="126"/>
      <c r="GE390" s="126"/>
      <c r="GF390" s="126"/>
      <c r="GG390" s="126"/>
      <c r="GH390" s="126"/>
      <c r="GI390" s="126"/>
      <c r="GJ390" s="126"/>
      <c r="GK390" s="126"/>
      <c r="GL390" s="126"/>
      <c r="GM390" s="126"/>
      <c r="GN390" s="126"/>
      <c r="GO390" s="126"/>
      <c r="GP390" s="126"/>
      <c r="GQ390" s="126"/>
      <c r="GR390" s="126"/>
      <c r="GS390" s="126"/>
      <c r="GT390" s="126"/>
      <c r="GU390" s="126"/>
      <c r="GV390" s="126"/>
      <c r="GW390" s="126"/>
      <c r="GX390" s="126"/>
      <c r="GY390" s="126"/>
      <c r="GZ390" s="126"/>
      <c r="HA390" s="126"/>
      <c r="HB390" s="126"/>
      <c r="HC390" s="126"/>
      <c r="HD390" s="126"/>
      <c r="HE390" s="126"/>
      <c r="HF390" s="126"/>
      <c r="HG390" s="126"/>
      <c r="HH390" s="126"/>
      <c r="HI390" s="126"/>
      <c r="HJ390" s="126"/>
      <c r="HK390" s="126"/>
      <c r="HL390" s="126"/>
      <c r="HM390" s="126"/>
      <c r="HN390" s="126"/>
      <c r="HO390" s="126"/>
      <c r="HP390" s="126"/>
      <c r="HQ390" s="126"/>
      <c r="HR390" s="126"/>
      <c r="HS390" s="126"/>
      <c r="HT390" s="126"/>
      <c r="HU390" s="126"/>
      <c r="HV390" s="126"/>
      <c r="HW390" s="126"/>
      <c r="HX390" s="126"/>
      <c r="HY390" s="126"/>
      <c r="HZ390" s="126"/>
      <c r="IA390" s="126"/>
      <c r="IB390" s="126"/>
      <c r="IC390" s="126"/>
      <c r="ID390" s="126"/>
      <c r="IE390" s="126"/>
      <c r="IF390" s="126"/>
      <c r="IG390" s="126"/>
      <c r="IH390" s="126"/>
      <c r="II390" s="126"/>
      <c r="IJ390" s="126"/>
      <c r="IK390" s="126"/>
      <c r="IL390" s="126"/>
      <c r="IM390" s="126"/>
      <c r="IN390" s="126"/>
      <c r="IO390" s="126"/>
      <c r="IP390" s="126"/>
      <c r="IQ390" s="126"/>
      <c r="IR390" s="126"/>
      <c r="IS390" s="126"/>
      <c r="IT390" s="126"/>
      <c r="IU390" s="126"/>
      <c r="IV390" s="126"/>
      <c r="IW390" s="126"/>
      <c r="IX390" s="126"/>
      <c r="IY390" s="126"/>
      <c r="IZ390" s="126"/>
      <c r="JA390" s="126"/>
      <c r="JB390" s="126"/>
      <c r="JC390" s="126"/>
      <c r="JD390" s="126"/>
      <c r="JE390" s="126"/>
      <c r="JF390" s="126"/>
      <c r="JG390" s="126"/>
      <c r="JH390" s="126"/>
      <c r="JI390" s="126"/>
      <c r="JJ390" s="126"/>
      <c r="JK390" s="126"/>
      <c r="JL390" s="126"/>
      <c r="JM390" s="126"/>
      <c r="JN390" s="126"/>
      <c r="JO390" s="126"/>
      <c r="JP390" s="126">
        <v>569</v>
      </c>
      <c r="JQ390" s="126">
        <v>2166</v>
      </c>
      <c r="JR390" s="126">
        <v>15799</v>
      </c>
      <c r="JS390" s="126">
        <v>2491</v>
      </c>
      <c r="JT390" s="126"/>
      <c r="JU390" s="126">
        <v>26</v>
      </c>
      <c r="JV390" s="126">
        <v>1615</v>
      </c>
      <c r="JW390" s="126">
        <v>440</v>
      </c>
      <c r="JX390" s="126">
        <v>2219</v>
      </c>
      <c r="JY390" s="126"/>
      <c r="JZ390" s="126"/>
      <c r="KA390" s="126"/>
      <c r="KB390" s="126"/>
      <c r="KC390" s="126"/>
      <c r="KD390" s="126"/>
      <c r="KE390" s="126"/>
      <c r="KF390" s="126"/>
      <c r="KG390" s="126"/>
      <c r="KH390" s="126"/>
      <c r="KI390" s="126"/>
      <c r="KJ390" s="126"/>
      <c r="KK390" s="126"/>
      <c r="KL390" s="126"/>
      <c r="KM390" s="126"/>
      <c r="KN390" s="126"/>
      <c r="KO390" s="126"/>
      <c r="KP390" s="126"/>
      <c r="KQ390" s="126"/>
      <c r="KR390" s="126"/>
      <c r="KS390" s="126"/>
      <c r="KT390" s="126"/>
      <c r="KU390" s="126"/>
      <c r="KV390" s="126"/>
      <c r="KW390" s="126"/>
      <c r="KX390" s="126"/>
      <c r="KY390" s="126"/>
      <c r="KZ390" s="126"/>
      <c r="LA390" s="126"/>
      <c r="LB390" s="126"/>
      <c r="LC390" s="126"/>
      <c r="LD390" s="126"/>
      <c r="LE390" s="126"/>
      <c r="LF390" s="126"/>
      <c r="LG390" s="126"/>
      <c r="LH390" s="126"/>
      <c r="LI390" s="126"/>
      <c r="LJ390" s="126"/>
      <c r="LK390" s="126"/>
      <c r="LL390" s="126"/>
      <c r="LM390" s="126"/>
      <c r="LN390" s="126"/>
      <c r="LO390" s="126"/>
      <c r="LP390" s="126"/>
      <c r="LQ390" s="126"/>
      <c r="LR390" s="126"/>
      <c r="LS390" s="126">
        <v>330</v>
      </c>
      <c r="LT390" s="126">
        <v>15</v>
      </c>
      <c r="LU390" s="126"/>
      <c r="LV390" s="126"/>
      <c r="LW390" s="126"/>
      <c r="LX390" s="126"/>
      <c r="LY390" s="126"/>
      <c r="LZ390" s="126"/>
      <c r="MA390" s="126"/>
      <c r="MB390" s="126"/>
      <c r="MC390" s="126"/>
      <c r="MD390" s="126"/>
      <c r="ME390" s="126"/>
      <c r="MF390" s="126"/>
      <c r="MG390" s="126"/>
      <c r="MH390" s="126"/>
      <c r="MI390" s="126"/>
      <c r="MJ390" s="126"/>
      <c r="MK390" s="126"/>
      <c r="ML390" s="126"/>
      <c r="MM390" s="126"/>
      <c r="MN390" s="126"/>
      <c r="MO390" s="126"/>
      <c r="MP390" s="126"/>
      <c r="MQ390" s="126"/>
      <c r="MR390" s="126"/>
      <c r="MS390" s="126"/>
      <c r="MT390" s="126"/>
      <c r="MU390" s="126"/>
      <c r="MV390" s="126"/>
      <c r="MW390" s="126"/>
      <c r="MX390" s="126"/>
      <c r="MY390" s="126"/>
      <c r="MZ390" s="126"/>
      <c r="NA390" s="126"/>
      <c r="NB390" s="126"/>
      <c r="NC390" s="126"/>
      <c r="ND390" s="126"/>
      <c r="NE390" s="126"/>
      <c r="NF390" s="126"/>
      <c r="NG390" s="126"/>
      <c r="NH390" s="126"/>
      <c r="NI390" s="126"/>
      <c r="NJ390" s="126"/>
      <c r="NK390" s="126"/>
      <c r="NL390" s="126"/>
      <c r="NM390" s="126"/>
      <c r="NN390" s="126"/>
      <c r="NO390" s="126"/>
      <c r="NP390" s="126"/>
      <c r="NQ390" s="126"/>
      <c r="NR390" s="126"/>
      <c r="NS390" s="126"/>
      <c r="NT390" s="126"/>
      <c r="NU390" s="126"/>
      <c r="NV390" s="126">
        <v>5</v>
      </c>
      <c r="NW390" s="126">
        <v>86</v>
      </c>
      <c r="NX390" s="126">
        <v>32752</v>
      </c>
      <c r="NY390" s="126">
        <v>0</v>
      </c>
      <c r="NZ390" s="126"/>
      <c r="OA390" s="126"/>
      <c r="OB390" s="126"/>
      <c r="OC390" s="126"/>
      <c r="OD390" s="126"/>
      <c r="OE390" s="126"/>
      <c r="OF390" s="126"/>
      <c r="OG390" s="126"/>
      <c r="OH390" s="126"/>
      <c r="OI390" s="126"/>
      <c r="OJ390" s="126"/>
      <c r="OK390" s="126"/>
      <c r="OL390" s="126"/>
      <c r="OM390" s="126"/>
      <c r="ON390" s="126"/>
      <c r="OO390" s="126"/>
      <c r="OP390" s="126"/>
      <c r="OQ390" s="126"/>
      <c r="OR390" s="127"/>
      <c r="OS390" s="128">
        <v>58513</v>
      </c>
      <c r="OT390" s="129"/>
      <c r="OU390" s="130"/>
      <c r="OV390" s="128">
        <v>58513</v>
      </c>
      <c r="OW390" s="129"/>
      <c r="OX390" s="130"/>
      <c r="OY390" s="128"/>
      <c r="OZ390" s="129"/>
      <c r="PA390" s="131">
        <v>1168</v>
      </c>
      <c r="PB390" s="130"/>
      <c r="PC390" s="132">
        <v>1168</v>
      </c>
      <c r="PD390" s="128">
        <v>59680</v>
      </c>
    </row>
    <row r="391" spans="1:420" ht="12.75" customHeight="1">
      <c r="A391" s="134">
        <v>811400</v>
      </c>
      <c r="B391" s="72" t="s">
        <v>169</v>
      </c>
      <c r="C391" s="135" t="s">
        <v>589</v>
      </c>
      <c r="D391" s="125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>
        <v>180</v>
      </c>
      <c r="BZ391" s="126"/>
      <c r="CA391" s="126">
        <v>0</v>
      </c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>
        <v>0</v>
      </c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>
        <v>0</v>
      </c>
      <c r="DI391" s="126"/>
      <c r="DJ391" s="126"/>
      <c r="DK391" s="126"/>
      <c r="DL391" s="126"/>
      <c r="DM391" s="126"/>
      <c r="DN391" s="126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6"/>
      <c r="EG391" s="126"/>
      <c r="EH391" s="126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126"/>
      <c r="FC391" s="126"/>
      <c r="FD391" s="126"/>
      <c r="FE391" s="126"/>
      <c r="FF391" s="126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126"/>
      <c r="GM391" s="126"/>
      <c r="GN391" s="126"/>
      <c r="GO391" s="126"/>
      <c r="GP391" s="126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126"/>
      <c r="HU391" s="126"/>
      <c r="HV391" s="126"/>
      <c r="HW391" s="126"/>
      <c r="HX391" s="126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126"/>
      <c r="JB391" s="126"/>
      <c r="JC391" s="126"/>
      <c r="JD391" s="126"/>
      <c r="JE391" s="126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>
        <v>2441</v>
      </c>
      <c r="JT391" s="126">
        <v>189</v>
      </c>
      <c r="JU391" s="126">
        <v>669</v>
      </c>
      <c r="JV391" s="126"/>
      <c r="JW391" s="126">
        <v>1253</v>
      </c>
      <c r="JX391" s="126"/>
      <c r="JY391" s="126"/>
      <c r="JZ391" s="126">
        <v>2312</v>
      </c>
      <c r="KA391" s="126"/>
      <c r="KB391" s="126">
        <v>99</v>
      </c>
      <c r="KC391" s="126">
        <v>130</v>
      </c>
      <c r="KD391" s="126">
        <v>17</v>
      </c>
      <c r="KE391" s="126"/>
      <c r="KF391" s="126">
        <v>940</v>
      </c>
      <c r="KG391" s="126">
        <v>1564</v>
      </c>
      <c r="KH391" s="126">
        <v>1633</v>
      </c>
      <c r="KI391" s="126"/>
      <c r="KJ391" s="126"/>
      <c r="KK391" s="126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126"/>
      <c r="LE391" s="126"/>
      <c r="LF391" s="126"/>
      <c r="LG391" s="126"/>
      <c r="LH391" s="126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>
        <v>73</v>
      </c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126"/>
      <c r="MF391" s="126"/>
      <c r="MG391" s="126"/>
      <c r="MH391" s="126"/>
      <c r="MI391" s="126"/>
      <c r="MJ391" s="126"/>
      <c r="MK391" s="126"/>
      <c r="ML391" s="126">
        <v>0</v>
      </c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>
        <v>637</v>
      </c>
      <c r="NR391" s="126"/>
      <c r="NS391" s="126"/>
      <c r="NT391" s="126"/>
      <c r="NU391" s="126"/>
      <c r="NV391" s="126">
        <v>10</v>
      </c>
      <c r="NW391" s="126">
        <v>77</v>
      </c>
      <c r="NX391" s="126">
        <v>0</v>
      </c>
      <c r="NY391" s="126">
        <v>18495</v>
      </c>
      <c r="NZ391" s="126"/>
      <c r="OA391" s="126"/>
      <c r="OB391" s="126">
        <v>247</v>
      </c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7"/>
      <c r="OS391" s="128">
        <v>30966</v>
      </c>
      <c r="OT391" s="129">
        <v>3357</v>
      </c>
      <c r="OU391" s="130"/>
      <c r="OV391" s="128">
        <v>34323</v>
      </c>
      <c r="OW391" s="129"/>
      <c r="OX391" s="130"/>
      <c r="OY391" s="128"/>
      <c r="OZ391" s="129">
        <v>3</v>
      </c>
      <c r="PA391" s="131">
        <v>1226</v>
      </c>
      <c r="PB391" s="130"/>
      <c r="PC391" s="132">
        <v>1229</v>
      </c>
      <c r="PD391" s="128">
        <v>35553</v>
      </c>
    </row>
    <row r="392" spans="1:420" ht="12.75" customHeight="1">
      <c r="A392" s="134">
        <v>812100</v>
      </c>
      <c r="B392" s="72" t="s">
        <v>185</v>
      </c>
      <c r="C392" s="135" t="s">
        <v>590</v>
      </c>
      <c r="D392" s="125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126"/>
      <c r="DA392" s="126"/>
      <c r="DB392" s="126"/>
      <c r="DC392" s="126"/>
      <c r="DD392" s="126"/>
      <c r="DE392" s="126"/>
      <c r="DF392" s="126"/>
      <c r="DG392" s="126"/>
      <c r="DH392" s="126"/>
      <c r="DI392" s="126"/>
      <c r="DJ392" s="126"/>
      <c r="DK392" s="126"/>
      <c r="DL392" s="126"/>
      <c r="DM392" s="126"/>
      <c r="DN392" s="126"/>
      <c r="DO392" s="126"/>
      <c r="DP392" s="126"/>
      <c r="DQ392" s="126"/>
      <c r="DR392" s="126"/>
      <c r="DS392" s="126"/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6"/>
      <c r="EG392" s="126"/>
      <c r="EH392" s="126"/>
      <c r="EI392" s="126"/>
      <c r="EJ392" s="126"/>
      <c r="EK392" s="126"/>
      <c r="EL392" s="126"/>
      <c r="EM392" s="126"/>
      <c r="EN392" s="126"/>
      <c r="EO392" s="126"/>
      <c r="EP392" s="126"/>
      <c r="EQ392" s="126"/>
      <c r="ER392" s="126"/>
      <c r="ES392" s="126"/>
      <c r="ET392" s="126"/>
      <c r="EU392" s="126"/>
      <c r="EV392" s="126"/>
      <c r="EW392" s="126"/>
      <c r="EX392" s="126"/>
      <c r="EY392" s="126"/>
      <c r="EZ392" s="126"/>
      <c r="FA392" s="126"/>
      <c r="FB392" s="126"/>
      <c r="FC392" s="126"/>
      <c r="FD392" s="126"/>
      <c r="FE392" s="126"/>
      <c r="FF392" s="126"/>
      <c r="FG392" s="126"/>
      <c r="FH392" s="126"/>
      <c r="FI392" s="126"/>
      <c r="FJ392" s="126"/>
      <c r="FK392" s="126"/>
      <c r="FL392" s="126"/>
      <c r="FM392" s="126"/>
      <c r="FN392" s="126"/>
      <c r="FO392" s="126"/>
      <c r="FP392" s="126"/>
      <c r="FQ392" s="126"/>
      <c r="FR392" s="126"/>
      <c r="FS392" s="126"/>
      <c r="FT392" s="126"/>
      <c r="FU392" s="126"/>
      <c r="FV392" s="126"/>
      <c r="FW392" s="126"/>
      <c r="FX392" s="126"/>
      <c r="FY392" s="126"/>
      <c r="FZ392" s="126"/>
      <c r="GA392" s="126"/>
      <c r="GB392" s="126"/>
      <c r="GC392" s="126"/>
      <c r="GD392" s="126"/>
      <c r="GE392" s="126"/>
      <c r="GF392" s="126"/>
      <c r="GG392" s="126"/>
      <c r="GH392" s="126"/>
      <c r="GI392" s="126"/>
      <c r="GJ392" s="126"/>
      <c r="GK392" s="126"/>
      <c r="GL392" s="126"/>
      <c r="GM392" s="126"/>
      <c r="GN392" s="126"/>
      <c r="GO392" s="126"/>
      <c r="GP392" s="126"/>
      <c r="GQ392" s="126"/>
      <c r="GR392" s="126"/>
      <c r="GS392" s="126"/>
      <c r="GT392" s="126"/>
      <c r="GU392" s="126"/>
      <c r="GV392" s="126"/>
      <c r="GW392" s="126"/>
      <c r="GX392" s="126"/>
      <c r="GY392" s="126"/>
      <c r="GZ392" s="126"/>
      <c r="HA392" s="126"/>
      <c r="HB392" s="126"/>
      <c r="HC392" s="126"/>
      <c r="HD392" s="126"/>
      <c r="HE392" s="126"/>
      <c r="HF392" s="126"/>
      <c r="HG392" s="126"/>
      <c r="HH392" s="126"/>
      <c r="HI392" s="126"/>
      <c r="HJ392" s="126"/>
      <c r="HK392" s="126"/>
      <c r="HL392" s="126"/>
      <c r="HM392" s="126"/>
      <c r="HN392" s="126"/>
      <c r="HO392" s="126"/>
      <c r="HP392" s="126"/>
      <c r="HQ392" s="126"/>
      <c r="HR392" s="126"/>
      <c r="HS392" s="126"/>
      <c r="HT392" s="126"/>
      <c r="HU392" s="126"/>
      <c r="HV392" s="126"/>
      <c r="HW392" s="126"/>
      <c r="HX392" s="126"/>
      <c r="HY392" s="126"/>
      <c r="HZ392" s="126"/>
      <c r="IA392" s="126"/>
      <c r="IB392" s="126"/>
      <c r="IC392" s="126"/>
      <c r="ID392" s="126"/>
      <c r="IE392" s="126"/>
      <c r="IF392" s="126"/>
      <c r="IG392" s="126"/>
      <c r="IH392" s="126"/>
      <c r="II392" s="126"/>
      <c r="IJ392" s="126"/>
      <c r="IK392" s="126"/>
      <c r="IL392" s="126"/>
      <c r="IM392" s="126"/>
      <c r="IN392" s="126"/>
      <c r="IO392" s="126"/>
      <c r="IP392" s="126"/>
      <c r="IQ392" s="126"/>
      <c r="IR392" s="126"/>
      <c r="IS392" s="126"/>
      <c r="IT392" s="126"/>
      <c r="IU392" s="126"/>
      <c r="IV392" s="126"/>
      <c r="IW392" s="126"/>
      <c r="IX392" s="126"/>
      <c r="IY392" s="126"/>
      <c r="IZ392" s="126"/>
      <c r="JA392" s="126"/>
      <c r="JB392" s="126"/>
      <c r="JC392" s="126"/>
      <c r="JD392" s="126"/>
      <c r="JE392" s="126"/>
      <c r="JF392" s="126"/>
      <c r="JG392" s="126"/>
      <c r="JH392" s="126"/>
      <c r="JI392" s="126"/>
      <c r="JJ392" s="126"/>
      <c r="JK392" s="126"/>
      <c r="JL392" s="126"/>
      <c r="JM392" s="126"/>
      <c r="JN392" s="126"/>
      <c r="JO392" s="126"/>
      <c r="JP392" s="126"/>
      <c r="JQ392" s="126"/>
      <c r="JR392" s="126"/>
      <c r="JS392" s="126"/>
      <c r="JT392" s="126"/>
      <c r="JU392" s="126"/>
      <c r="JV392" s="126"/>
      <c r="JW392" s="126"/>
      <c r="JX392" s="126"/>
      <c r="JY392" s="126"/>
      <c r="JZ392" s="126"/>
      <c r="KA392" s="126"/>
      <c r="KB392" s="126">
        <v>674</v>
      </c>
      <c r="KC392" s="126"/>
      <c r="KD392" s="126">
        <v>31</v>
      </c>
      <c r="KE392" s="126"/>
      <c r="KF392" s="126"/>
      <c r="KG392" s="126"/>
      <c r="KH392" s="126"/>
      <c r="KI392" s="126"/>
      <c r="KJ392" s="126"/>
      <c r="KK392" s="126"/>
      <c r="KL392" s="126"/>
      <c r="KM392" s="126"/>
      <c r="KN392" s="126"/>
      <c r="KO392" s="126"/>
      <c r="KP392" s="126"/>
      <c r="KQ392" s="126"/>
      <c r="KR392" s="126"/>
      <c r="KS392" s="126"/>
      <c r="KT392" s="126"/>
      <c r="KU392" s="126"/>
      <c r="KV392" s="126"/>
      <c r="KW392" s="126"/>
      <c r="KX392" s="126"/>
      <c r="KY392" s="126"/>
      <c r="KZ392" s="126"/>
      <c r="LA392" s="126"/>
      <c r="LB392" s="126"/>
      <c r="LC392" s="126"/>
      <c r="LD392" s="126"/>
      <c r="LE392" s="126"/>
      <c r="LF392" s="126"/>
      <c r="LG392" s="126"/>
      <c r="LH392" s="126"/>
      <c r="LI392" s="126"/>
      <c r="LJ392" s="126"/>
      <c r="LK392" s="126"/>
      <c r="LL392" s="126"/>
      <c r="LM392" s="126"/>
      <c r="LN392" s="126"/>
      <c r="LO392" s="126"/>
      <c r="LP392" s="126"/>
      <c r="LQ392" s="126"/>
      <c r="LR392" s="126"/>
      <c r="LS392" s="126"/>
      <c r="LT392" s="126"/>
      <c r="LU392" s="126"/>
      <c r="LV392" s="126"/>
      <c r="LW392" s="126"/>
      <c r="LX392" s="126"/>
      <c r="LY392" s="126"/>
      <c r="LZ392" s="126"/>
      <c r="MA392" s="126"/>
      <c r="MB392" s="126"/>
      <c r="MC392" s="126"/>
      <c r="MD392" s="126"/>
      <c r="ME392" s="126"/>
      <c r="MF392" s="126"/>
      <c r="MG392" s="126"/>
      <c r="MH392" s="126"/>
      <c r="MI392" s="126"/>
      <c r="MJ392" s="126"/>
      <c r="MK392" s="126"/>
      <c r="ML392" s="126"/>
      <c r="MM392" s="126"/>
      <c r="MN392" s="126"/>
      <c r="MO392" s="126"/>
      <c r="MP392" s="126"/>
      <c r="MQ392" s="126"/>
      <c r="MR392" s="126"/>
      <c r="MS392" s="126"/>
      <c r="MT392" s="126"/>
      <c r="MU392" s="126">
        <v>10</v>
      </c>
      <c r="MV392" s="126"/>
      <c r="MW392" s="126"/>
      <c r="MX392" s="126"/>
      <c r="MY392" s="126"/>
      <c r="MZ392" s="126"/>
      <c r="NA392" s="126"/>
      <c r="NB392" s="126"/>
      <c r="NC392" s="126"/>
      <c r="ND392" s="126"/>
      <c r="NE392" s="126"/>
      <c r="NF392" s="126"/>
      <c r="NG392" s="126"/>
      <c r="NH392" s="126"/>
      <c r="NI392" s="126"/>
      <c r="NJ392" s="126"/>
      <c r="NK392" s="126"/>
      <c r="NL392" s="126"/>
      <c r="NM392" s="126"/>
      <c r="NN392" s="126"/>
      <c r="NO392" s="126"/>
      <c r="NP392" s="126"/>
      <c r="NQ392" s="126"/>
      <c r="NR392" s="126"/>
      <c r="NS392" s="126"/>
      <c r="NT392" s="126"/>
      <c r="NU392" s="126"/>
      <c r="NV392" s="126"/>
      <c r="NW392" s="126"/>
      <c r="NX392" s="126"/>
      <c r="NY392" s="126"/>
      <c r="NZ392" s="126">
        <v>65985</v>
      </c>
      <c r="OA392" s="126"/>
      <c r="OB392" s="126"/>
      <c r="OC392" s="126"/>
      <c r="OD392" s="126"/>
      <c r="OE392" s="126"/>
      <c r="OF392" s="126"/>
      <c r="OG392" s="126"/>
      <c r="OH392" s="126"/>
      <c r="OI392" s="126"/>
      <c r="OJ392" s="126"/>
      <c r="OK392" s="126"/>
      <c r="OL392" s="126">
        <v>0</v>
      </c>
      <c r="OM392" s="126"/>
      <c r="ON392" s="126"/>
      <c r="OO392" s="126"/>
      <c r="OP392" s="126"/>
      <c r="OQ392" s="126"/>
      <c r="OR392" s="127"/>
      <c r="OS392" s="128">
        <v>66700</v>
      </c>
      <c r="OT392" s="129"/>
      <c r="OU392" s="130"/>
      <c r="OV392" s="128">
        <v>66700</v>
      </c>
      <c r="OW392" s="129"/>
      <c r="OX392" s="130"/>
      <c r="OY392" s="128"/>
      <c r="OZ392" s="129"/>
      <c r="PA392" s="131">
        <v>1014</v>
      </c>
      <c r="PB392" s="130"/>
      <c r="PC392" s="132">
        <v>1014</v>
      </c>
      <c r="PD392" s="128">
        <v>67714</v>
      </c>
    </row>
    <row r="393" spans="1:420" ht="12.75" customHeight="1">
      <c r="A393" s="134">
        <v>812200</v>
      </c>
      <c r="B393" s="72" t="s">
        <v>185</v>
      </c>
      <c r="C393" s="135" t="s">
        <v>591</v>
      </c>
      <c r="D393" s="125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126"/>
      <c r="DK393" s="126"/>
      <c r="DL393" s="126"/>
      <c r="DM393" s="126"/>
      <c r="DN393" s="126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6"/>
      <c r="EG393" s="126"/>
      <c r="EH393" s="126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126"/>
      <c r="FC393" s="126"/>
      <c r="FD393" s="126"/>
      <c r="FE393" s="126"/>
      <c r="FF393" s="126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126"/>
      <c r="GM393" s="126"/>
      <c r="GN393" s="126"/>
      <c r="GO393" s="126"/>
      <c r="GP393" s="126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126"/>
      <c r="HU393" s="126"/>
      <c r="HV393" s="126"/>
      <c r="HW393" s="126"/>
      <c r="HX393" s="126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126"/>
      <c r="JB393" s="126"/>
      <c r="JC393" s="126"/>
      <c r="JD393" s="126"/>
      <c r="JE393" s="126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126"/>
      <c r="KH393" s="126"/>
      <c r="KI393" s="126"/>
      <c r="KJ393" s="126"/>
      <c r="KK393" s="126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126"/>
      <c r="LE393" s="126"/>
      <c r="LF393" s="126"/>
      <c r="LG393" s="126"/>
      <c r="LH393" s="126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126"/>
      <c r="MF393" s="126"/>
      <c r="MG393" s="126"/>
      <c r="MH393" s="126"/>
      <c r="MI393" s="126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126"/>
      <c r="NW393" s="126"/>
      <c r="NX393" s="126"/>
      <c r="NY393" s="126"/>
      <c r="NZ393" s="126"/>
      <c r="OA393" s="126">
        <v>18975</v>
      </c>
      <c r="OB393" s="126"/>
      <c r="OC393" s="126">
        <v>0</v>
      </c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7"/>
      <c r="OS393" s="128">
        <v>18975</v>
      </c>
      <c r="OT393" s="129"/>
      <c r="OU393" s="130"/>
      <c r="OV393" s="128">
        <v>18975</v>
      </c>
      <c r="OW393" s="129"/>
      <c r="OX393" s="130"/>
      <c r="OY393" s="128"/>
      <c r="OZ393" s="129"/>
      <c r="PA393" s="131">
        <v>244</v>
      </c>
      <c r="PB393" s="130"/>
      <c r="PC393" s="132">
        <v>244</v>
      </c>
      <c r="PD393" s="128">
        <v>19219</v>
      </c>
    </row>
    <row r="394" spans="1:420" ht="12.75" customHeight="1">
      <c r="A394" s="134">
        <v>812300</v>
      </c>
      <c r="B394" s="72" t="s">
        <v>185</v>
      </c>
      <c r="C394" s="135" t="s">
        <v>592</v>
      </c>
      <c r="D394" s="125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126"/>
      <c r="DK394" s="126"/>
      <c r="DL394" s="126"/>
      <c r="DM394" s="126"/>
      <c r="DN394" s="126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6"/>
      <c r="EG394" s="126"/>
      <c r="EH394" s="126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126"/>
      <c r="FC394" s="126"/>
      <c r="FD394" s="126"/>
      <c r="FE394" s="126"/>
      <c r="FF394" s="126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126"/>
      <c r="GM394" s="126"/>
      <c r="GN394" s="126"/>
      <c r="GO394" s="126"/>
      <c r="GP394" s="126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126"/>
      <c r="HU394" s="126"/>
      <c r="HV394" s="126"/>
      <c r="HW394" s="126"/>
      <c r="HX394" s="126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126"/>
      <c r="JB394" s="126"/>
      <c r="JC394" s="126"/>
      <c r="JD394" s="126"/>
      <c r="JE394" s="126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>
        <v>0</v>
      </c>
      <c r="KC394" s="126"/>
      <c r="KD394" s="126"/>
      <c r="KE394" s="126"/>
      <c r="KF394" s="126"/>
      <c r="KG394" s="126"/>
      <c r="KH394" s="126"/>
      <c r="KI394" s="126"/>
      <c r="KJ394" s="126"/>
      <c r="KK394" s="126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126"/>
      <c r="LE394" s="126"/>
      <c r="LF394" s="126"/>
      <c r="LG394" s="126"/>
      <c r="LH394" s="126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126"/>
      <c r="MF394" s="126"/>
      <c r="MG394" s="126"/>
      <c r="MH394" s="126"/>
      <c r="MI394" s="126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>
        <v>97</v>
      </c>
      <c r="NS394" s="126"/>
      <c r="NT394" s="126"/>
      <c r="NU394" s="126"/>
      <c r="NV394" s="126"/>
      <c r="NW394" s="126"/>
      <c r="NX394" s="126">
        <v>0</v>
      </c>
      <c r="NY394" s="126"/>
      <c r="NZ394" s="126"/>
      <c r="OA394" s="126"/>
      <c r="OB394" s="126">
        <v>24879</v>
      </c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7"/>
      <c r="OS394" s="128">
        <v>24975</v>
      </c>
      <c r="OT394" s="129"/>
      <c r="OU394" s="130"/>
      <c r="OV394" s="128">
        <v>24975</v>
      </c>
      <c r="OW394" s="129"/>
      <c r="OX394" s="130"/>
      <c r="OY394" s="128"/>
      <c r="OZ394" s="129"/>
      <c r="PA394" s="131">
        <v>705</v>
      </c>
      <c r="PB394" s="130"/>
      <c r="PC394" s="132">
        <v>705</v>
      </c>
      <c r="PD394" s="128">
        <v>25680</v>
      </c>
    </row>
    <row r="395" spans="1:420" ht="12.75" customHeight="1">
      <c r="A395" s="134">
        <v>812900</v>
      </c>
      <c r="B395" s="72" t="s">
        <v>185</v>
      </c>
      <c r="C395" s="135" t="s">
        <v>593</v>
      </c>
      <c r="D395" s="125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126"/>
      <c r="DK395" s="126"/>
      <c r="DL395" s="126"/>
      <c r="DM395" s="126"/>
      <c r="DN395" s="126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6"/>
      <c r="EG395" s="126"/>
      <c r="EH395" s="126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126"/>
      <c r="FC395" s="126"/>
      <c r="FD395" s="126"/>
      <c r="FE395" s="126"/>
      <c r="FF395" s="126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126"/>
      <c r="GM395" s="126"/>
      <c r="GN395" s="126"/>
      <c r="GO395" s="126"/>
      <c r="GP395" s="126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126"/>
      <c r="HU395" s="126"/>
      <c r="HV395" s="126"/>
      <c r="HW395" s="126"/>
      <c r="HX395" s="126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126"/>
      <c r="JB395" s="126"/>
      <c r="JC395" s="126"/>
      <c r="JD395" s="126"/>
      <c r="JE395" s="126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>
        <v>20</v>
      </c>
      <c r="KB395" s="126">
        <v>744</v>
      </c>
      <c r="KC395" s="126"/>
      <c r="KD395" s="126">
        <v>1106</v>
      </c>
      <c r="KE395" s="126"/>
      <c r="KF395" s="126"/>
      <c r="KG395" s="126"/>
      <c r="KH395" s="126">
        <v>1242</v>
      </c>
      <c r="KI395" s="126"/>
      <c r="KJ395" s="126"/>
      <c r="KK395" s="126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126"/>
      <c r="LE395" s="126"/>
      <c r="LF395" s="126"/>
      <c r="LG395" s="126"/>
      <c r="LH395" s="126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>
        <v>59</v>
      </c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126"/>
      <c r="MF395" s="126"/>
      <c r="MG395" s="126">
        <v>0</v>
      </c>
      <c r="MH395" s="126">
        <v>1690</v>
      </c>
      <c r="MI395" s="126">
        <v>0</v>
      </c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>
        <v>202</v>
      </c>
      <c r="NL395" s="126"/>
      <c r="NM395" s="126"/>
      <c r="NN395" s="126">
        <v>62</v>
      </c>
      <c r="NO395" s="126">
        <v>159</v>
      </c>
      <c r="NP395" s="126"/>
      <c r="NQ395" s="126">
        <v>111</v>
      </c>
      <c r="NR395" s="126">
        <v>1189</v>
      </c>
      <c r="NS395" s="126"/>
      <c r="NT395" s="126"/>
      <c r="NU395" s="126"/>
      <c r="NV395" s="126"/>
      <c r="NW395" s="126"/>
      <c r="NX395" s="126"/>
      <c r="NY395" s="126"/>
      <c r="NZ395" s="126"/>
      <c r="OA395" s="126">
        <v>0</v>
      </c>
      <c r="OB395" s="126"/>
      <c r="OC395" s="126">
        <v>52297</v>
      </c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>
        <v>1</v>
      </c>
      <c r="ON395" s="126"/>
      <c r="OO395" s="126">
        <v>955</v>
      </c>
      <c r="OP395" s="126"/>
      <c r="OQ395" s="126"/>
      <c r="OR395" s="127">
        <v>2632</v>
      </c>
      <c r="OS395" s="128">
        <v>62468</v>
      </c>
      <c r="OT395" s="129"/>
      <c r="OU395" s="130"/>
      <c r="OV395" s="128">
        <v>62468</v>
      </c>
      <c r="OW395" s="129"/>
      <c r="OX395" s="130"/>
      <c r="OY395" s="128"/>
      <c r="OZ395" s="129"/>
      <c r="PA395" s="131">
        <v>1200</v>
      </c>
      <c r="PB395" s="130"/>
      <c r="PC395" s="132">
        <v>1200</v>
      </c>
      <c r="PD395" s="128">
        <v>63668</v>
      </c>
    </row>
    <row r="396" spans="1:420" ht="12.75" customHeight="1">
      <c r="A396" s="134">
        <v>813100</v>
      </c>
      <c r="B396" s="72" t="s">
        <v>185</v>
      </c>
      <c r="C396" s="135" t="s">
        <v>594</v>
      </c>
      <c r="D396" s="125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126"/>
      <c r="DA396" s="126"/>
      <c r="DB396" s="126"/>
      <c r="DC396" s="126"/>
      <c r="DD396" s="126"/>
      <c r="DE396" s="126"/>
      <c r="DF396" s="126"/>
      <c r="DG396" s="126"/>
      <c r="DH396" s="126"/>
      <c r="DI396" s="126"/>
      <c r="DJ396" s="126"/>
      <c r="DK396" s="126"/>
      <c r="DL396" s="126"/>
      <c r="DM396" s="126"/>
      <c r="DN396" s="126"/>
      <c r="DO396" s="126"/>
      <c r="DP396" s="126"/>
      <c r="DQ396" s="126"/>
      <c r="DR396" s="126"/>
      <c r="DS396" s="126"/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6"/>
      <c r="EG396" s="126"/>
      <c r="EH396" s="126"/>
      <c r="EI396" s="126"/>
      <c r="EJ396" s="126"/>
      <c r="EK396" s="126"/>
      <c r="EL396" s="126"/>
      <c r="EM396" s="126"/>
      <c r="EN396" s="126"/>
      <c r="EO396" s="126"/>
      <c r="EP396" s="126"/>
      <c r="EQ396" s="126"/>
      <c r="ER396" s="126"/>
      <c r="ES396" s="126"/>
      <c r="ET396" s="126"/>
      <c r="EU396" s="126"/>
      <c r="EV396" s="126"/>
      <c r="EW396" s="126"/>
      <c r="EX396" s="126"/>
      <c r="EY396" s="126"/>
      <c r="EZ396" s="126"/>
      <c r="FA396" s="126"/>
      <c r="FB396" s="126"/>
      <c r="FC396" s="126"/>
      <c r="FD396" s="126"/>
      <c r="FE396" s="126"/>
      <c r="FF396" s="126"/>
      <c r="FG396" s="126"/>
      <c r="FH396" s="126"/>
      <c r="FI396" s="126"/>
      <c r="FJ396" s="126"/>
      <c r="FK396" s="126"/>
      <c r="FL396" s="126"/>
      <c r="FM396" s="126"/>
      <c r="FN396" s="126"/>
      <c r="FO396" s="126"/>
      <c r="FP396" s="126"/>
      <c r="FQ396" s="126"/>
      <c r="FR396" s="126"/>
      <c r="FS396" s="126"/>
      <c r="FT396" s="126"/>
      <c r="FU396" s="126"/>
      <c r="FV396" s="126"/>
      <c r="FW396" s="126"/>
      <c r="FX396" s="126"/>
      <c r="FY396" s="126"/>
      <c r="FZ396" s="126"/>
      <c r="GA396" s="126"/>
      <c r="GB396" s="126"/>
      <c r="GC396" s="126"/>
      <c r="GD396" s="126"/>
      <c r="GE396" s="126"/>
      <c r="GF396" s="126"/>
      <c r="GG396" s="126"/>
      <c r="GH396" s="126"/>
      <c r="GI396" s="126"/>
      <c r="GJ396" s="126"/>
      <c r="GK396" s="126"/>
      <c r="GL396" s="126"/>
      <c r="GM396" s="126"/>
      <c r="GN396" s="126"/>
      <c r="GO396" s="126"/>
      <c r="GP396" s="126"/>
      <c r="GQ396" s="126"/>
      <c r="GR396" s="126"/>
      <c r="GS396" s="126"/>
      <c r="GT396" s="126"/>
      <c r="GU396" s="126"/>
      <c r="GV396" s="126"/>
      <c r="GW396" s="126"/>
      <c r="GX396" s="126"/>
      <c r="GY396" s="126"/>
      <c r="GZ396" s="126"/>
      <c r="HA396" s="126"/>
      <c r="HB396" s="126"/>
      <c r="HC396" s="126"/>
      <c r="HD396" s="126"/>
      <c r="HE396" s="126"/>
      <c r="HF396" s="126"/>
      <c r="HG396" s="126"/>
      <c r="HH396" s="126"/>
      <c r="HI396" s="126"/>
      <c r="HJ396" s="126"/>
      <c r="HK396" s="126"/>
      <c r="HL396" s="126"/>
      <c r="HM396" s="126"/>
      <c r="HN396" s="126"/>
      <c r="HO396" s="126"/>
      <c r="HP396" s="126"/>
      <c r="HQ396" s="126"/>
      <c r="HR396" s="126"/>
      <c r="HS396" s="126"/>
      <c r="HT396" s="126"/>
      <c r="HU396" s="126"/>
      <c r="HV396" s="126"/>
      <c r="HW396" s="126"/>
      <c r="HX396" s="126"/>
      <c r="HY396" s="126"/>
      <c r="HZ396" s="126"/>
      <c r="IA396" s="126"/>
      <c r="IB396" s="126"/>
      <c r="IC396" s="126"/>
      <c r="ID396" s="126"/>
      <c r="IE396" s="126"/>
      <c r="IF396" s="126"/>
      <c r="IG396" s="126"/>
      <c r="IH396" s="126"/>
      <c r="II396" s="126"/>
      <c r="IJ396" s="126"/>
      <c r="IK396" s="126"/>
      <c r="IL396" s="126"/>
      <c r="IM396" s="126"/>
      <c r="IN396" s="126"/>
      <c r="IO396" s="126"/>
      <c r="IP396" s="126"/>
      <c r="IQ396" s="126"/>
      <c r="IR396" s="126"/>
      <c r="IS396" s="126"/>
      <c r="IT396" s="126"/>
      <c r="IU396" s="126"/>
      <c r="IV396" s="126"/>
      <c r="IW396" s="126"/>
      <c r="IX396" s="126"/>
      <c r="IY396" s="126"/>
      <c r="IZ396" s="126"/>
      <c r="JA396" s="126"/>
      <c r="JB396" s="126"/>
      <c r="JC396" s="126"/>
      <c r="JD396" s="126"/>
      <c r="JE396" s="126"/>
      <c r="JF396" s="126"/>
      <c r="JG396" s="126"/>
      <c r="JH396" s="126"/>
      <c r="JI396" s="126"/>
      <c r="JJ396" s="126"/>
      <c r="JK396" s="126"/>
      <c r="JL396" s="126"/>
      <c r="JM396" s="126"/>
      <c r="JN396" s="126"/>
      <c r="JO396" s="126"/>
      <c r="JP396" s="126"/>
      <c r="JQ396" s="126"/>
      <c r="JR396" s="126"/>
      <c r="JS396" s="126"/>
      <c r="JT396" s="126"/>
      <c r="JU396" s="126"/>
      <c r="JV396" s="126"/>
      <c r="JW396" s="126"/>
      <c r="JX396" s="126"/>
      <c r="JY396" s="126"/>
      <c r="JZ396" s="126"/>
      <c r="KA396" s="126"/>
      <c r="KB396" s="126"/>
      <c r="KC396" s="126"/>
      <c r="KD396" s="126"/>
      <c r="KE396" s="126"/>
      <c r="KF396" s="126"/>
      <c r="KG396" s="126"/>
      <c r="KH396" s="126"/>
      <c r="KI396" s="126"/>
      <c r="KJ396" s="126"/>
      <c r="KK396" s="126"/>
      <c r="KL396" s="126"/>
      <c r="KM396" s="126"/>
      <c r="KN396" s="126"/>
      <c r="KO396" s="126"/>
      <c r="KP396" s="126"/>
      <c r="KQ396" s="126"/>
      <c r="KR396" s="126"/>
      <c r="KS396" s="126"/>
      <c r="KT396" s="126"/>
      <c r="KU396" s="126"/>
      <c r="KV396" s="126"/>
      <c r="KW396" s="126"/>
      <c r="KX396" s="126"/>
      <c r="KY396" s="126"/>
      <c r="KZ396" s="126"/>
      <c r="LA396" s="126"/>
      <c r="LB396" s="126"/>
      <c r="LC396" s="126"/>
      <c r="LD396" s="126"/>
      <c r="LE396" s="126"/>
      <c r="LF396" s="126"/>
      <c r="LG396" s="126"/>
      <c r="LH396" s="126"/>
      <c r="LI396" s="126"/>
      <c r="LJ396" s="126"/>
      <c r="LK396" s="126"/>
      <c r="LL396" s="126"/>
      <c r="LM396" s="126"/>
      <c r="LN396" s="126"/>
      <c r="LO396" s="126"/>
      <c r="LP396" s="126"/>
      <c r="LQ396" s="126"/>
      <c r="LR396" s="126"/>
      <c r="LS396" s="126"/>
      <c r="LT396" s="126"/>
      <c r="LU396" s="126"/>
      <c r="LV396" s="126"/>
      <c r="LW396" s="126"/>
      <c r="LX396" s="126"/>
      <c r="LY396" s="126"/>
      <c r="LZ396" s="126"/>
      <c r="MA396" s="126"/>
      <c r="MB396" s="126"/>
      <c r="MC396" s="126"/>
      <c r="MD396" s="126"/>
      <c r="ME396" s="126"/>
      <c r="MF396" s="126"/>
      <c r="MG396" s="126"/>
      <c r="MH396" s="126"/>
      <c r="MI396" s="126"/>
      <c r="MJ396" s="126"/>
      <c r="MK396" s="126"/>
      <c r="ML396" s="126"/>
      <c r="MM396" s="126"/>
      <c r="MN396" s="126"/>
      <c r="MO396" s="126"/>
      <c r="MP396" s="126"/>
      <c r="MQ396" s="126"/>
      <c r="MR396" s="126"/>
      <c r="MS396" s="126"/>
      <c r="MT396" s="126"/>
      <c r="MU396" s="126"/>
      <c r="MV396" s="126"/>
      <c r="MW396" s="126"/>
      <c r="MX396" s="126"/>
      <c r="MY396" s="126"/>
      <c r="MZ396" s="126"/>
      <c r="NA396" s="126"/>
      <c r="NB396" s="126"/>
      <c r="NC396" s="126"/>
      <c r="ND396" s="126"/>
      <c r="NE396" s="126"/>
      <c r="NF396" s="126"/>
      <c r="NG396" s="126"/>
      <c r="NH396" s="126"/>
      <c r="NI396" s="126"/>
      <c r="NJ396" s="126"/>
      <c r="NK396" s="126"/>
      <c r="NL396" s="126"/>
      <c r="NM396" s="126"/>
      <c r="NN396" s="126"/>
      <c r="NO396" s="126"/>
      <c r="NP396" s="126"/>
      <c r="NQ396" s="126"/>
      <c r="NR396" s="126"/>
      <c r="NS396" s="126"/>
      <c r="NT396" s="126"/>
      <c r="NU396" s="126"/>
      <c r="NV396" s="126"/>
      <c r="NW396" s="126"/>
      <c r="NX396" s="126"/>
      <c r="NY396" s="126"/>
      <c r="NZ396" s="126"/>
      <c r="OA396" s="126"/>
      <c r="OB396" s="126"/>
      <c r="OC396" s="126"/>
      <c r="OD396" s="126">
        <v>82389</v>
      </c>
      <c r="OE396" s="126"/>
      <c r="OF396" s="126"/>
      <c r="OG396" s="126"/>
      <c r="OH396" s="126"/>
      <c r="OI396" s="126"/>
      <c r="OJ396" s="126"/>
      <c r="OK396" s="126"/>
      <c r="OL396" s="126"/>
      <c r="OM396" s="126"/>
      <c r="ON396" s="126"/>
      <c r="OO396" s="126"/>
      <c r="OP396" s="126"/>
      <c r="OQ396" s="126"/>
      <c r="OR396" s="127"/>
      <c r="OS396" s="128">
        <v>82389</v>
      </c>
      <c r="OT396" s="129"/>
      <c r="OU396" s="130"/>
      <c r="OV396" s="128">
        <v>82389</v>
      </c>
      <c r="OW396" s="129"/>
      <c r="OX396" s="130"/>
      <c r="OY396" s="128"/>
      <c r="OZ396" s="129"/>
      <c r="PA396" s="131">
        <v>0</v>
      </c>
      <c r="PB396" s="130"/>
      <c r="PC396" s="132">
        <v>0</v>
      </c>
      <c r="PD396" s="128">
        <v>82389</v>
      </c>
    </row>
    <row r="397" spans="1:420" ht="12.75" customHeight="1">
      <c r="A397" s="134" t="s">
        <v>691</v>
      </c>
      <c r="B397" s="72" t="s">
        <v>185</v>
      </c>
      <c r="C397" s="135" t="s">
        <v>595</v>
      </c>
      <c r="D397" s="125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126"/>
      <c r="DA397" s="126"/>
      <c r="DB397" s="126"/>
      <c r="DC397" s="126"/>
      <c r="DD397" s="126"/>
      <c r="DE397" s="126"/>
      <c r="DF397" s="126"/>
      <c r="DG397" s="126"/>
      <c r="DH397" s="126"/>
      <c r="DI397" s="126"/>
      <c r="DJ397" s="126"/>
      <c r="DK397" s="126"/>
      <c r="DL397" s="126"/>
      <c r="DM397" s="126"/>
      <c r="DN397" s="126"/>
      <c r="DO397" s="126"/>
      <c r="DP397" s="126"/>
      <c r="DQ397" s="126"/>
      <c r="DR397" s="126"/>
      <c r="DS397" s="126"/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6"/>
      <c r="EG397" s="126"/>
      <c r="EH397" s="126"/>
      <c r="EI397" s="126"/>
      <c r="EJ397" s="126"/>
      <c r="EK397" s="126"/>
      <c r="EL397" s="126"/>
      <c r="EM397" s="126"/>
      <c r="EN397" s="126"/>
      <c r="EO397" s="126"/>
      <c r="EP397" s="126"/>
      <c r="EQ397" s="126"/>
      <c r="ER397" s="126"/>
      <c r="ES397" s="126"/>
      <c r="ET397" s="126"/>
      <c r="EU397" s="126"/>
      <c r="EV397" s="126"/>
      <c r="EW397" s="126"/>
      <c r="EX397" s="126"/>
      <c r="EY397" s="126"/>
      <c r="EZ397" s="126"/>
      <c r="FA397" s="126"/>
      <c r="FB397" s="126"/>
      <c r="FC397" s="126"/>
      <c r="FD397" s="126"/>
      <c r="FE397" s="126"/>
      <c r="FF397" s="126"/>
      <c r="FG397" s="126"/>
      <c r="FH397" s="126"/>
      <c r="FI397" s="126"/>
      <c r="FJ397" s="126"/>
      <c r="FK397" s="126"/>
      <c r="FL397" s="126"/>
      <c r="FM397" s="126"/>
      <c r="FN397" s="126"/>
      <c r="FO397" s="126"/>
      <c r="FP397" s="126"/>
      <c r="FQ397" s="126"/>
      <c r="FR397" s="126"/>
      <c r="FS397" s="126"/>
      <c r="FT397" s="126"/>
      <c r="FU397" s="126"/>
      <c r="FV397" s="126"/>
      <c r="FW397" s="126"/>
      <c r="FX397" s="126"/>
      <c r="FY397" s="126"/>
      <c r="FZ397" s="126"/>
      <c r="GA397" s="126"/>
      <c r="GB397" s="126"/>
      <c r="GC397" s="126"/>
      <c r="GD397" s="126"/>
      <c r="GE397" s="126"/>
      <c r="GF397" s="126"/>
      <c r="GG397" s="126"/>
      <c r="GH397" s="126"/>
      <c r="GI397" s="126"/>
      <c r="GJ397" s="126"/>
      <c r="GK397" s="126"/>
      <c r="GL397" s="126"/>
      <c r="GM397" s="126"/>
      <c r="GN397" s="126"/>
      <c r="GO397" s="126"/>
      <c r="GP397" s="126"/>
      <c r="GQ397" s="126"/>
      <c r="GR397" s="126"/>
      <c r="GS397" s="126"/>
      <c r="GT397" s="126"/>
      <c r="GU397" s="126"/>
      <c r="GV397" s="126"/>
      <c r="GW397" s="126"/>
      <c r="GX397" s="126"/>
      <c r="GY397" s="126"/>
      <c r="GZ397" s="126"/>
      <c r="HA397" s="126"/>
      <c r="HB397" s="126"/>
      <c r="HC397" s="126"/>
      <c r="HD397" s="126"/>
      <c r="HE397" s="126"/>
      <c r="HF397" s="126"/>
      <c r="HG397" s="126"/>
      <c r="HH397" s="126"/>
      <c r="HI397" s="126"/>
      <c r="HJ397" s="126"/>
      <c r="HK397" s="126"/>
      <c r="HL397" s="126"/>
      <c r="HM397" s="126"/>
      <c r="HN397" s="126"/>
      <c r="HO397" s="126"/>
      <c r="HP397" s="126"/>
      <c r="HQ397" s="126"/>
      <c r="HR397" s="126"/>
      <c r="HS397" s="126"/>
      <c r="HT397" s="126"/>
      <c r="HU397" s="126"/>
      <c r="HV397" s="126"/>
      <c r="HW397" s="126"/>
      <c r="HX397" s="126"/>
      <c r="HY397" s="126"/>
      <c r="HZ397" s="126"/>
      <c r="IA397" s="126"/>
      <c r="IB397" s="126"/>
      <c r="IC397" s="126"/>
      <c r="ID397" s="126"/>
      <c r="IE397" s="126"/>
      <c r="IF397" s="126"/>
      <c r="IG397" s="126"/>
      <c r="IH397" s="126"/>
      <c r="II397" s="126"/>
      <c r="IJ397" s="126"/>
      <c r="IK397" s="126"/>
      <c r="IL397" s="126"/>
      <c r="IM397" s="126"/>
      <c r="IN397" s="126"/>
      <c r="IO397" s="126"/>
      <c r="IP397" s="126"/>
      <c r="IQ397" s="126"/>
      <c r="IR397" s="126"/>
      <c r="IS397" s="126"/>
      <c r="IT397" s="126"/>
      <c r="IU397" s="126"/>
      <c r="IV397" s="126"/>
      <c r="IW397" s="126"/>
      <c r="IX397" s="126"/>
      <c r="IY397" s="126"/>
      <c r="IZ397" s="126"/>
      <c r="JA397" s="126"/>
      <c r="JB397" s="126"/>
      <c r="JC397" s="126"/>
      <c r="JD397" s="126"/>
      <c r="JE397" s="126"/>
      <c r="JF397" s="126"/>
      <c r="JG397" s="126"/>
      <c r="JH397" s="126"/>
      <c r="JI397" s="126"/>
      <c r="JJ397" s="126"/>
      <c r="JK397" s="126"/>
      <c r="JL397" s="126"/>
      <c r="JM397" s="126"/>
      <c r="JN397" s="126"/>
      <c r="JO397" s="126"/>
      <c r="JP397" s="126"/>
      <c r="JQ397" s="126"/>
      <c r="JR397" s="126"/>
      <c r="JS397" s="126"/>
      <c r="JT397" s="126"/>
      <c r="JU397" s="126"/>
      <c r="JV397" s="126"/>
      <c r="JW397" s="126"/>
      <c r="JX397" s="126"/>
      <c r="JY397" s="126"/>
      <c r="JZ397" s="126"/>
      <c r="KA397" s="126"/>
      <c r="KB397" s="126"/>
      <c r="KC397" s="126"/>
      <c r="KD397" s="126"/>
      <c r="KE397" s="126"/>
      <c r="KF397" s="126"/>
      <c r="KG397" s="126"/>
      <c r="KH397" s="126"/>
      <c r="KI397" s="126"/>
      <c r="KJ397" s="126"/>
      <c r="KK397" s="126"/>
      <c r="KL397" s="126"/>
      <c r="KM397" s="126"/>
      <c r="KN397" s="126"/>
      <c r="KO397" s="126"/>
      <c r="KP397" s="126"/>
      <c r="KQ397" s="126"/>
      <c r="KR397" s="126"/>
      <c r="KS397" s="126"/>
      <c r="KT397" s="126"/>
      <c r="KU397" s="126"/>
      <c r="KV397" s="126"/>
      <c r="KW397" s="126"/>
      <c r="KX397" s="126"/>
      <c r="KY397" s="126"/>
      <c r="KZ397" s="126"/>
      <c r="LA397" s="126"/>
      <c r="LB397" s="126"/>
      <c r="LC397" s="126"/>
      <c r="LD397" s="126"/>
      <c r="LE397" s="126"/>
      <c r="LF397" s="126"/>
      <c r="LG397" s="126"/>
      <c r="LH397" s="126"/>
      <c r="LI397" s="126"/>
      <c r="LJ397" s="126"/>
      <c r="LK397" s="126"/>
      <c r="LL397" s="126"/>
      <c r="LM397" s="126"/>
      <c r="LN397" s="126"/>
      <c r="LO397" s="126"/>
      <c r="LP397" s="126"/>
      <c r="LQ397" s="126"/>
      <c r="LR397" s="126"/>
      <c r="LS397" s="126"/>
      <c r="LT397" s="126"/>
      <c r="LU397" s="126"/>
      <c r="LV397" s="126"/>
      <c r="LW397" s="126"/>
      <c r="LX397" s="126"/>
      <c r="LY397" s="126"/>
      <c r="LZ397" s="126"/>
      <c r="MA397" s="126"/>
      <c r="MB397" s="126"/>
      <c r="MC397" s="126"/>
      <c r="MD397" s="126"/>
      <c r="ME397" s="126"/>
      <c r="MF397" s="126"/>
      <c r="MG397" s="126"/>
      <c r="MH397" s="126"/>
      <c r="MI397" s="126"/>
      <c r="MJ397" s="126"/>
      <c r="MK397" s="126"/>
      <c r="ML397" s="126"/>
      <c r="MM397" s="126"/>
      <c r="MN397" s="126"/>
      <c r="MO397" s="126"/>
      <c r="MP397" s="126"/>
      <c r="MQ397" s="126"/>
      <c r="MR397" s="126"/>
      <c r="MS397" s="126"/>
      <c r="MT397" s="126"/>
      <c r="MU397" s="126"/>
      <c r="MV397" s="126"/>
      <c r="MW397" s="126"/>
      <c r="MX397" s="126"/>
      <c r="MY397" s="126"/>
      <c r="MZ397" s="126"/>
      <c r="NA397" s="126"/>
      <c r="NB397" s="126"/>
      <c r="NC397" s="126"/>
      <c r="ND397" s="126"/>
      <c r="NE397" s="126"/>
      <c r="NF397" s="126"/>
      <c r="NG397" s="126"/>
      <c r="NH397" s="126"/>
      <c r="NI397" s="126"/>
      <c r="NJ397" s="126"/>
      <c r="NK397" s="126"/>
      <c r="NL397" s="126"/>
      <c r="NM397" s="126"/>
      <c r="NN397" s="126"/>
      <c r="NO397" s="126"/>
      <c r="NP397" s="126"/>
      <c r="NQ397" s="126"/>
      <c r="NR397" s="126"/>
      <c r="NS397" s="126"/>
      <c r="NT397" s="126"/>
      <c r="NU397" s="126"/>
      <c r="NV397" s="126"/>
      <c r="NW397" s="126"/>
      <c r="NX397" s="126"/>
      <c r="NY397" s="126"/>
      <c r="NZ397" s="126"/>
      <c r="OA397" s="126"/>
      <c r="OB397" s="126"/>
      <c r="OC397" s="126"/>
      <c r="OD397" s="126"/>
      <c r="OE397" s="126">
        <v>43820</v>
      </c>
      <c r="OF397" s="126"/>
      <c r="OG397" s="126"/>
      <c r="OH397" s="126"/>
      <c r="OI397" s="126"/>
      <c r="OJ397" s="126"/>
      <c r="OK397" s="126"/>
      <c r="OL397" s="126"/>
      <c r="OM397" s="126"/>
      <c r="ON397" s="126"/>
      <c r="OO397" s="126"/>
      <c r="OP397" s="126"/>
      <c r="OQ397" s="126"/>
      <c r="OR397" s="127"/>
      <c r="OS397" s="128">
        <v>43820</v>
      </c>
      <c r="OT397" s="129"/>
      <c r="OU397" s="130"/>
      <c r="OV397" s="128">
        <v>43820</v>
      </c>
      <c r="OW397" s="129"/>
      <c r="OX397" s="130"/>
      <c r="OY397" s="128"/>
      <c r="OZ397" s="129"/>
      <c r="PA397" s="131">
        <v>0</v>
      </c>
      <c r="PB397" s="130"/>
      <c r="PC397" s="132">
        <v>0</v>
      </c>
      <c r="PD397" s="128">
        <v>43820</v>
      </c>
    </row>
    <row r="398" spans="1:420" ht="12.75" customHeight="1">
      <c r="A398" s="134" t="s">
        <v>692</v>
      </c>
      <c r="B398" s="72" t="s">
        <v>185</v>
      </c>
      <c r="C398" s="135" t="s">
        <v>596</v>
      </c>
      <c r="D398" s="125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126"/>
      <c r="DK398" s="126"/>
      <c r="DL398" s="126"/>
      <c r="DM398" s="126"/>
      <c r="DN398" s="126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6"/>
      <c r="EG398" s="126"/>
      <c r="EH398" s="126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126"/>
      <c r="FC398" s="126"/>
      <c r="FD398" s="126"/>
      <c r="FE398" s="126"/>
      <c r="FF398" s="126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126"/>
      <c r="GM398" s="126"/>
      <c r="GN398" s="126"/>
      <c r="GO398" s="126"/>
      <c r="GP398" s="126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126"/>
      <c r="HU398" s="126"/>
      <c r="HV398" s="126"/>
      <c r="HW398" s="126"/>
      <c r="HX398" s="126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126"/>
      <c r="JB398" s="126"/>
      <c r="JC398" s="126"/>
      <c r="JD398" s="126"/>
      <c r="JE398" s="126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126"/>
      <c r="KH398" s="126">
        <v>0</v>
      </c>
      <c r="KI398" s="126"/>
      <c r="KJ398" s="126"/>
      <c r="KK398" s="126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126"/>
      <c r="LE398" s="126"/>
      <c r="LF398" s="126"/>
      <c r="LG398" s="126"/>
      <c r="LH398" s="126"/>
      <c r="LI398" s="126"/>
      <c r="LJ398" s="126"/>
      <c r="LK398" s="126"/>
      <c r="LL398" s="126"/>
      <c r="LM398" s="126"/>
      <c r="LN398" s="126"/>
      <c r="LO398" s="126"/>
      <c r="LP398" s="126"/>
      <c r="LQ398" s="126">
        <v>60</v>
      </c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126"/>
      <c r="MF398" s="126"/>
      <c r="MG398" s="126"/>
      <c r="MH398" s="126"/>
      <c r="MI398" s="126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126"/>
      <c r="NW398" s="126"/>
      <c r="NX398" s="126"/>
      <c r="NY398" s="126"/>
      <c r="NZ398" s="126"/>
      <c r="OA398" s="126"/>
      <c r="OB398" s="126"/>
      <c r="OC398" s="126"/>
      <c r="OD398" s="126"/>
      <c r="OE398" s="126"/>
      <c r="OF398" s="126">
        <v>72589</v>
      </c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7"/>
      <c r="OS398" s="128">
        <v>72649</v>
      </c>
      <c r="OT398" s="129"/>
      <c r="OU398" s="130"/>
      <c r="OV398" s="128">
        <v>72649</v>
      </c>
      <c r="OW398" s="129"/>
      <c r="OX398" s="130"/>
      <c r="OY398" s="128"/>
      <c r="OZ398" s="129"/>
      <c r="PA398" s="131">
        <v>0</v>
      </c>
      <c r="PB398" s="130"/>
      <c r="PC398" s="132">
        <v>0</v>
      </c>
      <c r="PD398" s="128">
        <v>72649</v>
      </c>
    </row>
    <row r="399" spans="1:420" ht="12.75" customHeight="1">
      <c r="A399" s="134">
        <v>814000</v>
      </c>
      <c r="B399" s="72" t="s">
        <v>187</v>
      </c>
      <c r="C399" s="135" t="s">
        <v>597</v>
      </c>
      <c r="D399" s="125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126"/>
      <c r="DA399" s="126"/>
      <c r="DB399" s="126"/>
      <c r="DC399" s="126"/>
      <c r="DD399" s="126"/>
      <c r="DE399" s="126"/>
      <c r="DF399" s="126"/>
      <c r="DG399" s="126"/>
      <c r="DH399" s="126"/>
      <c r="DI399" s="126"/>
      <c r="DJ399" s="126"/>
      <c r="DK399" s="126"/>
      <c r="DL399" s="126"/>
      <c r="DM399" s="126"/>
      <c r="DN399" s="126"/>
      <c r="DO399" s="126"/>
      <c r="DP399" s="126"/>
      <c r="DQ399" s="126"/>
      <c r="DR399" s="126"/>
      <c r="DS399" s="126"/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6"/>
      <c r="EG399" s="126"/>
      <c r="EH399" s="126"/>
      <c r="EI399" s="126"/>
      <c r="EJ399" s="126"/>
      <c r="EK399" s="126"/>
      <c r="EL399" s="126"/>
      <c r="EM399" s="126"/>
      <c r="EN399" s="126"/>
      <c r="EO399" s="126"/>
      <c r="EP399" s="126"/>
      <c r="EQ399" s="126"/>
      <c r="ER399" s="126"/>
      <c r="ES399" s="126"/>
      <c r="ET399" s="126"/>
      <c r="EU399" s="126"/>
      <c r="EV399" s="126"/>
      <c r="EW399" s="126"/>
      <c r="EX399" s="126"/>
      <c r="EY399" s="126"/>
      <c r="EZ399" s="126"/>
      <c r="FA399" s="126"/>
      <c r="FB399" s="126"/>
      <c r="FC399" s="126"/>
      <c r="FD399" s="126"/>
      <c r="FE399" s="126"/>
      <c r="FF399" s="126"/>
      <c r="FG399" s="126"/>
      <c r="FH399" s="126"/>
      <c r="FI399" s="126"/>
      <c r="FJ399" s="126"/>
      <c r="FK399" s="126"/>
      <c r="FL399" s="126"/>
      <c r="FM399" s="126"/>
      <c r="FN399" s="126"/>
      <c r="FO399" s="126"/>
      <c r="FP399" s="126"/>
      <c r="FQ399" s="126"/>
      <c r="FR399" s="126"/>
      <c r="FS399" s="126"/>
      <c r="FT399" s="126"/>
      <c r="FU399" s="126"/>
      <c r="FV399" s="126"/>
      <c r="FW399" s="126"/>
      <c r="FX399" s="126"/>
      <c r="FY399" s="126"/>
      <c r="FZ399" s="126"/>
      <c r="GA399" s="126"/>
      <c r="GB399" s="126"/>
      <c r="GC399" s="126"/>
      <c r="GD399" s="126"/>
      <c r="GE399" s="126"/>
      <c r="GF399" s="126"/>
      <c r="GG399" s="126"/>
      <c r="GH399" s="126"/>
      <c r="GI399" s="126"/>
      <c r="GJ399" s="126"/>
      <c r="GK399" s="126"/>
      <c r="GL399" s="126"/>
      <c r="GM399" s="126"/>
      <c r="GN399" s="126"/>
      <c r="GO399" s="126"/>
      <c r="GP399" s="126"/>
      <c r="GQ399" s="126"/>
      <c r="GR399" s="126"/>
      <c r="GS399" s="126"/>
      <c r="GT399" s="126"/>
      <c r="GU399" s="126"/>
      <c r="GV399" s="126"/>
      <c r="GW399" s="126"/>
      <c r="GX399" s="126"/>
      <c r="GY399" s="126"/>
      <c r="GZ399" s="126"/>
      <c r="HA399" s="126"/>
      <c r="HB399" s="126"/>
      <c r="HC399" s="126"/>
      <c r="HD399" s="126"/>
      <c r="HE399" s="126"/>
      <c r="HF399" s="126"/>
      <c r="HG399" s="126"/>
      <c r="HH399" s="126"/>
      <c r="HI399" s="126"/>
      <c r="HJ399" s="126"/>
      <c r="HK399" s="126"/>
      <c r="HL399" s="126"/>
      <c r="HM399" s="126"/>
      <c r="HN399" s="126"/>
      <c r="HO399" s="126"/>
      <c r="HP399" s="126"/>
      <c r="HQ399" s="126"/>
      <c r="HR399" s="126"/>
      <c r="HS399" s="126"/>
      <c r="HT399" s="126"/>
      <c r="HU399" s="126"/>
      <c r="HV399" s="126"/>
      <c r="HW399" s="126"/>
      <c r="HX399" s="126"/>
      <c r="HY399" s="126"/>
      <c r="HZ399" s="126"/>
      <c r="IA399" s="126"/>
      <c r="IB399" s="126"/>
      <c r="IC399" s="126"/>
      <c r="ID399" s="126"/>
      <c r="IE399" s="126"/>
      <c r="IF399" s="126"/>
      <c r="IG399" s="126"/>
      <c r="IH399" s="126"/>
      <c r="II399" s="126"/>
      <c r="IJ399" s="126"/>
      <c r="IK399" s="126"/>
      <c r="IL399" s="126"/>
      <c r="IM399" s="126"/>
      <c r="IN399" s="126"/>
      <c r="IO399" s="126"/>
      <c r="IP399" s="126"/>
      <c r="IQ399" s="126"/>
      <c r="IR399" s="126"/>
      <c r="IS399" s="126"/>
      <c r="IT399" s="126"/>
      <c r="IU399" s="126"/>
      <c r="IV399" s="126"/>
      <c r="IW399" s="126"/>
      <c r="IX399" s="126"/>
      <c r="IY399" s="126"/>
      <c r="IZ399" s="126"/>
      <c r="JA399" s="126"/>
      <c r="JB399" s="126"/>
      <c r="JC399" s="126"/>
      <c r="JD399" s="126"/>
      <c r="JE399" s="126"/>
      <c r="JF399" s="126"/>
      <c r="JG399" s="126"/>
      <c r="JH399" s="126"/>
      <c r="JI399" s="126"/>
      <c r="JJ399" s="126"/>
      <c r="JK399" s="126"/>
      <c r="JL399" s="126"/>
      <c r="JM399" s="126"/>
      <c r="JN399" s="126"/>
      <c r="JO399" s="126"/>
      <c r="JP399" s="126"/>
      <c r="JQ399" s="126"/>
      <c r="JR399" s="126"/>
      <c r="JS399" s="126"/>
      <c r="JT399" s="126"/>
      <c r="JU399" s="126"/>
      <c r="JV399" s="126"/>
      <c r="JW399" s="126"/>
      <c r="JX399" s="126"/>
      <c r="JY399" s="126"/>
      <c r="JZ399" s="126"/>
      <c r="KA399" s="126"/>
      <c r="KB399" s="126"/>
      <c r="KC399" s="126"/>
      <c r="KD399" s="126"/>
      <c r="KE399" s="126"/>
      <c r="KF399" s="126"/>
      <c r="KG399" s="126"/>
      <c r="KH399" s="126"/>
      <c r="KI399" s="126"/>
      <c r="KJ399" s="126"/>
      <c r="KK399" s="126"/>
      <c r="KL399" s="126"/>
      <c r="KM399" s="126"/>
      <c r="KN399" s="126"/>
      <c r="KO399" s="126"/>
      <c r="KP399" s="126"/>
      <c r="KQ399" s="126"/>
      <c r="KR399" s="126"/>
      <c r="KS399" s="126"/>
      <c r="KT399" s="126"/>
      <c r="KU399" s="126"/>
      <c r="KV399" s="126"/>
      <c r="KW399" s="126"/>
      <c r="KX399" s="126"/>
      <c r="KY399" s="126"/>
      <c r="KZ399" s="126"/>
      <c r="LA399" s="126"/>
      <c r="LB399" s="126"/>
      <c r="LC399" s="126"/>
      <c r="LD399" s="126"/>
      <c r="LE399" s="126"/>
      <c r="LF399" s="126"/>
      <c r="LG399" s="126"/>
      <c r="LH399" s="126"/>
      <c r="LI399" s="126"/>
      <c r="LJ399" s="126"/>
      <c r="LK399" s="126"/>
      <c r="LL399" s="126"/>
      <c r="LM399" s="126"/>
      <c r="LN399" s="126"/>
      <c r="LO399" s="126"/>
      <c r="LP399" s="126"/>
      <c r="LQ399" s="126"/>
      <c r="LR399" s="126"/>
      <c r="LS399" s="126"/>
      <c r="LT399" s="126"/>
      <c r="LU399" s="126"/>
      <c r="LV399" s="126"/>
      <c r="LW399" s="126"/>
      <c r="LX399" s="126"/>
      <c r="LY399" s="126"/>
      <c r="LZ399" s="126"/>
      <c r="MA399" s="126"/>
      <c r="MB399" s="126"/>
      <c r="MC399" s="126"/>
      <c r="MD399" s="126"/>
      <c r="ME399" s="126"/>
      <c r="MF399" s="126"/>
      <c r="MG399" s="126"/>
      <c r="MH399" s="126"/>
      <c r="MI399" s="126"/>
      <c r="MJ399" s="126"/>
      <c r="MK399" s="126"/>
      <c r="ML399" s="126"/>
      <c r="MM399" s="126"/>
      <c r="MN399" s="126"/>
      <c r="MO399" s="126"/>
      <c r="MP399" s="126"/>
      <c r="MQ399" s="126"/>
      <c r="MR399" s="126"/>
      <c r="MS399" s="126"/>
      <c r="MT399" s="126"/>
      <c r="MU399" s="126"/>
      <c r="MV399" s="126"/>
      <c r="MW399" s="126"/>
      <c r="MX399" s="126"/>
      <c r="MY399" s="126"/>
      <c r="MZ399" s="126"/>
      <c r="NA399" s="126"/>
      <c r="NB399" s="126"/>
      <c r="NC399" s="126"/>
      <c r="ND399" s="126"/>
      <c r="NE399" s="126"/>
      <c r="NF399" s="126"/>
      <c r="NG399" s="126"/>
      <c r="NH399" s="126"/>
      <c r="NI399" s="126"/>
      <c r="NJ399" s="126"/>
      <c r="NK399" s="126"/>
      <c r="NL399" s="126"/>
      <c r="NM399" s="126"/>
      <c r="NN399" s="126"/>
      <c r="NO399" s="126"/>
      <c r="NP399" s="126"/>
      <c r="NQ399" s="126"/>
      <c r="NR399" s="126"/>
      <c r="NS399" s="126"/>
      <c r="NT399" s="126"/>
      <c r="NU399" s="126"/>
      <c r="NV399" s="126"/>
      <c r="NW399" s="126"/>
      <c r="NX399" s="126"/>
      <c r="NY399" s="126"/>
      <c r="NZ399" s="126"/>
      <c r="OA399" s="126"/>
      <c r="OB399" s="126"/>
      <c r="OC399" s="126"/>
      <c r="OD399" s="126"/>
      <c r="OE399" s="126"/>
      <c r="OF399" s="126"/>
      <c r="OG399" s="126">
        <v>17330</v>
      </c>
      <c r="OH399" s="126"/>
      <c r="OI399" s="126"/>
      <c r="OJ399" s="126"/>
      <c r="OK399" s="126"/>
      <c r="OL399" s="126"/>
      <c r="OM399" s="126"/>
      <c r="ON399" s="126"/>
      <c r="OO399" s="126"/>
      <c r="OP399" s="126"/>
      <c r="OQ399" s="126"/>
      <c r="OR399" s="127"/>
      <c r="OS399" s="128">
        <v>17330</v>
      </c>
      <c r="OT399" s="129"/>
      <c r="OU399" s="130"/>
      <c r="OV399" s="128">
        <v>17330</v>
      </c>
      <c r="OW399" s="129"/>
      <c r="OX399" s="130"/>
      <c r="OY399" s="128"/>
      <c r="OZ399" s="129"/>
      <c r="PA399" s="131">
        <v>0</v>
      </c>
      <c r="PB399" s="130"/>
      <c r="PC399" s="132">
        <v>0</v>
      </c>
      <c r="PD399" s="128">
        <v>17330</v>
      </c>
    </row>
    <row r="400" spans="1:420" ht="12.75" customHeight="1">
      <c r="A400" s="134" t="s">
        <v>693</v>
      </c>
      <c r="B400" s="72" t="s">
        <v>183</v>
      </c>
      <c r="C400" s="135" t="s">
        <v>598</v>
      </c>
      <c r="D400" s="125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126"/>
      <c r="DK400" s="126"/>
      <c r="DL400" s="126"/>
      <c r="DM400" s="126"/>
      <c r="DN400" s="126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6"/>
      <c r="EG400" s="126"/>
      <c r="EH400" s="126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126"/>
      <c r="FC400" s="126"/>
      <c r="FD400" s="126"/>
      <c r="FE400" s="126"/>
      <c r="FF400" s="126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126"/>
      <c r="GM400" s="126"/>
      <c r="GN400" s="126"/>
      <c r="GO400" s="126"/>
      <c r="GP400" s="126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126"/>
      <c r="HU400" s="126"/>
      <c r="HV400" s="126"/>
      <c r="HW400" s="126"/>
      <c r="HX400" s="126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126"/>
      <c r="JB400" s="126"/>
      <c r="JC400" s="126"/>
      <c r="JD400" s="126"/>
      <c r="JE400" s="126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126"/>
      <c r="KH400" s="126"/>
      <c r="KI400" s="126"/>
      <c r="KJ400" s="126"/>
      <c r="KK400" s="126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126"/>
      <c r="LE400" s="126"/>
      <c r="LF400" s="126"/>
      <c r="LG400" s="126"/>
      <c r="LH400" s="126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126"/>
      <c r="MF400" s="126"/>
      <c r="MG400" s="126"/>
      <c r="MH400" s="126"/>
      <c r="MI400" s="126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126"/>
      <c r="NW400" s="126"/>
      <c r="NX400" s="126"/>
      <c r="NY400" s="126"/>
      <c r="NZ400" s="126"/>
      <c r="OA400" s="126"/>
      <c r="OB400" s="126"/>
      <c r="OC400" s="126"/>
      <c r="OD400" s="126"/>
      <c r="OE400" s="126"/>
      <c r="OF400" s="126"/>
      <c r="OG400" s="126"/>
      <c r="OH400" s="126">
        <v>650338</v>
      </c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7"/>
      <c r="OS400" s="128">
        <v>650338</v>
      </c>
      <c r="OT400" s="129"/>
      <c r="OU400" s="130"/>
      <c r="OV400" s="128">
        <v>650338</v>
      </c>
      <c r="OW400" s="129"/>
      <c r="OX400" s="130"/>
      <c r="OY400" s="128"/>
      <c r="OZ400" s="129"/>
      <c r="PA400" s="131">
        <v>0</v>
      </c>
      <c r="PB400" s="130"/>
      <c r="PC400" s="132">
        <v>0</v>
      </c>
      <c r="PD400" s="128">
        <v>650338</v>
      </c>
    </row>
    <row r="401" spans="1:420" ht="12.75" customHeight="1">
      <c r="A401" s="134" t="s">
        <v>694</v>
      </c>
      <c r="B401" s="72" t="s">
        <v>183</v>
      </c>
      <c r="C401" s="135" t="s">
        <v>599</v>
      </c>
      <c r="D401" s="125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126"/>
      <c r="DA401" s="126"/>
      <c r="DB401" s="126"/>
      <c r="DC401" s="126"/>
      <c r="DD401" s="126"/>
      <c r="DE401" s="126"/>
      <c r="DF401" s="126"/>
      <c r="DG401" s="126"/>
      <c r="DH401" s="126"/>
      <c r="DI401" s="126"/>
      <c r="DJ401" s="126"/>
      <c r="DK401" s="126"/>
      <c r="DL401" s="126"/>
      <c r="DM401" s="126"/>
      <c r="DN401" s="126"/>
      <c r="DO401" s="126"/>
      <c r="DP401" s="126"/>
      <c r="DQ401" s="126"/>
      <c r="DR401" s="126"/>
      <c r="DS401" s="126"/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6"/>
      <c r="EG401" s="126"/>
      <c r="EH401" s="126"/>
      <c r="EI401" s="126"/>
      <c r="EJ401" s="126"/>
      <c r="EK401" s="126"/>
      <c r="EL401" s="126"/>
      <c r="EM401" s="126"/>
      <c r="EN401" s="126"/>
      <c r="EO401" s="126"/>
      <c r="EP401" s="126"/>
      <c r="EQ401" s="126"/>
      <c r="ER401" s="126"/>
      <c r="ES401" s="126"/>
      <c r="ET401" s="126"/>
      <c r="EU401" s="126"/>
      <c r="EV401" s="126"/>
      <c r="EW401" s="126"/>
      <c r="EX401" s="126"/>
      <c r="EY401" s="126"/>
      <c r="EZ401" s="126"/>
      <c r="FA401" s="126"/>
      <c r="FB401" s="126"/>
      <c r="FC401" s="126"/>
      <c r="FD401" s="126"/>
      <c r="FE401" s="126"/>
      <c r="FF401" s="126"/>
      <c r="FG401" s="126"/>
      <c r="FH401" s="126"/>
      <c r="FI401" s="126"/>
      <c r="FJ401" s="126"/>
      <c r="FK401" s="126"/>
      <c r="FL401" s="126"/>
      <c r="FM401" s="126"/>
      <c r="FN401" s="126"/>
      <c r="FO401" s="126"/>
      <c r="FP401" s="126"/>
      <c r="FQ401" s="126"/>
      <c r="FR401" s="126"/>
      <c r="FS401" s="126"/>
      <c r="FT401" s="126"/>
      <c r="FU401" s="126"/>
      <c r="FV401" s="126"/>
      <c r="FW401" s="126"/>
      <c r="FX401" s="126"/>
      <c r="FY401" s="126"/>
      <c r="FZ401" s="126"/>
      <c r="GA401" s="126"/>
      <c r="GB401" s="126"/>
      <c r="GC401" s="126"/>
      <c r="GD401" s="126"/>
      <c r="GE401" s="126"/>
      <c r="GF401" s="126"/>
      <c r="GG401" s="126"/>
      <c r="GH401" s="126"/>
      <c r="GI401" s="126"/>
      <c r="GJ401" s="126"/>
      <c r="GK401" s="126"/>
      <c r="GL401" s="126"/>
      <c r="GM401" s="126"/>
      <c r="GN401" s="126"/>
      <c r="GO401" s="126"/>
      <c r="GP401" s="126"/>
      <c r="GQ401" s="126"/>
      <c r="GR401" s="126"/>
      <c r="GS401" s="126"/>
      <c r="GT401" s="126"/>
      <c r="GU401" s="126"/>
      <c r="GV401" s="126"/>
      <c r="GW401" s="126"/>
      <c r="GX401" s="126"/>
      <c r="GY401" s="126"/>
      <c r="GZ401" s="126"/>
      <c r="HA401" s="126"/>
      <c r="HB401" s="126"/>
      <c r="HC401" s="126"/>
      <c r="HD401" s="126"/>
      <c r="HE401" s="126"/>
      <c r="HF401" s="126"/>
      <c r="HG401" s="126"/>
      <c r="HH401" s="126"/>
      <c r="HI401" s="126"/>
      <c r="HJ401" s="126"/>
      <c r="HK401" s="126"/>
      <c r="HL401" s="126"/>
      <c r="HM401" s="126"/>
      <c r="HN401" s="126"/>
      <c r="HO401" s="126"/>
      <c r="HP401" s="126"/>
      <c r="HQ401" s="126"/>
      <c r="HR401" s="126"/>
      <c r="HS401" s="126"/>
      <c r="HT401" s="126"/>
      <c r="HU401" s="126"/>
      <c r="HV401" s="126"/>
      <c r="HW401" s="126"/>
      <c r="HX401" s="126"/>
      <c r="HY401" s="126"/>
      <c r="HZ401" s="126"/>
      <c r="IA401" s="126"/>
      <c r="IB401" s="126"/>
      <c r="IC401" s="126"/>
      <c r="ID401" s="126"/>
      <c r="IE401" s="126"/>
      <c r="IF401" s="126"/>
      <c r="IG401" s="126"/>
      <c r="IH401" s="126"/>
      <c r="II401" s="126"/>
      <c r="IJ401" s="126"/>
      <c r="IK401" s="126"/>
      <c r="IL401" s="126"/>
      <c r="IM401" s="126"/>
      <c r="IN401" s="126"/>
      <c r="IO401" s="126"/>
      <c r="IP401" s="126"/>
      <c r="IQ401" s="126"/>
      <c r="IR401" s="126"/>
      <c r="IS401" s="126"/>
      <c r="IT401" s="126"/>
      <c r="IU401" s="126"/>
      <c r="IV401" s="126"/>
      <c r="IW401" s="126"/>
      <c r="IX401" s="126"/>
      <c r="IY401" s="126"/>
      <c r="IZ401" s="126"/>
      <c r="JA401" s="126"/>
      <c r="JB401" s="126"/>
      <c r="JC401" s="126"/>
      <c r="JD401" s="126"/>
      <c r="JE401" s="126"/>
      <c r="JF401" s="126"/>
      <c r="JG401" s="126"/>
      <c r="JH401" s="126"/>
      <c r="JI401" s="126"/>
      <c r="JJ401" s="126"/>
      <c r="JK401" s="126"/>
      <c r="JL401" s="126"/>
      <c r="JM401" s="126"/>
      <c r="JN401" s="126"/>
      <c r="JO401" s="126"/>
      <c r="JP401" s="126"/>
      <c r="JQ401" s="126"/>
      <c r="JR401" s="126"/>
      <c r="JS401" s="126"/>
      <c r="JT401" s="126"/>
      <c r="JU401" s="126"/>
      <c r="JV401" s="126"/>
      <c r="JW401" s="126"/>
      <c r="JX401" s="126"/>
      <c r="JY401" s="126"/>
      <c r="JZ401" s="126"/>
      <c r="KA401" s="126"/>
      <c r="KB401" s="126"/>
      <c r="KC401" s="126"/>
      <c r="KD401" s="126"/>
      <c r="KE401" s="126"/>
      <c r="KF401" s="126"/>
      <c r="KG401" s="126"/>
      <c r="KH401" s="126"/>
      <c r="KI401" s="126"/>
      <c r="KJ401" s="126"/>
      <c r="KK401" s="126"/>
      <c r="KL401" s="126"/>
      <c r="KM401" s="126"/>
      <c r="KN401" s="126"/>
      <c r="KO401" s="126"/>
      <c r="KP401" s="126"/>
      <c r="KQ401" s="126"/>
      <c r="KR401" s="126"/>
      <c r="KS401" s="126"/>
      <c r="KT401" s="126"/>
      <c r="KU401" s="126"/>
      <c r="KV401" s="126"/>
      <c r="KW401" s="126"/>
      <c r="KX401" s="126"/>
      <c r="KY401" s="126"/>
      <c r="KZ401" s="126"/>
      <c r="LA401" s="126"/>
      <c r="LB401" s="126"/>
      <c r="LC401" s="126"/>
      <c r="LD401" s="126"/>
      <c r="LE401" s="126"/>
      <c r="LF401" s="126"/>
      <c r="LG401" s="126"/>
      <c r="LH401" s="126"/>
      <c r="LI401" s="126"/>
      <c r="LJ401" s="126"/>
      <c r="LK401" s="126"/>
      <c r="LL401" s="126"/>
      <c r="LM401" s="126"/>
      <c r="LN401" s="126"/>
      <c r="LO401" s="126"/>
      <c r="LP401" s="126"/>
      <c r="LQ401" s="126"/>
      <c r="LR401" s="126"/>
      <c r="LS401" s="126"/>
      <c r="LT401" s="126"/>
      <c r="LU401" s="126"/>
      <c r="LV401" s="126"/>
      <c r="LW401" s="126"/>
      <c r="LX401" s="126"/>
      <c r="LY401" s="126"/>
      <c r="LZ401" s="126"/>
      <c r="MA401" s="126"/>
      <c r="MB401" s="126"/>
      <c r="MC401" s="126"/>
      <c r="MD401" s="126"/>
      <c r="ME401" s="126"/>
      <c r="MF401" s="126"/>
      <c r="MG401" s="126"/>
      <c r="MH401" s="126"/>
      <c r="MI401" s="126"/>
      <c r="MJ401" s="126"/>
      <c r="MK401" s="126"/>
      <c r="ML401" s="126"/>
      <c r="MM401" s="126"/>
      <c r="MN401" s="126"/>
      <c r="MO401" s="126"/>
      <c r="MP401" s="126"/>
      <c r="MQ401" s="126"/>
      <c r="MR401" s="126"/>
      <c r="MS401" s="126"/>
      <c r="MT401" s="126"/>
      <c r="MU401" s="126"/>
      <c r="MV401" s="126"/>
      <c r="MW401" s="126"/>
      <c r="MX401" s="126"/>
      <c r="MY401" s="126"/>
      <c r="MZ401" s="126"/>
      <c r="NA401" s="126"/>
      <c r="NB401" s="126"/>
      <c r="NC401" s="126"/>
      <c r="ND401" s="126"/>
      <c r="NE401" s="126"/>
      <c r="NF401" s="126"/>
      <c r="NG401" s="126"/>
      <c r="NH401" s="126"/>
      <c r="NI401" s="126"/>
      <c r="NJ401" s="126"/>
      <c r="NK401" s="126"/>
      <c r="NL401" s="126"/>
      <c r="NM401" s="126"/>
      <c r="NN401" s="126"/>
      <c r="NO401" s="126"/>
      <c r="NP401" s="126"/>
      <c r="NQ401" s="126"/>
      <c r="NR401" s="126"/>
      <c r="NS401" s="126"/>
      <c r="NT401" s="126"/>
      <c r="NU401" s="126"/>
      <c r="NV401" s="126"/>
      <c r="NW401" s="126"/>
      <c r="NX401" s="126"/>
      <c r="NY401" s="126"/>
      <c r="NZ401" s="126"/>
      <c r="OA401" s="126"/>
      <c r="OB401" s="126"/>
      <c r="OC401" s="126"/>
      <c r="OD401" s="126"/>
      <c r="OE401" s="126"/>
      <c r="OF401" s="126"/>
      <c r="OG401" s="126"/>
      <c r="OH401" s="126"/>
      <c r="OI401" s="126">
        <v>348913</v>
      </c>
      <c r="OJ401" s="126"/>
      <c r="OK401" s="126"/>
      <c r="OL401" s="126"/>
      <c r="OM401" s="126"/>
      <c r="ON401" s="126"/>
      <c r="OO401" s="126"/>
      <c r="OP401" s="126"/>
      <c r="OQ401" s="126"/>
      <c r="OR401" s="127"/>
      <c r="OS401" s="128">
        <v>348913</v>
      </c>
      <c r="OT401" s="129"/>
      <c r="OU401" s="130"/>
      <c r="OV401" s="128">
        <v>348913</v>
      </c>
      <c r="OW401" s="129"/>
      <c r="OX401" s="130"/>
      <c r="OY401" s="128"/>
      <c r="OZ401" s="129"/>
      <c r="PA401" s="131">
        <v>0</v>
      </c>
      <c r="PB401" s="130"/>
      <c r="PC401" s="132">
        <v>0</v>
      </c>
      <c r="PD401" s="128">
        <v>348913</v>
      </c>
    </row>
    <row r="402" spans="1:420" ht="12.75" customHeight="1">
      <c r="A402" s="134">
        <v>491000</v>
      </c>
      <c r="B402" s="72" t="s">
        <v>183</v>
      </c>
      <c r="C402" s="135" t="s">
        <v>600</v>
      </c>
      <c r="D402" s="125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126"/>
      <c r="DK402" s="126"/>
      <c r="DL402" s="126"/>
      <c r="DM402" s="126"/>
      <c r="DN402" s="126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6"/>
      <c r="EG402" s="126"/>
      <c r="EH402" s="126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126"/>
      <c r="FC402" s="126"/>
      <c r="FD402" s="126"/>
      <c r="FE402" s="126"/>
      <c r="FF402" s="126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126"/>
      <c r="GM402" s="126"/>
      <c r="GN402" s="126"/>
      <c r="GO402" s="126"/>
      <c r="GP402" s="126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126"/>
      <c r="HU402" s="126"/>
      <c r="HV402" s="126"/>
      <c r="HW402" s="126"/>
      <c r="HX402" s="126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126"/>
      <c r="JB402" s="126"/>
      <c r="JC402" s="126"/>
      <c r="JD402" s="126"/>
      <c r="JE402" s="126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126"/>
      <c r="KH402" s="126"/>
      <c r="KI402" s="126"/>
      <c r="KJ402" s="126"/>
      <c r="KK402" s="126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126"/>
      <c r="LE402" s="126"/>
      <c r="LF402" s="126"/>
      <c r="LG402" s="126"/>
      <c r="LH402" s="126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126"/>
      <c r="MF402" s="126"/>
      <c r="MG402" s="126"/>
      <c r="MH402" s="126"/>
      <c r="MI402" s="126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126"/>
      <c r="NW402" s="126"/>
      <c r="NX402" s="126"/>
      <c r="NY402" s="126"/>
      <c r="NZ402" s="126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>
        <v>61755</v>
      </c>
      <c r="OK402" s="126"/>
      <c r="OL402" s="126"/>
      <c r="OM402" s="126"/>
      <c r="ON402" s="126"/>
      <c r="OO402" s="126"/>
      <c r="OP402" s="126"/>
      <c r="OQ402" s="126"/>
      <c r="OR402" s="127"/>
      <c r="OS402" s="128">
        <v>61755</v>
      </c>
      <c r="OT402" s="129">
        <v>450</v>
      </c>
      <c r="OU402" s="130"/>
      <c r="OV402" s="128">
        <v>62205</v>
      </c>
      <c r="OW402" s="129"/>
      <c r="OX402" s="130"/>
      <c r="OY402" s="128"/>
      <c r="OZ402" s="129"/>
      <c r="PA402" s="131">
        <v>0</v>
      </c>
      <c r="PB402" s="130"/>
      <c r="PC402" s="132">
        <v>0</v>
      </c>
      <c r="PD402" s="128">
        <v>62205</v>
      </c>
    </row>
    <row r="403" spans="1:420" ht="12.75" customHeight="1">
      <c r="A403" s="134" t="s">
        <v>696</v>
      </c>
      <c r="B403" s="72" t="s">
        <v>183</v>
      </c>
      <c r="C403" s="135" t="s">
        <v>602</v>
      </c>
      <c r="D403" s="125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126"/>
      <c r="DK403" s="126"/>
      <c r="DL403" s="126"/>
      <c r="DM403" s="126"/>
      <c r="DN403" s="126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6"/>
      <c r="EG403" s="126"/>
      <c r="EH403" s="126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126"/>
      <c r="FC403" s="126"/>
      <c r="FD403" s="126"/>
      <c r="FE403" s="126"/>
      <c r="FF403" s="126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126"/>
      <c r="GM403" s="126"/>
      <c r="GN403" s="126"/>
      <c r="GO403" s="126"/>
      <c r="GP403" s="126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126"/>
      <c r="HU403" s="126"/>
      <c r="HV403" s="126"/>
      <c r="HW403" s="126"/>
      <c r="HX403" s="126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126"/>
      <c r="JB403" s="126"/>
      <c r="JC403" s="126"/>
      <c r="JD403" s="126"/>
      <c r="JE403" s="126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126"/>
      <c r="KH403" s="126"/>
      <c r="KI403" s="126"/>
      <c r="KJ403" s="126"/>
      <c r="KK403" s="126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126"/>
      <c r="LE403" s="126"/>
      <c r="LF403" s="126"/>
      <c r="LG403" s="126"/>
      <c r="LH403" s="126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126"/>
      <c r="MF403" s="126"/>
      <c r="MG403" s="126"/>
      <c r="MH403" s="126"/>
      <c r="MI403" s="126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126"/>
      <c r="NW403" s="126"/>
      <c r="NX403" s="126"/>
      <c r="NY403" s="126"/>
      <c r="NZ403" s="126"/>
      <c r="OA403" s="126"/>
      <c r="OB403" s="126"/>
      <c r="OC403" s="126"/>
      <c r="OD403" s="126"/>
      <c r="OE403" s="126"/>
      <c r="OF403" s="126"/>
      <c r="OG403" s="126"/>
      <c r="OH403" s="126"/>
      <c r="OI403" s="126">
        <v>487</v>
      </c>
      <c r="OJ403" s="126"/>
      <c r="OK403" s="126"/>
      <c r="OL403" s="126">
        <v>13265</v>
      </c>
      <c r="OM403" s="126"/>
      <c r="ON403" s="126"/>
      <c r="OO403" s="126"/>
      <c r="OP403" s="126"/>
      <c r="OQ403" s="126"/>
      <c r="OR403" s="127"/>
      <c r="OS403" s="128">
        <v>13752</v>
      </c>
      <c r="OT403" s="129"/>
      <c r="OU403" s="130"/>
      <c r="OV403" s="128">
        <v>13752</v>
      </c>
      <c r="OW403" s="129"/>
      <c r="OX403" s="130"/>
      <c r="OY403" s="128"/>
      <c r="OZ403" s="129"/>
      <c r="PA403" s="131">
        <v>0</v>
      </c>
      <c r="PB403" s="130"/>
      <c r="PC403" s="132">
        <v>0</v>
      </c>
      <c r="PD403" s="128">
        <v>13752</v>
      </c>
    </row>
    <row r="404" spans="1:420" ht="12.75" customHeight="1">
      <c r="A404" s="134" t="s">
        <v>697</v>
      </c>
      <c r="B404" s="72" t="s">
        <v>183</v>
      </c>
      <c r="C404" s="135" t="s">
        <v>603</v>
      </c>
      <c r="D404" s="125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126"/>
      <c r="DA404" s="126"/>
      <c r="DB404" s="126"/>
      <c r="DC404" s="126"/>
      <c r="DD404" s="126"/>
      <c r="DE404" s="126"/>
      <c r="DF404" s="126"/>
      <c r="DG404" s="126"/>
      <c r="DH404" s="126"/>
      <c r="DI404" s="126"/>
      <c r="DJ404" s="126"/>
      <c r="DK404" s="126"/>
      <c r="DL404" s="126"/>
      <c r="DM404" s="126"/>
      <c r="DN404" s="126"/>
      <c r="DO404" s="126"/>
      <c r="DP404" s="126"/>
      <c r="DQ404" s="126"/>
      <c r="DR404" s="126"/>
      <c r="DS404" s="126"/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6"/>
      <c r="EG404" s="126"/>
      <c r="EH404" s="126"/>
      <c r="EI404" s="126"/>
      <c r="EJ404" s="126"/>
      <c r="EK404" s="126"/>
      <c r="EL404" s="126"/>
      <c r="EM404" s="126"/>
      <c r="EN404" s="126"/>
      <c r="EO404" s="126"/>
      <c r="EP404" s="126"/>
      <c r="EQ404" s="126"/>
      <c r="ER404" s="126"/>
      <c r="ES404" s="126"/>
      <c r="ET404" s="126"/>
      <c r="EU404" s="126"/>
      <c r="EV404" s="126"/>
      <c r="EW404" s="126"/>
      <c r="EX404" s="126"/>
      <c r="EY404" s="126"/>
      <c r="EZ404" s="126"/>
      <c r="FA404" s="126"/>
      <c r="FB404" s="126"/>
      <c r="FC404" s="126"/>
      <c r="FD404" s="126"/>
      <c r="FE404" s="126"/>
      <c r="FF404" s="126"/>
      <c r="FG404" s="126"/>
      <c r="FH404" s="126"/>
      <c r="FI404" s="126"/>
      <c r="FJ404" s="126"/>
      <c r="FK404" s="126"/>
      <c r="FL404" s="126"/>
      <c r="FM404" s="126"/>
      <c r="FN404" s="126"/>
      <c r="FO404" s="126"/>
      <c r="FP404" s="126"/>
      <c r="FQ404" s="126"/>
      <c r="FR404" s="126"/>
      <c r="FS404" s="126"/>
      <c r="FT404" s="126"/>
      <c r="FU404" s="126"/>
      <c r="FV404" s="126"/>
      <c r="FW404" s="126"/>
      <c r="FX404" s="126"/>
      <c r="FY404" s="126"/>
      <c r="FZ404" s="126"/>
      <c r="GA404" s="126"/>
      <c r="GB404" s="126"/>
      <c r="GC404" s="126"/>
      <c r="GD404" s="126"/>
      <c r="GE404" s="126"/>
      <c r="GF404" s="126"/>
      <c r="GG404" s="126"/>
      <c r="GH404" s="126"/>
      <c r="GI404" s="126"/>
      <c r="GJ404" s="126"/>
      <c r="GK404" s="126"/>
      <c r="GL404" s="126"/>
      <c r="GM404" s="126"/>
      <c r="GN404" s="126"/>
      <c r="GO404" s="126"/>
      <c r="GP404" s="126"/>
      <c r="GQ404" s="126"/>
      <c r="GR404" s="126"/>
      <c r="GS404" s="126"/>
      <c r="GT404" s="126"/>
      <c r="GU404" s="126"/>
      <c r="GV404" s="126"/>
      <c r="GW404" s="126"/>
      <c r="GX404" s="126"/>
      <c r="GY404" s="126"/>
      <c r="GZ404" s="126"/>
      <c r="HA404" s="126"/>
      <c r="HB404" s="126"/>
      <c r="HC404" s="126"/>
      <c r="HD404" s="126"/>
      <c r="HE404" s="126"/>
      <c r="HF404" s="126"/>
      <c r="HG404" s="126"/>
      <c r="HH404" s="126"/>
      <c r="HI404" s="126"/>
      <c r="HJ404" s="126"/>
      <c r="HK404" s="126"/>
      <c r="HL404" s="126"/>
      <c r="HM404" s="126"/>
      <c r="HN404" s="126"/>
      <c r="HO404" s="126"/>
      <c r="HP404" s="126"/>
      <c r="HQ404" s="126"/>
      <c r="HR404" s="126"/>
      <c r="HS404" s="126"/>
      <c r="HT404" s="126"/>
      <c r="HU404" s="126"/>
      <c r="HV404" s="126"/>
      <c r="HW404" s="126"/>
      <c r="HX404" s="126"/>
      <c r="HY404" s="126"/>
      <c r="HZ404" s="126"/>
      <c r="IA404" s="126"/>
      <c r="IB404" s="126"/>
      <c r="IC404" s="126"/>
      <c r="ID404" s="126"/>
      <c r="IE404" s="126"/>
      <c r="IF404" s="126"/>
      <c r="IG404" s="126"/>
      <c r="IH404" s="126"/>
      <c r="II404" s="126"/>
      <c r="IJ404" s="126"/>
      <c r="IK404" s="126"/>
      <c r="IL404" s="126"/>
      <c r="IM404" s="126"/>
      <c r="IN404" s="126"/>
      <c r="IO404" s="126"/>
      <c r="IP404" s="126"/>
      <c r="IQ404" s="126"/>
      <c r="IR404" s="126"/>
      <c r="IS404" s="126"/>
      <c r="IT404" s="126"/>
      <c r="IU404" s="126"/>
      <c r="IV404" s="126"/>
      <c r="IW404" s="126"/>
      <c r="IX404" s="126"/>
      <c r="IY404" s="126"/>
      <c r="IZ404" s="126"/>
      <c r="JA404" s="126"/>
      <c r="JB404" s="126"/>
      <c r="JC404" s="126"/>
      <c r="JD404" s="126"/>
      <c r="JE404" s="126"/>
      <c r="JF404" s="126"/>
      <c r="JG404" s="126"/>
      <c r="JH404" s="126"/>
      <c r="JI404" s="126"/>
      <c r="JJ404" s="126"/>
      <c r="JK404" s="126"/>
      <c r="JL404" s="126"/>
      <c r="JM404" s="126"/>
      <c r="JN404" s="126"/>
      <c r="JO404" s="126"/>
      <c r="JP404" s="126"/>
      <c r="JQ404" s="126"/>
      <c r="JR404" s="126"/>
      <c r="JS404" s="126"/>
      <c r="JT404" s="126"/>
      <c r="JU404" s="126"/>
      <c r="JV404" s="126"/>
      <c r="JW404" s="126"/>
      <c r="JX404" s="126"/>
      <c r="JY404" s="126"/>
      <c r="JZ404" s="126"/>
      <c r="KA404" s="126"/>
      <c r="KB404" s="126"/>
      <c r="KC404" s="126"/>
      <c r="KD404" s="126"/>
      <c r="KE404" s="126"/>
      <c r="KF404" s="126"/>
      <c r="KG404" s="126"/>
      <c r="KH404" s="126"/>
      <c r="KI404" s="126"/>
      <c r="KJ404" s="126"/>
      <c r="KK404" s="126"/>
      <c r="KL404" s="126"/>
      <c r="KM404" s="126"/>
      <c r="KN404" s="126"/>
      <c r="KO404" s="126"/>
      <c r="KP404" s="126"/>
      <c r="KQ404" s="126"/>
      <c r="KR404" s="126"/>
      <c r="KS404" s="126"/>
      <c r="KT404" s="126"/>
      <c r="KU404" s="126"/>
      <c r="KV404" s="126"/>
      <c r="KW404" s="126"/>
      <c r="KX404" s="126"/>
      <c r="KY404" s="126"/>
      <c r="KZ404" s="126"/>
      <c r="LA404" s="126"/>
      <c r="LB404" s="126"/>
      <c r="LC404" s="126"/>
      <c r="LD404" s="126"/>
      <c r="LE404" s="126"/>
      <c r="LF404" s="126"/>
      <c r="LG404" s="126"/>
      <c r="LH404" s="126"/>
      <c r="LI404" s="126"/>
      <c r="LJ404" s="126"/>
      <c r="LK404" s="126"/>
      <c r="LL404" s="126"/>
      <c r="LM404" s="126"/>
      <c r="LN404" s="126"/>
      <c r="LO404" s="126"/>
      <c r="LP404" s="126"/>
      <c r="LQ404" s="126"/>
      <c r="LR404" s="126"/>
      <c r="LS404" s="126"/>
      <c r="LT404" s="126"/>
      <c r="LU404" s="126"/>
      <c r="LV404" s="126"/>
      <c r="LW404" s="126"/>
      <c r="LX404" s="126"/>
      <c r="LY404" s="126"/>
      <c r="LZ404" s="126"/>
      <c r="MA404" s="126"/>
      <c r="MB404" s="126"/>
      <c r="MC404" s="126"/>
      <c r="MD404" s="126"/>
      <c r="ME404" s="126"/>
      <c r="MF404" s="126"/>
      <c r="MG404" s="126"/>
      <c r="MH404" s="126"/>
      <c r="MI404" s="126"/>
      <c r="MJ404" s="126"/>
      <c r="MK404" s="126"/>
      <c r="ML404" s="126"/>
      <c r="MM404" s="126"/>
      <c r="MN404" s="126"/>
      <c r="MO404" s="126"/>
      <c r="MP404" s="126"/>
      <c r="MQ404" s="126"/>
      <c r="MR404" s="126"/>
      <c r="MS404" s="126"/>
      <c r="MT404" s="126"/>
      <c r="MU404" s="126"/>
      <c r="MV404" s="126"/>
      <c r="MW404" s="126"/>
      <c r="MX404" s="126"/>
      <c r="MY404" s="126"/>
      <c r="MZ404" s="126"/>
      <c r="NA404" s="126"/>
      <c r="NB404" s="126"/>
      <c r="NC404" s="126"/>
      <c r="ND404" s="126"/>
      <c r="NE404" s="126"/>
      <c r="NF404" s="126"/>
      <c r="NG404" s="126"/>
      <c r="NH404" s="126"/>
      <c r="NI404" s="126"/>
      <c r="NJ404" s="126"/>
      <c r="NK404" s="126"/>
      <c r="NL404" s="126"/>
      <c r="NM404" s="126"/>
      <c r="NN404" s="126"/>
      <c r="NO404" s="126"/>
      <c r="NP404" s="126"/>
      <c r="NQ404" s="126"/>
      <c r="NR404" s="126"/>
      <c r="NS404" s="126"/>
      <c r="NT404" s="126"/>
      <c r="NU404" s="126"/>
      <c r="NV404" s="126"/>
      <c r="NW404" s="126"/>
      <c r="NX404" s="126"/>
      <c r="NY404" s="126"/>
      <c r="NZ404" s="126"/>
      <c r="OA404" s="126"/>
      <c r="OB404" s="126"/>
      <c r="OC404" s="126"/>
      <c r="OD404" s="126"/>
      <c r="OE404" s="126"/>
      <c r="OF404" s="126"/>
      <c r="OG404" s="126"/>
      <c r="OH404" s="126"/>
      <c r="OI404" s="126"/>
      <c r="OJ404" s="126"/>
      <c r="OK404" s="126"/>
      <c r="OL404" s="126"/>
      <c r="OM404" s="126">
        <v>718720</v>
      </c>
      <c r="ON404" s="126"/>
      <c r="OO404" s="126"/>
      <c r="OP404" s="126"/>
      <c r="OQ404" s="126"/>
      <c r="OR404" s="127"/>
      <c r="OS404" s="128">
        <v>718720</v>
      </c>
      <c r="OT404" s="129"/>
      <c r="OU404" s="130"/>
      <c r="OV404" s="128">
        <v>718720</v>
      </c>
      <c r="OW404" s="129"/>
      <c r="OX404" s="130"/>
      <c r="OY404" s="128"/>
      <c r="OZ404" s="129"/>
      <c r="PA404" s="131">
        <v>0</v>
      </c>
      <c r="PB404" s="130"/>
      <c r="PC404" s="132">
        <v>0</v>
      </c>
      <c r="PD404" s="128">
        <v>718720</v>
      </c>
    </row>
    <row r="405" spans="1:420" ht="12.75" customHeight="1">
      <c r="A405" s="134" t="s">
        <v>698</v>
      </c>
      <c r="B405" s="72" t="s">
        <v>183</v>
      </c>
      <c r="C405" s="135" t="s">
        <v>604</v>
      </c>
      <c r="D405" s="125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126"/>
      <c r="DK405" s="126"/>
      <c r="DL405" s="126"/>
      <c r="DM405" s="126"/>
      <c r="DN405" s="126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6"/>
      <c r="EG405" s="126"/>
      <c r="EH405" s="126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126"/>
      <c r="FC405" s="126"/>
      <c r="FD405" s="126"/>
      <c r="FE405" s="126"/>
      <c r="FF405" s="126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126"/>
      <c r="GM405" s="126"/>
      <c r="GN405" s="126"/>
      <c r="GO405" s="126"/>
      <c r="GP405" s="126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126"/>
      <c r="HU405" s="126"/>
      <c r="HV405" s="126"/>
      <c r="HW405" s="126"/>
      <c r="HX405" s="126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126"/>
      <c r="JB405" s="126"/>
      <c r="JC405" s="126"/>
      <c r="JD405" s="126"/>
      <c r="JE405" s="126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126"/>
      <c r="KH405" s="126"/>
      <c r="KI405" s="126"/>
      <c r="KJ405" s="126"/>
      <c r="KK405" s="126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126"/>
      <c r="LE405" s="126"/>
      <c r="LF405" s="126"/>
      <c r="LG405" s="126"/>
      <c r="LH405" s="126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126"/>
      <c r="MF405" s="126"/>
      <c r="MG405" s="126"/>
      <c r="MH405" s="126"/>
      <c r="MI405" s="126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126"/>
      <c r="NW405" s="126"/>
      <c r="NX405" s="126"/>
      <c r="NY405" s="126"/>
      <c r="NZ405" s="126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>
        <v>59805</v>
      </c>
      <c r="OO405" s="126"/>
      <c r="OP405" s="126"/>
      <c r="OQ405" s="126"/>
      <c r="OR405" s="127"/>
      <c r="OS405" s="128">
        <v>59805</v>
      </c>
      <c r="OT405" s="129"/>
      <c r="OU405" s="130"/>
      <c r="OV405" s="128">
        <v>59805</v>
      </c>
      <c r="OW405" s="129"/>
      <c r="OX405" s="130"/>
      <c r="OY405" s="128"/>
      <c r="OZ405" s="129"/>
      <c r="PA405" s="131">
        <v>0</v>
      </c>
      <c r="PB405" s="130"/>
      <c r="PC405" s="132">
        <v>0</v>
      </c>
      <c r="PD405" s="128">
        <v>59805</v>
      </c>
    </row>
    <row r="406" spans="1:420" ht="12.75" customHeight="1">
      <c r="A406" s="134" t="s">
        <v>699</v>
      </c>
      <c r="B406" s="72" t="s">
        <v>183</v>
      </c>
      <c r="C406" s="135" t="s">
        <v>605</v>
      </c>
      <c r="D406" s="125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126"/>
      <c r="DK406" s="126"/>
      <c r="DL406" s="126"/>
      <c r="DM406" s="126"/>
      <c r="DN406" s="126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6"/>
      <c r="EG406" s="126"/>
      <c r="EH406" s="126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126"/>
      <c r="FC406" s="126"/>
      <c r="FD406" s="126"/>
      <c r="FE406" s="126"/>
      <c r="FF406" s="126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126"/>
      <c r="GM406" s="126"/>
      <c r="GN406" s="126"/>
      <c r="GO406" s="126"/>
      <c r="GP406" s="126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126"/>
      <c r="HU406" s="126"/>
      <c r="HV406" s="126"/>
      <c r="HW406" s="126"/>
      <c r="HX406" s="126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126"/>
      <c r="JB406" s="126"/>
      <c r="JC406" s="126"/>
      <c r="JD406" s="126"/>
      <c r="JE406" s="126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126"/>
      <c r="KH406" s="126"/>
      <c r="KI406" s="126"/>
      <c r="KJ406" s="126"/>
      <c r="KK406" s="126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126"/>
      <c r="LE406" s="126"/>
      <c r="LF406" s="126"/>
      <c r="LG406" s="126"/>
      <c r="LH406" s="126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126"/>
      <c r="MF406" s="126"/>
      <c r="MG406" s="126"/>
      <c r="MH406" s="126"/>
      <c r="MI406" s="126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126"/>
      <c r="NW406" s="126"/>
      <c r="NX406" s="126"/>
      <c r="NY406" s="126"/>
      <c r="NZ406" s="126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>
        <v>738204</v>
      </c>
      <c r="OP406" s="126"/>
      <c r="OQ406" s="126"/>
      <c r="OR406" s="127"/>
      <c r="OS406" s="128">
        <v>738204</v>
      </c>
      <c r="OT406" s="129"/>
      <c r="OU406" s="130"/>
      <c r="OV406" s="128">
        <v>738204</v>
      </c>
      <c r="OW406" s="129"/>
      <c r="OX406" s="130"/>
      <c r="OY406" s="128"/>
      <c r="OZ406" s="129"/>
      <c r="PA406" s="131">
        <v>0</v>
      </c>
      <c r="PB406" s="130"/>
      <c r="PC406" s="132">
        <v>0</v>
      </c>
      <c r="PD406" s="128">
        <v>738204</v>
      </c>
    </row>
    <row r="407" spans="1:420" ht="12.75" customHeight="1">
      <c r="A407" s="134" t="s">
        <v>702</v>
      </c>
      <c r="B407" s="72" t="s">
        <v>183</v>
      </c>
      <c r="C407" s="135" t="s">
        <v>608</v>
      </c>
      <c r="D407" s="125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>
        <v>1503</v>
      </c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126"/>
      <c r="DA407" s="126"/>
      <c r="DB407" s="126"/>
      <c r="DC407" s="126"/>
      <c r="DD407" s="126"/>
      <c r="DE407" s="126"/>
      <c r="DF407" s="126"/>
      <c r="DG407" s="126"/>
      <c r="DH407" s="126"/>
      <c r="DI407" s="126"/>
      <c r="DJ407" s="126"/>
      <c r="DK407" s="126"/>
      <c r="DL407" s="126"/>
      <c r="DM407" s="126"/>
      <c r="DN407" s="126"/>
      <c r="DO407" s="126"/>
      <c r="DP407" s="126"/>
      <c r="DQ407" s="126"/>
      <c r="DR407" s="126"/>
      <c r="DS407" s="126"/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6"/>
      <c r="EG407" s="126"/>
      <c r="EH407" s="126"/>
      <c r="EI407" s="126"/>
      <c r="EJ407" s="126"/>
      <c r="EK407" s="126"/>
      <c r="EL407" s="126"/>
      <c r="EM407" s="126"/>
      <c r="EN407" s="126"/>
      <c r="EO407" s="126"/>
      <c r="EP407" s="126"/>
      <c r="EQ407" s="126"/>
      <c r="ER407" s="126"/>
      <c r="ES407" s="126"/>
      <c r="ET407" s="126"/>
      <c r="EU407" s="126"/>
      <c r="EV407" s="126"/>
      <c r="EW407" s="126"/>
      <c r="EX407" s="126"/>
      <c r="EY407" s="126"/>
      <c r="EZ407" s="126"/>
      <c r="FA407" s="126"/>
      <c r="FB407" s="126"/>
      <c r="FC407" s="126"/>
      <c r="FD407" s="126"/>
      <c r="FE407" s="126"/>
      <c r="FF407" s="126"/>
      <c r="FG407" s="126"/>
      <c r="FH407" s="126"/>
      <c r="FI407" s="126"/>
      <c r="FJ407" s="126"/>
      <c r="FK407" s="126"/>
      <c r="FL407" s="126"/>
      <c r="FM407" s="126"/>
      <c r="FN407" s="126"/>
      <c r="FO407" s="126"/>
      <c r="FP407" s="126"/>
      <c r="FQ407" s="126"/>
      <c r="FR407" s="126"/>
      <c r="FS407" s="126"/>
      <c r="FT407" s="126"/>
      <c r="FU407" s="126"/>
      <c r="FV407" s="126"/>
      <c r="FW407" s="126"/>
      <c r="FX407" s="126"/>
      <c r="FY407" s="126"/>
      <c r="FZ407" s="126"/>
      <c r="GA407" s="126"/>
      <c r="GB407" s="126"/>
      <c r="GC407" s="126"/>
      <c r="GD407" s="126"/>
      <c r="GE407" s="126"/>
      <c r="GF407" s="126"/>
      <c r="GG407" s="126"/>
      <c r="GH407" s="126"/>
      <c r="GI407" s="126"/>
      <c r="GJ407" s="126"/>
      <c r="GK407" s="126"/>
      <c r="GL407" s="126"/>
      <c r="GM407" s="126"/>
      <c r="GN407" s="126"/>
      <c r="GO407" s="126"/>
      <c r="GP407" s="126"/>
      <c r="GQ407" s="126"/>
      <c r="GR407" s="126"/>
      <c r="GS407" s="126"/>
      <c r="GT407" s="126"/>
      <c r="GU407" s="126"/>
      <c r="GV407" s="126"/>
      <c r="GW407" s="126"/>
      <c r="GX407" s="126"/>
      <c r="GY407" s="126"/>
      <c r="GZ407" s="126"/>
      <c r="HA407" s="126"/>
      <c r="HB407" s="126"/>
      <c r="HC407" s="126"/>
      <c r="HD407" s="126"/>
      <c r="HE407" s="126"/>
      <c r="HF407" s="126"/>
      <c r="HG407" s="126"/>
      <c r="HH407" s="126"/>
      <c r="HI407" s="126"/>
      <c r="HJ407" s="126"/>
      <c r="HK407" s="126"/>
      <c r="HL407" s="126"/>
      <c r="HM407" s="126"/>
      <c r="HN407" s="126"/>
      <c r="HO407" s="126"/>
      <c r="HP407" s="126"/>
      <c r="HQ407" s="126"/>
      <c r="HR407" s="126"/>
      <c r="HS407" s="126"/>
      <c r="HT407" s="126"/>
      <c r="HU407" s="126"/>
      <c r="HV407" s="126"/>
      <c r="HW407" s="126"/>
      <c r="HX407" s="126"/>
      <c r="HY407" s="126"/>
      <c r="HZ407" s="126"/>
      <c r="IA407" s="126"/>
      <c r="IB407" s="126"/>
      <c r="IC407" s="126"/>
      <c r="ID407" s="126"/>
      <c r="IE407" s="126"/>
      <c r="IF407" s="126"/>
      <c r="IG407" s="126"/>
      <c r="IH407" s="126"/>
      <c r="II407" s="126"/>
      <c r="IJ407" s="126"/>
      <c r="IK407" s="126"/>
      <c r="IL407" s="126"/>
      <c r="IM407" s="126"/>
      <c r="IN407" s="126"/>
      <c r="IO407" s="126"/>
      <c r="IP407" s="126"/>
      <c r="IQ407" s="126"/>
      <c r="IR407" s="126"/>
      <c r="IS407" s="126"/>
      <c r="IT407" s="126"/>
      <c r="IU407" s="126"/>
      <c r="IV407" s="126"/>
      <c r="IW407" s="126"/>
      <c r="IX407" s="126"/>
      <c r="IY407" s="126"/>
      <c r="IZ407" s="126"/>
      <c r="JA407" s="126"/>
      <c r="JB407" s="126"/>
      <c r="JC407" s="126"/>
      <c r="JD407" s="126"/>
      <c r="JE407" s="126"/>
      <c r="JF407" s="126"/>
      <c r="JG407" s="126"/>
      <c r="JH407" s="126"/>
      <c r="JI407" s="126"/>
      <c r="JJ407" s="126"/>
      <c r="JK407" s="126"/>
      <c r="JL407" s="126"/>
      <c r="JM407" s="126"/>
      <c r="JN407" s="126"/>
      <c r="JO407" s="126"/>
      <c r="JP407" s="126"/>
      <c r="JQ407" s="126"/>
      <c r="JR407" s="126"/>
      <c r="JS407" s="126"/>
      <c r="JT407" s="126"/>
      <c r="JU407" s="126"/>
      <c r="JV407" s="126"/>
      <c r="JW407" s="126"/>
      <c r="JX407" s="126"/>
      <c r="JY407" s="126"/>
      <c r="JZ407" s="126"/>
      <c r="KA407" s="126"/>
      <c r="KB407" s="126"/>
      <c r="KC407" s="126"/>
      <c r="KD407" s="126"/>
      <c r="KE407" s="126"/>
      <c r="KF407" s="126"/>
      <c r="KG407" s="126"/>
      <c r="KH407" s="126"/>
      <c r="KI407" s="126"/>
      <c r="KJ407" s="126"/>
      <c r="KK407" s="126"/>
      <c r="KL407" s="126"/>
      <c r="KM407" s="126"/>
      <c r="KN407" s="126"/>
      <c r="KO407" s="126"/>
      <c r="KP407" s="126"/>
      <c r="KQ407" s="126"/>
      <c r="KR407" s="126"/>
      <c r="KS407" s="126"/>
      <c r="KT407" s="126"/>
      <c r="KU407" s="126"/>
      <c r="KV407" s="126"/>
      <c r="KW407" s="126"/>
      <c r="KX407" s="126"/>
      <c r="KY407" s="126"/>
      <c r="KZ407" s="126"/>
      <c r="LA407" s="126"/>
      <c r="LB407" s="126"/>
      <c r="LC407" s="126"/>
      <c r="LD407" s="126"/>
      <c r="LE407" s="126"/>
      <c r="LF407" s="126"/>
      <c r="LG407" s="126"/>
      <c r="LH407" s="126"/>
      <c r="LI407" s="126"/>
      <c r="LJ407" s="126"/>
      <c r="LK407" s="126"/>
      <c r="LL407" s="126"/>
      <c r="LM407" s="126"/>
      <c r="LN407" s="126"/>
      <c r="LO407" s="126"/>
      <c r="LP407" s="126"/>
      <c r="LQ407" s="126"/>
      <c r="LR407" s="126"/>
      <c r="LS407" s="126"/>
      <c r="LT407" s="126"/>
      <c r="LU407" s="126"/>
      <c r="LV407" s="126"/>
      <c r="LW407" s="126"/>
      <c r="LX407" s="126"/>
      <c r="LY407" s="126"/>
      <c r="LZ407" s="126"/>
      <c r="MA407" s="126"/>
      <c r="MB407" s="126"/>
      <c r="MC407" s="126"/>
      <c r="MD407" s="126"/>
      <c r="ME407" s="126"/>
      <c r="MF407" s="126"/>
      <c r="MG407" s="126"/>
      <c r="MH407" s="126"/>
      <c r="MI407" s="126"/>
      <c r="MJ407" s="126"/>
      <c r="MK407" s="126"/>
      <c r="ML407" s="126"/>
      <c r="MM407" s="126"/>
      <c r="MN407" s="126"/>
      <c r="MO407" s="126"/>
      <c r="MP407" s="126"/>
      <c r="MQ407" s="126"/>
      <c r="MR407" s="126"/>
      <c r="MS407" s="126"/>
      <c r="MT407" s="126"/>
      <c r="MU407" s="126"/>
      <c r="MV407" s="126"/>
      <c r="MW407" s="126"/>
      <c r="MX407" s="126"/>
      <c r="MY407" s="126"/>
      <c r="MZ407" s="126"/>
      <c r="NA407" s="126"/>
      <c r="NB407" s="126"/>
      <c r="NC407" s="126"/>
      <c r="ND407" s="126"/>
      <c r="NE407" s="126"/>
      <c r="NF407" s="126"/>
      <c r="NG407" s="126"/>
      <c r="NH407" s="126"/>
      <c r="NI407" s="126"/>
      <c r="NJ407" s="126"/>
      <c r="NK407" s="126"/>
      <c r="NL407" s="126"/>
      <c r="NM407" s="126"/>
      <c r="NN407" s="126"/>
      <c r="NO407" s="126"/>
      <c r="NP407" s="126"/>
      <c r="NQ407" s="126"/>
      <c r="NR407" s="126"/>
      <c r="NS407" s="126"/>
      <c r="NT407" s="126"/>
      <c r="NU407" s="126"/>
      <c r="NV407" s="126"/>
      <c r="NW407" s="126"/>
      <c r="NX407" s="126"/>
      <c r="NY407" s="126"/>
      <c r="NZ407" s="126"/>
      <c r="OA407" s="126"/>
      <c r="OB407" s="126"/>
      <c r="OC407" s="126"/>
      <c r="OD407" s="126"/>
      <c r="OE407" s="126"/>
      <c r="OF407" s="126"/>
      <c r="OG407" s="126"/>
      <c r="OH407" s="126"/>
      <c r="OI407" s="126"/>
      <c r="OJ407" s="126"/>
      <c r="OK407" s="126"/>
      <c r="OL407" s="126"/>
      <c r="OM407" s="126"/>
      <c r="ON407" s="126"/>
      <c r="OO407" s="126"/>
      <c r="OP407" s="126"/>
      <c r="OQ407" s="126"/>
      <c r="OR407" s="127">
        <v>83539</v>
      </c>
      <c r="OS407" s="128">
        <v>85041</v>
      </c>
      <c r="OT407" s="129"/>
      <c r="OU407" s="130"/>
      <c r="OV407" s="128">
        <v>85041</v>
      </c>
      <c r="OW407" s="129"/>
      <c r="OX407" s="130"/>
      <c r="OY407" s="128"/>
      <c r="OZ407" s="129"/>
      <c r="PA407" s="131">
        <v>0</v>
      </c>
      <c r="PB407" s="130"/>
      <c r="PC407" s="132">
        <v>0</v>
      </c>
      <c r="PD407" s="128">
        <v>85041</v>
      </c>
    </row>
    <row r="408" spans="1:420" ht="12.75" customHeight="1">
      <c r="A408" s="134" t="s">
        <v>724</v>
      </c>
      <c r="B408" s="72" t="s">
        <v>174</v>
      </c>
      <c r="C408" s="135" t="s">
        <v>725</v>
      </c>
      <c r="D408" s="125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>
        <v>1</v>
      </c>
      <c r="AO408" s="126">
        <v>11</v>
      </c>
      <c r="AP408" s="126">
        <v>12</v>
      </c>
      <c r="AQ408" s="126">
        <v>12</v>
      </c>
      <c r="AR408" s="126"/>
      <c r="AS408" s="126">
        <v>11</v>
      </c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>
        <v>354</v>
      </c>
      <c r="BE408" s="126">
        <v>249</v>
      </c>
      <c r="BF408" s="126">
        <v>11</v>
      </c>
      <c r="BG408" s="126">
        <v>11</v>
      </c>
      <c r="BH408" s="126">
        <v>308</v>
      </c>
      <c r="BI408" s="126">
        <v>14</v>
      </c>
      <c r="BJ408" s="126">
        <v>0</v>
      </c>
      <c r="BK408" s="126">
        <v>54</v>
      </c>
      <c r="BL408" s="126">
        <v>33</v>
      </c>
      <c r="BM408" s="126">
        <v>32</v>
      </c>
      <c r="BN408" s="126">
        <v>28</v>
      </c>
      <c r="BO408" s="126">
        <v>107</v>
      </c>
      <c r="BP408" s="126">
        <v>160</v>
      </c>
      <c r="BQ408" s="126">
        <v>9</v>
      </c>
      <c r="BR408" s="126">
        <v>112</v>
      </c>
      <c r="BS408" s="126">
        <v>92</v>
      </c>
      <c r="BT408" s="126">
        <v>9</v>
      </c>
      <c r="BU408" s="126">
        <v>27</v>
      </c>
      <c r="BV408" s="126">
        <v>290</v>
      </c>
      <c r="BW408" s="126">
        <v>7</v>
      </c>
      <c r="BX408" s="126">
        <v>12</v>
      </c>
      <c r="BY408" s="126">
        <v>105</v>
      </c>
      <c r="BZ408" s="126">
        <v>185</v>
      </c>
      <c r="CA408" s="126">
        <v>119</v>
      </c>
      <c r="CB408" s="126">
        <v>7</v>
      </c>
      <c r="CC408" s="126">
        <v>39</v>
      </c>
      <c r="CD408" s="126">
        <v>24</v>
      </c>
      <c r="CE408" s="126">
        <v>11</v>
      </c>
      <c r="CF408" s="126">
        <v>15</v>
      </c>
      <c r="CG408" s="126">
        <v>36</v>
      </c>
      <c r="CH408" s="126">
        <v>36</v>
      </c>
      <c r="CI408" s="126">
        <v>12</v>
      </c>
      <c r="CJ408" s="126">
        <v>0</v>
      </c>
      <c r="CK408" s="126"/>
      <c r="CL408" s="126">
        <v>1</v>
      </c>
      <c r="CM408" s="126">
        <v>10</v>
      </c>
      <c r="CN408" s="126"/>
      <c r="CO408" s="126"/>
      <c r="CP408" s="126">
        <v>0</v>
      </c>
      <c r="CQ408" s="126">
        <v>6</v>
      </c>
      <c r="CR408" s="126">
        <v>17</v>
      </c>
      <c r="CS408" s="126">
        <v>0</v>
      </c>
      <c r="CT408" s="126">
        <v>6</v>
      </c>
      <c r="CU408" s="126">
        <v>12</v>
      </c>
      <c r="CV408" s="126">
        <v>4</v>
      </c>
      <c r="CW408" s="126">
        <v>22</v>
      </c>
      <c r="CX408" s="126">
        <v>5</v>
      </c>
      <c r="CY408" s="126">
        <v>5</v>
      </c>
      <c r="CZ408" s="126">
        <v>29</v>
      </c>
      <c r="DA408" s="126">
        <v>46</v>
      </c>
      <c r="DB408" s="126">
        <v>0</v>
      </c>
      <c r="DC408" s="126">
        <v>0</v>
      </c>
      <c r="DD408" s="126">
        <v>0</v>
      </c>
      <c r="DE408" s="126">
        <v>1</v>
      </c>
      <c r="DF408" s="126"/>
      <c r="DG408" s="126"/>
      <c r="DH408" s="126">
        <v>0</v>
      </c>
      <c r="DI408" s="126">
        <v>0</v>
      </c>
      <c r="DJ408" s="126">
        <v>0</v>
      </c>
      <c r="DK408" s="126"/>
      <c r="DL408" s="126">
        <v>0</v>
      </c>
      <c r="DM408" s="126"/>
      <c r="DN408" s="126">
        <v>0</v>
      </c>
      <c r="DO408" s="126"/>
      <c r="DP408" s="126">
        <v>0</v>
      </c>
      <c r="DQ408" s="126">
        <v>0</v>
      </c>
      <c r="DR408" s="126">
        <v>0</v>
      </c>
      <c r="DS408" s="126"/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6">
        <v>0</v>
      </c>
      <c r="EG408" s="126"/>
      <c r="EH408" s="126">
        <v>0</v>
      </c>
      <c r="EI408" s="126"/>
      <c r="EJ408" s="126"/>
      <c r="EK408" s="126"/>
      <c r="EL408" s="126"/>
      <c r="EM408" s="126"/>
      <c r="EN408" s="126"/>
      <c r="EO408" s="126">
        <v>0</v>
      </c>
      <c r="EP408" s="126">
        <v>0</v>
      </c>
      <c r="EQ408" s="126"/>
      <c r="ER408" s="126"/>
      <c r="ES408" s="126"/>
      <c r="ET408" s="126">
        <v>0</v>
      </c>
      <c r="EU408" s="126"/>
      <c r="EV408" s="126"/>
      <c r="EW408" s="126"/>
      <c r="EX408" s="126"/>
      <c r="EY408" s="126"/>
      <c r="EZ408" s="126"/>
      <c r="FA408" s="126"/>
      <c r="FB408" s="126">
        <v>58</v>
      </c>
      <c r="FC408" s="126">
        <v>20</v>
      </c>
      <c r="FD408" s="126">
        <v>57</v>
      </c>
      <c r="FE408" s="126">
        <v>12</v>
      </c>
      <c r="FF408" s="126">
        <v>692</v>
      </c>
      <c r="FG408" s="126">
        <v>72</v>
      </c>
      <c r="FH408" s="126">
        <v>30</v>
      </c>
      <c r="FI408" s="126">
        <v>1</v>
      </c>
      <c r="FJ408" s="126">
        <v>9</v>
      </c>
      <c r="FK408" s="126">
        <v>36</v>
      </c>
      <c r="FL408" s="126"/>
      <c r="FM408" s="126"/>
      <c r="FN408" s="126">
        <v>18</v>
      </c>
      <c r="FO408" s="126">
        <v>16</v>
      </c>
      <c r="FP408" s="126"/>
      <c r="FQ408" s="126"/>
      <c r="FR408" s="126">
        <v>0</v>
      </c>
      <c r="FS408" s="126">
        <v>1</v>
      </c>
      <c r="FT408" s="126"/>
      <c r="FU408" s="126"/>
      <c r="FV408" s="126"/>
      <c r="FW408" s="126"/>
      <c r="FX408" s="126"/>
      <c r="FY408" s="126"/>
      <c r="FZ408" s="126"/>
      <c r="GA408" s="126"/>
      <c r="GB408" s="126"/>
      <c r="GC408" s="126"/>
      <c r="GD408" s="126">
        <v>0</v>
      </c>
      <c r="GE408" s="126">
        <v>0</v>
      </c>
      <c r="GF408" s="126">
        <v>0</v>
      </c>
      <c r="GG408" s="126">
        <v>0</v>
      </c>
      <c r="GH408" s="126">
        <v>0</v>
      </c>
      <c r="GI408" s="126"/>
      <c r="GJ408" s="126"/>
      <c r="GK408" s="126"/>
      <c r="GL408" s="126">
        <v>0</v>
      </c>
      <c r="GM408" s="126"/>
      <c r="GN408" s="126"/>
      <c r="GO408" s="126"/>
      <c r="GP408" s="126"/>
      <c r="GQ408" s="126"/>
      <c r="GR408" s="126"/>
      <c r="GS408" s="126"/>
      <c r="GT408" s="126"/>
      <c r="GU408" s="126"/>
      <c r="GV408" s="126"/>
      <c r="GW408" s="126"/>
      <c r="GX408" s="126"/>
      <c r="GY408" s="126"/>
      <c r="GZ408" s="126"/>
      <c r="HA408" s="126"/>
      <c r="HB408" s="126"/>
      <c r="HC408" s="126"/>
      <c r="HD408" s="126"/>
      <c r="HE408" s="126"/>
      <c r="HF408" s="126"/>
      <c r="HG408" s="126"/>
      <c r="HH408" s="126"/>
      <c r="HI408" s="126"/>
      <c r="HJ408" s="126"/>
      <c r="HK408" s="126"/>
      <c r="HL408" s="126"/>
      <c r="HM408" s="126"/>
      <c r="HN408" s="126"/>
      <c r="HO408" s="126">
        <v>3</v>
      </c>
      <c r="HP408" s="126"/>
      <c r="HQ408" s="126">
        <v>0</v>
      </c>
      <c r="HR408" s="126"/>
      <c r="HS408" s="126">
        <v>0</v>
      </c>
      <c r="HT408" s="126">
        <v>0</v>
      </c>
      <c r="HU408" s="126">
        <v>0</v>
      </c>
      <c r="HV408" s="126">
        <v>0</v>
      </c>
      <c r="HW408" s="126"/>
      <c r="HX408" s="126"/>
      <c r="HY408" s="126">
        <v>0</v>
      </c>
      <c r="HZ408" s="126"/>
      <c r="IA408" s="126">
        <v>267</v>
      </c>
      <c r="IB408" s="126">
        <v>15</v>
      </c>
      <c r="IC408" s="126">
        <v>33</v>
      </c>
      <c r="ID408" s="126">
        <v>9</v>
      </c>
      <c r="IE408" s="126">
        <v>11</v>
      </c>
      <c r="IF408" s="126">
        <v>115</v>
      </c>
      <c r="IG408" s="126">
        <v>3</v>
      </c>
      <c r="IH408" s="126"/>
      <c r="II408" s="126"/>
      <c r="IJ408" s="126"/>
      <c r="IK408" s="126"/>
      <c r="IL408" s="126"/>
      <c r="IM408" s="126"/>
      <c r="IN408" s="126"/>
      <c r="IO408" s="126"/>
      <c r="IP408" s="126"/>
      <c r="IQ408" s="126"/>
      <c r="IR408" s="126"/>
      <c r="IS408" s="126"/>
      <c r="IT408" s="126"/>
      <c r="IU408" s="126"/>
      <c r="IV408" s="126"/>
      <c r="IW408" s="126"/>
      <c r="IX408" s="126"/>
      <c r="IY408" s="126"/>
      <c r="IZ408" s="126"/>
      <c r="JA408" s="126"/>
      <c r="JB408" s="126"/>
      <c r="JC408" s="126"/>
      <c r="JD408" s="126"/>
      <c r="JE408" s="126">
        <v>50</v>
      </c>
      <c r="JF408" s="126">
        <v>5</v>
      </c>
      <c r="JG408" s="126">
        <v>3</v>
      </c>
      <c r="JH408" s="126">
        <v>3</v>
      </c>
      <c r="JI408" s="126">
        <v>6</v>
      </c>
      <c r="JJ408" s="126">
        <v>6</v>
      </c>
      <c r="JK408" s="126">
        <v>1</v>
      </c>
      <c r="JL408" s="126">
        <v>3</v>
      </c>
      <c r="JM408" s="126"/>
      <c r="JN408" s="126"/>
      <c r="JO408" s="126"/>
      <c r="JP408" s="126"/>
      <c r="JQ408" s="126"/>
      <c r="JR408" s="126"/>
      <c r="JS408" s="126"/>
      <c r="JT408" s="126"/>
      <c r="JU408" s="126"/>
      <c r="JV408" s="126"/>
      <c r="JW408" s="126"/>
      <c r="JX408" s="126"/>
      <c r="JY408" s="126"/>
      <c r="JZ408" s="126"/>
      <c r="KA408" s="126"/>
      <c r="KB408" s="126"/>
      <c r="KC408" s="126"/>
      <c r="KD408" s="126"/>
      <c r="KE408" s="126"/>
      <c r="KF408" s="126"/>
      <c r="KG408" s="126"/>
      <c r="KH408" s="126"/>
      <c r="KI408" s="126"/>
      <c r="KJ408" s="126"/>
      <c r="KK408" s="126"/>
      <c r="KL408" s="126"/>
      <c r="KM408" s="126"/>
      <c r="KN408" s="126"/>
      <c r="KO408" s="126"/>
      <c r="KP408" s="126"/>
      <c r="KQ408" s="126"/>
      <c r="KR408" s="126"/>
      <c r="KS408" s="126"/>
      <c r="KT408" s="126"/>
      <c r="KU408" s="126"/>
      <c r="KV408" s="126"/>
      <c r="KW408" s="126"/>
      <c r="KX408" s="126"/>
      <c r="KY408" s="126"/>
      <c r="KZ408" s="126"/>
      <c r="LA408" s="126"/>
      <c r="LB408" s="126"/>
      <c r="LC408" s="126"/>
      <c r="LD408" s="126"/>
      <c r="LE408" s="126"/>
      <c r="LF408" s="126"/>
      <c r="LG408" s="126"/>
      <c r="LH408" s="126"/>
      <c r="LI408" s="126"/>
      <c r="LJ408" s="126"/>
      <c r="LK408" s="126"/>
      <c r="LL408" s="126"/>
      <c r="LM408" s="126"/>
      <c r="LN408" s="126"/>
      <c r="LO408" s="126"/>
      <c r="LP408" s="126"/>
      <c r="LQ408" s="126"/>
      <c r="LR408" s="126"/>
      <c r="LS408" s="126"/>
      <c r="LT408" s="126"/>
      <c r="LU408" s="126"/>
      <c r="LV408" s="126"/>
      <c r="LW408" s="126"/>
      <c r="LX408" s="126"/>
      <c r="LY408" s="126"/>
      <c r="LZ408" s="126"/>
      <c r="MA408" s="126"/>
      <c r="MB408" s="126"/>
      <c r="MC408" s="126"/>
      <c r="MD408" s="126"/>
      <c r="ME408" s="126"/>
      <c r="MF408" s="126"/>
      <c r="MG408" s="126"/>
      <c r="MH408" s="126"/>
      <c r="MI408" s="126"/>
      <c r="MJ408" s="126"/>
      <c r="MK408" s="126"/>
      <c r="ML408" s="126"/>
      <c r="MM408" s="126"/>
      <c r="MN408" s="126"/>
      <c r="MO408" s="126"/>
      <c r="MP408" s="126"/>
      <c r="MQ408" s="126"/>
      <c r="MR408" s="126"/>
      <c r="MS408" s="126">
        <v>561</v>
      </c>
      <c r="MT408" s="126"/>
      <c r="MU408" s="126"/>
      <c r="MV408" s="126"/>
      <c r="MW408" s="126"/>
      <c r="MX408" s="126"/>
      <c r="MY408" s="126"/>
      <c r="MZ408" s="126"/>
      <c r="NA408" s="126"/>
      <c r="NB408" s="126"/>
      <c r="NC408" s="126"/>
      <c r="ND408" s="126"/>
      <c r="NE408" s="126"/>
      <c r="NF408" s="126"/>
      <c r="NG408" s="126"/>
      <c r="NH408" s="126"/>
      <c r="NI408" s="126"/>
      <c r="NJ408" s="126"/>
      <c r="NK408" s="126"/>
      <c r="NL408" s="126"/>
      <c r="NM408" s="126"/>
      <c r="NN408" s="126"/>
      <c r="NO408" s="126"/>
      <c r="NP408" s="126"/>
      <c r="NQ408" s="126"/>
      <c r="NR408" s="126"/>
      <c r="NS408" s="126">
        <v>74</v>
      </c>
      <c r="NT408" s="126">
        <v>57</v>
      </c>
      <c r="NU408" s="126"/>
      <c r="NV408" s="126"/>
      <c r="NW408" s="126"/>
      <c r="NX408" s="126"/>
      <c r="NY408" s="126"/>
      <c r="NZ408" s="126"/>
      <c r="OA408" s="126"/>
      <c r="OB408" s="126"/>
      <c r="OC408" s="126"/>
      <c r="OD408" s="126"/>
      <c r="OE408" s="126"/>
      <c r="OF408" s="126"/>
      <c r="OG408" s="126"/>
      <c r="OH408" s="126"/>
      <c r="OI408" s="126"/>
      <c r="OJ408" s="126"/>
      <c r="OK408" s="126"/>
      <c r="OL408" s="126"/>
      <c r="OM408" s="126"/>
      <c r="ON408" s="126"/>
      <c r="OO408" s="126">
        <v>3573</v>
      </c>
      <c r="OP408" s="126"/>
      <c r="OQ408" s="126"/>
      <c r="OR408" s="127"/>
      <c r="OS408" s="128">
        <v>8542</v>
      </c>
      <c r="OT408" s="129">
        <v>6687</v>
      </c>
      <c r="OU408" s="130"/>
      <c r="OV408" s="128">
        <v>15229</v>
      </c>
      <c r="OW408" s="129">
        <v>22660</v>
      </c>
      <c r="OX408" s="130">
        <v>6708</v>
      </c>
      <c r="OY408" s="128">
        <v>29368</v>
      </c>
      <c r="OZ408" s="129">
        <v>4</v>
      </c>
      <c r="PA408" s="131">
        <v>456</v>
      </c>
      <c r="PB408" s="130"/>
      <c r="PC408" s="132">
        <v>460</v>
      </c>
      <c r="PD408" s="128">
        <v>45057</v>
      </c>
    </row>
    <row r="409" spans="1:420" ht="12.75" customHeight="1">
      <c r="A409" s="134" t="s">
        <v>726</v>
      </c>
      <c r="B409" s="72" t="s">
        <v>174</v>
      </c>
      <c r="C409" s="135" t="s">
        <v>727</v>
      </c>
      <c r="D409" s="125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126"/>
      <c r="DK409" s="126"/>
      <c r="DL409" s="126"/>
      <c r="DM409" s="126"/>
      <c r="DN409" s="126"/>
      <c r="DO409" s="126"/>
      <c r="DP409" s="126"/>
      <c r="DQ409" s="126"/>
      <c r="DR409" s="126"/>
      <c r="DS409" s="126"/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6"/>
      <c r="EG409" s="126"/>
      <c r="EH409" s="126"/>
      <c r="EI409" s="126"/>
      <c r="EJ409" s="126"/>
      <c r="EK409" s="126"/>
      <c r="EL409" s="126"/>
      <c r="EM409" s="126"/>
      <c r="EN409" s="126"/>
      <c r="EO409" s="126"/>
      <c r="EP409" s="126"/>
      <c r="EQ409" s="126"/>
      <c r="ER409" s="126"/>
      <c r="ES409" s="126"/>
      <c r="ET409" s="126"/>
      <c r="EU409" s="126"/>
      <c r="EV409" s="126"/>
      <c r="EW409" s="126"/>
      <c r="EX409" s="126"/>
      <c r="EY409" s="126"/>
      <c r="EZ409" s="126"/>
      <c r="FA409" s="126"/>
      <c r="FB409" s="126"/>
      <c r="FC409" s="126"/>
      <c r="FD409" s="126"/>
      <c r="FE409" s="126"/>
      <c r="FF409" s="126"/>
      <c r="FG409" s="126"/>
      <c r="FH409" s="126"/>
      <c r="FI409" s="126"/>
      <c r="FJ409" s="126"/>
      <c r="FK409" s="126"/>
      <c r="FL409" s="126"/>
      <c r="FM409" s="126"/>
      <c r="FN409" s="126"/>
      <c r="FO409" s="126"/>
      <c r="FP409" s="126"/>
      <c r="FQ409" s="126"/>
      <c r="FR409" s="126"/>
      <c r="FS409" s="126"/>
      <c r="FT409" s="126"/>
      <c r="FU409" s="126"/>
      <c r="FV409" s="126"/>
      <c r="FW409" s="126"/>
      <c r="FX409" s="126"/>
      <c r="FY409" s="126"/>
      <c r="FZ409" s="126"/>
      <c r="GA409" s="126"/>
      <c r="GB409" s="126"/>
      <c r="GC409" s="126"/>
      <c r="GD409" s="126"/>
      <c r="GE409" s="126"/>
      <c r="GF409" s="126"/>
      <c r="GG409" s="126"/>
      <c r="GH409" s="126"/>
      <c r="GI409" s="126"/>
      <c r="GJ409" s="126"/>
      <c r="GK409" s="126"/>
      <c r="GL409" s="126"/>
      <c r="GM409" s="126"/>
      <c r="GN409" s="126"/>
      <c r="GO409" s="126"/>
      <c r="GP409" s="126"/>
      <c r="GQ409" s="126"/>
      <c r="GR409" s="126"/>
      <c r="GS409" s="126"/>
      <c r="GT409" s="126"/>
      <c r="GU409" s="126"/>
      <c r="GV409" s="126"/>
      <c r="GW409" s="126"/>
      <c r="GX409" s="126"/>
      <c r="GY409" s="126"/>
      <c r="GZ409" s="126"/>
      <c r="HA409" s="126"/>
      <c r="HB409" s="126"/>
      <c r="HC409" s="126"/>
      <c r="HD409" s="126"/>
      <c r="HE409" s="126"/>
      <c r="HF409" s="126"/>
      <c r="HG409" s="126"/>
      <c r="HH409" s="126"/>
      <c r="HI409" s="126"/>
      <c r="HJ409" s="126"/>
      <c r="HK409" s="126"/>
      <c r="HL409" s="126"/>
      <c r="HM409" s="126"/>
      <c r="HN409" s="126"/>
      <c r="HO409" s="126"/>
      <c r="HP409" s="126"/>
      <c r="HQ409" s="126"/>
      <c r="HR409" s="126"/>
      <c r="HS409" s="126"/>
      <c r="HT409" s="126"/>
      <c r="HU409" s="126"/>
      <c r="HV409" s="126"/>
      <c r="HW409" s="126"/>
      <c r="HX409" s="126"/>
      <c r="HY409" s="126"/>
      <c r="HZ409" s="126"/>
      <c r="IA409" s="126"/>
      <c r="IB409" s="126"/>
      <c r="IC409" s="126"/>
      <c r="ID409" s="126"/>
      <c r="IE409" s="126"/>
      <c r="IF409" s="126"/>
      <c r="IG409" s="126"/>
      <c r="IH409" s="126"/>
      <c r="II409" s="126"/>
      <c r="IJ409" s="126"/>
      <c r="IK409" s="126"/>
      <c r="IL409" s="126"/>
      <c r="IM409" s="126"/>
      <c r="IN409" s="126"/>
      <c r="IO409" s="126"/>
      <c r="IP409" s="126"/>
      <c r="IQ409" s="126"/>
      <c r="IR409" s="126"/>
      <c r="IS409" s="126"/>
      <c r="IT409" s="126"/>
      <c r="IU409" s="126"/>
      <c r="IV409" s="126"/>
      <c r="IW409" s="126"/>
      <c r="IX409" s="126"/>
      <c r="IY409" s="126"/>
      <c r="IZ409" s="126"/>
      <c r="JA409" s="126"/>
      <c r="JB409" s="126"/>
      <c r="JC409" s="126"/>
      <c r="JD409" s="126"/>
      <c r="JE409" s="126"/>
      <c r="JF409" s="126"/>
      <c r="JG409" s="126"/>
      <c r="JH409" s="126"/>
      <c r="JI409" s="126"/>
      <c r="JJ409" s="126"/>
      <c r="JK409" s="126"/>
      <c r="JL409" s="126"/>
      <c r="JM409" s="126"/>
      <c r="JN409" s="126"/>
      <c r="JO409" s="126"/>
      <c r="JP409" s="126"/>
      <c r="JQ409" s="126"/>
      <c r="JR409" s="126"/>
      <c r="JS409" s="126"/>
      <c r="JT409" s="126"/>
      <c r="JU409" s="126"/>
      <c r="JV409" s="126"/>
      <c r="JW409" s="126"/>
      <c r="JX409" s="126"/>
      <c r="JY409" s="126"/>
      <c r="JZ409" s="126"/>
      <c r="KA409" s="126"/>
      <c r="KB409" s="126"/>
      <c r="KC409" s="126"/>
      <c r="KD409" s="126"/>
      <c r="KE409" s="126"/>
      <c r="KF409" s="126"/>
      <c r="KG409" s="126"/>
      <c r="KH409" s="126"/>
      <c r="KI409" s="126"/>
      <c r="KJ409" s="126"/>
      <c r="KK409" s="126"/>
      <c r="KL409" s="126"/>
      <c r="KM409" s="126"/>
      <c r="KN409" s="126"/>
      <c r="KO409" s="126"/>
      <c r="KP409" s="126"/>
      <c r="KQ409" s="126"/>
      <c r="KR409" s="126"/>
      <c r="KS409" s="126"/>
      <c r="KT409" s="126"/>
      <c r="KU409" s="126"/>
      <c r="KV409" s="126"/>
      <c r="KW409" s="126"/>
      <c r="KX409" s="126"/>
      <c r="KY409" s="126"/>
      <c r="KZ409" s="126"/>
      <c r="LA409" s="126"/>
      <c r="LB409" s="126"/>
      <c r="LC409" s="126"/>
      <c r="LD409" s="126"/>
      <c r="LE409" s="126"/>
      <c r="LF409" s="126"/>
      <c r="LG409" s="126"/>
      <c r="LH409" s="126"/>
      <c r="LI409" s="126"/>
      <c r="LJ409" s="126"/>
      <c r="LK409" s="126"/>
      <c r="LL409" s="126"/>
      <c r="LM409" s="126"/>
      <c r="LN409" s="126"/>
      <c r="LO409" s="126"/>
      <c r="LP409" s="126"/>
      <c r="LQ409" s="126"/>
      <c r="LR409" s="126"/>
      <c r="LS409" s="126"/>
      <c r="LT409" s="126"/>
      <c r="LU409" s="126"/>
      <c r="LV409" s="126"/>
      <c r="LW409" s="126"/>
      <c r="LX409" s="126"/>
      <c r="LY409" s="126"/>
      <c r="LZ409" s="126"/>
      <c r="MA409" s="126"/>
      <c r="MB409" s="126"/>
      <c r="MC409" s="126"/>
      <c r="MD409" s="126"/>
      <c r="ME409" s="126"/>
      <c r="MF409" s="126"/>
      <c r="MG409" s="126"/>
      <c r="MH409" s="126"/>
      <c r="MI409" s="126"/>
      <c r="MJ409" s="126"/>
      <c r="MK409" s="126"/>
      <c r="ML409" s="126"/>
      <c r="MM409" s="126"/>
      <c r="MN409" s="126"/>
      <c r="MO409" s="126"/>
      <c r="MP409" s="126"/>
      <c r="MQ409" s="126"/>
      <c r="MR409" s="126"/>
      <c r="MS409" s="126"/>
      <c r="MT409" s="126"/>
      <c r="MU409" s="126"/>
      <c r="MV409" s="126"/>
      <c r="MW409" s="126"/>
      <c r="MX409" s="126"/>
      <c r="MY409" s="126"/>
      <c r="MZ409" s="126"/>
      <c r="NA409" s="126"/>
      <c r="NB409" s="126"/>
      <c r="NC409" s="126"/>
      <c r="ND409" s="126"/>
      <c r="NE409" s="126"/>
      <c r="NF409" s="126"/>
      <c r="NG409" s="126"/>
      <c r="NH409" s="126"/>
      <c r="NI409" s="126"/>
      <c r="NJ409" s="126"/>
      <c r="NK409" s="126"/>
      <c r="NL409" s="126"/>
      <c r="NM409" s="126"/>
      <c r="NN409" s="126"/>
      <c r="NO409" s="126"/>
      <c r="NP409" s="126"/>
      <c r="NQ409" s="126"/>
      <c r="NR409" s="126"/>
      <c r="NS409" s="126"/>
      <c r="NT409" s="126"/>
      <c r="NU409" s="126"/>
      <c r="NV409" s="126"/>
      <c r="NW409" s="126"/>
      <c r="NX409" s="126"/>
      <c r="NY409" s="126"/>
      <c r="NZ409" s="126"/>
      <c r="OA409" s="126"/>
      <c r="OB409" s="126"/>
      <c r="OC409" s="126"/>
      <c r="OD409" s="126"/>
      <c r="OE409" s="126"/>
      <c r="OF409" s="126"/>
      <c r="OG409" s="126"/>
      <c r="OH409" s="126"/>
      <c r="OI409" s="126"/>
      <c r="OJ409" s="126"/>
      <c r="OK409" s="126"/>
      <c r="OL409" s="126"/>
      <c r="OM409" s="126"/>
      <c r="ON409" s="126"/>
      <c r="OO409" s="126"/>
      <c r="OP409" s="126"/>
      <c r="OQ409" s="126"/>
      <c r="OR409" s="130"/>
      <c r="OS409" s="128"/>
      <c r="OT409" s="129">
        <v>6110</v>
      </c>
      <c r="OU409" s="130"/>
      <c r="OV409" s="128">
        <v>6110</v>
      </c>
      <c r="OW409" s="129">
        <v>63339</v>
      </c>
      <c r="OX409" s="130">
        <v>20787</v>
      </c>
      <c r="OY409" s="128">
        <v>84126</v>
      </c>
      <c r="OZ409" s="129">
        <v>19</v>
      </c>
      <c r="PA409" s="131">
        <v>10818</v>
      </c>
      <c r="PB409" s="130"/>
      <c r="PC409" s="132">
        <v>10837</v>
      </c>
      <c r="PD409" s="128">
        <v>101074</v>
      </c>
    </row>
    <row r="410" spans="1:420" ht="12.75" customHeight="1">
      <c r="A410" s="134" t="s">
        <v>728</v>
      </c>
      <c r="B410" s="78"/>
      <c r="C410" s="135" t="s">
        <v>729</v>
      </c>
      <c r="D410" s="125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126"/>
      <c r="DK410" s="126"/>
      <c r="DL410" s="126"/>
      <c r="DM410" s="126"/>
      <c r="DN410" s="126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6"/>
      <c r="EG410" s="126"/>
      <c r="EH410" s="126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126"/>
      <c r="FC410" s="126"/>
      <c r="FD410" s="126"/>
      <c r="FE410" s="126"/>
      <c r="FF410" s="126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126"/>
      <c r="GM410" s="126"/>
      <c r="GN410" s="126"/>
      <c r="GO410" s="126"/>
      <c r="GP410" s="126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126"/>
      <c r="HU410" s="126"/>
      <c r="HV410" s="126"/>
      <c r="HW410" s="126"/>
      <c r="HX410" s="126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126"/>
      <c r="JB410" s="126"/>
      <c r="JC410" s="126"/>
      <c r="JD410" s="126"/>
      <c r="JE410" s="126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126"/>
      <c r="KH410" s="126"/>
      <c r="KI410" s="126"/>
      <c r="KJ410" s="126"/>
      <c r="KK410" s="126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126"/>
      <c r="LE410" s="126"/>
      <c r="LF410" s="126"/>
      <c r="LG410" s="126"/>
      <c r="LH410" s="126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126"/>
      <c r="MF410" s="126"/>
      <c r="MG410" s="126"/>
      <c r="MH410" s="126"/>
      <c r="MI410" s="126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126"/>
      <c r="NW410" s="126"/>
      <c r="NX410" s="126"/>
      <c r="NY410" s="126"/>
      <c r="NZ410" s="126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7"/>
      <c r="OS410" s="128"/>
      <c r="OT410" s="129">
        <v>217936</v>
      </c>
      <c r="OU410" s="130"/>
      <c r="OV410" s="128">
        <v>217936</v>
      </c>
      <c r="OW410" s="129"/>
      <c r="OX410" s="130"/>
      <c r="OY410" s="128"/>
      <c r="OZ410" s="129"/>
      <c r="PA410" s="131">
        <v>0</v>
      </c>
      <c r="PB410" s="130"/>
      <c r="PC410" s="132">
        <v>0</v>
      </c>
      <c r="PD410" s="128">
        <v>217936</v>
      </c>
    </row>
    <row r="411" spans="1:420" ht="12.75" customHeight="1" thickBot="1">
      <c r="A411" s="134" t="s">
        <v>730</v>
      </c>
      <c r="B411" s="78"/>
      <c r="C411" s="135" t="s">
        <v>731</v>
      </c>
      <c r="D411" s="125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126"/>
      <c r="DK411" s="126"/>
      <c r="DL411" s="126"/>
      <c r="DM411" s="126"/>
      <c r="DN411" s="126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6"/>
      <c r="EG411" s="126"/>
      <c r="EH411" s="126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126"/>
      <c r="FC411" s="126"/>
      <c r="FD411" s="126"/>
      <c r="FE411" s="126"/>
      <c r="FF411" s="126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126"/>
      <c r="GM411" s="126"/>
      <c r="GN411" s="126"/>
      <c r="GO411" s="126"/>
      <c r="GP411" s="126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126"/>
      <c r="HU411" s="126"/>
      <c r="HV411" s="126"/>
      <c r="HW411" s="126"/>
      <c r="HX411" s="126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126"/>
      <c r="JB411" s="126"/>
      <c r="JC411" s="126"/>
      <c r="JD411" s="126"/>
      <c r="JE411" s="126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126"/>
      <c r="KH411" s="126"/>
      <c r="KI411" s="126"/>
      <c r="KJ411" s="126"/>
      <c r="KK411" s="126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126"/>
      <c r="LE411" s="126"/>
      <c r="LF411" s="126"/>
      <c r="LG411" s="126"/>
      <c r="LH411" s="126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126"/>
      <c r="MF411" s="126"/>
      <c r="MG411" s="126"/>
      <c r="MH411" s="126"/>
      <c r="MI411" s="126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126"/>
      <c r="NW411" s="126"/>
      <c r="NX411" s="126"/>
      <c r="NY411" s="126"/>
      <c r="NZ411" s="126"/>
      <c r="OA411" s="126"/>
      <c r="OB411" s="126"/>
      <c r="OC411" s="126"/>
      <c r="OD411" s="126"/>
      <c r="OE411" s="126"/>
      <c r="OF411" s="126"/>
      <c r="OG411" s="126"/>
      <c r="OH411" s="126"/>
      <c r="OI411" s="126">
        <v>2906</v>
      </c>
      <c r="OJ411" s="126"/>
      <c r="OK411" s="126"/>
      <c r="OL411" s="126"/>
      <c r="OM411" s="126"/>
      <c r="ON411" s="126"/>
      <c r="OO411" s="126"/>
      <c r="OP411" s="126"/>
      <c r="OQ411" s="126"/>
      <c r="OR411" s="127"/>
      <c r="OS411" s="128">
        <v>2906</v>
      </c>
      <c r="OT411" s="129">
        <v>-74</v>
      </c>
      <c r="OU411" s="130"/>
      <c r="OV411" s="128">
        <v>2832</v>
      </c>
      <c r="OW411" s="129"/>
      <c r="OX411" s="130"/>
      <c r="OY411" s="128"/>
      <c r="OZ411" s="129"/>
      <c r="PA411" s="131">
        <v>0</v>
      </c>
      <c r="PB411" s="130"/>
      <c r="PC411" s="132">
        <v>0</v>
      </c>
      <c r="PD411" s="128">
        <v>2832</v>
      </c>
    </row>
    <row r="412" spans="1:420" ht="12.75" customHeight="1" thickBot="1">
      <c r="A412" s="136" t="s">
        <v>775</v>
      </c>
      <c r="B412" s="80"/>
      <c r="C412" s="137" t="s">
        <v>776</v>
      </c>
      <c r="D412" s="138">
        <v>42655</v>
      </c>
      <c r="E412" s="139">
        <v>100350</v>
      </c>
      <c r="F412" s="139">
        <v>14753</v>
      </c>
      <c r="G412" s="139">
        <v>25763</v>
      </c>
      <c r="H412" s="139">
        <v>18654</v>
      </c>
      <c r="I412" s="139">
        <v>19518</v>
      </c>
      <c r="J412" s="139">
        <v>36981</v>
      </c>
      <c r="K412" s="139">
        <v>78410</v>
      </c>
      <c r="L412" s="139">
        <v>37700</v>
      </c>
      <c r="M412" s="139">
        <v>39708</v>
      </c>
      <c r="N412" s="139">
        <v>15849</v>
      </c>
      <c r="O412" s="139">
        <v>7887</v>
      </c>
      <c r="P412" s="139">
        <v>22530</v>
      </c>
      <c r="Q412" s="139">
        <v>348619</v>
      </c>
      <c r="R412" s="139">
        <v>52499</v>
      </c>
      <c r="S412" s="139">
        <v>13694</v>
      </c>
      <c r="T412" s="139">
        <v>21814</v>
      </c>
      <c r="U412" s="139">
        <v>15966</v>
      </c>
      <c r="V412" s="139">
        <v>17038</v>
      </c>
      <c r="W412" s="139">
        <v>32666</v>
      </c>
      <c r="X412" s="139">
        <v>92768</v>
      </c>
      <c r="Y412" s="139">
        <v>339301</v>
      </c>
      <c r="Z412" s="139">
        <v>78708</v>
      </c>
      <c r="AA412" s="139">
        <v>12583</v>
      </c>
      <c r="AB412" s="139">
        <v>43893</v>
      </c>
      <c r="AC412" s="139">
        <v>68219</v>
      </c>
      <c r="AD412" s="139">
        <v>174351</v>
      </c>
      <c r="AE412" s="139">
        <v>67878</v>
      </c>
      <c r="AF412" s="139">
        <v>73715</v>
      </c>
      <c r="AG412" s="139">
        <v>26126</v>
      </c>
      <c r="AH412" s="139">
        <v>165931</v>
      </c>
      <c r="AI412" s="139">
        <v>37260</v>
      </c>
      <c r="AJ412" s="139">
        <v>85743</v>
      </c>
      <c r="AK412" s="139">
        <v>93986</v>
      </c>
      <c r="AL412" s="139">
        <v>122107</v>
      </c>
      <c r="AM412" s="139">
        <v>114097</v>
      </c>
      <c r="AN412" s="139">
        <v>23444</v>
      </c>
      <c r="AO412" s="139">
        <v>17223</v>
      </c>
      <c r="AP412" s="139">
        <v>20581</v>
      </c>
      <c r="AQ412" s="139">
        <v>19437</v>
      </c>
      <c r="AR412" s="139">
        <v>7260</v>
      </c>
      <c r="AS412" s="139">
        <v>23558</v>
      </c>
      <c r="AT412" s="139">
        <v>5921</v>
      </c>
      <c r="AU412" s="139">
        <v>20848</v>
      </c>
      <c r="AV412" s="139">
        <v>5693</v>
      </c>
      <c r="AW412" s="139">
        <v>8728</v>
      </c>
      <c r="AX412" s="139">
        <v>5979</v>
      </c>
      <c r="AY412" s="139">
        <v>5287</v>
      </c>
      <c r="AZ412" s="139">
        <v>3657</v>
      </c>
      <c r="BA412" s="139">
        <v>3548</v>
      </c>
      <c r="BB412" s="139">
        <v>4931</v>
      </c>
      <c r="BC412" s="139">
        <v>4129</v>
      </c>
      <c r="BD412" s="139">
        <v>112959</v>
      </c>
      <c r="BE412" s="139">
        <v>25890</v>
      </c>
      <c r="BF412" s="139">
        <v>5773</v>
      </c>
      <c r="BG412" s="139">
        <v>6506</v>
      </c>
      <c r="BH412" s="139">
        <v>25348</v>
      </c>
      <c r="BI412" s="139">
        <v>14821</v>
      </c>
      <c r="BJ412" s="139">
        <v>23342</v>
      </c>
      <c r="BK412" s="139">
        <v>22780</v>
      </c>
      <c r="BL412" s="139">
        <v>18876</v>
      </c>
      <c r="BM412" s="139">
        <v>12812</v>
      </c>
      <c r="BN412" s="139">
        <v>8341</v>
      </c>
      <c r="BO412" s="139">
        <v>14316</v>
      </c>
      <c r="BP412" s="139">
        <v>11904</v>
      </c>
      <c r="BQ412" s="139">
        <v>9611</v>
      </c>
      <c r="BR412" s="139">
        <v>40635</v>
      </c>
      <c r="BS412" s="139">
        <v>36571</v>
      </c>
      <c r="BT412" s="139">
        <v>7030</v>
      </c>
      <c r="BU412" s="139">
        <v>9455</v>
      </c>
      <c r="BV412" s="139">
        <v>18845</v>
      </c>
      <c r="BW412" s="139">
        <v>7282</v>
      </c>
      <c r="BX412" s="139">
        <v>8441</v>
      </c>
      <c r="BY412" s="139">
        <v>39891</v>
      </c>
      <c r="BZ412" s="139">
        <v>28005</v>
      </c>
      <c r="CA412" s="139">
        <v>27234</v>
      </c>
      <c r="CB412" s="139">
        <v>3524</v>
      </c>
      <c r="CC412" s="139">
        <v>28427</v>
      </c>
      <c r="CD412" s="139">
        <v>7014</v>
      </c>
      <c r="CE412" s="139">
        <v>8201</v>
      </c>
      <c r="CF412" s="139">
        <v>13951</v>
      </c>
      <c r="CG412" s="139">
        <v>14572</v>
      </c>
      <c r="CH412" s="139">
        <v>34750</v>
      </c>
      <c r="CI412" s="139">
        <v>7711</v>
      </c>
      <c r="CJ412" s="139">
        <v>40161</v>
      </c>
      <c r="CK412" s="139">
        <v>32768</v>
      </c>
      <c r="CL412" s="139">
        <v>10289</v>
      </c>
      <c r="CM412" s="139">
        <v>22752</v>
      </c>
      <c r="CN412" s="139">
        <v>5431</v>
      </c>
      <c r="CO412" s="139">
        <v>2465</v>
      </c>
      <c r="CP412" s="139">
        <v>19234</v>
      </c>
      <c r="CQ412" s="139">
        <v>4964</v>
      </c>
      <c r="CR412" s="139">
        <v>30510</v>
      </c>
      <c r="CS412" s="139">
        <v>6136</v>
      </c>
      <c r="CT412" s="139">
        <v>6309</v>
      </c>
      <c r="CU412" s="139">
        <v>7499</v>
      </c>
      <c r="CV412" s="139">
        <v>8095</v>
      </c>
      <c r="CW412" s="139">
        <v>8683</v>
      </c>
      <c r="CX412" s="139">
        <v>17051</v>
      </c>
      <c r="CY412" s="139">
        <v>4886</v>
      </c>
      <c r="CZ412" s="139">
        <v>4422</v>
      </c>
      <c r="DA412" s="139">
        <v>28181</v>
      </c>
      <c r="DB412" s="139">
        <v>10122</v>
      </c>
      <c r="DC412" s="139">
        <v>16279</v>
      </c>
      <c r="DD412" s="139">
        <v>30465</v>
      </c>
      <c r="DE412" s="139">
        <v>3860</v>
      </c>
      <c r="DF412" s="139">
        <v>5658</v>
      </c>
      <c r="DG412" s="139">
        <v>2738</v>
      </c>
      <c r="DH412" s="139">
        <v>21489</v>
      </c>
      <c r="DI412" s="139">
        <v>11359</v>
      </c>
      <c r="DJ412" s="139">
        <v>12666</v>
      </c>
      <c r="DK412" s="139">
        <v>9030</v>
      </c>
      <c r="DL412" s="139">
        <v>12935</v>
      </c>
      <c r="DM412" s="139">
        <v>12350</v>
      </c>
      <c r="DN412" s="139">
        <v>35334</v>
      </c>
      <c r="DO412" s="139">
        <v>6642</v>
      </c>
      <c r="DP412" s="139">
        <v>57115</v>
      </c>
      <c r="DQ412" s="139">
        <v>19539</v>
      </c>
      <c r="DR412" s="139">
        <v>30854</v>
      </c>
      <c r="DS412" s="139">
        <v>28627</v>
      </c>
      <c r="DT412" s="139">
        <v>51342</v>
      </c>
      <c r="DU412" s="139">
        <v>2767</v>
      </c>
      <c r="DV412" s="139">
        <v>12083</v>
      </c>
      <c r="DW412" s="139">
        <v>6904</v>
      </c>
      <c r="DX412" s="139">
        <v>13337</v>
      </c>
      <c r="DY412" s="139">
        <v>14572</v>
      </c>
      <c r="DZ412" s="139">
        <v>9381</v>
      </c>
      <c r="EA412" s="139">
        <v>12359</v>
      </c>
      <c r="EB412" s="139">
        <v>2933</v>
      </c>
      <c r="EC412" s="139">
        <v>3005</v>
      </c>
      <c r="ED412" s="139">
        <v>1809</v>
      </c>
      <c r="EE412" s="139">
        <v>10203</v>
      </c>
      <c r="EF412" s="139">
        <v>3391</v>
      </c>
      <c r="EG412" s="139">
        <v>4312</v>
      </c>
      <c r="EH412" s="139">
        <v>3596</v>
      </c>
      <c r="EI412" s="139">
        <v>3595</v>
      </c>
      <c r="EJ412" s="139">
        <v>4539</v>
      </c>
      <c r="EK412" s="139">
        <v>5898</v>
      </c>
      <c r="EL412" s="139">
        <v>11459</v>
      </c>
      <c r="EM412" s="139">
        <v>11056</v>
      </c>
      <c r="EN412" s="139">
        <v>10009</v>
      </c>
      <c r="EO412" s="139">
        <v>6498</v>
      </c>
      <c r="EP412" s="139">
        <v>5348</v>
      </c>
      <c r="EQ412" s="139">
        <v>15185</v>
      </c>
      <c r="ER412" s="139">
        <v>12927</v>
      </c>
      <c r="ES412" s="139">
        <v>3435</v>
      </c>
      <c r="ET412" s="139">
        <v>10314</v>
      </c>
      <c r="EU412" s="139">
        <v>58585</v>
      </c>
      <c r="EV412" s="139">
        <v>170982</v>
      </c>
      <c r="EW412" s="139">
        <v>31460</v>
      </c>
      <c r="EX412" s="139">
        <v>11543</v>
      </c>
      <c r="EY412" s="139">
        <v>8201</v>
      </c>
      <c r="EZ412" s="139">
        <v>2338</v>
      </c>
      <c r="FA412" s="139">
        <v>10545</v>
      </c>
      <c r="FB412" s="139">
        <v>29937</v>
      </c>
      <c r="FC412" s="139">
        <v>19619</v>
      </c>
      <c r="FD412" s="139">
        <v>35491</v>
      </c>
      <c r="FE412" s="139">
        <v>23031</v>
      </c>
      <c r="FF412" s="139">
        <v>30184</v>
      </c>
      <c r="FG412" s="139">
        <v>57595</v>
      </c>
      <c r="FH412" s="139">
        <v>23572</v>
      </c>
      <c r="FI412" s="139">
        <v>117680</v>
      </c>
      <c r="FJ412" s="139">
        <v>44006</v>
      </c>
      <c r="FK412" s="139">
        <v>35892</v>
      </c>
      <c r="FL412" s="139">
        <v>20942</v>
      </c>
      <c r="FM412" s="139">
        <v>5872</v>
      </c>
      <c r="FN412" s="139">
        <v>16611</v>
      </c>
      <c r="FO412" s="139">
        <v>22741</v>
      </c>
      <c r="FP412" s="139">
        <v>7224</v>
      </c>
      <c r="FQ412" s="139">
        <v>6081</v>
      </c>
      <c r="FR412" s="139">
        <v>6121</v>
      </c>
      <c r="FS412" s="139">
        <v>7291</v>
      </c>
      <c r="FT412" s="139">
        <v>11463</v>
      </c>
      <c r="FU412" s="139">
        <v>9787</v>
      </c>
      <c r="FV412" s="139">
        <v>4174</v>
      </c>
      <c r="FW412" s="139">
        <v>4636</v>
      </c>
      <c r="FX412" s="139">
        <v>2860</v>
      </c>
      <c r="FY412" s="139">
        <v>6705</v>
      </c>
      <c r="FZ412" s="139">
        <v>16364</v>
      </c>
      <c r="GA412" s="139">
        <v>9708</v>
      </c>
      <c r="GB412" s="139">
        <v>39109</v>
      </c>
      <c r="GC412" s="139">
        <v>36422</v>
      </c>
      <c r="GD412" s="139">
        <v>4775</v>
      </c>
      <c r="GE412" s="139">
        <v>7980</v>
      </c>
      <c r="GF412" s="139">
        <v>5553</v>
      </c>
      <c r="GG412" s="139">
        <v>7864</v>
      </c>
      <c r="GH412" s="139">
        <v>10038</v>
      </c>
      <c r="GI412" s="139">
        <v>1798</v>
      </c>
      <c r="GJ412" s="139">
        <v>2769</v>
      </c>
      <c r="GK412" s="139">
        <v>11599</v>
      </c>
      <c r="GL412" s="139">
        <v>27619</v>
      </c>
      <c r="GM412" s="139">
        <v>19798</v>
      </c>
      <c r="GN412" s="139">
        <v>35182</v>
      </c>
      <c r="GO412" s="139">
        <v>20199</v>
      </c>
      <c r="GP412" s="139">
        <v>12869</v>
      </c>
      <c r="GQ412" s="139">
        <v>16510</v>
      </c>
      <c r="GR412" s="139">
        <v>40394</v>
      </c>
      <c r="GS412" s="139">
        <v>10907</v>
      </c>
      <c r="GT412" s="139">
        <v>32956</v>
      </c>
      <c r="GU412" s="139">
        <v>30320</v>
      </c>
      <c r="GV412" s="139">
        <v>33116</v>
      </c>
      <c r="GW412" s="139">
        <v>40819</v>
      </c>
      <c r="GX412" s="139">
        <v>25736</v>
      </c>
      <c r="GY412" s="139">
        <v>37637</v>
      </c>
      <c r="GZ412" s="139">
        <v>6804</v>
      </c>
      <c r="HA412" s="139">
        <v>57876</v>
      </c>
      <c r="HB412" s="139">
        <v>140606</v>
      </c>
      <c r="HC412" s="139">
        <v>10696</v>
      </c>
      <c r="HD412" s="139">
        <v>36917</v>
      </c>
      <c r="HE412" s="139">
        <v>27100</v>
      </c>
      <c r="HF412" s="139">
        <v>30777</v>
      </c>
      <c r="HG412" s="139">
        <v>13023</v>
      </c>
      <c r="HH412" s="139">
        <v>8770</v>
      </c>
      <c r="HI412" s="139">
        <v>18908</v>
      </c>
      <c r="HJ412" s="139">
        <v>21955</v>
      </c>
      <c r="HK412" s="139">
        <v>45665</v>
      </c>
      <c r="HL412" s="139">
        <v>28269</v>
      </c>
      <c r="HM412" s="139">
        <v>15844</v>
      </c>
      <c r="HN412" s="139">
        <v>10757</v>
      </c>
      <c r="HO412" s="139">
        <v>39797</v>
      </c>
      <c r="HP412" s="139">
        <v>7722</v>
      </c>
      <c r="HQ412" s="139">
        <v>14790</v>
      </c>
      <c r="HR412" s="139">
        <v>7411</v>
      </c>
      <c r="HS412" s="139">
        <v>9041</v>
      </c>
      <c r="HT412" s="139">
        <v>3614</v>
      </c>
      <c r="HU412" s="139">
        <v>9105</v>
      </c>
      <c r="HV412" s="139">
        <v>12206</v>
      </c>
      <c r="HW412" s="139">
        <v>6945</v>
      </c>
      <c r="HX412" s="139">
        <v>5999</v>
      </c>
      <c r="HY412" s="139">
        <v>46933</v>
      </c>
      <c r="HZ412" s="139">
        <v>28344</v>
      </c>
      <c r="IA412" s="139">
        <v>52723</v>
      </c>
      <c r="IB412" s="139">
        <v>21046</v>
      </c>
      <c r="IC412" s="139">
        <v>6767</v>
      </c>
      <c r="ID412" s="139">
        <v>12015</v>
      </c>
      <c r="IE412" s="139">
        <v>5046</v>
      </c>
      <c r="IF412" s="139">
        <v>79157</v>
      </c>
      <c r="IG412" s="139">
        <v>3889</v>
      </c>
      <c r="IH412" s="139">
        <v>784481</v>
      </c>
      <c r="II412" s="139">
        <v>13275</v>
      </c>
      <c r="IJ412" s="139">
        <v>10629</v>
      </c>
      <c r="IK412" s="139">
        <v>24959</v>
      </c>
      <c r="IL412" s="139">
        <v>81055</v>
      </c>
      <c r="IM412" s="139">
        <v>6936</v>
      </c>
      <c r="IN412" s="139">
        <v>9222</v>
      </c>
      <c r="IO412" s="139">
        <v>34695</v>
      </c>
      <c r="IP412" s="139">
        <v>140289</v>
      </c>
      <c r="IQ412" s="139">
        <v>91232</v>
      </c>
      <c r="IR412" s="139">
        <v>18110</v>
      </c>
      <c r="IS412" s="139">
        <v>14744</v>
      </c>
      <c r="IT412" s="139">
        <v>146520</v>
      </c>
      <c r="IU412" s="139">
        <v>14719</v>
      </c>
      <c r="IV412" s="139">
        <v>28593</v>
      </c>
      <c r="IW412" s="139">
        <v>26241</v>
      </c>
      <c r="IX412" s="139">
        <v>15030</v>
      </c>
      <c r="IY412" s="139">
        <v>23947</v>
      </c>
      <c r="IZ412" s="139">
        <v>12049</v>
      </c>
      <c r="JA412" s="139">
        <v>45269</v>
      </c>
      <c r="JB412" s="139">
        <v>35151</v>
      </c>
      <c r="JC412" s="139">
        <v>4895</v>
      </c>
      <c r="JD412" s="139">
        <v>40669</v>
      </c>
      <c r="JE412" s="139">
        <v>39372</v>
      </c>
      <c r="JF412" s="139">
        <v>15421</v>
      </c>
      <c r="JG412" s="139">
        <v>3543</v>
      </c>
      <c r="JH412" s="139">
        <v>8303</v>
      </c>
      <c r="JI412" s="139">
        <v>9437</v>
      </c>
      <c r="JJ412" s="139">
        <v>12322</v>
      </c>
      <c r="JK412" s="139">
        <v>83550</v>
      </c>
      <c r="JL412" s="139">
        <v>21030</v>
      </c>
      <c r="JM412" s="139">
        <v>5277</v>
      </c>
      <c r="JN412" s="139">
        <v>18059</v>
      </c>
      <c r="JO412" s="139">
        <v>104836</v>
      </c>
      <c r="JP412" s="139">
        <v>193974</v>
      </c>
      <c r="JQ412" s="139">
        <v>140961</v>
      </c>
      <c r="JR412" s="139">
        <v>161413</v>
      </c>
      <c r="JS412" s="139">
        <v>222686</v>
      </c>
      <c r="JT412" s="139">
        <v>129893</v>
      </c>
      <c r="JU412" s="139">
        <v>127856</v>
      </c>
      <c r="JV412" s="139">
        <v>69685</v>
      </c>
      <c r="JW412" s="139">
        <v>259764</v>
      </c>
      <c r="JX412" s="139">
        <v>62360</v>
      </c>
      <c r="JY412" s="139">
        <v>0</v>
      </c>
      <c r="JZ412" s="139">
        <v>187651</v>
      </c>
      <c r="KA412" s="139">
        <v>189256</v>
      </c>
      <c r="KB412" s="139">
        <v>176118</v>
      </c>
      <c r="KC412" s="139">
        <v>96992</v>
      </c>
      <c r="KD412" s="139">
        <v>81907</v>
      </c>
      <c r="KE412" s="139">
        <v>71286</v>
      </c>
      <c r="KF412" s="139">
        <v>110610</v>
      </c>
      <c r="KG412" s="139">
        <v>157509</v>
      </c>
      <c r="KH412" s="139">
        <v>156703</v>
      </c>
      <c r="KI412" s="139">
        <v>181944</v>
      </c>
      <c r="KJ412" s="139">
        <v>80194</v>
      </c>
      <c r="KK412" s="139">
        <v>47008</v>
      </c>
      <c r="KL412" s="139">
        <v>297249</v>
      </c>
      <c r="KM412" s="139">
        <v>50231</v>
      </c>
      <c r="KN412" s="139">
        <v>36376</v>
      </c>
      <c r="KO412" s="139">
        <v>113032</v>
      </c>
      <c r="KP412" s="139">
        <v>72996</v>
      </c>
      <c r="KQ412" s="139">
        <v>108810</v>
      </c>
      <c r="KR412" s="139">
        <v>30349</v>
      </c>
      <c r="KS412" s="139">
        <v>30163</v>
      </c>
      <c r="KT412" s="139">
        <v>36005</v>
      </c>
      <c r="KU412" s="139">
        <v>16221</v>
      </c>
      <c r="KV412" s="139">
        <v>182462</v>
      </c>
      <c r="KW412" s="139">
        <v>114209</v>
      </c>
      <c r="KX412" s="139">
        <v>14613</v>
      </c>
      <c r="KY412" s="139">
        <v>74493</v>
      </c>
      <c r="KZ412" s="139">
        <v>78147</v>
      </c>
      <c r="LA412" s="139">
        <v>293586</v>
      </c>
      <c r="LB412" s="139">
        <v>221612</v>
      </c>
      <c r="LC412" s="139">
        <v>36487</v>
      </c>
      <c r="LD412" s="139">
        <v>121285</v>
      </c>
      <c r="LE412" s="139">
        <v>92016</v>
      </c>
      <c r="LF412" s="139">
        <v>7352</v>
      </c>
      <c r="LG412" s="139">
        <v>298672</v>
      </c>
      <c r="LH412" s="139">
        <v>449017</v>
      </c>
      <c r="LI412" s="139">
        <v>277558</v>
      </c>
      <c r="LJ412" s="139">
        <v>199931</v>
      </c>
      <c r="LK412" s="139">
        <v>78963</v>
      </c>
      <c r="LL412" s="139">
        <v>412969</v>
      </c>
      <c r="LM412" s="139">
        <v>286131</v>
      </c>
      <c r="LN412" s="139">
        <v>117282</v>
      </c>
      <c r="LO412" s="139">
        <v>1277249</v>
      </c>
      <c r="LP412" s="139">
        <v>447290</v>
      </c>
      <c r="LQ412" s="139">
        <v>890254</v>
      </c>
      <c r="LR412" s="139">
        <v>49486</v>
      </c>
      <c r="LS412" s="139">
        <v>58947</v>
      </c>
      <c r="LT412" s="139">
        <v>24606</v>
      </c>
      <c r="LU412" s="139">
        <v>155953</v>
      </c>
      <c r="LV412" s="139">
        <v>297183</v>
      </c>
      <c r="LW412" s="139">
        <v>134795</v>
      </c>
      <c r="LX412" s="139">
        <v>156418</v>
      </c>
      <c r="LY412" s="139">
        <v>59738</v>
      </c>
      <c r="LZ412" s="139">
        <v>161853</v>
      </c>
      <c r="MA412" s="139">
        <v>280823</v>
      </c>
      <c r="MB412" s="139">
        <v>198658</v>
      </c>
      <c r="MC412" s="139">
        <v>43975</v>
      </c>
      <c r="MD412" s="139">
        <v>177152</v>
      </c>
      <c r="ME412" s="139">
        <v>111990</v>
      </c>
      <c r="MF412" s="139">
        <v>26074</v>
      </c>
      <c r="MG412" s="139">
        <v>10245</v>
      </c>
      <c r="MH412" s="139">
        <v>29213</v>
      </c>
      <c r="MI412" s="139">
        <v>79693</v>
      </c>
      <c r="MJ412" s="139">
        <v>477563</v>
      </c>
      <c r="MK412" s="139">
        <v>247042</v>
      </c>
      <c r="ML412" s="139">
        <v>139239</v>
      </c>
      <c r="MM412" s="139">
        <v>48197</v>
      </c>
      <c r="MN412" s="139">
        <v>26377</v>
      </c>
      <c r="MO412" s="139">
        <v>67326</v>
      </c>
      <c r="MP412" s="139">
        <v>37572</v>
      </c>
      <c r="MQ412" s="139">
        <v>50043</v>
      </c>
      <c r="MR412" s="139">
        <v>41113</v>
      </c>
      <c r="MS412" s="139">
        <v>82154</v>
      </c>
      <c r="MT412" s="139">
        <v>36040</v>
      </c>
      <c r="MU412" s="139">
        <v>209206</v>
      </c>
      <c r="MV412" s="139">
        <v>63456</v>
      </c>
      <c r="MW412" s="139">
        <v>418690</v>
      </c>
      <c r="MX412" s="139">
        <v>107493</v>
      </c>
      <c r="MY412" s="139">
        <v>86405</v>
      </c>
      <c r="MZ412" s="139">
        <v>100211</v>
      </c>
      <c r="NA412" s="139">
        <v>52190</v>
      </c>
      <c r="NB412" s="139">
        <v>69921</v>
      </c>
      <c r="NC412" s="139">
        <v>32755</v>
      </c>
      <c r="ND412" s="139">
        <v>709587</v>
      </c>
      <c r="NE412" s="139">
        <v>165729</v>
      </c>
      <c r="NF412" s="139">
        <v>40957</v>
      </c>
      <c r="NG412" s="139">
        <v>84078</v>
      </c>
      <c r="NH412" s="139">
        <v>42689</v>
      </c>
      <c r="NI412" s="139">
        <v>41995</v>
      </c>
      <c r="NJ412" s="139">
        <v>20458</v>
      </c>
      <c r="NK412" s="139">
        <v>36782</v>
      </c>
      <c r="NL412" s="139">
        <v>34469</v>
      </c>
      <c r="NM412" s="139">
        <v>33774</v>
      </c>
      <c r="NN412" s="139">
        <v>13924</v>
      </c>
      <c r="NO412" s="139">
        <v>14398</v>
      </c>
      <c r="NP412" s="139">
        <v>29680</v>
      </c>
      <c r="NQ412" s="139">
        <v>68446</v>
      </c>
      <c r="NR412" s="139">
        <v>196656</v>
      </c>
      <c r="NS412" s="139">
        <v>261817</v>
      </c>
      <c r="NT412" s="139">
        <v>237920</v>
      </c>
      <c r="NU412" s="139">
        <v>78189</v>
      </c>
      <c r="NV412" s="139">
        <v>106391</v>
      </c>
      <c r="NW412" s="139">
        <v>20592</v>
      </c>
      <c r="NX412" s="139">
        <v>33740</v>
      </c>
      <c r="NY412" s="139">
        <v>18694</v>
      </c>
      <c r="NZ412" s="139">
        <v>67316</v>
      </c>
      <c r="OA412" s="139">
        <v>19312</v>
      </c>
      <c r="OB412" s="139">
        <v>25311</v>
      </c>
      <c r="OC412" s="139">
        <v>52537</v>
      </c>
      <c r="OD412" s="139">
        <v>82664</v>
      </c>
      <c r="OE412" s="139">
        <v>44510</v>
      </c>
      <c r="OF412" s="139">
        <v>77703</v>
      </c>
      <c r="OG412" s="139">
        <v>17330</v>
      </c>
      <c r="OH412" s="139">
        <v>676302</v>
      </c>
      <c r="OI412" s="139">
        <v>369907</v>
      </c>
      <c r="OJ412" s="139">
        <v>61902</v>
      </c>
      <c r="OK412" s="139">
        <v>13786</v>
      </c>
      <c r="OL412" s="139">
        <v>26581</v>
      </c>
      <c r="OM412" s="139">
        <v>890016</v>
      </c>
      <c r="ON412" s="139">
        <v>237543</v>
      </c>
      <c r="OO412" s="139">
        <v>820513</v>
      </c>
      <c r="OP412" s="139">
        <v>14786</v>
      </c>
      <c r="OQ412" s="139">
        <v>59665</v>
      </c>
      <c r="OR412" s="140">
        <v>241279</v>
      </c>
      <c r="OS412" s="141">
        <v>28614016</v>
      </c>
      <c r="OT412" s="138">
        <v>2539792</v>
      </c>
      <c r="OU412" s="140">
        <v>-17991</v>
      </c>
      <c r="OV412" s="141">
        <v>31135816</v>
      </c>
      <c r="OW412" s="138">
        <v>0</v>
      </c>
      <c r="OX412" s="140">
        <v>0</v>
      </c>
      <c r="OY412" s="141">
        <v>0</v>
      </c>
      <c r="OZ412" s="138">
        <v>33503</v>
      </c>
      <c r="PA412" s="139">
        <v>597366</v>
      </c>
      <c r="PB412" s="140">
        <v>-58037</v>
      </c>
      <c r="PC412" s="142">
        <v>572832</v>
      </c>
      <c r="PD412" s="141">
        <v>31708648</v>
      </c>
    </row>
    <row r="413" spans="1:420">
      <c r="B413" s="78"/>
    </row>
    <row r="414" spans="1:420" s="144" customFormat="1" ht="12.75" customHeight="1">
      <c r="A414" s="143" t="s">
        <v>750</v>
      </c>
      <c r="B414" s="78"/>
    </row>
    <row r="415" spans="1:420" ht="12.75" customHeight="1">
      <c r="B415" s="78"/>
    </row>
    <row r="416" spans="1:420" ht="12.75" customHeight="1">
      <c r="B416" s="146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45"/>
      <c r="AR416" s="145"/>
      <c r="AS416" s="145"/>
      <c r="AT416" s="145"/>
      <c r="AU416" s="145"/>
      <c r="AV416" s="145"/>
      <c r="AW416" s="145"/>
      <c r="AX416" s="145"/>
      <c r="AY416" s="145"/>
      <c r="AZ416" s="145"/>
      <c r="BA416" s="145"/>
      <c r="BB416" s="145"/>
      <c r="BC416" s="145"/>
      <c r="BD416" s="145"/>
      <c r="BE416" s="145"/>
      <c r="BF416" s="145"/>
      <c r="BG416" s="145"/>
      <c r="BH416" s="145"/>
      <c r="BI416" s="145"/>
      <c r="BJ416" s="145"/>
      <c r="BK416" s="145"/>
      <c r="BL416" s="145"/>
      <c r="BM416" s="145"/>
      <c r="BN416" s="145"/>
      <c r="BO416" s="145"/>
      <c r="BP416" s="145"/>
      <c r="BQ416" s="145"/>
      <c r="BR416" s="145"/>
      <c r="BS416" s="145"/>
      <c r="BT416" s="145"/>
      <c r="BU416" s="145"/>
      <c r="BV416" s="145"/>
      <c r="BW416" s="145"/>
      <c r="BX416" s="145"/>
      <c r="BY416" s="145"/>
      <c r="BZ416" s="145"/>
      <c r="CA416" s="145"/>
      <c r="CB416" s="145"/>
      <c r="CC416" s="145"/>
      <c r="CD416" s="145"/>
      <c r="CE416" s="145"/>
      <c r="CF416" s="145"/>
      <c r="CG416" s="145"/>
      <c r="CH416" s="145"/>
      <c r="CI416" s="145"/>
      <c r="CJ416" s="145"/>
      <c r="CK416" s="145"/>
      <c r="CL416" s="145"/>
      <c r="CM416" s="145"/>
      <c r="CN416" s="145"/>
      <c r="CO416" s="145"/>
      <c r="CP416" s="145"/>
      <c r="CQ416" s="145"/>
      <c r="CR416" s="145"/>
      <c r="CS416" s="145"/>
      <c r="CT416" s="145"/>
      <c r="CU416" s="145"/>
      <c r="CV416" s="145"/>
      <c r="CW416" s="145"/>
      <c r="CX416" s="145"/>
      <c r="CY416" s="145"/>
      <c r="CZ416" s="145"/>
      <c r="DA416" s="145"/>
      <c r="DB416" s="145"/>
      <c r="DC416" s="145"/>
      <c r="DD416" s="145"/>
      <c r="DE416" s="145"/>
      <c r="DF416" s="145"/>
      <c r="DG416" s="145"/>
      <c r="DH416" s="145"/>
      <c r="DI416" s="145"/>
      <c r="DJ416" s="145"/>
      <c r="DK416" s="145"/>
      <c r="DL416" s="145"/>
      <c r="DM416" s="145"/>
      <c r="DN416" s="145"/>
      <c r="DO416" s="145"/>
      <c r="DP416" s="145"/>
      <c r="DQ416" s="145"/>
      <c r="DR416" s="145"/>
      <c r="DS416" s="145"/>
      <c r="DT416" s="145"/>
      <c r="DU416" s="145"/>
      <c r="DV416" s="145"/>
      <c r="DW416" s="145"/>
      <c r="DX416" s="145"/>
      <c r="DY416" s="145"/>
      <c r="DZ416" s="145"/>
      <c r="EA416" s="145"/>
      <c r="EB416" s="145"/>
      <c r="EC416" s="145"/>
      <c r="ED416" s="145"/>
      <c r="EE416" s="145"/>
      <c r="EF416" s="145"/>
      <c r="EG416" s="145"/>
      <c r="EH416" s="145"/>
      <c r="EI416" s="145"/>
      <c r="EJ416" s="145"/>
      <c r="EK416" s="145"/>
      <c r="EL416" s="145"/>
      <c r="EM416" s="145"/>
      <c r="EN416" s="145"/>
      <c r="EO416" s="145"/>
      <c r="EP416" s="145"/>
      <c r="EQ416" s="145"/>
      <c r="ER416" s="145"/>
      <c r="ES416" s="145"/>
      <c r="ET416" s="145"/>
      <c r="EU416" s="145"/>
      <c r="EV416" s="145"/>
      <c r="EW416" s="145"/>
      <c r="EX416" s="145"/>
      <c r="EY416" s="145"/>
      <c r="EZ416" s="145"/>
      <c r="FA416" s="145"/>
      <c r="FB416" s="145"/>
      <c r="FC416" s="145"/>
      <c r="FD416" s="145"/>
      <c r="FE416" s="145"/>
      <c r="FF416" s="145"/>
      <c r="FG416" s="145"/>
      <c r="FH416" s="145"/>
      <c r="FI416" s="145"/>
      <c r="FJ416" s="145"/>
      <c r="FK416" s="145"/>
      <c r="FL416" s="145"/>
      <c r="FM416" s="145"/>
      <c r="FN416" s="145"/>
      <c r="FO416" s="145"/>
      <c r="FP416" s="145"/>
      <c r="FQ416" s="145"/>
      <c r="FR416" s="145"/>
      <c r="FS416" s="145"/>
      <c r="FT416" s="145"/>
      <c r="FU416" s="145"/>
      <c r="FV416" s="145"/>
      <c r="FW416" s="145"/>
      <c r="FX416" s="145"/>
      <c r="FY416" s="145"/>
      <c r="FZ416" s="145"/>
      <c r="GA416" s="145"/>
      <c r="GB416" s="145"/>
      <c r="GC416" s="145"/>
      <c r="GD416" s="145"/>
      <c r="GE416" s="145"/>
      <c r="GF416" s="145"/>
      <c r="GG416" s="145"/>
      <c r="GH416" s="145"/>
      <c r="GI416" s="145"/>
      <c r="GJ416" s="145"/>
      <c r="GK416" s="145"/>
      <c r="GL416" s="145"/>
      <c r="GM416" s="145"/>
      <c r="GN416" s="145"/>
      <c r="GO416" s="145"/>
      <c r="GP416" s="145"/>
      <c r="GQ416" s="145"/>
      <c r="GR416" s="145"/>
      <c r="GS416" s="145"/>
      <c r="GT416" s="145"/>
      <c r="GU416" s="145"/>
      <c r="GV416" s="145"/>
      <c r="GW416" s="145"/>
      <c r="GX416" s="145"/>
      <c r="GY416" s="145"/>
      <c r="GZ416" s="145"/>
      <c r="HA416" s="145"/>
      <c r="HB416" s="145"/>
      <c r="HC416" s="145"/>
      <c r="HD416" s="145"/>
      <c r="HE416" s="145"/>
      <c r="HF416" s="145"/>
      <c r="HG416" s="145"/>
      <c r="HH416" s="145"/>
      <c r="HI416" s="145"/>
      <c r="HJ416" s="145"/>
      <c r="HK416" s="145"/>
      <c r="HL416" s="145"/>
      <c r="HM416" s="145"/>
      <c r="HN416" s="145"/>
      <c r="HO416" s="145"/>
      <c r="HP416" s="145"/>
      <c r="HQ416" s="145"/>
      <c r="HR416" s="145"/>
      <c r="HS416" s="145"/>
      <c r="HT416" s="145"/>
      <c r="HU416" s="145"/>
      <c r="HV416" s="145"/>
      <c r="HW416" s="145"/>
      <c r="HX416" s="145"/>
      <c r="HY416" s="145"/>
      <c r="HZ416" s="145"/>
      <c r="IA416" s="145"/>
      <c r="IB416" s="145"/>
      <c r="IC416" s="145"/>
      <c r="ID416" s="145"/>
      <c r="IE416" s="145"/>
      <c r="IF416" s="145"/>
      <c r="IG416" s="145"/>
      <c r="IH416" s="145"/>
      <c r="II416" s="145"/>
      <c r="IJ416" s="145"/>
      <c r="IK416" s="145"/>
      <c r="IL416" s="145"/>
      <c r="IM416" s="145"/>
      <c r="IN416" s="145"/>
      <c r="IO416" s="145"/>
      <c r="IP416" s="145"/>
      <c r="IQ416" s="145"/>
      <c r="IR416" s="145"/>
      <c r="IS416" s="145"/>
      <c r="IT416" s="145"/>
      <c r="IU416" s="145"/>
      <c r="IV416" s="145"/>
      <c r="IW416" s="145"/>
      <c r="IX416" s="145"/>
      <c r="IY416" s="145"/>
      <c r="IZ416" s="145"/>
      <c r="JA416" s="145"/>
      <c r="JB416" s="145"/>
      <c r="JC416" s="145"/>
      <c r="JD416" s="145"/>
      <c r="JE416" s="145"/>
      <c r="JF416" s="145"/>
      <c r="JG416" s="145"/>
      <c r="JH416" s="145"/>
      <c r="JI416" s="145"/>
      <c r="JJ416" s="145"/>
      <c r="JK416" s="145"/>
      <c r="JL416" s="145"/>
      <c r="JM416" s="145"/>
      <c r="JN416" s="145"/>
      <c r="JO416" s="145"/>
      <c r="JP416" s="145"/>
      <c r="JQ416" s="145"/>
      <c r="JR416" s="145"/>
      <c r="JS416" s="145"/>
      <c r="JT416" s="145"/>
      <c r="JU416" s="145"/>
      <c r="JV416" s="145"/>
      <c r="JW416" s="145"/>
      <c r="JX416" s="145"/>
      <c r="JY416" s="145"/>
      <c r="JZ416" s="145"/>
      <c r="KA416" s="145"/>
      <c r="KB416" s="145"/>
      <c r="KC416" s="145"/>
      <c r="KD416" s="145"/>
      <c r="KE416" s="145"/>
      <c r="KF416" s="145"/>
      <c r="KG416" s="145"/>
      <c r="KH416" s="145"/>
      <c r="KI416" s="145"/>
      <c r="KJ416" s="145"/>
      <c r="KK416" s="145"/>
      <c r="KL416" s="145"/>
      <c r="KM416" s="145"/>
      <c r="KN416" s="145"/>
      <c r="KO416" s="145"/>
      <c r="KP416" s="145"/>
      <c r="KQ416" s="145"/>
      <c r="KR416" s="145"/>
      <c r="KS416" s="145"/>
      <c r="KT416" s="145"/>
      <c r="KU416" s="145"/>
      <c r="KV416" s="145"/>
      <c r="KW416" s="145"/>
      <c r="KX416" s="145"/>
      <c r="KY416" s="145"/>
      <c r="KZ416" s="145"/>
      <c r="LA416" s="145"/>
      <c r="LB416" s="145"/>
      <c r="LC416" s="145"/>
      <c r="LD416" s="145"/>
      <c r="LE416" s="145"/>
      <c r="LF416" s="145"/>
      <c r="LG416" s="145"/>
      <c r="LH416" s="145"/>
      <c r="LI416" s="145"/>
      <c r="LJ416" s="145"/>
      <c r="LK416" s="145"/>
      <c r="LL416" s="145"/>
      <c r="LM416" s="145"/>
      <c r="LN416" s="145"/>
      <c r="LO416" s="145"/>
      <c r="LP416" s="145"/>
      <c r="LQ416" s="145"/>
      <c r="LR416" s="145"/>
      <c r="LS416" s="145"/>
      <c r="LT416" s="145"/>
      <c r="LU416" s="145"/>
      <c r="LV416" s="145"/>
      <c r="LW416" s="145"/>
      <c r="LX416" s="145"/>
      <c r="LY416" s="145"/>
      <c r="LZ416" s="145"/>
      <c r="MA416" s="145"/>
      <c r="MB416" s="145"/>
      <c r="MC416" s="145"/>
      <c r="MD416" s="145"/>
      <c r="ME416" s="145"/>
      <c r="MF416" s="145"/>
      <c r="MG416" s="145"/>
      <c r="MH416" s="145"/>
      <c r="MI416" s="145"/>
      <c r="MJ416" s="145"/>
      <c r="MK416" s="145"/>
      <c r="ML416" s="145"/>
      <c r="MM416" s="145"/>
      <c r="MN416" s="145"/>
      <c r="MO416" s="145"/>
      <c r="MP416" s="145"/>
      <c r="MQ416" s="145"/>
      <c r="MR416" s="145"/>
      <c r="MS416" s="145"/>
      <c r="MT416" s="145"/>
      <c r="MU416" s="145"/>
      <c r="MV416" s="145"/>
      <c r="MW416" s="145"/>
      <c r="MX416" s="145"/>
      <c r="MY416" s="145"/>
      <c r="MZ416" s="145"/>
      <c r="NA416" s="145"/>
      <c r="NB416" s="145"/>
      <c r="NC416" s="145"/>
      <c r="ND416" s="145"/>
      <c r="NE416" s="145"/>
      <c r="NF416" s="145"/>
      <c r="NG416" s="145"/>
      <c r="NH416" s="145"/>
      <c r="NI416" s="145"/>
      <c r="NJ416" s="145"/>
      <c r="NK416" s="145"/>
      <c r="NL416" s="145"/>
      <c r="NM416" s="145"/>
      <c r="NN416" s="145"/>
      <c r="NO416" s="145"/>
      <c r="NP416" s="145"/>
      <c r="NQ416" s="145"/>
      <c r="NR416" s="145"/>
      <c r="NS416" s="145"/>
      <c r="NT416" s="145"/>
      <c r="NU416" s="145"/>
      <c r="NV416" s="145"/>
      <c r="NW416" s="145"/>
      <c r="NX416" s="145"/>
      <c r="NY416" s="145"/>
      <c r="NZ416" s="145"/>
      <c r="OA416" s="145"/>
      <c r="OB416" s="145"/>
      <c r="OC416" s="145"/>
      <c r="OD416" s="145"/>
      <c r="OE416" s="145"/>
      <c r="OF416" s="145"/>
      <c r="OG416" s="145"/>
      <c r="OH416" s="145"/>
      <c r="OI416" s="145"/>
      <c r="OJ416" s="145"/>
      <c r="OK416" s="145"/>
      <c r="OL416" s="145"/>
      <c r="OM416" s="145"/>
      <c r="ON416" s="145"/>
      <c r="OO416" s="145"/>
      <c r="OP416" s="145"/>
      <c r="OQ416" s="145"/>
      <c r="OR416" s="145"/>
    </row>
    <row r="417" spans="2:2" ht="12.75" customHeight="1">
      <c r="B417" s="147"/>
    </row>
    <row r="418" spans="2:2">
      <c r="B418" s="78"/>
    </row>
    <row r="419" spans="2:2">
      <c r="B419" s="78"/>
    </row>
    <row r="420" spans="2:2">
      <c r="B420" s="146"/>
    </row>
    <row r="422" spans="2:2">
      <c r="B422" s="9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/>
  </sheetViews>
  <sheetFormatPr defaultRowHeight="15"/>
  <cols>
    <col min="1" max="1" width="25.42578125" customWidth="1"/>
    <col min="2" max="2" width="13.85546875" customWidth="1"/>
    <col min="3" max="3" width="15" customWidth="1"/>
    <col min="4" max="4" width="16.28515625" customWidth="1"/>
    <col min="5" max="5" width="16.140625" customWidth="1"/>
    <col min="6" max="6" width="19.7109375" customWidth="1"/>
    <col min="7" max="7" width="15.5703125" customWidth="1"/>
    <col min="8" max="8" width="18.140625" customWidth="1"/>
    <col min="9" max="10" width="15.5703125" customWidth="1"/>
    <col min="11" max="11" width="15.7109375" customWidth="1"/>
    <col min="12" max="12" width="14.28515625" customWidth="1"/>
    <col min="13" max="13" width="15.5703125" customWidth="1"/>
  </cols>
  <sheetData>
    <row r="1" spans="1:13" s="32" customFormat="1" ht="45">
      <c r="A1" s="152" t="s">
        <v>777</v>
      </c>
      <c r="B1" s="152" t="s">
        <v>48</v>
      </c>
      <c r="C1" s="153" t="s">
        <v>218</v>
      </c>
      <c r="D1" s="154" t="s">
        <v>217</v>
      </c>
      <c r="E1" s="153" t="s">
        <v>778</v>
      </c>
      <c r="F1" s="154" t="s">
        <v>779</v>
      </c>
      <c r="G1" s="153" t="s">
        <v>780</v>
      </c>
      <c r="H1" s="154" t="s">
        <v>781</v>
      </c>
      <c r="I1" s="153" t="s">
        <v>782</v>
      </c>
      <c r="J1" s="154" t="s">
        <v>783</v>
      </c>
      <c r="K1" s="153" t="s">
        <v>784</v>
      </c>
      <c r="L1" s="163" t="s">
        <v>785</v>
      </c>
      <c r="M1" s="154" t="s">
        <v>786</v>
      </c>
    </row>
    <row r="2" spans="1:13" s="4" customFormat="1">
      <c r="C2" s="155" t="s">
        <v>147</v>
      </c>
      <c r="D2" s="156" t="s">
        <v>148</v>
      </c>
      <c r="E2" s="155" t="s">
        <v>156</v>
      </c>
      <c r="F2" s="156" t="s">
        <v>157</v>
      </c>
      <c r="G2" s="155" t="s">
        <v>159</v>
      </c>
      <c r="H2" s="156" t="s">
        <v>160</v>
      </c>
      <c r="I2" s="155" t="s">
        <v>161</v>
      </c>
      <c r="J2" s="156" t="s">
        <v>162</v>
      </c>
      <c r="K2" s="155" t="s">
        <v>170</v>
      </c>
      <c r="L2" s="164" t="s">
        <v>171</v>
      </c>
      <c r="M2" s="156" t="s">
        <v>172</v>
      </c>
    </row>
    <row r="3" spans="1:13">
      <c r="A3" t="s">
        <v>188</v>
      </c>
      <c r="B3" t="s">
        <v>787</v>
      </c>
      <c r="C3" s="157">
        <f>'OECD TTL'!$D$49*SUMIFS('DLIM BEA Use Table'!$D$418:$OR$418,'DLIM BEA Use Table'!$D$7:$OR$7,C$2)</f>
        <v>15417439078.9</v>
      </c>
      <c r="D3" s="158">
        <f>'OECD TTL'!$D$49*SUMIFS('DLIM BEA Use Table'!$D$418:$OR$418,'DLIM BEA Use Table'!$D$7:$OR$7,D$2)</f>
        <v>102379325210.89999</v>
      </c>
      <c r="E3" s="157">
        <f>'OECD TTL'!$L$49*SUMIFS('DLIM BEA Use Table'!$D$418:$OR$418,'DLIM BEA Use Table'!$D$7:$OR$7,E$2)</f>
        <v>459251376330</v>
      </c>
      <c r="F3" s="158">
        <f>'OECD TTL'!$L$49*SUMIFS('DLIM BEA Use Table'!$D$418:$OR$418,'DLIM BEA Use Table'!$D$7:$OR$7,F$2)</f>
        <v>160659056352</v>
      </c>
      <c r="G3" s="157">
        <f>'OECD TTL'!$N$49*SUMIFS('DLIM BEA Use Table'!$D$418:$OR$418,'DLIM BEA Use Table'!$D$7:$OR$7,G$2)</f>
        <v>2814978401.1999998</v>
      </c>
      <c r="H3" s="158">
        <f>'OECD TTL'!$N$49*SUMIFS('DLIM BEA Use Table'!$D$418:$OR$418,'DLIM BEA Use Table'!$D$7:$OR$7,H$2)</f>
        <v>9079076063.3999996</v>
      </c>
      <c r="I3" s="157">
        <f>'OECD TTL'!$O$49*SUMIFS('DLIM BEA Use Table'!$D$418:$OR$418,'DLIM BEA Use Table'!$D$7:$OR$7,I$2)</f>
        <v>29695003189.5</v>
      </c>
      <c r="J3" s="158">
        <f>'OECD TTL'!$O$49*SUMIFS('DLIM BEA Use Table'!$D$418:$OR$418,'DLIM BEA Use Table'!$D$7:$OR$7,J$2)</f>
        <v>25088093793.400002</v>
      </c>
      <c r="K3" s="157">
        <f>'OECD TTL'!$W$49*SUMIFS('DLIM BEA Use Table'!$D$418:$OR$418,'DLIM BEA Use Table'!$D$7:$OR$7,K$2)</f>
        <v>161378375550.10001</v>
      </c>
      <c r="L3" s="165">
        <f>'OECD TTL'!$W$49*SUMIFS('DLIM BEA Use Table'!$D$418:$OR$418,'DLIM BEA Use Table'!$D$7:$OR$7,L$2)</f>
        <v>37435106830.799995</v>
      </c>
      <c r="M3" s="158">
        <f>'OECD TTL'!$W$49*SUMIFS('DLIM BEA Use Table'!$D$418:$OR$418,'DLIM BEA Use Table'!$D$7:$OR$7,M$2)</f>
        <v>45058821413.699997</v>
      </c>
    </row>
    <row r="4" spans="1:13">
      <c r="A4" t="s">
        <v>189</v>
      </c>
      <c r="B4" t="s">
        <v>787</v>
      </c>
      <c r="C4" s="159" cm="1">
        <f t="array" ref="C4">SUMPRODUCT('BEA Supply Table'!$OT$7:$OT$409*('BEA Supply Table'!$B$7:$B$409=C$2))</f>
        <v>793</v>
      </c>
      <c r="D4" s="160" cm="1">
        <f t="array" ref="D4">SUMPRODUCT('BEA Supply Table'!$OT$7:$OT$409*('BEA Supply Table'!$B$7:$B$409=D$2))</f>
        <v>337586</v>
      </c>
      <c r="E4" s="159" cm="1">
        <f t="array" ref="E4">SUMPRODUCT('BEA Supply Table'!$OT$7:$OT$409*('BEA Supply Table'!$B$7:$B$409=E$2))</f>
        <v>99141</v>
      </c>
      <c r="F4" s="160" cm="1">
        <f t="array" ref="F4">SUMPRODUCT('BEA Supply Table'!$OT$7:$OT$409*('BEA Supply Table'!$B$7:$B$409=F$2))</f>
        <v>108887</v>
      </c>
      <c r="G4" s="159" cm="1">
        <f t="array" ref="G4">SUMPRODUCT('BEA Supply Table'!$OT$7:$OT$409*('BEA Supply Table'!$B$7:$B$409=G$2))</f>
        <v>6177</v>
      </c>
      <c r="H4" s="160" cm="1">
        <f t="array" ref="H4">SUMPRODUCT('BEA Supply Table'!$OT$7:$OT$409*('BEA Supply Table'!$B$7:$B$409=H$2))</f>
        <v>13739</v>
      </c>
      <c r="I4" s="159" cm="1">
        <f t="array" ref="I4">SUMPRODUCT('BEA Supply Table'!$OT$7:$OT$409*('BEA Supply Table'!$B$7:$B$409=I$2))</f>
        <v>39997</v>
      </c>
      <c r="J4" s="160" cm="1">
        <f t="array" ref="J4">SUMPRODUCT('BEA Supply Table'!$OT$7:$OT$409*('BEA Supply Table'!$B$7:$B$409=J$2))</f>
        <v>40185</v>
      </c>
      <c r="K4" s="159" cm="1">
        <f t="array" ref="K4">SUMPRODUCT('BEA Supply Table'!$OT$7:$OT$409*('BEA Supply Table'!$B$7:$B$409=K$2))</f>
        <v>2115</v>
      </c>
      <c r="L4" cm="1">
        <f t="array" ref="L4">SUMPRODUCT('BEA Supply Table'!$OT$7:$OT$409*('BEA Supply Table'!$B$7:$B$409=L$2))</f>
        <v>0</v>
      </c>
      <c r="M4" s="160" cm="1">
        <f t="array" ref="M4">SUMPRODUCT('BEA Supply Table'!$OT$7:$OT$409*('BEA Supply Table'!$B$7:$B$409=M$2))</f>
        <v>163</v>
      </c>
    </row>
    <row r="5" spans="1:13">
      <c r="A5" t="s">
        <v>190</v>
      </c>
      <c r="B5" t="s">
        <v>787</v>
      </c>
      <c r="C5" s="159" cm="1">
        <f t="array" ref="C5">SUMPRODUCT('DLIM BEA Use Table'!$OZ$8:$OZ$410*('DLIM BEA Use Table'!$B$8:$B$410=C$2))</f>
        <v>14745</v>
      </c>
      <c r="D5" s="160" cm="1">
        <f t="array" ref="D5">SUMPRODUCT('DLIM BEA Use Table'!$OZ$8:$OZ$410*('DLIM BEA Use Table'!$B$8:$B$410=D$2))</f>
        <v>10459</v>
      </c>
      <c r="E5" s="159" cm="1">
        <f t="array" ref="E5">SUMPRODUCT('DLIM BEA Use Table'!$OZ$8:$OZ$410*('DLIM BEA Use Table'!$B$8:$B$410=E$2))</f>
        <v>139264</v>
      </c>
      <c r="F5" s="160" cm="1">
        <f t="array" ref="F5">SUMPRODUCT('DLIM BEA Use Table'!$OZ$8:$OZ$410*('DLIM BEA Use Table'!$B$8:$B$410=F$2))</f>
        <v>43283</v>
      </c>
      <c r="G5" s="159" cm="1">
        <f t="array" ref="G5">SUMPRODUCT('DLIM BEA Use Table'!$OZ$8:$OZ$410*('DLIM BEA Use Table'!$B$8:$B$410=G$2))</f>
        <v>4852</v>
      </c>
      <c r="H5" s="160" cm="1">
        <f t="array" ref="H5">SUMPRODUCT('DLIM BEA Use Table'!$OZ$8:$OZ$410*('DLIM BEA Use Table'!$B$8:$B$410=H$2))</f>
        <v>6244</v>
      </c>
      <c r="I5" s="159" cm="1">
        <f t="array" ref="I5">SUMPRODUCT('DLIM BEA Use Table'!$OZ$8:$OZ$410*('DLIM BEA Use Table'!$B$8:$B$410=I$2))</f>
        <v>18501</v>
      </c>
      <c r="J5" s="160" cm="1">
        <f t="array" ref="J5">SUMPRODUCT('DLIM BEA Use Table'!$OZ$8:$OZ$410*('DLIM BEA Use Table'!$B$8:$B$410=J$2))</f>
        <v>21013</v>
      </c>
      <c r="K5" s="159" cm="1">
        <f t="array" ref="K5">SUMPRODUCT('DLIM BEA Use Table'!$OZ$8:$OZ$410*('DLIM BEA Use Table'!$B$8:$B$410=K$2))</f>
        <v>2247</v>
      </c>
      <c r="L5" cm="1">
        <f t="array" ref="L5">SUMPRODUCT('DLIM BEA Use Table'!$OZ$8:$OZ$410*('DLIM BEA Use Table'!$B$8:$B$410=L$2))</f>
        <v>420</v>
      </c>
      <c r="M5" s="160" cm="1">
        <f t="array" ref="M5">SUMPRODUCT('DLIM BEA Use Table'!$OZ$8:$OZ$410*('DLIM BEA Use Table'!$B$8:$B$410=M$2))</f>
        <v>655</v>
      </c>
    </row>
    <row r="6" spans="1:13">
      <c r="C6" s="159"/>
      <c r="D6" s="160"/>
      <c r="E6" s="159"/>
      <c r="F6" s="160"/>
      <c r="G6" s="159"/>
      <c r="H6" s="160"/>
      <c r="I6" s="159"/>
      <c r="J6" s="160"/>
      <c r="K6" s="159"/>
      <c r="M6" s="160"/>
    </row>
    <row r="7" spans="1:13">
      <c r="A7" t="s">
        <v>188</v>
      </c>
      <c r="B7" t="s">
        <v>788</v>
      </c>
      <c r="C7" s="159">
        <f t="shared" ref="C7:D9" si="0">C3/SUM($C3:$D3)</f>
        <v>0.13088168568850064</v>
      </c>
      <c r="D7" s="160">
        <f t="shared" si="0"/>
        <v>0.86911831431149944</v>
      </c>
      <c r="E7" s="159">
        <f>E3/SUM($E3:$F3)</f>
        <v>0.74083504990080651</v>
      </c>
      <c r="F7" s="160">
        <f>F3/SUM($E3:$F3)</f>
        <v>0.25916495009919355</v>
      </c>
      <c r="G7" s="159">
        <f>G3/SUM($G3:$H3)</f>
        <v>0.2366710535568973</v>
      </c>
      <c r="H7" s="160">
        <f>H3/SUM($G3:$H3)</f>
        <v>0.76332894644310278</v>
      </c>
      <c r="I7" s="159">
        <f>I3/SUM($I3:$J3)</f>
        <v>0.54204681416183897</v>
      </c>
      <c r="J7" s="160">
        <f>J3/SUM($I3:$J3)</f>
        <v>0.45795318583816103</v>
      </c>
      <c r="K7" s="159">
        <f>K3/SUM($K3:$M3)</f>
        <v>0.66173309981940387</v>
      </c>
      <c r="L7">
        <f t="shared" ref="L7:M7" si="1">L3/SUM($K3:$M3)</f>
        <v>0.15350290397194713</v>
      </c>
      <c r="M7" s="160">
        <f t="shared" si="1"/>
        <v>0.18476399620864911</v>
      </c>
    </row>
    <row r="8" spans="1:13">
      <c r="A8" t="s">
        <v>189</v>
      </c>
      <c r="B8" t="s">
        <v>788</v>
      </c>
      <c r="C8" s="159">
        <f t="shared" si="0"/>
        <v>2.3435260462380939E-3</v>
      </c>
      <c r="D8" s="160">
        <f t="shared" si="0"/>
        <v>0.99765647395376189</v>
      </c>
      <c r="E8" s="159">
        <f t="shared" ref="E8:F8" si="2">E4/SUM($E4:$F4)</f>
        <v>0.47657526871382699</v>
      </c>
      <c r="F8" s="160">
        <f t="shared" si="2"/>
        <v>0.52342473128617306</v>
      </c>
      <c r="G8" s="159">
        <f t="shared" ref="G8:H8" si="3">G4/SUM($G4:$H4)</f>
        <v>0.31015264109258889</v>
      </c>
      <c r="H8" s="160">
        <f t="shared" si="3"/>
        <v>0.68984735890741111</v>
      </c>
      <c r="I8" s="159">
        <f t="shared" ref="I8:J8" si="4">I4/SUM($I4:$J4)</f>
        <v>0.4988276670574443</v>
      </c>
      <c r="J8" s="160">
        <f t="shared" si="4"/>
        <v>0.5011723329425557</v>
      </c>
      <c r="K8" s="159">
        <f t="shared" ref="K8:M8" si="5">K4/SUM($K4:$M4)</f>
        <v>0.92844600526777876</v>
      </c>
      <c r="L8">
        <f t="shared" si="5"/>
        <v>0</v>
      </c>
      <c r="M8" s="160">
        <f t="shared" si="5"/>
        <v>7.1553994732221252E-2</v>
      </c>
    </row>
    <row r="9" spans="1:13" ht="15.75" thickBot="1">
      <c r="A9" t="s">
        <v>190</v>
      </c>
      <c r="B9" t="s">
        <v>788</v>
      </c>
      <c r="C9" s="161">
        <f t="shared" si="0"/>
        <v>0.58502618631963177</v>
      </c>
      <c r="D9" s="162">
        <f t="shared" si="0"/>
        <v>0.41497381368036818</v>
      </c>
      <c r="E9" s="161">
        <f>E5/SUM($E5:$F5)</f>
        <v>0.76289393964294128</v>
      </c>
      <c r="F9" s="162">
        <f>F5/SUM($E5:$F5)</f>
        <v>0.23710606035705872</v>
      </c>
      <c r="G9" s="161">
        <f t="shared" ref="G9:H9" si="6">G5/SUM($G5:$H5)</f>
        <v>0.43727469358327326</v>
      </c>
      <c r="H9" s="162">
        <f t="shared" si="6"/>
        <v>0.5627253064167268</v>
      </c>
      <c r="I9" s="161">
        <f t="shared" ref="I9:J9" si="7">I5/SUM($I5:$J5)</f>
        <v>0.4682137976413423</v>
      </c>
      <c r="J9" s="162">
        <f t="shared" si="7"/>
        <v>0.5317862023586577</v>
      </c>
      <c r="K9" s="161">
        <f t="shared" ref="K9:M9" si="8">K5/SUM($K5:$M5)</f>
        <v>0.67639975918121609</v>
      </c>
      <c r="L9" s="166">
        <f t="shared" si="8"/>
        <v>0.12642986152919927</v>
      </c>
      <c r="M9" s="162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28056AA-DD8A-4F30-9CE1-DA3CEA9FEFFA}"/>
</file>

<file path=customXml/itemProps2.xml><?xml version="1.0" encoding="utf-8"?>
<ds:datastoreItem xmlns:ds="http://schemas.openxmlformats.org/officeDocument/2006/customXml" ds:itemID="{CAD2A5D1-78BF-4911-A009-14D334E93004}"/>
</file>

<file path=customXml/itemProps3.xml><?xml version="1.0" encoding="utf-8"?>
<ds:datastoreItem xmlns:ds="http://schemas.openxmlformats.org/officeDocument/2006/customXml" ds:itemID="{C5FDE617-E4FF-421A-A070-D2F86174E8E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Rachel Goldstein</cp:lastModifiedBy>
  <cp:revision/>
  <dcterms:created xsi:type="dcterms:W3CDTF">2019-12-02T22:49:06Z</dcterms:created>
  <dcterms:modified xsi:type="dcterms:W3CDTF">2024-01-22T19:45:39Z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  <property fmtid="{D5CDD505-2E9C-101B-9397-08002B2CF9AE}" pid="3" name="MediaServiceImageTags">
    <vt:lpwstr/>
  </property>
</Properties>
</file>