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EI+Agora/io-model/BPEaCP/"/>
    </mc:Choice>
  </mc:AlternateContent>
  <xr:revisionPtr revIDLastSave="4" documentId="13_ncr:1_{29918753-164F-4112-AC3F-0A586A365D36}" xr6:coauthVersionLast="47" xr6:coauthVersionMax="47" xr10:uidLastSave="{4AEB8938-14B2-494A-BA60-F8297BC52752}"/>
  <bookViews>
    <workbookView xWindow="-90" yWindow="0" windowWidth="9780" windowHeight="11370" firstSheet="9" activeTab="9" xr2:uid="{9CFCDA60-17E9-4D3E-A3D3-81B3C018F06B}"/>
  </bookViews>
  <sheets>
    <sheet name="About" sheetId="1" r:id="rId1"/>
    <sheet name="Census Pop Projection" sheetId="2" r:id="rId2"/>
    <sheet name="Emp Pop Ratio" sheetId="3" r:id="rId3"/>
    <sheet name="Avg Emp-Pop Ratio" sheetId="4" r:id="rId4"/>
    <sheet name="OECD VAL" sheetId="10" r:id="rId5"/>
    <sheet name="BLS Comp per Hr Worked" sheetId="12" r:id="rId6"/>
    <sheet name="EE Comp Projection" sheetId="13" r:id="rId7"/>
    <sheet name="population" sheetId="6" r:id="rId8"/>
    <sheet name="BEaCP-employedpop" sheetId="8" r:id="rId9"/>
    <sheet name="BEaCP-employeecomp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3" l="1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C29" i="13"/>
  <c r="C28" i="13"/>
  <c r="D28" i="13" s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B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Q14" i="13" l="1"/>
  <c r="M14" i="13"/>
  <c r="I14" i="13"/>
  <c r="E14" i="13"/>
  <c r="N14" i="13"/>
  <c r="J14" i="13"/>
  <c r="F14" i="13"/>
  <c r="B15" i="13" s="1"/>
  <c r="AG2" i="14" s="1"/>
  <c r="W2" i="14" l="1"/>
  <c r="G2" i="14"/>
  <c r="AC2" i="14"/>
  <c r="AD2" i="14"/>
  <c r="AF2" i="14"/>
  <c r="S2" i="14"/>
  <c r="Y2" i="14"/>
  <c r="I2" i="14"/>
  <c r="V2" i="14"/>
  <c r="AB2" i="14"/>
  <c r="L2" i="14"/>
  <c r="AE2" i="14"/>
  <c r="O2" i="14"/>
  <c r="Z2" i="14"/>
  <c r="C2" i="14"/>
  <c r="U2" i="14"/>
  <c r="E2" i="14"/>
  <c r="J2" i="14"/>
  <c r="X2" i="14"/>
  <c r="H2" i="14"/>
  <c r="N2" i="14"/>
  <c r="M2" i="14"/>
  <c r="P2" i="14"/>
  <c r="F2" i="14"/>
  <c r="AA2" i="14"/>
  <c r="K2" i="14"/>
  <c r="R2" i="14"/>
  <c r="Q2" i="14"/>
  <c r="B2" i="14"/>
  <c r="T2" i="14"/>
  <c r="D2" i="14"/>
  <c r="A1" i="10" l="1"/>
  <c r="B1" i="6" l="1" a="1"/>
  <c r="B1" i="6" s="1"/>
  <c r="B5" i="4"/>
  <c r="AG2" i="6" l="1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<sst xmlns="http://schemas.openxmlformats.org/spreadsheetml/2006/main" count="424" uniqueCount="260">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</sst>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</cellStyleXfs>
  <cellXfs count="48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4" fillId="0" borderId="0" xfId="4"/>
    <xf numFmtId="168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5" xfId="4" applyFont="1" applyBorder="1" applyAlignment="1">
      <alignment horizontal="right" wrapText="1"/>
    </xf>
    <xf numFmtId="0" fontId="16" fillId="0" borderId="5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69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 applyFill="1"/>
    <xf numFmtId="11" fontId="0" fillId="4" borderId="0" xfId="0" applyNumberFormat="1" applyFill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  <xf numFmtId="0" fontId="17" fillId="0" borderId="0" xfId="4" applyFont="1" applyAlignment="1">
      <alignment horizontal="left"/>
    </xf>
    <xf numFmtId="0" fontId="14" fillId="0" borderId="0" xfId="4"/>
    <xf numFmtId="0" fontId="15" fillId="0" borderId="0" xfId="4" applyFont="1" applyAlignment="1">
      <alignment horizontal="left" vertical="top" wrapText="1"/>
    </xf>
    <xf numFmtId="0" fontId="15" fillId="0" borderId="0" xfId="4" applyFont="1" applyAlignment="1">
      <alignment horizontal="left"/>
    </xf>
  </cellXfs>
  <cellStyles count="5"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B48"/>
  <sheetViews>
    <sheetView workbookViewId="0"/>
  </sheetViews>
  <sheetFormatPr defaultRowHeight="14.5" x14ac:dyDescent="0.35"/>
  <cols>
    <col min="2" max="2" width="73.26953125" customWidth="1"/>
  </cols>
  <sheetData>
    <row r="1" spans="1:2" x14ac:dyDescent="0.35">
      <c r="A1" s="1" t="s">
        <v>259</v>
      </c>
    </row>
    <row r="3" spans="1:2" x14ac:dyDescent="0.35">
      <c r="A3" t="s">
        <v>0</v>
      </c>
      <c r="B3" s="2" t="s">
        <v>1</v>
      </c>
    </row>
    <row r="4" spans="1:2" x14ac:dyDescent="0.35">
      <c r="B4" t="s">
        <v>6</v>
      </c>
    </row>
    <row r="5" spans="1:2" x14ac:dyDescent="0.35">
      <c r="B5" s="3">
        <v>2017</v>
      </c>
    </row>
    <row r="6" spans="1:2" x14ac:dyDescent="0.35">
      <c r="B6" t="s">
        <v>7</v>
      </c>
    </row>
    <row r="7" spans="1:2" x14ac:dyDescent="0.35">
      <c r="B7" s="4" t="s">
        <v>8</v>
      </c>
    </row>
    <row r="8" spans="1:2" x14ac:dyDescent="0.35">
      <c r="B8" t="s">
        <v>9</v>
      </c>
    </row>
    <row r="9" spans="1:2" x14ac:dyDescent="0.35">
      <c r="B9" s="31" t="s">
        <v>228</v>
      </c>
    </row>
    <row r="11" spans="1:2" x14ac:dyDescent="0.35">
      <c r="B11" s="2" t="s">
        <v>2</v>
      </c>
    </row>
    <row r="12" spans="1:2" x14ac:dyDescent="0.35">
      <c r="B12" t="s">
        <v>3</v>
      </c>
    </row>
    <row r="13" spans="1:2" x14ac:dyDescent="0.35">
      <c r="B13" s="3">
        <v>2020</v>
      </c>
    </row>
    <row r="14" spans="1:2" x14ac:dyDescent="0.35">
      <c r="B14" t="s">
        <v>4</v>
      </c>
    </row>
    <row r="15" spans="1:2" x14ac:dyDescent="0.35">
      <c r="B15" s="4" t="s">
        <v>5</v>
      </c>
    </row>
    <row r="17" spans="1:2" x14ac:dyDescent="0.35">
      <c r="B17" s="2" t="s">
        <v>237</v>
      </c>
    </row>
    <row r="18" spans="1:2" x14ac:dyDescent="0.35">
      <c r="B18" t="s">
        <v>238</v>
      </c>
    </row>
    <row r="19" spans="1:2" x14ac:dyDescent="0.35">
      <c r="B19" s="3">
        <v>2018</v>
      </c>
    </row>
    <row r="20" spans="1:2" x14ac:dyDescent="0.35">
      <c r="B20" t="s">
        <v>239</v>
      </c>
    </row>
    <row r="21" spans="1:2" x14ac:dyDescent="0.35">
      <c r="B21" s="4" t="s">
        <v>240</v>
      </c>
    </row>
    <row r="22" spans="1:2" x14ac:dyDescent="0.35">
      <c r="B22" t="s">
        <v>241</v>
      </c>
    </row>
    <row r="24" spans="1:2" x14ac:dyDescent="0.35">
      <c r="B24" s="2" t="s">
        <v>242</v>
      </c>
    </row>
    <row r="25" spans="1:2" x14ac:dyDescent="0.35">
      <c r="B25" t="s">
        <v>243</v>
      </c>
    </row>
    <row r="26" spans="1:2" x14ac:dyDescent="0.35">
      <c r="B26" s="3">
        <v>2020</v>
      </c>
    </row>
    <row r="27" spans="1:2" x14ac:dyDescent="0.35">
      <c r="B27" t="s">
        <v>214</v>
      </c>
    </row>
    <row r="28" spans="1:2" x14ac:dyDescent="0.35">
      <c r="B28" s="4" t="s">
        <v>244</v>
      </c>
    </row>
    <row r="29" spans="1:2" x14ac:dyDescent="0.35">
      <c r="B29" t="s">
        <v>245</v>
      </c>
    </row>
    <row r="31" spans="1:2" x14ac:dyDescent="0.35">
      <c r="A31" s="1" t="s">
        <v>133</v>
      </c>
    </row>
    <row r="33" spans="1:1" x14ac:dyDescent="0.35">
      <c r="A33" s="1" t="s">
        <v>130</v>
      </c>
    </row>
    <row r="34" spans="1:1" x14ac:dyDescent="0.35">
      <c r="A34" t="s">
        <v>246</v>
      </c>
    </row>
    <row r="36" spans="1:1" x14ac:dyDescent="0.35">
      <c r="A36" s="1" t="s">
        <v>253</v>
      </c>
    </row>
    <row r="37" spans="1:1" x14ac:dyDescent="0.35">
      <c r="A37" t="s">
        <v>247</v>
      </c>
    </row>
    <row r="38" spans="1:1" x14ac:dyDescent="0.35">
      <c r="A38" t="s">
        <v>248</v>
      </c>
    </row>
    <row r="39" spans="1:1" x14ac:dyDescent="0.35">
      <c r="A39" t="s">
        <v>249</v>
      </c>
    </row>
    <row r="40" spans="1:1" x14ac:dyDescent="0.35">
      <c r="A40" t="s">
        <v>250</v>
      </c>
    </row>
    <row r="41" spans="1:1" x14ac:dyDescent="0.35">
      <c r="A41" t="s">
        <v>251</v>
      </c>
    </row>
    <row r="42" spans="1:1" x14ac:dyDescent="0.35">
      <c r="A42" t="s">
        <v>252</v>
      </c>
    </row>
    <row r="44" spans="1:1" x14ac:dyDescent="0.35">
      <c r="A44" s="1" t="s">
        <v>254</v>
      </c>
    </row>
    <row r="45" spans="1:1" x14ac:dyDescent="0.35">
      <c r="A45" t="s">
        <v>255</v>
      </c>
    </row>
    <row r="46" spans="1:1" x14ac:dyDescent="0.35">
      <c r="A46" t="s">
        <v>256</v>
      </c>
    </row>
    <row r="47" spans="1:1" x14ac:dyDescent="0.35">
      <c r="A47" t="s">
        <v>257</v>
      </c>
    </row>
    <row r="48" spans="1:1" x14ac:dyDescent="0.35">
      <c r="A48" t="s">
        <v>258</v>
      </c>
    </row>
  </sheetData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/>
  </sheetViews>
  <sheetFormatPr defaultRowHeight="14.5" x14ac:dyDescent="0.35"/>
  <cols>
    <col min="5" max="5" width="15.453125" customWidth="1"/>
  </cols>
  <sheetData>
    <row r="1" spans="1:106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35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35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35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35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35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35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35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35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35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35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35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35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35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35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35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35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35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35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35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35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35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35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35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35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35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35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35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35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35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35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35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35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35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35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35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35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35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35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35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35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35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35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35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35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35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35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35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defaultRowHeight="14.5" x14ac:dyDescent="0.35"/>
  <cols>
    <col min="1" max="2" width="20.7265625" customWidth="1"/>
  </cols>
  <sheetData>
    <row r="1" spans="1:2" x14ac:dyDescent="0.35">
      <c r="A1" t="s">
        <v>116</v>
      </c>
    </row>
    <row r="2" spans="1:2" x14ac:dyDescent="0.35">
      <c r="A2" t="s">
        <v>117</v>
      </c>
    </row>
    <row r="3" spans="1:2" x14ac:dyDescent="0.35">
      <c r="A3" t="s">
        <v>118</v>
      </c>
    </row>
    <row r="4" spans="1:2" x14ac:dyDescent="0.35">
      <c r="A4" t="s">
        <v>119</v>
      </c>
    </row>
    <row r="5" spans="1:2" x14ac:dyDescent="0.35">
      <c r="A5" t="s">
        <v>120</v>
      </c>
    </row>
    <row r="6" spans="1:2" x14ac:dyDescent="0.35">
      <c r="A6" t="s">
        <v>121</v>
      </c>
    </row>
    <row r="8" spans="1:2" x14ac:dyDescent="0.35">
      <c r="A8" t="s">
        <v>122</v>
      </c>
      <c r="B8" t="s">
        <v>123</v>
      </c>
    </row>
    <row r="10" spans="1:2" x14ac:dyDescent="0.35">
      <c r="A10" t="s">
        <v>124</v>
      </c>
    </row>
    <row r="11" spans="1:2" x14ac:dyDescent="0.35">
      <c r="A11" t="s">
        <v>125</v>
      </c>
      <c r="B11" t="s">
        <v>122</v>
      </c>
    </row>
    <row r="12" spans="1:2" x14ac:dyDescent="0.35">
      <c r="A12" s="5">
        <v>17533</v>
      </c>
      <c r="B12" s="6">
        <v>56.6</v>
      </c>
    </row>
    <row r="13" spans="1:2" x14ac:dyDescent="0.35">
      <c r="A13" s="5">
        <v>17564</v>
      </c>
      <c r="B13" s="6">
        <v>56.7</v>
      </c>
    </row>
    <row r="14" spans="1:2" x14ac:dyDescent="0.35">
      <c r="A14" s="5">
        <v>17593</v>
      </c>
      <c r="B14" s="6">
        <v>56.1</v>
      </c>
    </row>
    <row r="15" spans="1:2" x14ac:dyDescent="0.35">
      <c r="A15" s="5">
        <v>17624</v>
      </c>
      <c r="B15" s="6">
        <v>56.7</v>
      </c>
    </row>
    <row r="16" spans="1:2" x14ac:dyDescent="0.35">
      <c r="A16" s="5">
        <v>17654</v>
      </c>
      <c r="B16" s="6">
        <v>56.2</v>
      </c>
    </row>
    <row r="17" spans="1:2" x14ac:dyDescent="0.35">
      <c r="A17" s="5">
        <v>17685</v>
      </c>
      <c r="B17" s="6">
        <v>57</v>
      </c>
    </row>
    <row r="18" spans="1:2" x14ac:dyDescent="0.35">
      <c r="A18" s="5">
        <v>17715</v>
      </c>
      <c r="B18" s="6">
        <v>57.1</v>
      </c>
    </row>
    <row r="19" spans="1:2" x14ac:dyDescent="0.35">
      <c r="A19" s="5">
        <v>17746</v>
      </c>
      <c r="B19" s="6">
        <v>56.6</v>
      </c>
    </row>
    <row r="20" spans="1:2" x14ac:dyDescent="0.35">
      <c r="A20" s="5">
        <v>17777</v>
      </c>
      <c r="B20" s="6">
        <v>56.6</v>
      </c>
    </row>
    <row r="21" spans="1:2" x14ac:dyDescent="0.35">
      <c r="A21" s="5">
        <v>17807</v>
      </c>
      <c r="B21" s="6">
        <v>56.5</v>
      </c>
    </row>
    <row r="22" spans="1:2" x14ac:dyDescent="0.35">
      <c r="A22" s="5">
        <v>17838</v>
      </c>
      <c r="B22" s="6">
        <v>56.5</v>
      </c>
    </row>
    <row r="23" spans="1:2" x14ac:dyDescent="0.35">
      <c r="A23" s="5">
        <v>17868</v>
      </c>
      <c r="B23" s="6">
        <v>56.8</v>
      </c>
    </row>
    <row r="24" spans="1:2" x14ac:dyDescent="0.35">
      <c r="A24" s="5">
        <v>17899</v>
      </c>
      <c r="B24" s="6">
        <v>56.2</v>
      </c>
    </row>
    <row r="25" spans="1:2" x14ac:dyDescent="0.35">
      <c r="A25" s="5">
        <v>17930</v>
      </c>
      <c r="B25" s="6">
        <v>56.2</v>
      </c>
    </row>
    <row r="26" spans="1:2" x14ac:dyDescent="0.35">
      <c r="A26" s="5">
        <v>17958</v>
      </c>
      <c r="B26" s="6">
        <v>56</v>
      </c>
    </row>
    <row r="27" spans="1:2" x14ac:dyDescent="0.35">
      <c r="A27" s="5">
        <v>17989</v>
      </c>
      <c r="B27" s="6">
        <v>55.7</v>
      </c>
    </row>
    <row r="28" spans="1:2" x14ac:dyDescent="0.35">
      <c r="A28" s="5">
        <v>18019</v>
      </c>
      <c r="B28" s="6">
        <v>55.4</v>
      </c>
    </row>
    <row r="29" spans="1:2" x14ac:dyDescent="0.35">
      <c r="A29" s="5">
        <v>18050</v>
      </c>
      <c r="B29" s="6">
        <v>55</v>
      </c>
    </row>
    <row r="30" spans="1:2" x14ac:dyDescent="0.35">
      <c r="A30" s="5">
        <v>18080</v>
      </c>
      <c r="B30" s="6">
        <v>55</v>
      </c>
    </row>
    <row r="31" spans="1:2" x14ac:dyDescent="0.35">
      <c r="A31" s="5">
        <v>18111</v>
      </c>
      <c r="B31" s="6">
        <v>55.1</v>
      </c>
    </row>
    <row r="32" spans="1:2" x14ac:dyDescent="0.35">
      <c r="A32" s="5">
        <v>18142</v>
      </c>
      <c r="B32" s="6">
        <v>55.3</v>
      </c>
    </row>
    <row r="33" spans="1:2" x14ac:dyDescent="0.35">
      <c r="A33" s="5">
        <v>18172</v>
      </c>
      <c r="B33" s="6">
        <v>54.9</v>
      </c>
    </row>
    <row r="34" spans="1:2" x14ac:dyDescent="0.35">
      <c r="A34" s="5">
        <v>18203</v>
      </c>
      <c r="B34" s="6">
        <v>55.6</v>
      </c>
    </row>
    <row r="35" spans="1:2" x14ac:dyDescent="0.35">
      <c r="A35" s="5">
        <v>18233</v>
      </c>
      <c r="B35" s="6">
        <v>55.3</v>
      </c>
    </row>
    <row r="36" spans="1:2" x14ac:dyDescent="0.35">
      <c r="A36" s="5">
        <v>18264</v>
      </c>
      <c r="B36" s="6">
        <v>55.1</v>
      </c>
    </row>
    <row r="37" spans="1:2" x14ac:dyDescent="0.35">
      <c r="A37" s="5">
        <v>18295</v>
      </c>
      <c r="B37" s="6">
        <v>55.1</v>
      </c>
    </row>
    <row r="38" spans="1:2" x14ac:dyDescent="0.35">
      <c r="A38" s="5">
        <v>18323</v>
      </c>
      <c r="B38" s="6">
        <v>55.1</v>
      </c>
    </row>
    <row r="39" spans="1:2" x14ac:dyDescent="0.35">
      <c r="A39" s="5">
        <v>18354</v>
      </c>
      <c r="B39" s="6">
        <v>55.8</v>
      </c>
    </row>
    <row r="40" spans="1:2" x14ac:dyDescent="0.35">
      <c r="A40" s="5">
        <v>18384</v>
      </c>
      <c r="B40" s="6">
        <v>55.8</v>
      </c>
    </row>
    <row r="41" spans="1:2" x14ac:dyDescent="0.35">
      <c r="A41" s="5">
        <v>18415</v>
      </c>
      <c r="B41" s="6">
        <v>56.2</v>
      </c>
    </row>
    <row r="42" spans="1:2" x14ac:dyDescent="0.35">
      <c r="A42" s="5">
        <v>18445</v>
      </c>
      <c r="B42" s="6">
        <v>56.1</v>
      </c>
    </row>
    <row r="43" spans="1:2" x14ac:dyDescent="0.35">
      <c r="A43" s="5">
        <v>18476</v>
      </c>
      <c r="B43" s="6">
        <v>56.8</v>
      </c>
    </row>
    <row r="44" spans="1:2" x14ac:dyDescent="0.35">
      <c r="A44" s="5">
        <v>18507</v>
      </c>
      <c r="B44" s="6">
        <v>56.6</v>
      </c>
    </row>
    <row r="45" spans="1:2" x14ac:dyDescent="0.35">
      <c r="A45" s="5">
        <v>18537</v>
      </c>
      <c r="B45" s="6">
        <v>56.9</v>
      </c>
    </row>
    <row r="46" spans="1:2" x14ac:dyDescent="0.35">
      <c r="A46" s="5">
        <v>18568</v>
      </c>
      <c r="B46" s="6">
        <v>56.9</v>
      </c>
    </row>
    <row r="47" spans="1:2" x14ac:dyDescent="0.35">
      <c r="A47" s="5">
        <v>18598</v>
      </c>
      <c r="B47" s="6">
        <v>56.7</v>
      </c>
    </row>
    <row r="48" spans="1:2" x14ac:dyDescent="0.35">
      <c r="A48" s="5">
        <v>18629</v>
      </c>
      <c r="B48" s="6">
        <v>56.9</v>
      </c>
    </row>
    <row r="49" spans="1:2" x14ac:dyDescent="0.35">
      <c r="A49" s="5">
        <v>18660</v>
      </c>
      <c r="B49" s="6">
        <v>57</v>
      </c>
    </row>
    <row r="50" spans="1:2" x14ac:dyDescent="0.35">
      <c r="A50" s="5">
        <v>18688</v>
      </c>
      <c r="B50" s="6">
        <v>57.7</v>
      </c>
    </row>
    <row r="51" spans="1:2" x14ac:dyDescent="0.35">
      <c r="A51" s="5">
        <v>18719</v>
      </c>
      <c r="B51" s="6">
        <v>57.3</v>
      </c>
    </row>
    <row r="52" spans="1:2" x14ac:dyDescent="0.35">
      <c r="A52" s="5">
        <v>18749</v>
      </c>
      <c r="B52" s="6">
        <v>57.6</v>
      </c>
    </row>
    <row r="53" spans="1:2" x14ac:dyDescent="0.35">
      <c r="A53" s="5">
        <v>18780</v>
      </c>
      <c r="B53" s="6">
        <v>57.1</v>
      </c>
    </row>
    <row r="54" spans="1:2" x14ac:dyDescent="0.35">
      <c r="A54" s="5">
        <v>18810</v>
      </c>
      <c r="B54" s="6">
        <v>57.6</v>
      </c>
    </row>
    <row r="55" spans="1:2" x14ac:dyDescent="0.35">
      <c r="A55" s="5">
        <v>18841</v>
      </c>
      <c r="B55" s="6">
        <v>57.4</v>
      </c>
    </row>
    <row r="56" spans="1:2" x14ac:dyDescent="0.35">
      <c r="A56" s="5">
        <v>18872</v>
      </c>
      <c r="B56" s="6">
        <v>57.1</v>
      </c>
    </row>
    <row r="57" spans="1:2" x14ac:dyDescent="0.35">
      <c r="A57" s="5">
        <v>18902</v>
      </c>
      <c r="B57" s="6">
        <v>57.3</v>
      </c>
    </row>
    <row r="58" spans="1:2" x14ac:dyDescent="0.35">
      <c r="A58" s="5">
        <v>18933</v>
      </c>
      <c r="B58" s="6">
        <v>57.1</v>
      </c>
    </row>
    <row r="59" spans="1:2" x14ac:dyDescent="0.35">
      <c r="A59" s="5">
        <v>18963</v>
      </c>
      <c r="B59" s="6">
        <v>57.7</v>
      </c>
    </row>
    <row r="60" spans="1:2" x14ac:dyDescent="0.35">
      <c r="A60" s="5">
        <v>18994</v>
      </c>
      <c r="B60" s="6">
        <v>57.7</v>
      </c>
    </row>
    <row r="61" spans="1:2" x14ac:dyDescent="0.35">
      <c r="A61" s="5">
        <v>19025</v>
      </c>
      <c r="B61" s="6">
        <v>57.7</v>
      </c>
    </row>
    <row r="62" spans="1:2" x14ac:dyDescent="0.35">
      <c r="A62" s="5">
        <v>19054</v>
      </c>
      <c r="B62" s="6">
        <v>57.1</v>
      </c>
    </row>
    <row r="63" spans="1:2" x14ac:dyDescent="0.35">
      <c r="A63" s="5">
        <v>19085</v>
      </c>
      <c r="B63" s="6">
        <v>57.1</v>
      </c>
    </row>
    <row r="64" spans="1:2" x14ac:dyDescent="0.35">
      <c r="A64" s="5">
        <v>19115</v>
      </c>
      <c r="B64" s="6">
        <v>57.3</v>
      </c>
    </row>
    <row r="65" spans="1:2" x14ac:dyDescent="0.35">
      <c r="A65" s="5">
        <v>19146</v>
      </c>
      <c r="B65" s="6">
        <v>57.3</v>
      </c>
    </row>
    <row r="66" spans="1:2" x14ac:dyDescent="0.35">
      <c r="A66" s="5">
        <v>19176</v>
      </c>
      <c r="B66" s="6">
        <v>57</v>
      </c>
    </row>
    <row r="67" spans="1:2" x14ac:dyDescent="0.35">
      <c r="A67" s="5">
        <v>19207</v>
      </c>
      <c r="B67" s="6">
        <v>56.8</v>
      </c>
    </row>
    <row r="68" spans="1:2" x14ac:dyDescent="0.35">
      <c r="A68" s="5">
        <v>19238</v>
      </c>
      <c r="B68" s="6">
        <v>57.4</v>
      </c>
    </row>
    <row r="69" spans="1:2" x14ac:dyDescent="0.35">
      <c r="A69" s="5">
        <v>19268</v>
      </c>
      <c r="B69" s="6">
        <v>56.9</v>
      </c>
    </row>
    <row r="70" spans="1:2" x14ac:dyDescent="0.35">
      <c r="A70" s="5">
        <v>19299</v>
      </c>
      <c r="B70" s="6">
        <v>57.5</v>
      </c>
    </row>
    <row r="71" spans="1:2" x14ac:dyDescent="0.35">
      <c r="A71" s="5">
        <v>19329</v>
      </c>
      <c r="B71" s="6">
        <v>57.6</v>
      </c>
    </row>
    <row r="72" spans="1:2" x14ac:dyDescent="0.35">
      <c r="A72" s="5">
        <v>19360</v>
      </c>
      <c r="B72" s="6">
        <v>57.8</v>
      </c>
    </row>
    <row r="73" spans="1:2" x14ac:dyDescent="0.35">
      <c r="A73" s="5">
        <v>19391</v>
      </c>
      <c r="B73" s="6">
        <v>58</v>
      </c>
    </row>
    <row r="74" spans="1:2" x14ac:dyDescent="0.35">
      <c r="A74" s="5">
        <v>19419</v>
      </c>
      <c r="B74" s="6">
        <v>58.1</v>
      </c>
    </row>
    <row r="75" spans="1:2" x14ac:dyDescent="0.35">
      <c r="A75" s="5">
        <v>19450</v>
      </c>
      <c r="B75" s="6">
        <v>57.5</v>
      </c>
    </row>
    <row r="76" spans="1:2" x14ac:dyDescent="0.35">
      <c r="A76" s="5">
        <v>19480</v>
      </c>
      <c r="B76" s="6">
        <v>57.1</v>
      </c>
    </row>
    <row r="77" spans="1:2" x14ac:dyDescent="0.35">
      <c r="A77" s="5">
        <v>19511</v>
      </c>
      <c r="B77" s="6">
        <v>57.4</v>
      </c>
    </row>
    <row r="78" spans="1:2" x14ac:dyDescent="0.35">
      <c r="A78" s="5">
        <v>19541</v>
      </c>
      <c r="B78" s="6">
        <v>57.4</v>
      </c>
    </row>
    <row r="79" spans="1:2" x14ac:dyDescent="0.35">
      <c r="A79" s="5">
        <v>19572</v>
      </c>
      <c r="B79" s="6">
        <v>57.1</v>
      </c>
    </row>
    <row r="80" spans="1:2" x14ac:dyDescent="0.35">
      <c r="A80" s="5">
        <v>19603</v>
      </c>
      <c r="B80" s="6">
        <v>56.8</v>
      </c>
    </row>
    <row r="81" spans="1:2" x14ac:dyDescent="0.35">
      <c r="A81" s="5">
        <v>19633</v>
      </c>
      <c r="B81" s="6">
        <v>56.7</v>
      </c>
    </row>
    <row r="82" spans="1:2" x14ac:dyDescent="0.35">
      <c r="A82" s="5">
        <v>19664</v>
      </c>
      <c r="B82" s="6">
        <v>56.5</v>
      </c>
    </row>
    <row r="83" spans="1:2" x14ac:dyDescent="0.35">
      <c r="A83" s="5">
        <v>19694</v>
      </c>
      <c r="B83" s="6">
        <v>55.7</v>
      </c>
    </row>
    <row r="84" spans="1:2" x14ac:dyDescent="0.35">
      <c r="A84" s="5">
        <v>19725</v>
      </c>
      <c r="B84" s="6">
        <v>55.7</v>
      </c>
    </row>
    <row r="85" spans="1:2" x14ac:dyDescent="0.35">
      <c r="A85" s="5">
        <v>19756</v>
      </c>
      <c r="B85" s="6">
        <v>56.2</v>
      </c>
    </row>
    <row r="86" spans="1:2" x14ac:dyDescent="0.35">
      <c r="A86" s="5">
        <v>19784</v>
      </c>
      <c r="B86" s="6">
        <v>55.7</v>
      </c>
    </row>
    <row r="87" spans="1:2" x14ac:dyDescent="0.35">
      <c r="A87" s="5">
        <v>19815</v>
      </c>
      <c r="B87" s="6">
        <v>55.7</v>
      </c>
    </row>
    <row r="88" spans="1:2" x14ac:dyDescent="0.35">
      <c r="A88" s="5">
        <v>19845</v>
      </c>
      <c r="B88" s="6">
        <v>55.4</v>
      </c>
    </row>
    <row r="89" spans="1:2" x14ac:dyDescent="0.35">
      <c r="A89" s="5">
        <v>19876</v>
      </c>
      <c r="B89" s="6">
        <v>55.2</v>
      </c>
    </row>
    <row r="90" spans="1:2" x14ac:dyDescent="0.35">
      <c r="A90" s="5">
        <v>19906</v>
      </c>
      <c r="B90" s="6">
        <v>55</v>
      </c>
    </row>
    <row r="91" spans="1:2" x14ac:dyDescent="0.35">
      <c r="A91" s="5">
        <v>19937</v>
      </c>
      <c r="B91" s="6">
        <v>55.2</v>
      </c>
    </row>
    <row r="92" spans="1:2" x14ac:dyDescent="0.35">
      <c r="A92" s="5">
        <v>19968</v>
      </c>
      <c r="B92" s="6">
        <v>55.5</v>
      </c>
    </row>
    <row r="93" spans="1:2" x14ac:dyDescent="0.35">
      <c r="A93" s="5">
        <v>19998</v>
      </c>
      <c r="B93" s="6">
        <v>55.5</v>
      </c>
    </row>
    <row r="94" spans="1:2" x14ac:dyDescent="0.35">
      <c r="A94" s="5">
        <v>20029</v>
      </c>
      <c r="B94" s="6">
        <v>55.5</v>
      </c>
    </row>
    <row r="95" spans="1:2" x14ac:dyDescent="0.35">
      <c r="A95" s="5">
        <v>20059</v>
      </c>
      <c r="B95" s="6">
        <v>55.2</v>
      </c>
    </row>
    <row r="96" spans="1:2" x14ac:dyDescent="0.35">
      <c r="A96" s="5">
        <v>20090</v>
      </c>
      <c r="B96" s="6">
        <v>55.7</v>
      </c>
    </row>
    <row r="97" spans="1:2" x14ac:dyDescent="0.35">
      <c r="A97" s="5">
        <v>20121</v>
      </c>
      <c r="B97" s="6">
        <v>55.7</v>
      </c>
    </row>
    <row r="98" spans="1:2" x14ac:dyDescent="0.35">
      <c r="A98" s="5">
        <v>20149</v>
      </c>
      <c r="B98" s="6">
        <v>55.8</v>
      </c>
    </row>
    <row r="99" spans="1:2" x14ac:dyDescent="0.35">
      <c r="A99" s="5">
        <v>20180</v>
      </c>
      <c r="B99" s="6">
        <v>56.2</v>
      </c>
    </row>
    <row r="100" spans="1:2" x14ac:dyDescent="0.35">
      <c r="A100" s="5">
        <v>20210</v>
      </c>
      <c r="B100" s="6">
        <v>56.3</v>
      </c>
    </row>
    <row r="101" spans="1:2" x14ac:dyDescent="0.35">
      <c r="A101" s="5">
        <v>20241</v>
      </c>
      <c r="B101" s="6">
        <v>56.3</v>
      </c>
    </row>
    <row r="102" spans="1:2" x14ac:dyDescent="0.35">
      <c r="A102" s="5">
        <v>20271</v>
      </c>
      <c r="B102" s="6">
        <v>56.9</v>
      </c>
    </row>
    <row r="103" spans="1:2" x14ac:dyDescent="0.35">
      <c r="A103" s="5">
        <v>20302</v>
      </c>
      <c r="B103" s="6">
        <v>57.1</v>
      </c>
    </row>
    <row r="104" spans="1:2" x14ac:dyDescent="0.35">
      <c r="A104" s="5">
        <v>20333</v>
      </c>
      <c r="B104" s="6">
        <v>57.2</v>
      </c>
    </row>
    <row r="105" spans="1:2" x14ac:dyDescent="0.35">
      <c r="A105" s="5">
        <v>20363</v>
      </c>
      <c r="B105" s="6">
        <v>57.2</v>
      </c>
    </row>
    <row r="106" spans="1:2" x14ac:dyDescent="0.35">
      <c r="A106" s="5">
        <v>20394</v>
      </c>
      <c r="B106" s="6">
        <v>57.4</v>
      </c>
    </row>
    <row r="107" spans="1:2" x14ac:dyDescent="0.35">
      <c r="A107" s="5">
        <v>20424</v>
      </c>
      <c r="B107" s="6">
        <v>57.7</v>
      </c>
    </row>
    <row r="108" spans="1:2" x14ac:dyDescent="0.35">
      <c r="A108" s="5">
        <v>20455</v>
      </c>
      <c r="B108" s="6">
        <v>57.8</v>
      </c>
    </row>
    <row r="109" spans="1:2" x14ac:dyDescent="0.35">
      <c r="A109" s="5">
        <v>20486</v>
      </c>
      <c r="B109" s="6">
        <v>57.5</v>
      </c>
    </row>
    <row r="110" spans="1:2" x14ac:dyDescent="0.35">
      <c r="A110" s="5">
        <v>20515</v>
      </c>
      <c r="B110" s="6">
        <v>57.3</v>
      </c>
    </row>
    <row r="111" spans="1:2" x14ac:dyDescent="0.35">
      <c r="A111" s="5">
        <v>20546</v>
      </c>
      <c r="B111" s="6">
        <v>57.5</v>
      </c>
    </row>
    <row r="112" spans="1:2" x14ac:dyDescent="0.35">
      <c r="A112" s="5">
        <v>20576</v>
      </c>
      <c r="B112" s="6">
        <v>57.6</v>
      </c>
    </row>
    <row r="113" spans="1:2" x14ac:dyDescent="0.35">
      <c r="A113" s="5">
        <v>20607</v>
      </c>
      <c r="B113" s="6">
        <v>57.5</v>
      </c>
    </row>
    <row r="114" spans="1:2" x14ac:dyDescent="0.35">
      <c r="A114" s="5">
        <v>20637</v>
      </c>
      <c r="B114" s="6">
        <v>57.5</v>
      </c>
    </row>
    <row r="115" spans="1:2" x14ac:dyDescent="0.35">
      <c r="A115" s="5">
        <v>20668</v>
      </c>
      <c r="B115" s="6">
        <v>57.6</v>
      </c>
    </row>
    <row r="116" spans="1:2" x14ac:dyDescent="0.35">
      <c r="A116" s="5">
        <v>20699</v>
      </c>
      <c r="B116" s="6">
        <v>57.6</v>
      </c>
    </row>
    <row r="117" spans="1:2" x14ac:dyDescent="0.35">
      <c r="A117" s="5">
        <v>20729</v>
      </c>
      <c r="B117" s="6">
        <v>57.5</v>
      </c>
    </row>
    <row r="118" spans="1:2" x14ac:dyDescent="0.35">
      <c r="A118" s="5">
        <v>20760</v>
      </c>
      <c r="B118" s="6">
        <v>57.3</v>
      </c>
    </row>
    <row r="119" spans="1:2" x14ac:dyDescent="0.35">
      <c r="A119" s="5">
        <v>20790</v>
      </c>
      <c r="B119" s="6">
        <v>57.3</v>
      </c>
    </row>
    <row r="120" spans="1:2" x14ac:dyDescent="0.35">
      <c r="A120" s="5">
        <v>20821</v>
      </c>
      <c r="B120" s="6">
        <v>57</v>
      </c>
    </row>
    <row r="121" spans="1:2" x14ac:dyDescent="0.35">
      <c r="A121" s="5">
        <v>20852</v>
      </c>
      <c r="B121" s="6">
        <v>57.5</v>
      </c>
    </row>
    <row r="122" spans="1:2" x14ac:dyDescent="0.35">
      <c r="A122" s="5">
        <v>20880</v>
      </c>
      <c r="B122" s="6">
        <v>57.6</v>
      </c>
    </row>
    <row r="123" spans="1:2" x14ac:dyDescent="0.35">
      <c r="A123" s="5">
        <v>20911</v>
      </c>
      <c r="B123" s="6">
        <v>57.2</v>
      </c>
    </row>
    <row r="124" spans="1:2" x14ac:dyDescent="0.35">
      <c r="A124" s="5">
        <v>20941</v>
      </c>
      <c r="B124" s="6">
        <v>57.1</v>
      </c>
    </row>
    <row r="125" spans="1:2" x14ac:dyDescent="0.35">
      <c r="A125" s="5">
        <v>20972</v>
      </c>
      <c r="B125" s="6">
        <v>57.2</v>
      </c>
    </row>
    <row r="126" spans="1:2" x14ac:dyDescent="0.35">
      <c r="A126" s="5">
        <v>21002</v>
      </c>
      <c r="B126" s="6">
        <v>57.5</v>
      </c>
    </row>
    <row r="127" spans="1:2" x14ac:dyDescent="0.35">
      <c r="A127" s="5">
        <v>21033</v>
      </c>
      <c r="B127" s="6">
        <v>56.9</v>
      </c>
    </row>
    <row r="128" spans="1:2" x14ac:dyDescent="0.35">
      <c r="A128" s="5">
        <v>21064</v>
      </c>
      <c r="B128" s="6">
        <v>57</v>
      </c>
    </row>
    <row r="129" spans="1:2" x14ac:dyDescent="0.35">
      <c r="A129" s="5">
        <v>21094</v>
      </c>
      <c r="B129" s="6">
        <v>56.8</v>
      </c>
    </row>
    <row r="130" spans="1:2" x14ac:dyDescent="0.35">
      <c r="A130" s="5">
        <v>21125</v>
      </c>
      <c r="B130" s="6">
        <v>56.4</v>
      </c>
    </row>
    <row r="131" spans="1:2" x14ac:dyDescent="0.35">
      <c r="A131" s="5">
        <v>21155</v>
      </c>
      <c r="B131" s="6">
        <v>56.6</v>
      </c>
    </row>
    <row r="132" spans="1:2" x14ac:dyDescent="0.35">
      <c r="A132" s="5">
        <v>21186</v>
      </c>
      <c r="B132" s="6">
        <v>55.9</v>
      </c>
    </row>
    <row r="133" spans="1:2" x14ac:dyDescent="0.35">
      <c r="A133" s="5">
        <v>21217</v>
      </c>
      <c r="B133" s="6">
        <v>55.5</v>
      </c>
    </row>
    <row r="134" spans="1:2" x14ac:dyDescent="0.35">
      <c r="A134" s="5">
        <v>21245</v>
      </c>
      <c r="B134" s="6">
        <v>55.3</v>
      </c>
    </row>
    <row r="135" spans="1:2" x14ac:dyDescent="0.35">
      <c r="A135" s="5">
        <v>21276</v>
      </c>
      <c r="B135" s="6">
        <v>55.2</v>
      </c>
    </row>
    <row r="136" spans="1:2" x14ac:dyDescent="0.35">
      <c r="A136" s="5">
        <v>21306</v>
      </c>
      <c r="B136" s="6">
        <v>55.4</v>
      </c>
    </row>
    <row r="137" spans="1:2" x14ac:dyDescent="0.35">
      <c r="A137" s="5">
        <v>21337</v>
      </c>
      <c r="B137" s="6">
        <v>55.2</v>
      </c>
    </row>
    <row r="138" spans="1:2" x14ac:dyDescent="0.35">
      <c r="A138" s="5">
        <v>21367</v>
      </c>
      <c r="B138" s="6">
        <v>55.2</v>
      </c>
    </row>
    <row r="139" spans="1:2" x14ac:dyDescent="0.35">
      <c r="A139" s="5">
        <v>21398</v>
      </c>
      <c r="B139" s="6">
        <v>55.4</v>
      </c>
    </row>
    <row r="140" spans="1:2" x14ac:dyDescent="0.35">
      <c r="A140" s="5">
        <v>21429</v>
      </c>
      <c r="B140" s="6">
        <v>55.4</v>
      </c>
    </row>
    <row r="141" spans="1:2" x14ac:dyDescent="0.35">
      <c r="A141" s="5">
        <v>21459</v>
      </c>
      <c r="B141" s="6">
        <v>55.6</v>
      </c>
    </row>
    <row r="142" spans="1:2" x14ac:dyDescent="0.35">
      <c r="A142" s="5">
        <v>21490</v>
      </c>
      <c r="B142" s="6">
        <v>55.5</v>
      </c>
    </row>
    <row r="143" spans="1:2" x14ac:dyDescent="0.35">
      <c r="A143" s="5">
        <v>21520</v>
      </c>
      <c r="B143" s="6">
        <v>55.5</v>
      </c>
    </row>
    <row r="144" spans="1:2" x14ac:dyDescent="0.35">
      <c r="A144" s="5">
        <v>21551</v>
      </c>
      <c r="B144" s="6">
        <v>55.7</v>
      </c>
    </row>
    <row r="145" spans="1:2" x14ac:dyDescent="0.35">
      <c r="A145" s="5">
        <v>21582</v>
      </c>
      <c r="B145" s="6">
        <v>55.5</v>
      </c>
    </row>
    <row r="146" spans="1:2" x14ac:dyDescent="0.35">
      <c r="A146" s="5">
        <v>21610</v>
      </c>
      <c r="B146" s="6">
        <v>56</v>
      </c>
    </row>
    <row r="147" spans="1:2" x14ac:dyDescent="0.35">
      <c r="A147" s="5">
        <v>21641</v>
      </c>
      <c r="B147" s="6">
        <v>56.3</v>
      </c>
    </row>
    <row r="148" spans="1:2" x14ac:dyDescent="0.35">
      <c r="A148" s="5">
        <v>21671</v>
      </c>
      <c r="B148" s="6">
        <v>56.2</v>
      </c>
    </row>
    <row r="149" spans="1:2" x14ac:dyDescent="0.35">
      <c r="A149" s="5">
        <v>21702</v>
      </c>
      <c r="B149" s="6">
        <v>56.3</v>
      </c>
    </row>
    <row r="150" spans="1:2" x14ac:dyDescent="0.35">
      <c r="A150" s="5">
        <v>21732</v>
      </c>
      <c r="B150" s="6">
        <v>56.3</v>
      </c>
    </row>
    <row r="151" spans="1:2" x14ac:dyDescent="0.35">
      <c r="A151" s="5">
        <v>21763</v>
      </c>
      <c r="B151" s="6">
        <v>56.1</v>
      </c>
    </row>
    <row r="152" spans="1:2" x14ac:dyDescent="0.35">
      <c r="A152" s="5">
        <v>21794</v>
      </c>
      <c r="B152" s="6">
        <v>56</v>
      </c>
    </row>
    <row r="153" spans="1:2" x14ac:dyDescent="0.35">
      <c r="A153" s="5">
        <v>21824</v>
      </c>
      <c r="B153" s="6">
        <v>56.1</v>
      </c>
    </row>
    <row r="154" spans="1:2" x14ac:dyDescent="0.35">
      <c r="A154" s="5">
        <v>21855</v>
      </c>
      <c r="B154" s="6">
        <v>55.7</v>
      </c>
    </row>
    <row r="155" spans="1:2" x14ac:dyDescent="0.35">
      <c r="A155" s="5">
        <v>21885</v>
      </c>
      <c r="B155" s="6">
        <v>56.3</v>
      </c>
    </row>
    <row r="156" spans="1:2" x14ac:dyDescent="0.35">
      <c r="A156" s="5">
        <v>21916</v>
      </c>
      <c r="B156" s="6">
        <v>56</v>
      </c>
    </row>
    <row r="157" spans="1:2" x14ac:dyDescent="0.35">
      <c r="A157" s="5">
        <v>21947</v>
      </c>
      <c r="B157" s="6">
        <v>56.2</v>
      </c>
    </row>
    <row r="158" spans="1:2" x14ac:dyDescent="0.35">
      <c r="A158" s="5">
        <v>21976</v>
      </c>
      <c r="B158" s="6">
        <v>55.4</v>
      </c>
    </row>
    <row r="159" spans="1:2" x14ac:dyDescent="0.35">
      <c r="A159" s="5">
        <v>22007</v>
      </c>
      <c r="B159" s="6">
        <v>56.4</v>
      </c>
    </row>
    <row r="160" spans="1:2" x14ac:dyDescent="0.35">
      <c r="A160" s="5">
        <v>22037</v>
      </c>
      <c r="B160" s="6">
        <v>56.4</v>
      </c>
    </row>
    <row r="161" spans="1:2" x14ac:dyDescent="0.35">
      <c r="A161" s="5">
        <v>22068</v>
      </c>
      <c r="B161" s="6">
        <v>56.5</v>
      </c>
    </row>
    <row r="162" spans="1:2" x14ac:dyDescent="0.35">
      <c r="A162" s="5">
        <v>22098</v>
      </c>
      <c r="B162" s="6">
        <v>56.2</v>
      </c>
    </row>
    <row r="163" spans="1:2" x14ac:dyDescent="0.35">
      <c r="A163" s="5">
        <v>22129</v>
      </c>
      <c r="B163" s="6">
        <v>56.1</v>
      </c>
    </row>
    <row r="164" spans="1:2" x14ac:dyDescent="0.35">
      <c r="A164" s="5">
        <v>22160</v>
      </c>
      <c r="B164" s="6">
        <v>56.4</v>
      </c>
    </row>
    <row r="165" spans="1:2" x14ac:dyDescent="0.35">
      <c r="A165" s="5">
        <v>22190</v>
      </c>
      <c r="B165" s="6">
        <v>55.8</v>
      </c>
    </row>
    <row r="166" spans="1:2" x14ac:dyDescent="0.35">
      <c r="A166" s="5">
        <v>22221</v>
      </c>
      <c r="B166" s="6">
        <v>56.1</v>
      </c>
    </row>
    <row r="167" spans="1:2" x14ac:dyDescent="0.35">
      <c r="A167" s="5">
        <v>22251</v>
      </c>
      <c r="B167" s="6">
        <v>55.7</v>
      </c>
    </row>
    <row r="168" spans="1:2" x14ac:dyDescent="0.35">
      <c r="A168" s="5">
        <v>22282</v>
      </c>
      <c r="B168" s="6">
        <v>55.7</v>
      </c>
    </row>
    <row r="169" spans="1:2" x14ac:dyDescent="0.35">
      <c r="A169" s="5">
        <v>22313</v>
      </c>
      <c r="B169" s="6">
        <v>55.5</v>
      </c>
    </row>
    <row r="170" spans="1:2" x14ac:dyDescent="0.35">
      <c r="A170" s="5">
        <v>22341</v>
      </c>
      <c r="B170" s="6">
        <v>55.6</v>
      </c>
    </row>
    <row r="171" spans="1:2" x14ac:dyDescent="0.35">
      <c r="A171" s="5">
        <v>22372</v>
      </c>
      <c r="B171" s="6">
        <v>55.2</v>
      </c>
    </row>
    <row r="172" spans="1:2" x14ac:dyDescent="0.35">
      <c r="A172" s="5">
        <v>22402</v>
      </c>
      <c r="B172" s="6">
        <v>55.2</v>
      </c>
    </row>
    <row r="173" spans="1:2" x14ac:dyDescent="0.35">
      <c r="A173" s="5">
        <v>22433</v>
      </c>
      <c r="B173" s="6">
        <v>55.6</v>
      </c>
    </row>
    <row r="174" spans="1:2" x14ac:dyDescent="0.35">
      <c r="A174" s="5">
        <v>22463</v>
      </c>
      <c r="B174" s="6">
        <v>55.2</v>
      </c>
    </row>
    <row r="175" spans="1:2" x14ac:dyDescent="0.35">
      <c r="A175" s="5">
        <v>22494</v>
      </c>
      <c r="B175" s="6">
        <v>55.3</v>
      </c>
    </row>
    <row r="176" spans="1:2" x14ac:dyDescent="0.35">
      <c r="A176" s="5">
        <v>22525</v>
      </c>
      <c r="B176" s="6">
        <v>55</v>
      </c>
    </row>
    <row r="177" spans="1:2" x14ac:dyDescent="0.35">
      <c r="A177" s="5">
        <v>22555</v>
      </c>
      <c r="B177" s="6">
        <v>55.3</v>
      </c>
    </row>
    <row r="178" spans="1:2" x14ac:dyDescent="0.35">
      <c r="A178" s="5">
        <v>22586</v>
      </c>
      <c r="B178" s="6">
        <v>55.5</v>
      </c>
    </row>
    <row r="179" spans="1:2" x14ac:dyDescent="0.35">
      <c r="A179" s="5">
        <v>22616</v>
      </c>
      <c r="B179" s="6">
        <v>55.3</v>
      </c>
    </row>
    <row r="180" spans="1:2" x14ac:dyDescent="0.35">
      <c r="A180" s="5">
        <v>22647</v>
      </c>
      <c r="B180" s="6">
        <v>55.4</v>
      </c>
    </row>
    <row r="181" spans="1:2" x14ac:dyDescent="0.35">
      <c r="A181" s="5">
        <v>22678</v>
      </c>
      <c r="B181" s="6">
        <v>55.7</v>
      </c>
    </row>
    <row r="182" spans="1:2" x14ac:dyDescent="0.35">
      <c r="A182" s="5">
        <v>22706</v>
      </c>
      <c r="B182" s="6">
        <v>55.7</v>
      </c>
    </row>
    <row r="183" spans="1:2" x14ac:dyDescent="0.35">
      <c r="A183" s="5">
        <v>22737</v>
      </c>
      <c r="B183" s="6">
        <v>55.4</v>
      </c>
    </row>
    <row r="184" spans="1:2" x14ac:dyDescent="0.35">
      <c r="A184" s="5">
        <v>22767</v>
      </c>
      <c r="B184" s="6">
        <v>55.7</v>
      </c>
    </row>
    <row r="185" spans="1:2" x14ac:dyDescent="0.35">
      <c r="A185" s="5">
        <v>22798</v>
      </c>
      <c r="B185" s="6">
        <v>55.6</v>
      </c>
    </row>
    <row r="186" spans="1:2" x14ac:dyDescent="0.35">
      <c r="A186" s="5">
        <v>22828</v>
      </c>
      <c r="B186" s="6">
        <v>55.3</v>
      </c>
    </row>
    <row r="187" spans="1:2" x14ac:dyDescent="0.35">
      <c r="A187" s="5">
        <v>22859</v>
      </c>
      <c r="B187" s="6">
        <v>55.7</v>
      </c>
    </row>
    <row r="188" spans="1:2" x14ac:dyDescent="0.35">
      <c r="A188" s="5">
        <v>22890</v>
      </c>
      <c r="B188" s="6">
        <v>55.7</v>
      </c>
    </row>
    <row r="189" spans="1:2" x14ac:dyDescent="0.35">
      <c r="A189" s="5">
        <v>22920</v>
      </c>
      <c r="B189" s="6">
        <v>55.5</v>
      </c>
    </row>
    <row r="190" spans="1:2" x14ac:dyDescent="0.35">
      <c r="A190" s="5">
        <v>22951</v>
      </c>
      <c r="B190" s="6">
        <v>55.2</v>
      </c>
    </row>
    <row r="191" spans="1:2" x14ac:dyDescent="0.35">
      <c r="A191" s="5">
        <v>22981</v>
      </c>
      <c r="B191" s="6">
        <v>55.2</v>
      </c>
    </row>
    <row r="192" spans="1:2" x14ac:dyDescent="0.35">
      <c r="A192" s="5">
        <v>23012</v>
      </c>
      <c r="B192" s="6">
        <v>55.2</v>
      </c>
    </row>
    <row r="193" spans="1:2" x14ac:dyDescent="0.35">
      <c r="A193" s="5">
        <v>23043</v>
      </c>
      <c r="B193" s="6">
        <v>55.1</v>
      </c>
    </row>
    <row r="194" spans="1:2" x14ac:dyDescent="0.35">
      <c r="A194" s="5">
        <v>23071</v>
      </c>
      <c r="B194" s="6">
        <v>55.3</v>
      </c>
    </row>
    <row r="195" spans="1:2" x14ac:dyDescent="0.35">
      <c r="A195" s="5">
        <v>23102</v>
      </c>
      <c r="B195" s="6">
        <v>55.5</v>
      </c>
    </row>
    <row r="196" spans="1:2" x14ac:dyDescent="0.35">
      <c r="A196" s="5">
        <v>23132</v>
      </c>
      <c r="B196" s="6">
        <v>55.3</v>
      </c>
    </row>
    <row r="197" spans="1:2" x14ac:dyDescent="0.35">
      <c r="A197" s="5">
        <v>23163</v>
      </c>
      <c r="B197" s="6">
        <v>55.3</v>
      </c>
    </row>
    <row r="198" spans="1:2" x14ac:dyDescent="0.35">
      <c r="A198" s="5">
        <v>23193</v>
      </c>
      <c r="B198" s="6">
        <v>55.4</v>
      </c>
    </row>
    <row r="199" spans="1:2" x14ac:dyDescent="0.35">
      <c r="A199" s="5">
        <v>23224</v>
      </c>
      <c r="B199" s="6">
        <v>55.4</v>
      </c>
    </row>
    <row r="200" spans="1:2" x14ac:dyDescent="0.35">
      <c r="A200" s="5">
        <v>23255</v>
      </c>
      <c r="B200" s="6">
        <v>55.5</v>
      </c>
    </row>
    <row r="201" spans="1:2" x14ac:dyDescent="0.35">
      <c r="A201" s="5">
        <v>23285</v>
      </c>
      <c r="B201" s="6">
        <v>55.5</v>
      </c>
    </row>
    <row r="202" spans="1:2" x14ac:dyDescent="0.35">
      <c r="A202" s="5">
        <v>23316</v>
      </c>
      <c r="B202" s="6">
        <v>55.4</v>
      </c>
    </row>
    <row r="203" spans="1:2" x14ac:dyDescent="0.35">
      <c r="A203" s="5">
        <v>23346</v>
      </c>
      <c r="B203" s="6">
        <v>55.3</v>
      </c>
    </row>
    <row r="204" spans="1:2" x14ac:dyDescent="0.35">
      <c r="A204" s="5">
        <v>23377</v>
      </c>
      <c r="B204" s="6">
        <v>55.3</v>
      </c>
    </row>
    <row r="205" spans="1:2" x14ac:dyDescent="0.35">
      <c r="A205" s="5">
        <v>23408</v>
      </c>
      <c r="B205" s="6">
        <v>55.6</v>
      </c>
    </row>
    <row r="206" spans="1:2" x14ac:dyDescent="0.35">
      <c r="A206" s="5">
        <v>23437</v>
      </c>
      <c r="B206" s="6">
        <v>55.5</v>
      </c>
    </row>
    <row r="207" spans="1:2" x14ac:dyDescent="0.35">
      <c r="A207" s="5">
        <v>23468</v>
      </c>
      <c r="B207" s="6">
        <v>55.9</v>
      </c>
    </row>
    <row r="208" spans="1:2" x14ac:dyDescent="0.35">
      <c r="A208" s="5">
        <v>23498</v>
      </c>
      <c r="B208" s="6">
        <v>56.1</v>
      </c>
    </row>
    <row r="209" spans="1:2" x14ac:dyDescent="0.35">
      <c r="A209" s="5">
        <v>23529</v>
      </c>
      <c r="B209" s="6">
        <v>55.6</v>
      </c>
    </row>
    <row r="210" spans="1:2" x14ac:dyDescent="0.35">
      <c r="A210" s="5">
        <v>23559</v>
      </c>
      <c r="B210" s="6">
        <v>55.7</v>
      </c>
    </row>
    <row r="211" spans="1:2" x14ac:dyDescent="0.35">
      <c r="A211" s="5">
        <v>23590</v>
      </c>
      <c r="B211" s="6">
        <v>55.7</v>
      </c>
    </row>
    <row r="212" spans="1:2" x14ac:dyDescent="0.35">
      <c r="A212" s="5">
        <v>23621</v>
      </c>
      <c r="B212" s="6">
        <v>55.7</v>
      </c>
    </row>
    <row r="213" spans="1:2" x14ac:dyDescent="0.35">
      <c r="A213" s="5">
        <v>23651</v>
      </c>
      <c r="B213" s="6">
        <v>55.6</v>
      </c>
    </row>
    <row r="214" spans="1:2" x14ac:dyDescent="0.35">
      <c r="A214" s="5">
        <v>23682</v>
      </c>
      <c r="B214" s="6">
        <v>55.7</v>
      </c>
    </row>
    <row r="215" spans="1:2" x14ac:dyDescent="0.35">
      <c r="A215" s="5">
        <v>23712</v>
      </c>
      <c r="B215" s="6">
        <v>55.6</v>
      </c>
    </row>
    <row r="216" spans="1:2" x14ac:dyDescent="0.35">
      <c r="A216" s="5">
        <v>23743</v>
      </c>
      <c r="B216" s="6">
        <v>55.7</v>
      </c>
    </row>
    <row r="217" spans="1:2" x14ac:dyDescent="0.35">
      <c r="A217" s="5">
        <v>23774</v>
      </c>
      <c r="B217" s="6">
        <v>55.7</v>
      </c>
    </row>
    <row r="218" spans="1:2" x14ac:dyDescent="0.35">
      <c r="A218" s="5">
        <v>23802</v>
      </c>
      <c r="B218" s="6">
        <v>55.9</v>
      </c>
    </row>
    <row r="219" spans="1:2" x14ac:dyDescent="0.35">
      <c r="A219" s="5">
        <v>23833</v>
      </c>
      <c r="B219" s="6">
        <v>56</v>
      </c>
    </row>
    <row r="220" spans="1:2" x14ac:dyDescent="0.35">
      <c r="A220" s="5">
        <v>23863</v>
      </c>
      <c r="B220" s="6">
        <v>56.2</v>
      </c>
    </row>
    <row r="221" spans="1:2" x14ac:dyDescent="0.35">
      <c r="A221" s="5">
        <v>23894</v>
      </c>
      <c r="B221" s="6">
        <v>56.1</v>
      </c>
    </row>
    <row r="222" spans="1:2" x14ac:dyDescent="0.35">
      <c r="A222" s="5">
        <v>23924</v>
      </c>
      <c r="B222" s="6">
        <v>56.5</v>
      </c>
    </row>
    <row r="223" spans="1:2" x14ac:dyDescent="0.35">
      <c r="A223" s="5">
        <v>23955</v>
      </c>
      <c r="B223" s="6">
        <v>56.3</v>
      </c>
    </row>
    <row r="224" spans="1:2" x14ac:dyDescent="0.35">
      <c r="A224" s="5">
        <v>23986</v>
      </c>
      <c r="B224" s="6">
        <v>56.2</v>
      </c>
    </row>
    <row r="225" spans="1:2" x14ac:dyDescent="0.35">
      <c r="A225" s="5">
        <v>24016</v>
      </c>
      <c r="B225" s="6">
        <v>56.4</v>
      </c>
    </row>
    <row r="226" spans="1:2" x14ac:dyDescent="0.35">
      <c r="A226" s="5">
        <v>24047</v>
      </c>
      <c r="B226" s="6">
        <v>56.4</v>
      </c>
    </row>
    <row r="227" spans="1:2" x14ac:dyDescent="0.35">
      <c r="A227" s="5">
        <v>24077</v>
      </c>
      <c r="B227" s="6">
        <v>56.6</v>
      </c>
    </row>
    <row r="228" spans="1:2" x14ac:dyDescent="0.35">
      <c r="A228" s="5">
        <v>24108</v>
      </c>
      <c r="B228" s="6">
        <v>56.7</v>
      </c>
    </row>
    <row r="229" spans="1:2" x14ac:dyDescent="0.35">
      <c r="A229" s="5">
        <v>24139</v>
      </c>
      <c r="B229" s="6">
        <v>56.6</v>
      </c>
    </row>
    <row r="230" spans="1:2" x14ac:dyDescent="0.35">
      <c r="A230" s="5">
        <v>24167</v>
      </c>
      <c r="B230" s="6">
        <v>56.6</v>
      </c>
    </row>
    <row r="231" spans="1:2" x14ac:dyDescent="0.35">
      <c r="A231" s="5">
        <v>24198</v>
      </c>
      <c r="B231" s="6">
        <v>56.8</v>
      </c>
    </row>
    <row r="232" spans="1:2" x14ac:dyDescent="0.35">
      <c r="A232" s="5">
        <v>24228</v>
      </c>
      <c r="B232" s="6">
        <v>56.7</v>
      </c>
    </row>
    <row r="233" spans="1:2" x14ac:dyDescent="0.35">
      <c r="A233" s="5">
        <v>24259</v>
      </c>
      <c r="B233" s="6">
        <v>56.9</v>
      </c>
    </row>
    <row r="234" spans="1:2" x14ac:dyDescent="0.35">
      <c r="A234" s="5">
        <v>24289</v>
      </c>
      <c r="B234" s="6">
        <v>56.9</v>
      </c>
    </row>
    <row r="235" spans="1:2" x14ac:dyDescent="0.35">
      <c r="A235" s="5">
        <v>24320</v>
      </c>
      <c r="B235" s="6">
        <v>57</v>
      </c>
    </row>
    <row r="236" spans="1:2" x14ac:dyDescent="0.35">
      <c r="A236" s="5">
        <v>24351</v>
      </c>
      <c r="B236" s="6">
        <v>57.1</v>
      </c>
    </row>
    <row r="237" spans="1:2" x14ac:dyDescent="0.35">
      <c r="A237" s="5">
        <v>24381</v>
      </c>
      <c r="B237" s="6">
        <v>57.1</v>
      </c>
    </row>
    <row r="238" spans="1:2" x14ac:dyDescent="0.35">
      <c r="A238" s="5">
        <v>24412</v>
      </c>
      <c r="B238" s="6">
        <v>57.4</v>
      </c>
    </row>
    <row r="239" spans="1:2" x14ac:dyDescent="0.35">
      <c r="A239" s="5">
        <v>24442</v>
      </c>
      <c r="B239" s="6">
        <v>57.3</v>
      </c>
    </row>
    <row r="240" spans="1:2" x14ac:dyDescent="0.35">
      <c r="A240" s="5">
        <v>24473</v>
      </c>
      <c r="B240" s="6">
        <v>57.1</v>
      </c>
    </row>
    <row r="241" spans="1:2" x14ac:dyDescent="0.35">
      <c r="A241" s="5">
        <v>24504</v>
      </c>
      <c r="B241" s="6">
        <v>57</v>
      </c>
    </row>
    <row r="242" spans="1:2" x14ac:dyDescent="0.35">
      <c r="A242" s="5">
        <v>24532</v>
      </c>
      <c r="B242" s="6">
        <v>56.8</v>
      </c>
    </row>
    <row r="243" spans="1:2" x14ac:dyDescent="0.35">
      <c r="A243" s="5">
        <v>24563</v>
      </c>
      <c r="B243" s="6">
        <v>57.1</v>
      </c>
    </row>
    <row r="244" spans="1:2" x14ac:dyDescent="0.35">
      <c r="A244" s="5">
        <v>24593</v>
      </c>
      <c r="B244" s="6">
        <v>57</v>
      </c>
    </row>
    <row r="245" spans="1:2" x14ac:dyDescent="0.35">
      <c r="A245" s="5">
        <v>24624</v>
      </c>
      <c r="B245" s="6">
        <v>57.3</v>
      </c>
    </row>
    <row r="246" spans="1:2" x14ac:dyDescent="0.35">
      <c r="A246" s="5">
        <v>24654</v>
      </c>
      <c r="B246" s="6">
        <v>57.4</v>
      </c>
    </row>
    <row r="247" spans="1:2" x14ac:dyDescent="0.35">
      <c r="A247" s="5">
        <v>24685</v>
      </c>
      <c r="B247" s="6">
        <v>57.4</v>
      </c>
    </row>
    <row r="248" spans="1:2" x14ac:dyDescent="0.35">
      <c r="A248" s="5">
        <v>24716</v>
      </c>
      <c r="B248" s="6">
        <v>57.4</v>
      </c>
    </row>
    <row r="249" spans="1:2" x14ac:dyDescent="0.35">
      <c r="A249" s="5">
        <v>24746</v>
      </c>
      <c r="B249" s="6">
        <v>57.5</v>
      </c>
    </row>
    <row r="250" spans="1:2" x14ac:dyDescent="0.35">
      <c r="A250" s="5">
        <v>24777</v>
      </c>
      <c r="B250" s="6">
        <v>57.5</v>
      </c>
    </row>
    <row r="251" spans="1:2" x14ac:dyDescent="0.35">
      <c r="A251" s="5">
        <v>24807</v>
      </c>
      <c r="B251" s="6">
        <v>57.6</v>
      </c>
    </row>
    <row r="252" spans="1:2" x14ac:dyDescent="0.35">
      <c r="A252" s="5">
        <v>24838</v>
      </c>
      <c r="B252" s="6">
        <v>57</v>
      </c>
    </row>
    <row r="253" spans="1:2" x14ac:dyDescent="0.35">
      <c r="A253" s="5">
        <v>24869</v>
      </c>
      <c r="B253" s="6">
        <v>57.3</v>
      </c>
    </row>
    <row r="254" spans="1:2" x14ac:dyDescent="0.35">
      <c r="A254" s="5">
        <v>24898</v>
      </c>
      <c r="B254" s="6">
        <v>57.4</v>
      </c>
    </row>
    <row r="255" spans="1:2" x14ac:dyDescent="0.35">
      <c r="A255" s="5">
        <v>24929</v>
      </c>
      <c r="B255" s="6">
        <v>57.4</v>
      </c>
    </row>
    <row r="256" spans="1:2" x14ac:dyDescent="0.35">
      <c r="A256" s="5">
        <v>24959</v>
      </c>
      <c r="B256" s="6">
        <v>57.8</v>
      </c>
    </row>
    <row r="257" spans="1:2" x14ac:dyDescent="0.35">
      <c r="A257" s="5">
        <v>24990</v>
      </c>
      <c r="B257" s="6">
        <v>57.8</v>
      </c>
    </row>
    <row r="258" spans="1:2" x14ac:dyDescent="0.35">
      <c r="A258" s="5">
        <v>25020</v>
      </c>
      <c r="B258" s="6">
        <v>57.6</v>
      </c>
    </row>
    <row r="259" spans="1:2" x14ac:dyDescent="0.35">
      <c r="A259" s="5">
        <v>25051</v>
      </c>
      <c r="B259" s="6">
        <v>57.5</v>
      </c>
    </row>
    <row r="260" spans="1:2" x14ac:dyDescent="0.35">
      <c r="A260" s="5">
        <v>25082</v>
      </c>
      <c r="B260" s="6">
        <v>57.5</v>
      </c>
    </row>
    <row r="261" spans="1:2" x14ac:dyDescent="0.35">
      <c r="A261" s="5">
        <v>25112</v>
      </c>
      <c r="B261" s="6">
        <v>57.5</v>
      </c>
    </row>
    <row r="262" spans="1:2" x14ac:dyDescent="0.35">
      <c r="A262" s="5">
        <v>25143</v>
      </c>
      <c r="B262" s="6">
        <v>57.6</v>
      </c>
    </row>
    <row r="263" spans="1:2" x14ac:dyDescent="0.35">
      <c r="A263" s="5">
        <v>25173</v>
      </c>
      <c r="B263" s="6">
        <v>57.7</v>
      </c>
    </row>
    <row r="264" spans="1:2" x14ac:dyDescent="0.35">
      <c r="A264" s="5">
        <v>25204</v>
      </c>
      <c r="B264" s="6">
        <v>57.6</v>
      </c>
    </row>
    <row r="265" spans="1:2" x14ac:dyDescent="0.35">
      <c r="A265" s="5">
        <v>25235</v>
      </c>
      <c r="B265" s="6">
        <v>57.9</v>
      </c>
    </row>
    <row r="266" spans="1:2" x14ac:dyDescent="0.35">
      <c r="A266" s="5">
        <v>25263</v>
      </c>
      <c r="B266" s="6">
        <v>57.9</v>
      </c>
    </row>
    <row r="267" spans="1:2" x14ac:dyDescent="0.35">
      <c r="A267" s="5">
        <v>25294</v>
      </c>
      <c r="B267" s="6">
        <v>57.9</v>
      </c>
    </row>
    <row r="268" spans="1:2" x14ac:dyDescent="0.35">
      <c r="A268" s="5">
        <v>25324</v>
      </c>
      <c r="B268" s="6">
        <v>57.8</v>
      </c>
    </row>
    <row r="269" spans="1:2" x14ac:dyDescent="0.35">
      <c r="A269" s="5">
        <v>25355</v>
      </c>
      <c r="B269" s="6">
        <v>58</v>
      </c>
    </row>
    <row r="270" spans="1:2" x14ac:dyDescent="0.35">
      <c r="A270" s="5">
        <v>25385</v>
      </c>
      <c r="B270" s="6">
        <v>58</v>
      </c>
    </row>
    <row r="271" spans="1:2" x14ac:dyDescent="0.35">
      <c r="A271" s="5">
        <v>25416</v>
      </c>
      <c r="B271" s="6">
        <v>58.1</v>
      </c>
    </row>
    <row r="272" spans="1:2" x14ac:dyDescent="0.35">
      <c r="A272" s="5">
        <v>25447</v>
      </c>
      <c r="B272" s="6">
        <v>58.1</v>
      </c>
    </row>
    <row r="273" spans="1:2" x14ac:dyDescent="0.35">
      <c r="A273" s="5">
        <v>25477</v>
      </c>
      <c r="B273" s="6">
        <v>58.1</v>
      </c>
    </row>
    <row r="274" spans="1:2" x14ac:dyDescent="0.35">
      <c r="A274" s="5">
        <v>25508</v>
      </c>
      <c r="B274" s="6">
        <v>58.1</v>
      </c>
    </row>
    <row r="275" spans="1:2" x14ac:dyDescent="0.35">
      <c r="A275" s="5">
        <v>25538</v>
      </c>
      <c r="B275" s="6">
        <v>58.1</v>
      </c>
    </row>
    <row r="276" spans="1:2" x14ac:dyDescent="0.35">
      <c r="A276" s="5">
        <v>25569</v>
      </c>
      <c r="B276" s="6">
        <v>58</v>
      </c>
    </row>
    <row r="277" spans="1:2" x14ac:dyDescent="0.35">
      <c r="A277" s="5">
        <v>25600</v>
      </c>
      <c r="B277" s="6">
        <v>57.9</v>
      </c>
    </row>
    <row r="278" spans="1:2" x14ac:dyDescent="0.35">
      <c r="A278" s="5">
        <v>25628</v>
      </c>
      <c r="B278" s="6">
        <v>57.9</v>
      </c>
    </row>
    <row r="279" spans="1:2" x14ac:dyDescent="0.35">
      <c r="A279" s="5">
        <v>25659</v>
      </c>
      <c r="B279" s="6">
        <v>57.9</v>
      </c>
    </row>
    <row r="280" spans="1:2" x14ac:dyDescent="0.35">
      <c r="A280" s="5">
        <v>25689</v>
      </c>
      <c r="B280" s="6">
        <v>57.5</v>
      </c>
    </row>
    <row r="281" spans="1:2" x14ac:dyDescent="0.35">
      <c r="A281" s="5">
        <v>25720</v>
      </c>
      <c r="B281" s="6">
        <v>57.3</v>
      </c>
    </row>
    <row r="282" spans="1:2" x14ac:dyDescent="0.35">
      <c r="A282" s="5">
        <v>25750</v>
      </c>
      <c r="B282" s="6">
        <v>57.4</v>
      </c>
    </row>
    <row r="283" spans="1:2" x14ac:dyDescent="0.35">
      <c r="A283" s="5">
        <v>25781</v>
      </c>
      <c r="B283" s="6">
        <v>57.2</v>
      </c>
    </row>
    <row r="284" spans="1:2" x14ac:dyDescent="0.35">
      <c r="A284" s="5">
        <v>25812</v>
      </c>
      <c r="B284" s="6">
        <v>57</v>
      </c>
    </row>
    <row r="285" spans="1:2" x14ac:dyDescent="0.35">
      <c r="A285" s="5">
        <v>25842</v>
      </c>
      <c r="B285" s="6">
        <v>57</v>
      </c>
    </row>
    <row r="286" spans="1:2" x14ac:dyDescent="0.35">
      <c r="A286" s="5">
        <v>25873</v>
      </c>
      <c r="B286" s="6">
        <v>56.9</v>
      </c>
    </row>
    <row r="287" spans="1:2" x14ac:dyDescent="0.35">
      <c r="A287" s="5">
        <v>25903</v>
      </c>
      <c r="B287" s="6">
        <v>56.7</v>
      </c>
    </row>
    <row r="288" spans="1:2" x14ac:dyDescent="0.35">
      <c r="A288" s="5">
        <v>25934</v>
      </c>
      <c r="B288" s="6">
        <v>56.8</v>
      </c>
    </row>
    <row r="289" spans="1:2" x14ac:dyDescent="0.35">
      <c r="A289" s="5">
        <v>25965</v>
      </c>
      <c r="B289" s="6">
        <v>56.6</v>
      </c>
    </row>
    <row r="290" spans="1:2" x14ac:dyDescent="0.35">
      <c r="A290" s="5">
        <v>25993</v>
      </c>
      <c r="B290" s="6">
        <v>56.4</v>
      </c>
    </row>
    <row r="291" spans="1:2" x14ac:dyDescent="0.35">
      <c r="A291" s="5">
        <v>26024</v>
      </c>
      <c r="B291" s="6">
        <v>56.6</v>
      </c>
    </row>
    <row r="292" spans="1:2" x14ac:dyDescent="0.35">
      <c r="A292" s="5">
        <v>26054</v>
      </c>
      <c r="B292" s="6">
        <v>56.6</v>
      </c>
    </row>
    <row r="293" spans="1:2" x14ac:dyDescent="0.35">
      <c r="A293" s="5">
        <v>26085</v>
      </c>
      <c r="B293" s="6">
        <v>56.2</v>
      </c>
    </row>
    <row r="294" spans="1:2" x14ac:dyDescent="0.35">
      <c r="A294" s="5">
        <v>26115</v>
      </c>
      <c r="B294" s="6">
        <v>56.5</v>
      </c>
    </row>
    <row r="295" spans="1:2" x14ac:dyDescent="0.35">
      <c r="A295" s="5">
        <v>26146</v>
      </c>
      <c r="B295" s="6">
        <v>56.6</v>
      </c>
    </row>
    <row r="296" spans="1:2" x14ac:dyDescent="0.35">
      <c r="A296" s="5">
        <v>26177</v>
      </c>
      <c r="B296" s="6">
        <v>56.6</v>
      </c>
    </row>
    <row r="297" spans="1:2" x14ac:dyDescent="0.35">
      <c r="A297" s="5">
        <v>26207</v>
      </c>
      <c r="B297" s="6">
        <v>56.6</v>
      </c>
    </row>
    <row r="298" spans="1:2" x14ac:dyDescent="0.35">
      <c r="A298" s="5">
        <v>26238</v>
      </c>
      <c r="B298" s="6">
        <v>56.8</v>
      </c>
    </row>
    <row r="299" spans="1:2" x14ac:dyDescent="0.35">
      <c r="A299" s="5">
        <v>26268</v>
      </c>
      <c r="B299" s="6">
        <v>56.8</v>
      </c>
    </row>
    <row r="300" spans="1:2" x14ac:dyDescent="0.35">
      <c r="A300" s="5">
        <v>26299</v>
      </c>
      <c r="B300" s="6">
        <v>56.7</v>
      </c>
    </row>
    <row r="301" spans="1:2" x14ac:dyDescent="0.35">
      <c r="A301" s="5">
        <v>26330</v>
      </c>
      <c r="B301" s="6">
        <v>56.7</v>
      </c>
    </row>
    <row r="302" spans="1:2" x14ac:dyDescent="0.35">
      <c r="A302" s="5">
        <v>26359</v>
      </c>
      <c r="B302" s="6">
        <v>56.9</v>
      </c>
    </row>
    <row r="303" spans="1:2" x14ac:dyDescent="0.35">
      <c r="A303" s="5">
        <v>26390</v>
      </c>
      <c r="B303" s="6">
        <v>56.9</v>
      </c>
    </row>
    <row r="304" spans="1:2" x14ac:dyDescent="0.35">
      <c r="A304" s="5">
        <v>26420</v>
      </c>
      <c r="B304" s="6">
        <v>57</v>
      </c>
    </row>
    <row r="305" spans="1:2" x14ac:dyDescent="0.35">
      <c r="A305" s="5">
        <v>26451</v>
      </c>
      <c r="B305" s="6">
        <v>57</v>
      </c>
    </row>
    <row r="306" spans="1:2" x14ac:dyDescent="0.35">
      <c r="A306" s="5">
        <v>26481</v>
      </c>
      <c r="B306" s="6">
        <v>57</v>
      </c>
    </row>
    <row r="307" spans="1:2" x14ac:dyDescent="0.35">
      <c r="A307" s="5">
        <v>26512</v>
      </c>
      <c r="B307" s="6">
        <v>57.1</v>
      </c>
    </row>
    <row r="308" spans="1:2" x14ac:dyDescent="0.35">
      <c r="A308" s="5">
        <v>26543</v>
      </c>
      <c r="B308" s="6">
        <v>57</v>
      </c>
    </row>
    <row r="309" spans="1:2" x14ac:dyDescent="0.35">
      <c r="A309" s="5">
        <v>26573</v>
      </c>
      <c r="B309" s="6">
        <v>57</v>
      </c>
    </row>
    <row r="310" spans="1:2" x14ac:dyDescent="0.35">
      <c r="A310" s="5">
        <v>26604</v>
      </c>
      <c r="B310" s="6">
        <v>57.2</v>
      </c>
    </row>
    <row r="311" spans="1:2" x14ac:dyDescent="0.35">
      <c r="A311" s="5">
        <v>26634</v>
      </c>
      <c r="B311" s="6">
        <v>57.3</v>
      </c>
    </row>
    <row r="312" spans="1:2" x14ac:dyDescent="0.35">
      <c r="A312" s="5">
        <v>26665</v>
      </c>
      <c r="B312" s="6">
        <v>57.1</v>
      </c>
    </row>
    <row r="313" spans="1:2" x14ac:dyDescent="0.35">
      <c r="A313" s="5">
        <v>26696</v>
      </c>
      <c r="B313" s="6">
        <v>57.5</v>
      </c>
    </row>
    <row r="314" spans="1:2" x14ac:dyDescent="0.35">
      <c r="A314" s="5">
        <v>26724</v>
      </c>
      <c r="B314" s="6">
        <v>57.8</v>
      </c>
    </row>
    <row r="315" spans="1:2" x14ac:dyDescent="0.35">
      <c r="A315" s="5">
        <v>26755</v>
      </c>
      <c r="B315" s="6">
        <v>57.7</v>
      </c>
    </row>
    <row r="316" spans="1:2" x14ac:dyDescent="0.35">
      <c r="A316" s="5">
        <v>26785</v>
      </c>
      <c r="B316" s="6">
        <v>57.7</v>
      </c>
    </row>
    <row r="317" spans="1:2" x14ac:dyDescent="0.35">
      <c r="A317" s="5">
        <v>26816</v>
      </c>
      <c r="B317" s="6">
        <v>58</v>
      </c>
    </row>
    <row r="318" spans="1:2" x14ac:dyDescent="0.35">
      <c r="A318" s="5">
        <v>26846</v>
      </c>
      <c r="B318" s="6">
        <v>57.9</v>
      </c>
    </row>
    <row r="319" spans="1:2" x14ac:dyDescent="0.35">
      <c r="A319" s="5">
        <v>26877</v>
      </c>
      <c r="B319" s="6">
        <v>57.8</v>
      </c>
    </row>
    <row r="320" spans="1:2" x14ac:dyDescent="0.35">
      <c r="A320" s="5">
        <v>26908</v>
      </c>
      <c r="B320" s="6">
        <v>57.9</v>
      </c>
    </row>
    <row r="321" spans="1:2" x14ac:dyDescent="0.35">
      <c r="A321" s="5">
        <v>26938</v>
      </c>
      <c r="B321" s="6">
        <v>58.1</v>
      </c>
    </row>
    <row r="322" spans="1:2" x14ac:dyDescent="0.35">
      <c r="A322" s="5">
        <v>26969</v>
      </c>
      <c r="B322" s="6">
        <v>58.2</v>
      </c>
    </row>
    <row r="323" spans="1:2" x14ac:dyDescent="0.35">
      <c r="A323" s="5">
        <v>26999</v>
      </c>
      <c r="B323" s="6">
        <v>58.2</v>
      </c>
    </row>
    <row r="324" spans="1:2" x14ac:dyDescent="0.35">
      <c r="A324" s="5">
        <v>27030</v>
      </c>
      <c r="B324" s="6">
        <v>58.2</v>
      </c>
    </row>
    <row r="325" spans="1:2" x14ac:dyDescent="0.35">
      <c r="A325" s="5">
        <v>27061</v>
      </c>
      <c r="B325" s="6">
        <v>58.2</v>
      </c>
    </row>
    <row r="326" spans="1:2" x14ac:dyDescent="0.35">
      <c r="A326" s="5">
        <v>27089</v>
      </c>
      <c r="B326" s="6">
        <v>58.2</v>
      </c>
    </row>
    <row r="327" spans="1:2" x14ac:dyDescent="0.35">
      <c r="A327" s="5">
        <v>27120</v>
      </c>
      <c r="B327" s="6">
        <v>58</v>
      </c>
    </row>
    <row r="328" spans="1:2" x14ac:dyDescent="0.35">
      <c r="A328" s="5">
        <v>27150</v>
      </c>
      <c r="B328" s="6">
        <v>58</v>
      </c>
    </row>
    <row r="329" spans="1:2" x14ac:dyDescent="0.35">
      <c r="A329" s="5">
        <v>27181</v>
      </c>
      <c r="B329" s="6">
        <v>58</v>
      </c>
    </row>
    <row r="330" spans="1:2" x14ac:dyDescent="0.35">
      <c r="A330" s="5">
        <v>27211</v>
      </c>
      <c r="B330" s="6">
        <v>58</v>
      </c>
    </row>
    <row r="331" spans="1:2" x14ac:dyDescent="0.35">
      <c r="A331" s="5">
        <v>27242</v>
      </c>
      <c r="B331" s="6">
        <v>57.8</v>
      </c>
    </row>
    <row r="332" spans="1:2" x14ac:dyDescent="0.35">
      <c r="A332" s="5">
        <v>27273</v>
      </c>
      <c r="B332" s="6">
        <v>57.7</v>
      </c>
    </row>
    <row r="333" spans="1:2" x14ac:dyDescent="0.35">
      <c r="A333" s="5">
        <v>27303</v>
      </c>
      <c r="B333" s="6">
        <v>57.6</v>
      </c>
    </row>
    <row r="334" spans="1:2" x14ac:dyDescent="0.35">
      <c r="A334" s="5">
        <v>27334</v>
      </c>
      <c r="B334" s="6">
        <v>57.3</v>
      </c>
    </row>
    <row r="335" spans="1:2" x14ac:dyDescent="0.35">
      <c r="A335" s="5">
        <v>27364</v>
      </c>
      <c r="B335" s="6">
        <v>56.9</v>
      </c>
    </row>
    <row r="336" spans="1:2" x14ac:dyDescent="0.35">
      <c r="A336" s="5">
        <v>27395</v>
      </c>
      <c r="B336" s="6">
        <v>56.4</v>
      </c>
    </row>
    <row r="337" spans="1:2" x14ac:dyDescent="0.35">
      <c r="A337" s="5">
        <v>27426</v>
      </c>
      <c r="B337" s="6">
        <v>56.1</v>
      </c>
    </row>
    <row r="338" spans="1:2" x14ac:dyDescent="0.35">
      <c r="A338" s="5">
        <v>27454</v>
      </c>
      <c r="B338" s="6">
        <v>56</v>
      </c>
    </row>
    <row r="339" spans="1:2" x14ac:dyDescent="0.35">
      <c r="A339" s="5">
        <v>27485</v>
      </c>
      <c r="B339" s="6">
        <v>55.9</v>
      </c>
    </row>
    <row r="340" spans="1:2" x14ac:dyDescent="0.35">
      <c r="A340" s="5">
        <v>27515</v>
      </c>
      <c r="B340" s="6">
        <v>56</v>
      </c>
    </row>
    <row r="341" spans="1:2" x14ac:dyDescent="0.35">
      <c r="A341" s="5">
        <v>27546</v>
      </c>
      <c r="B341" s="6">
        <v>55.8</v>
      </c>
    </row>
    <row r="342" spans="1:2" x14ac:dyDescent="0.35">
      <c r="A342" s="5">
        <v>27576</v>
      </c>
      <c r="B342" s="6">
        <v>56</v>
      </c>
    </row>
    <row r="343" spans="1:2" x14ac:dyDescent="0.35">
      <c r="A343" s="5">
        <v>27607</v>
      </c>
      <c r="B343" s="6">
        <v>56.1</v>
      </c>
    </row>
    <row r="344" spans="1:2" x14ac:dyDescent="0.35">
      <c r="A344" s="5">
        <v>27638</v>
      </c>
      <c r="B344" s="6">
        <v>56.1</v>
      </c>
    </row>
    <row r="345" spans="1:2" x14ac:dyDescent="0.35">
      <c r="A345" s="5">
        <v>27668</v>
      </c>
      <c r="B345" s="6">
        <v>56.1</v>
      </c>
    </row>
    <row r="346" spans="1:2" x14ac:dyDescent="0.35">
      <c r="A346" s="5">
        <v>27699</v>
      </c>
      <c r="B346" s="6">
        <v>56</v>
      </c>
    </row>
    <row r="347" spans="1:2" x14ac:dyDescent="0.35">
      <c r="A347" s="5">
        <v>27729</v>
      </c>
      <c r="B347" s="6">
        <v>56.1</v>
      </c>
    </row>
    <row r="348" spans="1:2" x14ac:dyDescent="0.35">
      <c r="A348" s="5">
        <v>27760</v>
      </c>
      <c r="B348" s="6">
        <v>56.4</v>
      </c>
    </row>
    <row r="349" spans="1:2" x14ac:dyDescent="0.35">
      <c r="A349" s="5">
        <v>27791</v>
      </c>
      <c r="B349" s="6">
        <v>56.5</v>
      </c>
    </row>
    <row r="350" spans="1:2" x14ac:dyDescent="0.35">
      <c r="A350" s="5">
        <v>27820</v>
      </c>
      <c r="B350" s="6">
        <v>56.7</v>
      </c>
    </row>
    <row r="351" spans="1:2" x14ac:dyDescent="0.35">
      <c r="A351" s="5">
        <v>27851</v>
      </c>
      <c r="B351" s="6">
        <v>56.8</v>
      </c>
    </row>
    <row r="352" spans="1:2" x14ac:dyDescent="0.35">
      <c r="A352" s="5">
        <v>27881</v>
      </c>
      <c r="B352" s="6">
        <v>57</v>
      </c>
    </row>
    <row r="353" spans="1:2" x14ac:dyDescent="0.35">
      <c r="A353" s="5">
        <v>27912</v>
      </c>
      <c r="B353" s="6">
        <v>56.8</v>
      </c>
    </row>
    <row r="354" spans="1:2" x14ac:dyDescent="0.35">
      <c r="A354" s="5">
        <v>27942</v>
      </c>
      <c r="B354" s="6">
        <v>57</v>
      </c>
    </row>
    <row r="355" spans="1:2" x14ac:dyDescent="0.35">
      <c r="A355" s="5">
        <v>27973</v>
      </c>
      <c r="B355" s="6">
        <v>57</v>
      </c>
    </row>
    <row r="356" spans="1:2" x14ac:dyDescent="0.35">
      <c r="A356" s="5">
        <v>28004</v>
      </c>
      <c r="B356" s="6">
        <v>56.9</v>
      </c>
    </row>
    <row r="357" spans="1:2" x14ac:dyDescent="0.35">
      <c r="A357" s="5">
        <v>28034</v>
      </c>
      <c r="B357" s="6">
        <v>56.9</v>
      </c>
    </row>
    <row r="358" spans="1:2" x14ac:dyDescent="0.35">
      <c r="A358" s="5">
        <v>28065</v>
      </c>
      <c r="B358" s="6">
        <v>57</v>
      </c>
    </row>
    <row r="359" spans="1:2" x14ac:dyDescent="0.35">
      <c r="A359" s="5">
        <v>28095</v>
      </c>
      <c r="B359" s="6">
        <v>57</v>
      </c>
    </row>
    <row r="360" spans="1:2" x14ac:dyDescent="0.35">
      <c r="A360" s="5">
        <v>28126</v>
      </c>
      <c r="B360" s="6">
        <v>57</v>
      </c>
    </row>
    <row r="361" spans="1:2" x14ac:dyDescent="0.35">
      <c r="A361" s="5">
        <v>28157</v>
      </c>
      <c r="B361" s="6">
        <v>57.2</v>
      </c>
    </row>
    <row r="362" spans="1:2" x14ac:dyDescent="0.35">
      <c r="A362" s="5">
        <v>28185</v>
      </c>
      <c r="B362" s="6">
        <v>57.4</v>
      </c>
    </row>
    <row r="363" spans="1:2" x14ac:dyDescent="0.35">
      <c r="A363" s="5">
        <v>28216</v>
      </c>
      <c r="B363" s="6">
        <v>57.6</v>
      </c>
    </row>
    <row r="364" spans="1:2" x14ac:dyDescent="0.35">
      <c r="A364" s="5">
        <v>28246</v>
      </c>
      <c r="B364" s="6">
        <v>57.8</v>
      </c>
    </row>
    <row r="365" spans="1:2" x14ac:dyDescent="0.35">
      <c r="A365" s="5">
        <v>28277</v>
      </c>
      <c r="B365" s="6">
        <v>57.9</v>
      </c>
    </row>
    <row r="366" spans="1:2" x14ac:dyDescent="0.35">
      <c r="A366" s="5">
        <v>28307</v>
      </c>
      <c r="B366" s="6">
        <v>57.8</v>
      </c>
    </row>
    <row r="367" spans="1:2" x14ac:dyDescent="0.35">
      <c r="A367" s="5">
        <v>28338</v>
      </c>
      <c r="B367" s="6">
        <v>58</v>
      </c>
    </row>
    <row r="368" spans="1:2" x14ac:dyDescent="0.35">
      <c r="A368" s="5">
        <v>28369</v>
      </c>
      <c r="B368" s="6">
        <v>58.1</v>
      </c>
    </row>
    <row r="369" spans="1:2" x14ac:dyDescent="0.35">
      <c r="A369" s="5">
        <v>28399</v>
      </c>
      <c r="B369" s="6">
        <v>58.2</v>
      </c>
    </row>
    <row r="370" spans="1:2" x14ac:dyDescent="0.35">
      <c r="A370" s="5">
        <v>28430</v>
      </c>
      <c r="B370" s="6">
        <v>58.6</v>
      </c>
    </row>
    <row r="371" spans="1:2" x14ac:dyDescent="0.35">
      <c r="A371" s="5">
        <v>28460</v>
      </c>
      <c r="B371" s="6">
        <v>58.7</v>
      </c>
    </row>
    <row r="372" spans="1:2" x14ac:dyDescent="0.35">
      <c r="A372" s="5">
        <v>28491</v>
      </c>
      <c r="B372" s="6">
        <v>58.8</v>
      </c>
    </row>
    <row r="373" spans="1:2" x14ac:dyDescent="0.35">
      <c r="A373" s="5">
        <v>28522</v>
      </c>
      <c r="B373" s="6">
        <v>58.8</v>
      </c>
    </row>
    <row r="374" spans="1:2" x14ac:dyDescent="0.35">
      <c r="A374" s="5">
        <v>28550</v>
      </c>
      <c r="B374" s="6">
        <v>58.8</v>
      </c>
    </row>
    <row r="375" spans="1:2" x14ac:dyDescent="0.35">
      <c r="A375" s="5">
        <v>28581</v>
      </c>
      <c r="B375" s="6">
        <v>59.2</v>
      </c>
    </row>
    <row r="376" spans="1:2" x14ac:dyDescent="0.35">
      <c r="A376" s="5">
        <v>28611</v>
      </c>
      <c r="B376" s="6">
        <v>59.3</v>
      </c>
    </row>
    <row r="377" spans="1:2" x14ac:dyDescent="0.35">
      <c r="A377" s="5">
        <v>28642</v>
      </c>
      <c r="B377" s="6">
        <v>59.5</v>
      </c>
    </row>
    <row r="378" spans="1:2" x14ac:dyDescent="0.35">
      <c r="A378" s="5">
        <v>28672</v>
      </c>
      <c r="B378" s="6">
        <v>59.3</v>
      </c>
    </row>
    <row r="379" spans="1:2" x14ac:dyDescent="0.35">
      <c r="A379" s="5">
        <v>28703</v>
      </c>
      <c r="B379" s="6">
        <v>59.4</v>
      </c>
    </row>
    <row r="380" spans="1:2" x14ac:dyDescent="0.35">
      <c r="A380" s="5">
        <v>28734</v>
      </c>
      <c r="B380" s="6">
        <v>59.5</v>
      </c>
    </row>
    <row r="381" spans="1:2" x14ac:dyDescent="0.35">
      <c r="A381" s="5">
        <v>28764</v>
      </c>
      <c r="B381" s="6">
        <v>59.7</v>
      </c>
    </row>
    <row r="382" spans="1:2" x14ac:dyDescent="0.35">
      <c r="A382" s="5">
        <v>28795</v>
      </c>
      <c r="B382" s="6">
        <v>59.8</v>
      </c>
    </row>
    <row r="383" spans="1:2" x14ac:dyDescent="0.35">
      <c r="A383" s="5">
        <v>28825</v>
      </c>
      <c r="B383" s="6">
        <v>59.8</v>
      </c>
    </row>
    <row r="384" spans="1:2" x14ac:dyDescent="0.35">
      <c r="A384" s="5">
        <v>28856</v>
      </c>
      <c r="B384" s="6">
        <v>59.9</v>
      </c>
    </row>
    <row r="385" spans="1:2" x14ac:dyDescent="0.35">
      <c r="A385" s="5">
        <v>28887</v>
      </c>
      <c r="B385" s="6">
        <v>60.1</v>
      </c>
    </row>
    <row r="386" spans="1:2" x14ac:dyDescent="0.35">
      <c r="A386" s="5">
        <v>28915</v>
      </c>
      <c r="B386" s="6">
        <v>60</v>
      </c>
    </row>
    <row r="387" spans="1:2" x14ac:dyDescent="0.35">
      <c r="A387" s="5">
        <v>28946</v>
      </c>
      <c r="B387" s="6">
        <v>59.8</v>
      </c>
    </row>
    <row r="388" spans="1:2" x14ac:dyDescent="0.35">
      <c r="A388" s="5">
        <v>28976</v>
      </c>
      <c r="B388" s="6">
        <v>59.8</v>
      </c>
    </row>
    <row r="389" spans="1:2" x14ac:dyDescent="0.35">
      <c r="A389" s="5">
        <v>29007</v>
      </c>
      <c r="B389" s="6">
        <v>59.9</v>
      </c>
    </row>
    <row r="390" spans="1:2" x14ac:dyDescent="0.35">
      <c r="A390" s="5">
        <v>29037</v>
      </c>
      <c r="B390" s="6">
        <v>60</v>
      </c>
    </row>
    <row r="391" spans="1:2" x14ac:dyDescent="0.35">
      <c r="A391" s="5">
        <v>29068</v>
      </c>
      <c r="B391" s="6">
        <v>59.8</v>
      </c>
    </row>
    <row r="392" spans="1:2" x14ac:dyDescent="0.35">
      <c r="A392" s="5">
        <v>29099</v>
      </c>
      <c r="B392" s="6">
        <v>60</v>
      </c>
    </row>
    <row r="393" spans="1:2" x14ac:dyDescent="0.35">
      <c r="A393" s="5">
        <v>29129</v>
      </c>
      <c r="B393" s="6">
        <v>59.9</v>
      </c>
    </row>
    <row r="394" spans="1:2" x14ac:dyDescent="0.35">
      <c r="A394" s="5">
        <v>29160</v>
      </c>
      <c r="B394" s="6">
        <v>60</v>
      </c>
    </row>
    <row r="395" spans="1:2" x14ac:dyDescent="0.35">
      <c r="A395" s="5">
        <v>29190</v>
      </c>
      <c r="B395" s="6">
        <v>60.1</v>
      </c>
    </row>
    <row r="396" spans="1:2" x14ac:dyDescent="0.35">
      <c r="A396" s="5">
        <v>29221</v>
      </c>
      <c r="B396" s="6">
        <v>60</v>
      </c>
    </row>
    <row r="397" spans="1:2" x14ac:dyDescent="0.35">
      <c r="A397" s="5">
        <v>29252</v>
      </c>
      <c r="B397" s="6">
        <v>60</v>
      </c>
    </row>
    <row r="398" spans="1:2" x14ac:dyDescent="0.35">
      <c r="A398" s="5">
        <v>29281</v>
      </c>
      <c r="B398" s="6">
        <v>59.7</v>
      </c>
    </row>
    <row r="399" spans="1:2" x14ac:dyDescent="0.35">
      <c r="A399" s="5">
        <v>29312</v>
      </c>
      <c r="B399" s="6">
        <v>59.4</v>
      </c>
    </row>
    <row r="400" spans="1:2" x14ac:dyDescent="0.35">
      <c r="A400" s="5">
        <v>29342</v>
      </c>
      <c r="B400" s="6">
        <v>59.1</v>
      </c>
    </row>
    <row r="401" spans="1:2" x14ac:dyDescent="0.35">
      <c r="A401" s="5">
        <v>29373</v>
      </c>
      <c r="B401" s="6">
        <v>58.9</v>
      </c>
    </row>
    <row r="402" spans="1:2" x14ac:dyDescent="0.35">
      <c r="A402" s="5">
        <v>29403</v>
      </c>
      <c r="B402" s="6">
        <v>58.8</v>
      </c>
    </row>
    <row r="403" spans="1:2" x14ac:dyDescent="0.35">
      <c r="A403" s="5">
        <v>29434</v>
      </c>
      <c r="B403" s="6">
        <v>58.8</v>
      </c>
    </row>
    <row r="404" spans="1:2" x14ac:dyDescent="0.35">
      <c r="A404" s="5">
        <v>29465</v>
      </c>
      <c r="B404" s="6">
        <v>58.9</v>
      </c>
    </row>
    <row r="405" spans="1:2" x14ac:dyDescent="0.35">
      <c r="A405" s="5">
        <v>29495</v>
      </c>
      <c r="B405" s="6">
        <v>58.9</v>
      </c>
    </row>
    <row r="406" spans="1:2" x14ac:dyDescent="0.35">
      <c r="A406" s="5">
        <v>29526</v>
      </c>
      <c r="B406" s="6">
        <v>59</v>
      </c>
    </row>
    <row r="407" spans="1:2" x14ac:dyDescent="0.35">
      <c r="A407" s="5">
        <v>29556</v>
      </c>
      <c r="B407" s="6">
        <v>59</v>
      </c>
    </row>
    <row r="408" spans="1:2" x14ac:dyDescent="0.35">
      <c r="A408" s="5">
        <v>29587</v>
      </c>
      <c r="B408" s="6">
        <v>59.1</v>
      </c>
    </row>
    <row r="409" spans="1:2" x14ac:dyDescent="0.35">
      <c r="A409" s="5">
        <v>29618</v>
      </c>
      <c r="B409" s="6">
        <v>59.2</v>
      </c>
    </row>
    <row r="410" spans="1:2" x14ac:dyDescent="0.35">
      <c r="A410" s="5">
        <v>29646</v>
      </c>
      <c r="B410" s="6">
        <v>59.4</v>
      </c>
    </row>
    <row r="411" spans="1:2" x14ac:dyDescent="0.35">
      <c r="A411" s="5">
        <v>29677</v>
      </c>
      <c r="B411" s="6">
        <v>59.6</v>
      </c>
    </row>
    <row r="412" spans="1:2" x14ac:dyDescent="0.35">
      <c r="A412" s="5">
        <v>29707</v>
      </c>
      <c r="B412" s="6">
        <v>59.5</v>
      </c>
    </row>
    <row r="413" spans="1:2" x14ac:dyDescent="0.35">
      <c r="A413" s="5">
        <v>29738</v>
      </c>
      <c r="B413" s="6">
        <v>59</v>
      </c>
    </row>
    <row r="414" spans="1:2" x14ac:dyDescent="0.35">
      <c r="A414" s="5">
        <v>29768</v>
      </c>
      <c r="B414" s="6">
        <v>59.1</v>
      </c>
    </row>
    <row r="415" spans="1:2" x14ac:dyDescent="0.35">
      <c r="A415" s="5">
        <v>29799</v>
      </c>
      <c r="B415" s="6">
        <v>59.1</v>
      </c>
    </row>
    <row r="416" spans="1:2" x14ac:dyDescent="0.35">
      <c r="A416" s="5">
        <v>29830</v>
      </c>
      <c r="B416" s="6">
        <v>58.7</v>
      </c>
    </row>
    <row r="417" spans="1:2" x14ac:dyDescent="0.35">
      <c r="A417" s="5">
        <v>29860</v>
      </c>
      <c r="B417" s="6">
        <v>58.8</v>
      </c>
    </row>
    <row r="418" spans="1:2" x14ac:dyDescent="0.35">
      <c r="A418" s="5">
        <v>29891</v>
      </c>
      <c r="B418" s="6">
        <v>58.6</v>
      </c>
    </row>
    <row r="419" spans="1:2" x14ac:dyDescent="0.35">
      <c r="A419" s="5">
        <v>29921</v>
      </c>
      <c r="B419" s="6">
        <v>58.2</v>
      </c>
    </row>
    <row r="420" spans="1:2" x14ac:dyDescent="0.35">
      <c r="A420" s="5">
        <v>29952</v>
      </c>
      <c r="B420" s="6">
        <v>58.2</v>
      </c>
    </row>
    <row r="421" spans="1:2" x14ac:dyDescent="0.35">
      <c r="A421" s="5">
        <v>29983</v>
      </c>
      <c r="B421" s="6">
        <v>58.2</v>
      </c>
    </row>
    <row r="422" spans="1:2" x14ac:dyDescent="0.35">
      <c r="A422" s="5">
        <v>30011</v>
      </c>
      <c r="B422" s="6">
        <v>58.1</v>
      </c>
    </row>
    <row r="423" spans="1:2" x14ac:dyDescent="0.35">
      <c r="A423" s="5">
        <v>30042</v>
      </c>
      <c r="B423" s="6">
        <v>57.9</v>
      </c>
    </row>
    <row r="424" spans="1:2" x14ac:dyDescent="0.35">
      <c r="A424" s="5">
        <v>30072</v>
      </c>
      <c r="B424" s="6">
        <v>58.2</v>
      </c>
    </row>
    <row r="425" spans="1:2" x14ac:dyDescent="0.35">
      <c r="A425" s="5">
        <v>30103</v>
      </c>
      <c r="B425" s="6">
        <v>57.8</v>
      </c>
    </row>
    <row r="426" spans="1:2" x14ac:dyDescent="0.35">
      <c r="A426" s="5">
        <v>30133</v>
      </c>
      <c r="B426" s="6">
        <v>57.7</v>
      </c>
    </row>
    <row r="427" spans="1:2" x14ac:dyDescent="0.35">
      <c r="A427" s="5">
        <v>30164</v>
      </c>
      <c r="B427" s="6">
        <v>57.8</v>
      </c>
    </row>
    <row r="428" spans="1:2" x14ac:dyDescent="0.35">
      <c r="A428" s="5">
        <v>30195</v>
      </c>
      <c r="B428" s="6">
        <v>57.6</v>
      </c>
    </row>
    <row r="429" spans="1:2" x14ac:dyDescent="0.35">
      <c r="A429" s="5">
        <v>30225</v>
      </c>
      <c r="B429" s="6">
        <v>57.4</v>
      </c>
    </row>
    <row r="430" spans="1:2" x14ac:dyDescent="0.35">
      <c r="A430" s="5">
        <v>30256</v>
      </c>
      <c r="B430" s="6">
        <v>57.3</v>
      </c>
    </row>
    <row r="431" spans="1:2" x14ac:dyDescent="0.35">
      <c r="A431" s="5">
        <v>30286</v>
      </c>
      <c r="B431" s="6">
        <v>57.2</v>
      </c>
    </row>
    <row r="432" spans="1:2" x14ac:dyDescent="0.35">
      <c r="A432" s="5">
        <v>30317</v>
      </c>
      <c r="B432" s="6">
        <v>57.2</v>
      </c>
    </row>
    <row r="433" spans="1:2" x14ac:dyDescent="0.35">
      <c r="A433" s="5">
        <v>30348</v>
      </c>
      <c r="B433" s="6">
        <v>57.1</v>
      </c>
    </row>
    <row r="434" spans="1:2" x14ac:dyDescent="0.35">
      <c r="A434" s="5">
        <v>30376</v>
      </c>
      <c r="B434" s="6">
        <v>57.1</v>
      </c>
    </row>
    <row r="435" spans="1:2" x14ac:dyDescent="0.35">
      <c r="A435" s="5">
        <v>30407</v>
      </c>
      <c r="B435" s="6">
        <v>57.3</v>
      </c>
    </row>
    <row r="436" spans="1:2" x14ac:dyDescent="0.35">
      <c r="A436" s="5">
        <v>30437</v>
      </c>
      <c r="B436" s="6">
        <v>57.3</v>
      </c>
    </row>
    <row r="437" spans="1:2" x14ac:dyDescent="0.35">
      <c r="A437" s="5">
        <v>30468</v>
      </c>
      <c r="B437" s="6">
        <v>57.8</v>
      </c>
    </row>
    <row r="438" spans="1:2" x14ac:dyDescent="0.35">
      <c r="A438" s="5">
        <v>30498</v>
      </c>
      <c r="B438" s="6">
        <v>58.1</v>
      </c>
    </row>
    <row r="439" spans="1:2" x14ac:dyDescent="0.35">
      <c r="A439" s="5">
        <v>30529</v>
      </c>
      <c r="B439" s="6">
        <v>58.2</v>
      </c>
    </row>
    <row r="440" spans="1:2" x14ac:dyDescent="0.35">
      <c r="A440" s="5">
        <v>30560</v>
      </c>
      <c r="B440" s="6">
        <v>58.4</v>
      </c>
    </row>
    <row r="441" spans="1:2" x14ac:dyDescent="0.35">
      <c r="A441" s="5">
        <v>30590</v>
      </c>
      <c r="B441" s="6">
        <v>58.4</v>
      </c>
    </row>
    <row r="442" spans="1:2" x14ac:dyDescent="0.35">
      <c r="A442" s="5">
        <v>30621</v>
      </c>
      <c r="B442" s="6">
        <v>58.7</v>
      </c>
    </row>
    <row r="443" spans="1:2" x14ac:dyDescent="0.35">
      <c r="A443" s="5">
        <v>30651</v>
      </c>
      <c r="B443" s="6">
        <v>58.8</v>
      </c>
    </row>
    <row r="444" spans="1:2" x14ac:dyDescent="0.35">
      <c r="A444" s="5">
        <v>30682</v>
      </c>
      <c r="B444" s="6">
        <v>58.8</v>
      </c>
    </row>
    <row r="445" spans="1:2" x14ac:dyDescent="0.35">
      <c r="A445" s="5">
        <v>30713</v>
      </c>
      <c r="B445" s="6">
        <v>59.1</v>
      </c>
    </row>
    <row r="446" spans="1:2" x14ac:dyDescent="0.35">
      <c r="A446" s="5">
        <v>30742</v>
      </c>
      <c r="B446" s="6">
        <v>59.1</v>
      </c>
    </row>
    <row r="447" spans="1:2" x14ac:dyDescent="0.35">
      <c r="A447" s="5">
        <v>30773</v>
      </c>
      <c r="B447" s="6">
        <v>59.3</v>
      </c>
    </row>
    <row r="448" spans="1:2" x14ac:dyDescent="0.35">
      <c r="A448" s="5">
        <v>30803</v>
      </c>
      <c r="B448" s="6">
        <v>59.7</v>
      </c>
    </row>
    <row r="449" spans="1:2" x14ac:dyDescent="0.35">
      <c r="A449" s="5">
        <v>30834</v>
      </c>
      <c r="B449" s="6">
        <v>59.9</v>
      </c>
    </row>
    <row r="450" spans="1:2" x14ac:dyDescent="0.35">
      <c r="A450" s="5">
        <v>30864</v>
      </c>
      <c r="B450" s="6">
        <v>59.8</v>
      </c>
    </row>
    <row r="451" spans="1:2" x14ac:dyDescent="0.35">
      <c r="A451" s="5">
        <v>30895</v>
      </c>
      <c r="B451" s="6">
        <v>59.6</v>
      </c>
    </row>
    <row r="452" spans="1:2" x14ac:dyDescent="0.35">
      <c r="A452" s="5">
        <v>30926</v>
      </c>
      <c r="B452" s="6">
        <v>59.7</v>
      </c>
    </row>
    <row r="453" spans="1:2" x14ac:dyDescent="0.35">
      <c r="A453" s="5">
        <v>30956</v>
      </c>
      <c r="B453" s="6">
        <v>59.7</v>
      </c>
    </row>
    <row r="454" spans="1:2" x14ac:dyDescent="0.35">
      <c r="A454" s="5">
        <v>30987</v>
      </c>
      <c r="B454" s="6">
        <v>59.8</v>
      </c>
    </row>
    <row r="455" spans="1:2" x14ac:dyDescent="0.35">
      <c r="A455" s="5">
        <v>31017</v>
      </c>
      <c r="B455" s="6">
        <v>59.9</v>
      </c>
    </row>
    <row r="456" spans="1:2" x14ac:dyDescent="0.35">
      <c r="A456" s="5">
        <v>31048</v>
      </c>
      <c r="B456" s="6">
        <v>59.9</v>
      </c>
    </row>
    <row r="457" spans="1:2" x14ac:dyDescent="0.35">
      <c r="A457" s="5">
        <v>31079</v>
      </c>
      <c r="B457" s="6">
        <v>60</v>
      </c>
    </row>
    <row r="458" spans="1:2" x14ac:dyDescent="0.35">
      <c r="A458" s="5">
        <v>31107</v>
      </c>
      <c r="B458" s="6">
        <v>60.2</v>
      </c>
    </row>
    <row r="459" spans="1:2" x14ac:dyDescent="0.35">
      <c r="A459" s="5">
        <v>31138</v>
      </c>
      <c r="B459" s="6">
        <v>60.1</v>
      </c>
    </row>
    <row r="460" spans="1:2" x14ac:dyDescent="0.35">
      <c r="A460" s="5">
        <v>31168</v>
      </c>
      <c r="B460" s="6">
        <v>60.1</v>
      </c>
    </row>
    <row r="461" spans="1:2" x14ac:dyDescent="0.35">
      <c r="A461" s="5">
        <v>31199</v>
      </c>
      <c r="B461" s="6">
        <v>59.8</v>
      </c>
    </row>
    <row r="462" spans="1:2" x14ac:dyDescent="0.35">
      <c r="A462" s="5">
        <v>31229</v>
      </c>
      <c r="B462" s="6">
        <v>59.9</v>
      </c>
    </row>
    <row r="463" spans="1:2" x14ac:dyDescent="0.35">
      <c r="A463" s="5">
        <v>31260</v>
      </c>
      <c r="B463" s="6">
        <v>60</v>
      </c>
    </row>
    <row r="464" spans="1:2" x14ac:dyDescent="0.35">
      <c r="A464" s="5">
        <v>31291</v>
      </c>
      <c r="B464" s="6">
        <v>60.3</v>
      </c>
    </row>
    <row r="465" spans="1:2" x14ac:dyDescent="0.35">
      <c r="A465" s="5">
        <v>31321</v>
      </c>
      <c r="B465" s="6">
        <v>60.3</v>
      </c>
    </row>
    <row r="466" spans="1:2" x14ac:dyDescent="0.35">
      <c r="A466" s="5">
        <v>31352</v>
      </c>
      <c r="B466" s="6">
        <v>60.4</v>
      </c>
    </row>
    <row r="467" spans="1:2" x14ac:dyDescent="0.35">
      <c r="A467" s="5">
        <v>31382</v>
      </c>
      <c r="B467" s="6">
        <v>60.4</v>
      </c>
    </row>
    <row r="468" spans="1:2" x14ac:dyDescent="0.35">
      <c r="A468" s="5">
        <v>31413</v>
      </c>
      <c r="B468" s="6">
        <v>60.6</v>
      </c>
    </row>
    <row r="469" spans="1:2" x14ac:dyDescent="0.35">
      <c r="A469" s="5">
        <v>31444</v>
      </c>
      <c r="B469" s="6">
        <v>60.3</v>
      </c>
    </row>
    <row r="470" spans="1:2" x14ac:dyDescent="0.35">
      <c r="A470" s="5">
        <v>31472</v>
      </c>
      <c r="B470" s="6">
        <v>60.5</v>
      </c>
    </row>
    <row r="471" spans="1:2" x14ac:dyDescent="0.35">
      <c r="A471" s="5">
        <v>31503</v>
      </c>
      <c r="B471" s="6">
        <v>60.5</v>
      </c>
    </row>
    <row r="472" spans="1:2" x14ac:dyDescent="0.35">
      <c r="A472" s="5">
        <v>31533</v>
      </c>
      <c r="B472" s="6">
        <v>60.5</v>
      </c>
    </row>
    <row r="473" spans="1:2" x14ac:dyDescent="0.35">
      <c r="A473" s="5">
        <v>31564</v>
      </c>
      <c r="B473" s="6">
        <v>60.7</v>
      </c>
    </row>
    <row r="474" spans="1:2" x14ac:dyDescent="0.35">
      <c r="A474" s="5">
        <v>31594</v>
      </c>
      <c r="B474" s="6">
        <v>60.8</v>
      </c>
    </row>
    <row r="475" spans="1:2" x14ac:dyDescent="0.35">
      <c r="A475" s="5">
        <v>31625</v>
      </c>
      <c r="B475" s="6">
        <v>60.8</v>
      </c>
    </row>
    <row r="476" spans="1:2" x14ac:dyDescent="0.35">
      <c r="A476" s="5">
        <v>31656</v>
      </c>
      <c r="B476" s="6">
        <v>60.8</v>
      </c>
    </row>
    <row r="477" spans="1:2" x14ac:dyDescent="0.35">
      <c r="A477" s="5">
        <v>31686</v>
      </c>
      <c r="B477" s="6">
        <v>60.9</v>
      </c>
    </row>
    <row r="478" spans="1:2" x14ac:dyDescent="0.35">
      <c r="A478" s="5">
        <v>31717</v>
      </c>
      <c r="B478" s="6">
        <v>60.9</v>
      </c>
    </row>
    <row r="479" spans="1:2" x14ac:dyDescent="0.35">
      <c r="A479" s="5">
        <v>31747</v>
      </c>
      <c r="B479" s="6">
        <v>61</v>
      </c>
    </row>
    <row r="480" spans="1:2" x14ac:dyDescent="0.35">
      <c r="A480" s="5">
        <v>31778</v>
      </c>
      <c r="B480" s="6">
        <v>61</v>
      </c>
    </row>
    <row r="481" spans="1:2" x14ac:dyDescent="0.35">
      <c r="A481" s="5">
        <v>31809</v>
      </c>
      <c r="B481" s="6">
        <v>61.1</v>
      </c>
    </row>
    <row r="482" spans="1:2" x14ac:dyDescent="0.35">
      <c r="A482" s="5">
        <v>31837</v>
      </c>
      <c r="B482" s="6">
        <v>61.2</v>
      </c>
    </row>
    <row r="483" spans="1:2" x14ac:dyDescent="0.35">
      <c r="A483" s="5">
        <v>31868</v>
      </c>
      <c r="B483" s="6">
        <v>61.3</v>
      </c>
    </row>
    <row r="484" spans="1:2" x14ac:dyDescent="0.35">
      <c r="A484" s="5">
        <v>31898</v>
      </c>
      <c r="B484" s="6">
        <v>61.6</v>
      </c>
    </row>
    <row r="485" spans="1:2" x14ac:dyDescent="0.35">
      <c r="A485" s="5">
        <v>31929</v>
      </c>
      <c r="B485" s="6">
        <v>61.4</v>
      </c>
    </row>
    <row r="486" spans="1:2" x14ac:dyDescent="0.35">
      <c r="A486" s="5">
        <v>31959</v>
      </c>
      <c r="B486" s="6">
        <v>61.6</v>
      </c>
    </row>
    <row r="487" spans="1:2" x14ac:dyDescent="0.35">
      <c r="A487" s="5">
        <v>31990</v>
      </c>
      <c r="B487" s="6">
        <v>61.8</v>
      </c>
    </row>
    <row r="488" spans="1:2" x14ac:dyDescent="0.35">
      <c r="A488" s="5">
        <v>32021</v>
      </c>
      <c r="B488" s="6">
        <v>61.6</v>
      </c>
    </row>
    <row r="489" spans="1:2" x14ac:dyDescent="0.35">
      <c r="A489" s="5">
        <v>32051</v>
      </c>
      <c r="B489" s="6">
        <v>61.8</v>
      </c>
    </row>
    <row r="490" spans="1:2" x14ac:dyDescent="0.35">
      <c r="A490" s="5">
        <v>32082</v>
      </c>
      <c r="B490" s="6">
        <v>61.9</v>
      </c>
    </row>
    <row r="491" spans="1:2" x14ac:dyDescent="0.35">
      <c r="A491" s="5">
        <v>32112</v>
      </c>
      <c r="B491" s="6">
        <v>62</v>
      </c>
    </row>
    <row r="492" spans="1:2" x14ac:dyDescent="0.35">
      <c r="A492" s="5">
        <v>32143</v>
      </c>
      <c r="B492" s="6">
        <v>62</v>
      </c>
    </row>
    <row r="493" spans="1:2" x14ac:dyDescent="0.35">
      <c r="A493" s="5">
        <v>32174</v>
      </c>
      <c r="B493" s="6">
        <v>62.1</v>
      </c>
    </row>
    <row r="494" spans="1:2" x14ac:dyDescent="0.35">
      <c r="A494" s="5">
        <v>32203</v>
      </c>
      <c r="B494" s="6">
        <v>61.9</v>
      </c>
    </row>
    <row r="495" spans="1:2" x14ac:dyDescent="0.35">
      <c r="A495" s="5">
        <v>32234</v>
      </c>
      <c r="B495" s="6">
        <v>62.2</v>
      </c>
    </row>
    <row r="496" spans="1:2" x14ac:dyDescent="0.35">
      <c r="A496" s="5">
        <v>32264</v>
      </c>
      <c r="B496" s="6">
        <v>62</v>
      </c>
    </row>
    <row r="497" spans="1:2" x14ac:dyDescent="0.35">
      <c r="A497" s="5">
        <v>32295</v>
      </c>
      <c r="B497" s="6">
        <v>62.3</v>
      </c>
    </row>
    <row r="498" spans="1:2" x14ac:dyDescent="0.35">
      <c r="A498" s="5">
        <v>32325</v>
      </c>
      <c r="B498" s="6">
        <v>62.3</v>
      </c>
    </row>
    <row r="499" spans="1:2" x14ac:dyDescent="0.35">
      <c r="A499" s="5">
        <v>32356</v>
      </c>
      <c r="B499" s="6">
        <v>62.4</v>
      </c>
    </row>
    <row r="500" spans="1:2" x14ac:dyDescent="0.35">
      <c r="A500" s="5">
        <v>32387</v>
      </c>
      <c r="B500" s="6">
        <v>62.4</v>
      </c>
    </row>
    <row r="501" spans="1:2" x14ac:dyDescent="0.35">
      <c r="A501" s="5">
        <v>32417</v>
      </c>
      <c r="B501" s="6">
        <v>62.5</v>
      </c>
    </row>
    <row r="502" spans="1:2" x14ac:dyDescent="0.35">
      <c r="A502" s="5">
        <v>32448</v>
      </c>
      <c r="B502" s="6">
        <v>62.7</v>
      </c>
    </row>
    <row r="503" spans="1:2" x14ac:dyDescent="0.35">
      <c r="A503" s="5">
        <v>32478</v>
      </c>
      <c r="B503" s="6">
        <v>62.6</v>
      </c>
    </row>
    <row r="504" spans="1:2" x14ac:dyDescent="0.35">
      <c r="A504" s="5">
        <v>32509</v>
      </c>
      <c r="B504" s="6">
        <v>62.9</v>
      </c>
    </row>
    <row r="505" spans="1:2" x14ac:dyDescent="0.35">
      <c r="A505" s="5">
        <v>32540</v>
      </c>
      <c r="B505" s="6">
        <v>62.9</v>
      </c>
    </row>
    <row r="506" spans="1:2" x14ac:dyDescent="0.35">
      <c r="A506" s="5">
        <v>32568</v>
      </c>
      <c r="B506" s="6">
        <v>62.9</v>
      </c>
    </row>
    <row r="507" spans="1:2" x14ac:dyDescent="0.35">
      <c r="A507" s="5">
        <v>32599</v>
      </c>
      <c r="B507" s="6">
        <v>62.9</v>
      </c>
    </row>
    <row r="508" spans="1:2" x14ac:dyDescent="0.35">
      <c r="A508" s="5">
        <v>32629</v>
      </c>
      <c r="B508" s="6">
        <v>62.9</v>
      </c>
    </row>
    <row r="509" spans="1:2" x14ac:dyDescent="0.35">
      <c r="A509" s="5">
        <v>32660</v>
      </c>
      <c r="B509" s="6">
        <v>63</v>
      </c>
    </row>
    <row r="510" spans="1:2" x14ac:dyDescent="0.35">
      <c r="A510" s="5">
        <v>32690</v>
      </c>
      <c r="B510" s="6">
        <v>63</v>
      </c>
    </row>
    <row r="511" spans="1:2" x14ac:dyDescent="0.35">
      <c r="A511" s="5">
        <v>32721</v>
      </c>
      <c r="B511" s="6">
        <v>63.1</v>
      </c>
    </row>
    <row r="512" spans="1:2" x14ac:dyDescent="0.35">
      <c r="A512" s="5">
        <v>32752</v>
      </c>
      <c r="B512" s="6">
        <v>62.8</v>
      </c>
    </row>
    <row r="513" spans="1:2" x14ac:dyDescent="0.35">
      <c r="A513" s="5">
        <v>32782</v>
      </c>
      <c r="B513" s="6">
        <v>62.9</v>
      </c>
    </row>
    <row r="514" spans="1:2" x14ac:dyDescent="0.35">
      <c r="A514" s="5">
        <v>32813</v>
      </c>
      <c r="B514" s="6">
        <v>63</v>
      </c>
    </row>
    <row r="515" spans="1:2" x14ac:dyDescent="0.35">
      <c r="A515" s="5">
        <v>32843</v>
      </c>
      <c r="B515" s="6">
        <v>63</v>
      </c>
    </row>
    <row r="516" spans="1:2" x14ac:dyDescent="0.35">
      <c r="A516" s="5">
        <v>32874</v>
      </c>
      <c r="B516" s="6">
        <v>63.2</v>
      </c>
    </row>
    <row r="517" spans="1:2" x14ac:dyDescent="0.35">
      <c r="A517" s="5">
        <v>32905</v>
      </c>
      <c r="B517" s="6">
        <v>63.2</v>
      </c>
    </row>
    <row r="518" spans="1:2" x14ac:dyDescent="0.35">
      <c r="A518" s="5">
        <v>32933</v>
      </c>
      <c r="B518" s="6">
        <v>63.2</v>
      </c>
    </row>
    <row r="519" spans="1:2" x14ac:dyDescent="0.35">
      <c r="A519" s="5">
        <v>32964</v>
      </c>
      <c r="B519" s="6">
        <v>63</v>
      </c>
    </row>
    <row r="520" spans="1:2" x14ac:dyDescent="0.35">
      <c r="A520" s="5">
        <v>32994</v>
      </c>
      <c r="B520" s="6">
        <v>63.1</v>
      </c>
    </row>
    <row r="521" spans="1:2" x14ac:dyDescent="0.35">
      <c r="A521" s="5">
        <v>33025</v>
      </c>
      <c r="B521" s="6">
        <v>62.9</v>
      </c>
    </row>
    <row r="522" spans="1:2" x14ac:dyDescent="0.35">
      <c r="A522" s="5">
        <v>33055</v>
      </c>
      <c r="B522" s="6">
        <v>62.8</v>
      </c>
    </row>
    <row r="523" spans="1:2" x14ac:dyDescent="0.35">
      <c r="A523" s="5">
        <v>33086</v>
      </c>
      <c r="B523" s="6">
        <v>62.7</v>
      </c>
    </row>
    <row r="524" spans="1:2" x14ac:dyDescent="0.35">
      <c r="A524" s="5">
        <v>33117</v>
      </c>
      <c r="B524" s="6">
        <v>62.5</v>
      </c>
    </row>
    <row r="525" spans="1:2" x14ac:dyDescent="0.35">
      <c r="A525" s="5">
        <v>33147</v>
      </c>
      <c r="B525" s="6">
        <v>62.5</v>
      </c>
    </row>
    <row r="526" spans="1:2" x14ac:dyDescent="0.35">
      <c r="A526" s="5">
        <v>33178</v>
      </c>
      <c r="B526" s="6">
        <v>62.3</v>
      </c>
    </row>
    <row r="527" spans="1:2" x14ac:dyDescent="0.35">
      <c r="A527" s="5">
        <v>33208</v>
      </c>
      <c r="B527" s="6">
        <v>62.2</v>
      </c>
    </row>
    <row r="528" spans="1:2" x14ac:dyDescent="0.35">
      <c r="A528" s="5">
        <v>33239</v>
      </c>
      <c r="B528" s="6">
        <v>62</v>
      </c>
    </row>
    <row r="529" spans="1:2" x14ac:dyDescent="0.35">
      <c r="A529" s="5">
        <v>33270</v>
      </c>
      <c r="B529" s="6">
        <v>61.9</v>
      </c>
    </row>
    <row r="530" spans="1:2" x14ac:dyDescent="0.35">
      <c r="A530" s="5">
        <v>33298</v>
      </c>
      <c r="B530" s="6">
        <v>61.8</v>
      </c>
    </row>
    <row r="531" spans="1:2" x14ac:dyDescent="0.35">
      <c r="A531" s="5">
        <v>33329</v>
      </c>
      <c r="B531" s="6">
        <v>62</v>
      </c>
    </row>
    <row r="532" spans="1:2" x14ac:dyDescent="0.35">
      <c r="A532" s="5">
        <v>33359</v>
      </c>
      <c r="B532" s="6">
        <v>61.6</v>
      </c>
    </row>
    <row r="533" spans="1:2" x14ac:dyDescent="0.35">
      <c r="A533" s="5">
        <v>33390</v>
      </c>
      <c r="B533" s="6">
        <v>61.7</v>
      </c>
    </row>
    <row r="534" spans="1:2" x14ac:dyDescent="0.35">
      <c r="A534" s="5">
        <v>33420</v>
      </c>
      <c r="B534" s="6">
        <v>61.6</v>
      </c>
    </row>
    <row r="535" spans="1:2" x14ac:dyDescent="0.35">
      <c r="A535" s="5">
        <v>33451</v>
      </c>
      <c r="B535" s="6">
        <v>61.5</v>
      </c>
    </row>
    <row r="536" spans="1:2" x14ac:dyDescent="0.35">
      <c r="A536" s="5">
        <v>33482</v>
      </c>
      <c r="B536" s="6">
        <v>61.6</v>
      </c>
    </row>
    <row r="537" spans="1:2" x14ac:dyDescent="0.35">
      <c r="A537" s="5">
        <v>33512</v>
      </c>
      <c r="B537" s="6">
        <v>61.5</v>
      </c>
    </row>
    <row r="538" spans="1:2" x14ac:dyDescent="0.35">
      <c r="A538" s="5">
        <v>33543</v>
      </c>
      <c r="B538" s="6">
        <v>61.4</v>
      </c>
    </row>
    <row r="539" spans="1:2" x14ac:dyDescent="0.35">
      <c r="A539" s="5">
        <v>33573</v>
      </c>
      <c r="B539" s="6">
        <v>61.2</v>
      </c>
    </row>
    <row r="540" spans="1:2" x14ac:dyDescent="0.35">
      <c r="A540" s="5">
        <v>33604</v>
      </c>
      <c r="B540" s="6">
        <v>61.5</v>
      </c>
    </row>
    <row r="541" spans="1:2" x14ac:dyDescent="0.35">
      <c r="A541" s="5">
        <v>33635</v>
      </c>
      <c r="B541" s="6">
        <v>61.3</v>
      </c>
    </row>
    <row r="542" spans="1:2" x14ac:dyDescent="0.35">
      <c r="A542" s="5">
        <v>33664</v>
      </c>
      <c r="B542" s="6">
        <v>61.5</v>
      </c>
    </row>
    <row r="543" spans="1:2" x14ac:dyDescent="0.35">
      <c r="A543" s="5">
        <v>33695</v>
      </c>
      <c r="B543" s="6">
        <v>61.6</v>
      </c>
    </row>
    <row r="544" spans="1:2" x14ac:dyDescent="0.35">
      <c r="A544" s="5">
        <v>33725</v>
      </c>
      <c r="B544" s="6">
        <v>61.5</v>
      </c>
    </row>
    <row r="545" spans="1:2" x14ac:dyDescent="0.35">
      <c r="A545" s="5">
        <v>33756</v>
      </c>
      <c r="B545" s="6">
        <v>61.5</v>
      </c>
    </row>
    <row r="546" spans="1:2" x14ac:dyDescent="0.35">
      <c r="A546" s="5">
        <v>33786</v>
      </c>
      <c r="B546" s="6">
        <v>61.6</v>
      </c>
    </row>
    <row r="547" spans="1:2" x14ac:dyDescent="0.35">
      <c r="A547" s="5">
        <v>33817</v>
      </c>
      <c r="B547" s="6">
        <v>61.6</v>
      </c>
    </row>
    <row r="548" spans="1:2" x14ac:dyDescent="0.35">
      <c r="A548" s="5">
        <v>33848</v>
      </c>
      <c r="B548" s="6">
        <v>61.4</v>
      </c>
    </row>
    <row r="549" spans="1:2" x14ac:dyDescent="0.35">
      <c r="A549" s="5">
        <v>33878</v>
      </c>
      <c r="B549" s="6">
        <v>61.3</v>
      </c>
    </row>
    <row r="550" spans="1:2" x14ac:dyDescent="0.35">
      <c r="A550" s="5">
        <v>33909</v>
      </c>
      <c r="B550" s="6">
        <v>61.4</v>
      </c>
    </row>
    <row r="551" spans="1:2" x14ac:dyDescent="0.35">
      <c r="A551" s="5">
        <v>33939</v>
      </c>
      <c r="B551" s="6">
        <v>61.4</v>
      </c>
    </row>
    <row r="552" spans="1:2" x14ac:dyDescent="0.35">
      <c r="A552" s="5">
        <v>33970</v>
      </c>
      <c r="B552" s="6">
        <v>61.4</v>
      </c>
    </row>
    <row r="553" spans="1:2" x14ac:dyDescent="0.35">
      <c r="A553" s="5">
        <v>34001</v>
      </c>
      <c r="B553" s="6">
        <v>61.4</v>
      </c>
    </row>
    <row r="554" spans="1:2" x14ac:dyDescent="0.35">
      <c r="A554" s="5">
        <v>34029</v>
      </c>
      <c r="B554" s="6">
        <v>61.5</v>
      </c>
    </row>
    <row r="555" spans="1:2" x14ac:dyDescent="0.35">
      <c r="A555" s="5">
        <v>34060</v>
      </c>
      <c r="B555" s="6">
        <v>61.5</v>
      </c>
    </row>
    <row r="556" spans="1:2" x14ac:dyDescent="0.35">
      <c r="A556" s="5">
        <v>34090</v>
      </c>
      <c r="B556" s="6">
        <v>61.7</v>
      </c>
    </row>
    <row r="557" spans="1:2" x14ac:dyDescent="0.35">
      <c r="A557" s="5">
        <v>34121</v>
      </c>
      <c r="B557" s="6">
        <v>61.8</v>
      </c>
    </row>
    <row r="558" spans="1:2" x14ac:dyDescent="0.35">
      <c r="A558" s="5">
        <v>34151</v>
      </c>
      <c r="B558" s="6">
        <v>61.8</v>
      </c>
    </row>
    <row r="559" spans="1:2" x14ac:dyDescent="0.35">
      <c r="A559" s="5">
        <v>34182</v>
      </c>
      <c r="B559" s="6">
        <v>62</v>
      </c>
    </row>
    <row r="560" spans="1:2" x14ac:dyDescent="0.35">
      <c r="A560" s="5">
        <v>34213</v>
      </c>
      <c r="B560" s="6">
        <v>61.7</v>
      </c>
    </row>
    <row r="561" spans="1:2" x14ac:dyDescent="0.35">
      <c r="A561" s="5">
        <v>34243</v>
      </c>
      <c r="B561" s="6">
        <v>61.8</v>
      </c>
    </row>
    <row r="562" spans="1:2" x14ac:dyDescent="0.35">
      <c r="A562" s="5">
        <v>34274</v>
      </c>
      <c r="B562" s="6">
        <v>61.9</v>
      </c>
    </row>
    <row r="563" spans="1:2" x14ac:dyDescent="0.35">
      <c r="A563" s="5">
        <v>34304</v>
      </c>
      <c r="B563" s="6">
        <v>62</v>
      </c>
    </row>
    <row r="564" spans="1:2" x14ac:dyDescent="0.35">
      <c r="A564" s="5">
        <v>34335</v>
      </c>
      <c r="B564" s="6">
        <v>62.2</v>
      </c>
    </row>
    <row r="565" spans="1:2" x14ac:dyDescent="0.35">
      <c r="A565" s="5">
        <v>34366</v>
      </c>
      <c r="B565" s="6">
        <v>62.3</v>
      </c>
    </row>
    <row r="566" spans="1:2" x14ac:dyDescent="0.35">
      <c r="A566" s="5">
        <v>34394</v>
      </c>
      <c r="B566" s="6">
        <v>62.1</v>
      </c>
    </row>
    <row r="567" spans="1:2" x14ac:dyDescent="0.35">
      <c r="A567" s="5">
        <v>34425</v>
      </c>
      <c r="B567" s="6">
        <v>62.3</v>
      </c>
    </row>
    <row r="568" spans="1:2" x14ac:dyDescent="0.35">
      <c r="A568" s="5">
        <v>34455</v>
      </c>
      <c r="B568" s="6">
        <v>62.5</v>
      </c>
    </row>
    <row r="569" spans="1:2" x14ac:dyDescent="0.35">
      <c r="A569" s="5">
        <v>34486</v>
      </c>
      <c r="B569" s="6">
        <v>62.3</v>
      </c>
    </row>
    <row r="570" spans="1:2" x14ac:dyDescent="0.35">
      <c r="A570" s="5">
        <v>34516</v>
      </c>
      <c r="B570" s="6">
        <v>62.3</v>
      </c>
    </row>
    <row r="571" spans="1:2" x14ac:dyDescent="0.35">
      <c r="A571" s="5">
        <v>34547</v>
      </c>
      <c r="B571" s="6">
        <v>62.6</v>
      </c>
    </row>
    <row r="572" spans="1:2" x14ac:dyDescent="0.35">
      <c r="A572" s="5">
        <v>34578</v>
      </c>
      <c r="B572" s="6">
        <v>62.7</v>
      </c>
    </row>
    <row r="573" spans="1:2" x14ac:dyDescent="0.35">
      <c r="A573" s="5">
        <v>34608</v>
      </c>
      <c r="B573" s="6">
        <v>62.9</v>
      </c>
    </row>
    <row r="574" spans="1:2" x14ac:dyDescent="0.35">
      <c r="A574" s="5">
        <v>34639</v>
      </c>
      <c r="B574" s="6">
        <v>63</v>
      </c>
    </row>
    <row r="575" spans="1:2" x14ac:dyDescent="0.35">
      <c r="A575" s="5">
        <v>34669</v>
      </c>
      <c r="B575" s="6">
        <v>63.1</v>
      </c>
    </row>
    <row r="576" spans="1:2" x14ac:dyDescent="0.35">
      <c r="A576" s="5">
        <v>34700</v>
      </c>
      <c r="B576" s="6">
        <v>63</v>
      </c>
    </row>
    <row r="577" spans="1:2" x14ac:dyDescent="0.35">
      <c r="A577" s="5">
        <v>34731</v>
      </c>
      <c r="B577" s="6">
        <v>63.1</v>
      </c>
    </row>
    <row r="578" spans="1:2" x14ac:dyDescent="0.35">
      <c r="A578" s="5">
        <v>34759</v>
      </c>
      <c r="B578" s="6">
        <v>63.1</v>
      </c>
    </row>
    <row r="579" spans="1:2" x14ac:dyDescent="0.35">
      <c r="A579" s="5">
        <v>34790</v>
      </c>
      <c r="B579" s="6">
        <v>63.1</v>
      </c>
    </row>
    <row r="580" spans="1:2" x14ac:dyDescent="0.35">
      <c r="A580" s="5">
        <v>34820</v>
      </c>
      <c r="B580" s="6">
        <v>62.7</v>
      </c>
    </row>
    <row r="581" spans="1:2" x14ac:dyDescent="0.35">
      <c r="A581" s="5">
        <v>34851</v>
      </c>
      <c r="B581" s="6">
        <v>62.7</v>
      </c>
    </row>
    <row r="582" spans="1:2" x14ac:dyDescent="0.35">
      <c r="A582" s="5">
        <v>34881</v>
      </c>
      <c r="B582" s="6">
        <v>62.8</v>
      </c>
    </row>
    <row r="583" spans="1:2" x14ac:dyDescent="0.35">
      <c r="A583" s="5">
        <v>34912</v>
      </c>
      <c r="B583" s="6">
        <v>62.8</v>
      </c>
    </row>
    <row r="584" spans="1:2" x14ac:dyDescent="0.35">
      <c r="A584" s="5">
        <v>34943</v>
      </c>
      <c r="B584" s="6">
        <v>62.9</v>
      </c>
    </row>
    <row r="585" spans="1:2" x14ac:dyDescent="0.35">
      <c r="A585" s="5">
        <v>34973</v>
      </c>
      <c r="B585" s="6">
        <v>62.9</v>
      </c>
    </row>
    <row r="586" spans="1:2" x14ac:dyDescent="0.35">
      <c r="A586" s="5">
        <v>35004</v>
      </c>
      <c r="B586" s="6">
        <v>62.8</v>
      </c>
    </row>
    <row r="587" spans="1:2" x14ac:dyDescent="0.35">
      <c r="A587" s="5">
        <v>35034</v>
      </c>
      <c r="B587" s="6">
        <v>62.7</v>
      </c>
    </row>
    <row r="588" spans="1:2" x14ac:dyDescent="0.35">
      <c r="A588" s="5">
        <v>35065</v>
      </c>
      <c r="B588" s="6">
        <v>62.7</v>
      </c>
    </row>
    <row r="589" spans="1:2" x14ac:dyDescent="0.35">
      <c r="A589" s="5">
        <v>35096</v>
      </c>
      <c r="B589" s="6">
        <v>62.9</v>
      </c>
    </row>
    <row r="590" spans="1:2" x14ac:dyDescent="0.35">
      <c r="A590" s="5">
        <v>35125</v>
      </c>
      <c r="B590" s="6">
        <v>63</v>
      </c>
    </row>
    <row r="591" spans="1:2" x14ac:dyDescent="0.35">
      <c r="A591" s="5">
        <v>35156</v>
      </c>
      <c r="B591" s="6">
        <v>63</v>
      </c>
    </row>
    <row r="592" spans="1:2" x14ac:dyDescent="0.35">
      <c r="A592" s="5">
        <v>35186</v>
      </c>
      <c r="B592" s="6">
        <v>63</v>
      </c>
    </row>
    <row r="593" spans="1:2" x14ac:dyDescent="0.35">
      <c r="A593" s="5">
        <v>35217</v>
      </c>
      <c r="B593" s="6">
        <v>63.2</v>
      </c>
    </row>
    <row r="594" spans="1:2" x14ac:dyDescent="0.35">
      <c r="A594" s="5">
        <v>35247</v>
      </c>
      <c r="B594" s="6">
        <v>63.3</v>
      </c>
    </row>
    <row r="595" spans="1:2" x14ac:dyDescent="0.35">
      <c r="A595" s="5">
        <v>35278</v>
      </c>
      <c r="B595" s="6">
        <v>63.3</v>
      </c>
    </row>
    <row r="596" spans="1:2" x14ac:dyDescent="0.35">
      <c r="A596" s="5">
        <v>35309</v>
      </c>
      <c r="B596" s="6">
        <v>63.4</v>
      </c>
    </row>
    <row r="597" spans="1:2" x14ac:dyDescent="0.35">
      <c r="A597" s="5">
        <v>35339</v>
      </c>
      <c r="B597" s="6">
        <v>63.5</v>
      </c>
    </row>
    <row r="598" spans="1:2" x14ac:dyDescent="0.35">
      <c r="A598" s="5">
        <v>35370</v>
      </c>
      <c r="B598" s="6">
        <v>63.4</v>
      </c>
    </row>
    <row r="599" spans="1:2" x14ac:dyDescent="0.35">
      <c r="A599" s="5">
        <v>35400</v>
      </c>
      <c r="B599" s="6">
        <v>63.4</v>
      </c>
    </row>
    <row r="600" spans="1:2" x14ac:dyDescent="0.35">
      <c r="A600" s="5">
        <v>35431</v>
      </c>
      <c r="B600" s="6">
        <v>63.4</v>
      </c>
    </row>
    <row r="601" spans="1:2" x14ac:dyDescent="0.35">
      <c r="A601" s="5">
        <v>35462</v>
      </c>
      <c r="B601" s="6">
        <v>63.4</v>
      </c>
    </row>
    <row r="602" spans="1:2" x14ac:dyDescent="0.35">
      <c r="A602" s="5">
        <v>35490</v>
      </c>
      <c r="B602" s="6">
        <v>63.6</v>
      </c>
    </row>
    <row r="603" spans="1:2" x14ac:dyDescent="0.35">
      <c r="A603" s="5">
        <v>35521</v>
      </c>
      <c r="B603" s="6">
        <v>63.7</v>
      </c>
    </row>
    <row r="604" spans="1:2" x14ac:dyDescent="0.35">
      <c r="A604" s="5">
        <v>35551</v>
      </c>
      <c r="B604" s="6">
        <v>63.8</v>
      </c>
    </row>
    <row r="605" spans="1:2" x14ac:dyDescent="0.35">
      <c r="A605" s="5">
        <v>35582</v>
      </c>
      <c r="B605" s="6">
        <v>63.7</v>
      </c>
    </row>
    <row r="606" spans="1:2" x14ac:dyDescent="0.35">
      <c r="A606" s="5">
        <v>35612</v>
      </c>
      <c r="B606" s="6">
        <v>63.9</v>
      </c>
    </row>
    <row r="607" spans="1:2" x14ac:dyDescent="0.35">
      <c r="A607" s="5">
        <v>35643</v>
      </c>
      <c r="B607" s="6">
        <v>63.9</v>
      </c>
    </row>
    <row r="608" spans="1:2" x14ac:dyDescent="0.35">
      <c r="A608" s="5">
        <v>35674</v>
      </c>
      <c r="B608" s="6">
        <v>63.9</v>
      </c>
    </row>
    <row r="609" spans="1:2" x14ac:dyDescent="0.35">
      <c r="A609" s="5">
        <v>35704</v>
      </c>
      <c r="B609" s="6">
        <v>63.9</v>
      </c>
    </row>
    <row r="610" spans="1:2" x14ac:dyDescent="0.35">
      <c r="A610" s="5">
        <v>35735</v>
      </c>
      <c r="B610" s="6">
        <v>64.099999999999994</v>
      </c>
    </row>
    <row r="611" spans="1:2" x14ac:dyDescent="0.35">
      <c r="A611" s="5">
        <v>35765</v>
      </c>
      <c r="B611" s="6">
        <v>64</v>
      </c>
    </row>
    <row r="612" spans="1:2" x14ac:dyDescent="0.35">
      <c r="A612" s="5">
        <v>35796</v>
      </c>
      <c r="B612" s="6">
        <v>64</v>
      </c>
    </row>
    <row r="613" spans="1:2" x14ac:dyDescent="0.35">
      <c r="A613" s="5">
        <v>35827</v>
      </c>
      <c r="B613" s="6">
        <v>64</v>
      </c>
    </row>
    <row r="614" spans="1:2" x14ac:dyDescent="0.35">
      <c r="A614" s="5">
        <v>35855</v>
      </c>
      <c r="B614" s="6">
        <v>64</v>
      </c>
    </row>
    <row r="615" spans="1:2" x14ac:dyDescent="0.35">
      <c r="A615" s="5">
        <v>35886</v>
      </c>
      <c r="B615" s="6">
        <v>64.099999999999994</v>
      </c>
    </row>
    <row r="616" spans="1:2" x14ac:dyDescent="0.35">
      <c r="A616" s="5">
        <v>35916</v>
      </c>
      <c r="B616" s="6">
        <v>64.099999999999994</v>
      </c>
    </row>
    <row r="617" spans="1:2" x14ac:dyDescent="0.35">
      <c r="A617" s="5">
        <v>35947</v>
      </c>
      <c r="B617" s="6">
        <v>64</v>
      </c>
    </row>
    <row r="618" spans="1:2" x14ac:dyDescent="0.35">
      <c r="A618" s="5">
        <v>35977</v>
      </c>
      <c r="B618" s="6">
        <v>64</v>
      </c>
    </row>
    <row r="619" spans="1:2" x14ac:dyDescent="0.35">
      <c r="A619" s="5">
        <v>36008</v>
      </c>
      <c r="B619" s="6">
        <v>63.9</v>
      </c>
    </row>
    <row r="620" spans="1:2" x14ac:dyDescent="0.35">
      <c r="A620" s="5">
        <v>36039</v>
      </c>
      <c r="B620" s="6">
        <v>64.2</v>
      </c>
    </row>
    <row r="621" spans="1:2" x14ac:dyDescent="0.35">
      <c r="A621" s="5">
        <v>36069</v>
      </c>
      <c r="B621" s="6">
        <v>64.099999999999994</v>
      </c>
    </row>
    <row r="622" spans="1:2" x14ac:dyDescent="0.35">
      <c r="A622" s="5">
        <v>36100</v>
      </c>
      <c r="B622" s="6">
        <v>64.2</v>
      </c>
    </row>
    <row r="623" spans="1:2" x14ac:dyDescent="0.35">
      <c r="A623" s="5">
        <v>36130</v>
      </c>
      <c r="B623" s="6">
        <v>64.3</v>
      </c>
    </row>
    <row r="624" spans="1:2" x14ac:dyDescent="0.35">
      <c r="A624" s="5">
        <v>36161</v>
      </c>
      <c r="B624" s="6">
        <v>64.400000000000006</v>
      </c>
    </row>
    <row r="625" spans="1:2" x14ac:dyDescent="0.35">
      <c r="A625" s="5">
        <v>36192</v>
      </c>
      <c r="B625" s="6">
        <v>64.2</v>
      </c>
    </row>
    <row r="626" spans="1:2" x14ac:dyDescent="0.35">
      <c r="A626" s="5">
        <v>36220</v>
      </c>
      <c r="B626" s="6">
        <v>64.2</v>
      </c>
    </row>
    <row r="627" spans="1:2" x14ac:dyDescent="0.35">
      <c r="A627" s="5">
        <v>36251</v>
      </c>
      <c r="B627" s="6">
        <v>64.2</v>
      </c>
    </row>
    <row r="628" spans="1:2" x14ac:dyDescent="0.35">
      <c r="A628" s="5">
        <v>36281</v>
      </c>
      <c r="B628" s="6">
        <v>64.3</v>
      </c>
    </row>
    <row r="629" spans="1:2" x14ac:dyDescent="0.35">
      <c r="A629" s="5">
        <v>36312</v>
      </c>
      <c r="B629" s="6">
        <v>64.2</v>
      </c>
    </row>
    <row r="630" spans="1:2" x14ac:dyDescent="0.35">
      <c r="A630" s="5">
        <v>36342</v>
      </c>
      <c r="B630" s="6">
        <v>64.2</v>
      </c>
    </row>
    <row r="631" spans="1:2" x14ac:dyDescent="0.35">
      <c r="A631" s="5">
        <v>36373</v>
      </c>
      <c r="B631" s="6">
        <v>64.2</v>
      </c>
    </row>
    <row r="632" spans="1:2" x14ac:dyDescent="0.35">
      <c r="A632" s="5">
        <v>36404</v>
      </c>
      <c r="B632" s="6">
        <v>64.2</v>
      </c>
    </row>
    <row r="633" spans="1:2" x14ac:dyDescent="0.35">
      <c r="A633" s="5">
        <v>36434</v>
      </c>
      <c r="B633" s="6">
        <v>64.3</v>
      </c>
    </row>
    <row r="634" spans="1:2" x14ac:dyDescent="0.35">
      <c r="A634" s="5">
        <v>36465</v>
      </c>
      <c r="B634" s="6">
        <v>64.400000000000006</v>
      </c>
    </row>
    <row r="635" spans="1:2" x14ac:dyDescent="0.35">
      <c r="A635" s="5">
        <v>36495</v>
      </c>
      <c r="B635" s="6">
        <v>64.400000000000006</v>
      </c>
    </row>
    <row r="636" spans="1:2" x14ac:dyDescent="0.35">
      <c r="A636" s="5">
        <v>36526</v>
      </c>
      <c r="B636" s="6">
        <v>64.599999999999994</v>
      </c>
    </row>
    <row r="637" spans="1:2" x14ac:dyDescent="0.35">
      <c r="A637" s="5">
        <v>36557</v>
      </c>
      <c r="B637" s="6">
        <v>64.599999999999994</v>
      </c>
    </row>
    <row r="638" spans="1:2" x14ac:dyDescent="0.35">
      <c r="A638" s="5">
        <v>36586</v>
      </c>
      <c r="B638" s="6">
        <v>64.599999999999994</v>
      </c>
    </row>
    <row r="639" spans="1:2" x14ac:dyDescent="0.35">
      <c r="A639" s="5">
        <v>36617</v>
      </c>
      <c r="B639" s="6">
        <v>64.7</v>
      </c>
    </row>
    <row r="640" spans="1:2" x14ac:dyDescent="0.35">
      <c r="A640" s="5">
        <v>36647</v>
      </c>
      <c r="B640" s="6">
        <v>64.400000000000006</v>
      </c>
    </row>
    <row r="641" spans="1:2" x14ac:dyDescent="0.35">
      <c r="A641" s="5">
        <v>36678</v>
      </c>
      <c r="B641" s="6">
        <v>64.5</v>
      </c>
    </row>
    <row r="642" spans="1:2" x14ac:dyDescent="0.35">
      <c r="A642" s="5">
        <v>36708</v>
      </c>
      <c r="B642" s="6">
        <v>64.2</v>
      </c>
    </row>
    <row r="643" spans="1:2" x14ac:dyDescent="0.35">
      <c r="A643" s="5">
        <v>36739</v>
      </c>
      <c r="B643" s="6">
        <v>64.2</v>
      </c>
    </row>
    <row r="644" spans="1:2" x14ac:dyDescent="0.35">
      <c r="A644" s="5">
        <v>36770</v>
      </c>
      <c r="B644" s="6">
        <v>64.2</v>
      </c>
    </row>
    <row r="645" spans="1:2" x14ac:dyDescent="0.35">
      <c r="A645" s="5">
        <v>36800</v>
      </c>
      <c r="B645" s="6">
        <v>64.2</v>
      </c>
    </row>
    <row r="646" spans="1:2" x14ac:dyDescent="0.35">
      <c r="A646" s="5">
        <v>36831</v>
      </c>
      <c r="B646" s="6">
        <v>64.3</v>
      </c>
    </row>
    <row r="647" spans="1:2" x14ac:dyDescent="0.35">
      <c r="A647" s="5">
        <v>36861</v>
      </c>
      <c r="B647" s="6">
        <v>64.400000000000006</v>
      </c>
    </row>
    <row r="648" spans="1:2" x14ac:dyDescent="0.35">
      <c r="A648" s="5">
        <v>36892</v>
      </c>
      <c r="B648" s="6">
        <v>64.400000000000006</v>
      </c>
    </row>
    <row r="649" spans="1:2" x14ac:dyDescent="0.35">
      <c r="A649" s="5">
        <v>36923</v>
      </c>
      <c r="B649" s="6">
        <v>64.3</v>
      </c>
    </row>
    <row r="650" spans="1:2" x14ac:dyDescent="0.35">
      <c r="A650" s="5">
        <v>36951</v>
      </c>
      <c r="B650" s="6">
        <v>64.3</v>
      </c>
    </row>
    <row r="651" spans="1:2" x14ac:dyDescent="0.35">
      <c r="A651" s="5">
        <v>36982</v>
      </c>
      <c r="B651" s="6">
        <v>64</v>
      </c>
    </row>
    <row r="652" spans="1:2" x14ac:dyDescent="0.35">
      <c r="A652" s="5">
        <v>37012</v>
      </c>
      <c r="B652" s="6">
        <v>63.8</v>
      </c>
    </row>
    <row r="653" spans="1:2" x14ac:dyDescent="0.35">
      <c r="A653" s="5">
        <v>37043</v>
      </c>
      <c r="B653" s="6">
        <v>63.7</v>
      </c>
    </row>
    <row r="654" spans="1:2" x14ac:dyDescent="0.35">
      <c r="A654" s="5">
        <v>37073</v>
      </c>
      <c r="B654" s="6">
        <v>63.7</v>
      </c>
    </row>
    <row r="655" spans="1:2" x14ac:dyDescent="0.35">
      <c r="A655" s="5">
        <v>37104</v>
      </c>
      <c r="B655" s="6">
        <v>63.2</v>
      </c>
    </row>
    <row r="656" spans="1:2" x14ac:dyDescent="0.35">
      <c r="A656" s="5">
        <v>37135</v>
      </c>
      <c r="B656" s="6">
        <v>63.5</v>
      </c>
    </row>
    <row r="657" spans="1:2" x14ac:dyDescent="0.35">
      <c r="A657" s="5">
        <v>37165</v>
      </c>
      <c r="B657" s="6">
        <v>63.2</v>
      </c>
    </row>
    <row r="658" spans="1:2" x14ac:dyDescent="0.35">
      <c r="A658" s="5">
        <v>37196</v>
      </c>
      <c r="B658" s="6">
        <v>63</v>
      </c>
    </row>
    <row r="659" spans="1:2" x14ac:dyDescent="0.35">
      <c r="A659" s="5">
        <v>37226</v>
      </c>
      <c r="B659" s="6">
        <v>62.9</v>
      </c>
    </row>
    <row r="660" spans="1:2" x14ac:dyDescent="0.35">
      <c r="A660" s="5">
        <v>37257</v>
      </c>
      <c r="B660" s="6">
        <v>62.7</v>
      </c>
    </row>
    <row r="661" spans="1:2" x14ac:dyDescent="0.35">
      <c r="A661" s="5">
        <v>37288</v>
      </c>
      <c r="B661" s="6">
        <v>63</v>
      </c>
    </row>
    <row r="662" spans="1:2" x14ac:dyDescent="0.35">
      <c r="A662" s="5">
        <v>37316</v>
      </c>
      <c r="B662" s="6">
        <v>62.8</v>
      </c>
    </row>
    <row r="663" spans="1:2" x14ac:dyDescent="0.35">
      <c r="A663" s="5">
        <v>37347</v>
      </c>
      <c r="B663" s="6">
        <v>62.7</v>
      </c>
    </row>
    <row r="664" spans="1:2" x14ac:dyDescent="0.35">
      <c r="A664" s="5">
        <v>37377</v>
      </c>
      <c r="B664" s="6">
        <v>62.9</v>
      </c>
    </row>
    <row r="665" spans="1:2" x14ac:dyDescent="0.35">
      <c r="A665" s="5">
        <v>37408</v>
      </c>
      <c r="B665" s="6">
        <v>62.7</v>
      </c>
    </row>
    <row r="666" spans="1:2" x14ac:dyDescent="0.35">
      <c r="A666" s="5">
        <v>37438</v>
      </c>
      <c r="B666" s="6">
        <v>62.7</v>
      </c>
    </row>
    <row r="667" spans="1:2" x14ac:dyDescent="0.35">
      <c r="A667" s="5">
        <v>37469</v>
      </c>
      <c r="B667" s="6">
        <v>62.7</v>
      </c>
    </row>
    <row r="668" spans="1:2" x14ac:dyDescent="0.35">
      <c r="A668" s="5">
        <v>37500</v>
      </c>
      <c r="B668" s="6">
        <v>63</v>
      </c>
    </row>
    <row r="669" spans="1:2" x14ac:dyDescent="0.35">
      <c r="A669" s="5">
        <v>37530</v>
      </c>
      <c r="B669" s="6">
        <v>62.7</v>
      </c>
    </row>
    <row r="670" spans="1:2" x14ac:dyDescent="0.35">
      <c r="A670" s="5">
        <v>37561</v>
      </c>
      <c r="B670" s="6">
        <v>62.5</v>
      </c>
    </row>
    <row r="671" spans="1:2" x14ac:dyDescent="0.35">
      <c r="A671" s="5">
        <v>37591</v>
      </c>
      <c r="B671" s="6">
        <v>62.4</v>
      </c>
    </row>
    <row r="672" spans="1:2" x14ac:dyDescent="0.35">
      <c r="A672" s="5">
        <v>37622</v>
      </c>
      <c r="B672" s="6">
        <v>62.5</v>
      </c>
    </row>
    <row r="673" spans="1:2" x14ac:dyDescent="0.35">
      <c r="A673" s="5">
        <v>37653</v>
      </c>
      <c r="B673" s="6">
        <v>62.5</v>
      </c>
    </row>
    <row r="674" spans="1:2" x14ac:dyDescent="0.35">
      <c r="A674" s="5">
        <v>37681</v>
      </c>
      <c r="B674" s="6">
        <v>62.4</v>
      </c>
    </row>
    <row r="675" spans="1:2" x14ac:dyDescent="0.35">
      <c r="A675" s="5">
        <v>37712</v>
      </c>
      <c r="B675" s="6">
        <v>62.4</v>
      </c>
    </row>
    <row r="676" spans="1:2" x14ac:dyDescent="0.35">
      <c r="A676" s="5">
        <v>37742</v>
      </c>
      <c r="B676" s="6">
        <v>62.3</v>
      </c>
    </row>
    <row r="677" spans="1:2" x14ac:dyDescent="0.35">
      <c r="A677" s="5">
        <v>37773</v>
      </c>
      <c r="B677" s="6">
        <v>62.3</v>
      </c>
    </row>
    <row r="678" spans="1:2" x14ac:dyDescent="0.35">
      <c r="A678" s="5">
        <v>37803</v>
      </c>
      <c r="B678" s="6">
        <v>62.1</v>
      </c>
    </row>
    <row r="679" spans="1:2" x14ac:dyDescent="0.35">
      <c r="A679" s="5">
        <v>37834</v>
      </c>
      <c r="B679" s="6">
        <v>62.1</v>
      </c>
    </row>
    <row r="680" spans="1:2" x14ac:dyDescent="0.35">
      <c r="A680" s="5">
        <v>37865</v>
      </c>
      <c r="B680" s="6">
        <v>62</v>
      </c>
    </row>
    <row r="681" spans="1:2" x14ac:dyDescent="0.35">
      <c r="A681" s="5">
        <v>37895</v>
      </c>
      <c r="B681" s="6">
        <v>62.1</v>
      </c>
    </row>
    <row r="682" spans="1:2" x14ac:dyDescent="0.35">
      <c r="A682" s="5">
        <v>37926</v>
      </c>
      <c r="B682" s="6">
        <v>62.3</v>
      </c>
    </row>
    <row r="683" spans="1:2" x14ac:dyDescent="0.35">
      <c r="A683" s="5">
        <v>37956</v>
      </c>
      <c r="B683" s="6">
        <v>62.2</v>
      </c>
    </row>
    <row r="684" spans="1:2" x14ac:dyDescent="0.35">
      <c r="A684" s="5">
        <v>37987</v>
      </c>
      <c r="B684" s="6">
        <v>62.3</v>
      </c>
    </row>
    <row r="685" spans="1:2" x14ac:dyDescent="0.35">
      <c r="A685" s="5">
        <v>38018</v>
      </c>
      <c r="B685" s="6">
        <v>62.3</v>
      </c>
    </row>
    <row r="686" spans="1:2" x14ac:dyDescent="0.35">
      <c r="A686" s="5">
        <v>38047</v>
      </c>
      <c r="B686" s="6">
        <v>62.2</v>
      </c>
    </row>
    <row r="687" spans="1:2" x14ac:dyDescent="0.35">
      <c r="A687" s="5">
        <v>38078</v>
      </c>
      <c r="B687" s="6">
        <v>62.3</v>
      </c>
    </row>
    <row r="688" spans="1:2" x14ac:dyDescent="0.35">
      <c r="A688" s="5">
        <v>38108</v>
      </c>
      <c r="B688" s="6">
        <v>62.3</v>
      </c>
    </row>
    <row r="689" spans="1:2" x14ac:dyDescent="0.35">
      <c r="A689" s="5">
        <v>38139</v>
      </c>
      <c r="B689" s="6">
        <v>62.4</v>
      </c>
    </row>
    <row r="690" spans="1:2" x14ac:dyDescent="0.35">
      <c r="A690" s="5">
        <v>38169</v>
      </c>
      <c r="B690" s="6">
        <v>62.5</v>
      </c>
    </row>
    <row r="691" spans="1:2" x14ac:dyDescent="0.35">
      <c r="A691" s="5">
        <v>38200</v>
      </c>
      <c r="B691" s="6">
        <v>62.4</v>
      </c>
    </row>
    <row r="692" spans="1:2" x14ac:dyDescent="0.35">
      <c r="A692" s="5">
        <v>38231</v>
      </c>
      <c r="B692" s="6">
        <v>62.3</v>
      </c>
    </row>
    <row r="693" spans="1:2" x14ac:dyDescent="0.35">
      <c r="A693" s="5">
        <v>38261</v>
      </c>
      <c r="B693" s="6">
        <v>62.3</v>
      </c>
    </row>
    <row r="694" spans="1:2" x14ac:dyDescent="0.35">
      <c r="A694" s="5">
        <v>38292</v>
      </c>
      <c r="B694" s="6">
        <v>62.5</v>
      </c>
    </row>
    <row r="695" spans="1:2" x14ac:dyDescent="0.35">
      <c r="A695" s="5">
        <v>38322</v>
      </c>
      <c r="B695" s="6">
        <v>62.4</v>
      </c>
    </row>
    <row r="696" spans="1:2" x14ac:dyDescent="0.35">
      <c r="A696" s="5">
        <v>38353</v>
      </c>
      <c r="B696" s="6">
        <v>62.4</v>
      </c>
    </row>
    <row r="697" spans="1:2" x14ac:dyDescent="0.35">
      <c r="A697" s="5">
        <v>38384</v>
      </c>
      <c r="B697" s="6">
        <v>62.4</v>
      </c>
    </row>
    <row r="698" spans="1:2" x14ac:dyDescent="0.35">
      <c r="A698" s="5">
        <v>38412</v>
      </c>
      <c r="B698" s="6">
        <v>62.4</v>
      </c>
    </row>
    <row r="699" spans="1:2" x14ac:dyDescent="0.35">
      <c r="A699" s="5">
        <v>38443</v>
      </c>
      <c r="B699" s="6">
        <v>62.7</v>
      </c>
    </row>
    <row r="700" spans="1:2" x14ac:dyDescent="0.35">
      <c r="A700" s="5">
        <v>38473</v>
      </c>
      <c r="B700" s="6">
        <v>62.8</v>
      </c>
    </row>
    <row r="701" spans="1:2" x14ac:dyDescent="0.35">
      <c r="A701" s="5">
        <v>38504</v>
      </c>
      <c r="B701" s="6">
        <v>62.7</v>
      </c>
    </row>
    <row r="702" spans="1:2" x14ac:dyDescent="0.35">
      <c r="A702" s="5">
        <v>38534</v>
      </c>
      <c r="B702" s="6">
        <v>62.8</v>
      </c>
    </row>
    <row r="703" spans="1:2" x14ac:dyDescent="0.35">
      <c r="A703" s="5">
        <v>38565</v>
      </c>
      <c r="B703" s="6">
        <v>62.9</v>
      </c>
    </row>
    <row r="704" spans="1:2" x14ac:dyDescent="0.35">
      <c r="A704" s="5">
        <v>38596</v>
      </c>
      <c r="B704" s="6">
        <v>62.8</v>
      </c>
    </row>
    <row r="705" spans="1:2" x14ac:dyDescent="0.35">
      <c r="A705" s="5">
        <v>38626</v>
      </c>
      <c r="B705" s="6">
        <v>62.8</v>
      </c>
    </row>
    <row r="706" spans="1:2" x14ac:dyDescent="0.35">
      <c r="A706" s="5">
        <v>38657</v>
      </c>
      <c r="B706" s="6">
        <v>62.7</v>
      </c>
    </row>
    <row r="707" spans="1:2" x14ac:dyDescent="0.35">
      <c r="A707" s="5">
        <v>38687</v>
      </c>
      <c r="B707" s="6">
        <v>62.8</v>
      </c>
    </row>
    <row r="708" spans="1:2" x14ac:dyDescent="0.35">
      <c r="A708" s="5">
        <v>38718</v>
      </c>
      <c r="B708" s="6">
        <v>62.9</v>
      </c>
    </row>
    <row r="709" spans="1:2" x14ac:dyDescent="0.35">
      <c r="A709" s="5">
        <v>38749</v>
      </c>
      <c r="B709" s="6">
        <v>63</v>
      </c>
    </row>
    <row r="710" spans="1:2" x14ac:dyDescent="0.35">
      <c r="A710" s="5">
        <v>38777</v>
      </c>
      <c r="B710" s="6">
        <v>63.1</v>
      </c>
    </row>
    <row r="711" spans="1:2" x14ac:dyDescent="0.35">
      <c r="A711" s="5">
        <v>38808</v>
      </c>
      <c r="B711" s="6">
        <v>63</v>
      </c>
    </row>
    <row r="712" spans="1:2" x14ac:dyDescent="0.35">
      <c r="A712" s="5">
        <v>38838</v>
      </c>
      <c r="B712" s="6">
        <v>63.1</v>
      </c>
    </row>
    <row r="713" spans="1:2" x14ac:dyDescent="0.35">
      <c r="A713" s="5">
        <v>38869</v>
      </c>
      <c r="B713" s="6">
        <v>63.1</v>
      </c>
    </row>
    <row r="714" spans="1:2" x14ac:dyDescent="0.35">
      <c r="A714" s="5">
        <v>38899</v>
      </c>
      <c r="B714" s="6">
        <v>63</v>
      </c>
    </row>
    <row r="715" spans="1:2" x14ac:dyDescent="0.35">
      <c r="A715" s="5">
        <v>38930</v>
      </c>
      <c r="B715" s="6">
        <v>63.1</v>
      </c>
    </row>
    <row r="716" spans="1:2" x14ac:dyDescent="0.35">
      <c r="A716" s="5">
        <v>38961</v>
      </c>
      <c r="B716" s="6">
        <v>63.1</v>
      </c>
    </row>
    <row r="717" spans="1:2" x14ac:dyDescent="0.35">
      <c r="A717" s="5">
        <v>38991</v>
      </c>
      <c r="B717" s="6">
        <v>63.3</v>
      </c>
    </row>
    <row r="718" spans="1:2" x14ac:dyDescent="0.35">
      <c r="A718" s="5">
        <v>39022</v>
      </c>
      <c r="B718" s="6">
        <v>63.3</v>
      </c>
    </row>
    <row r="719" spans="1:2" x14ac:dyDescent="0.35">
      <c r="A719" s="5">
        <v>39052</v>
      </c>
      <c r="B719" s="6">
        <v>63.4</v>
      </c>
    </row>
    <row r="720" spans="1:2" x14ac:dyDescent="0.35">
      <c r="A720" s="5">
        <v>39083</v>
      </c>
      <c r="B720" s="6">
        <v>63.3</v>
      </c>
    </row>
    <row r="721" spans="1:2" x14ac:dyDescent="0.35">
      <c r="A721" s="5">
        <v>39114</v>
      </c>
      <c r="B721" s="6">
        <v>63.3</v>
      </c>
    </row>
    <row r="722" spans="1:2" x14ac:dyDescent="0.35">
      <c r="A722" s="5">
        <v>39142</v>
      </c>
      <c r="B722" s="6">
        <v>63.3</v>
      </c>
    </row>
    <row r="723" spans="1:2" x14ac:dyDescent="0.35">
      <c r="A723" s="5">
        <v>39173</v>
      </c>
      <c r="B723" s="6">
        <v>63</v>
      </c>
    </row>
    <row r="724" spans="1:2" x14ac:dyDescent="0.35">
      <c r="A724" s="5">
        <v>39203</v>
      </c>
      <c r="B724" s="6">
        <v>63</v>
      </c>
    </row>
    <row r="725" spans="1:2" x14ac:dyDescent="0.35">
      <c r="A725" s="5">
        <v>39234</v>
      </c>
      <c r="B725" s="6">
        <v>63</v>
      </c>
    </row>
    <row r="726" spans="1:2" x14ac:dyDescent="0.35">
      <c r="A726" s="5">
        <v>39264</v>
      </c>
      <c r="B726" s="6">
        <v>62.9</v>
      </c>
    </row>
    <row r="727" spans="1:2" x14ac:dyDescent="0.35">
      <c r="A727" s="5">
        <v>39295</v>
      </c>
      <c r="B727" s="6">
        <v>62.7</v>
      </c>
    </row>
    <row r="728" spans="1:2" x14ac:dyDescent="0.35">
      <c r="A728" s="5">
        <v>39326</v>
      </c>
      <c r="B728" s="6">
        <v>62.9</v>
      </c>
    </row>
    <row r="729" spans="1:2" x14ac:dyDescent="0.35">
      <c r="A729" s="5">
        <v>39356</v>
      </c>
      <c r="B729" s="6">
        <v>62.7</v>
      </c>
    </row>
    <row r="730" spans="1:2" x14ac:dyDescent="0.35">
      <c r="A730" s="5">
        <v>39387</v>
      </c>
      <c r="B730" s="6">
        <v>62.9</v>
      </c>
    </row>
    <row r="731" spans="1:2" x14ac:dyDescent="0.35">
      <c r="A731" s="5">
        <v>39417</v>
      </c>
      <c r="B731" s="6">
        <v>62.7</v>
      </c>
    </row>
    <row r="732" spans="1:2" x14ac:dyDescent="0.35">
      <c r="A732" s="5">
        <v>39448</v>
      </c>
      <c r="B732" s="6">
        <v>62.9</v>
      </c>
    </row>
    <row r="733" spans="1:2" x14ac:dyDescent="0.35">
      <c r="A733" s="5">
        <v>39479</v>
      </c>
      <c r="B733" s="6">
        <v>62.8</v>
      </c>
    </row>
    <row r="734" spans="1:2" x14ac:dyDescent="0.35">
      <c r="A734" s="5">
        <v>39508</v>
      </c>
      <c r="B734" s="6">
        <v>62.7</v>
      </c>
    </row>
    <row r="735" spans="1:2" x14ac:dyDescent="0.35">
      <c r="A735" s="5">
        <v>39539</v>
      </c>
      <c r="B735" s="6">
        <v>62.7</v>
      </c>
    </row>
    <row r="736" spans="1:2" x14ac:dyDescent="0.35">
      <c r="A736" s="5">
        <v>39569</v>
      </c>
      <c r="B736" s="6">
        <v>62.5</v>
      </c>
    </row>
    <row r="737" spans="1:2" x14ac:dyDescent="0.35">
      <c r="A737" s="5">
        <v>39600</v>
      </c>
      <c r="B737" s="6">
        <v>62.4</v>
      </c>
    </row>
    <row r="738" spans="1:2" x14ac:dyDescent="0.35">
      <c r="A738" s="5">
        <v>39630</v>
      </c>
      <c r="B738" s="6">
        <v>62.2</v>
      </c>
    </row>
    <row r="739" spans="1:2" x14ac:dyDescent="0.35">
      <c r="A739" s="5">
        <v>39661</v>
      </c>
      <c r="B739" s="6">
        <v>62</v>
      </c>
    </row>
    <row r="740" spans="1:2" x14ac:dyDescent="0.35">
      <c r="A740" s="5">
        <v>39692</v>
      </c>
      <c r="B740" s="6">
        <v>61.9</v>
      </c>
    </row>
    <row r="741" spans="1:2" x14ac:dyDescent="0.35">
      <c r="A741" s="5">
        <v>39722</v>
      </c>
      <c r="B741" s="6">
        <v>61.7</v>
      </c>
    </row>
    <row r="742" spans="1:2" x14ac:dyDescent="0.35">
      <c r="A742" s="5">
        <v>39753</v>
      </c>
      <c r="B742" s="6">
        <v>61.4</v>
      </c>
    </row>
    <row r="743" spans="1:2" x14ac:dyDescent="0.35">
      <c r="A743" s="5">
        <v>39783</v>
      </c>
      <c r="B743" s="6">
        <v>61</v>
      </c>
    </row>
    <row r="744" spans="1:2" x14ac:dyDescent="0.35">
      <c r="A744" s="5">
        <v>39814</v>
      </c>
      <c r="B744" s="6">
        <v>60.6</v>
      </c>
    </row>
    <row r="745" spans="1:2" x14ac:dyDescent="0.35">
      <c r="A745" s="5">
        <v>39845</v>
      </c>
      <c r="B745" s="6">
        <v>60.3</v>
      </c>
    </row>
    <row r="746" spans="1:2" x14ac:dyDescent="0.35">
      <c r="A746" s="5">
        <v>39873</v>
      </c>
      <c r="B746" s="6">
        <v>59.9</v>
      </c>
    </row>
    <row r="747" spans="1:2" x14ac:dyDescent="0.35">
      <c r="A747" s="5">
        <v>39904</v>
      </c>
      <c r="B747" s="6">
        <v>59.8</v>
      </c>
    </row>
    <row r="748" spans="1:2" x14ac:dyDescent="0.35">
      <c r="A748" s="5">
        <v>39934</v>
      </c>
      <c r="B748" s="6">
        <v>59.6</v>
      </c>
    </row>
    <row r="749" spans="1:2" x14ac:dyDescent="0.35">
      <c r="A749" s="5">
        <v>39965</v>
      </c>
      <c r="B749" s="6">
        <v>59.4</v>
      </c>
    </row>
    <row r="750" spans="1:2" x14ac:dyDescent="0.35">
      <c r="A750" s="5">
        <v>39995</v>
      </c>
      <c r="B750" s="6">
        <v>59.3</v>
      </c>
    </row>
    <row r="751" spans="1:2" x14ac:dyDescent="0.35">
      <c r="A751" s="5">
        <v>40026</v>
      </c>
      <c r="B751" s="6">
        <v>59.1</v>
      </c>
    </row>
    <row r="752" spans="1:2" x14ac:dyDescent="0.35">
      <c r="A752" s="5">
        <v>40057</v>
      </c>
      <c r="B752" s="6">
        <v>58.7</v>
      </c>
    </row>
    <row r="753" spans="1:2" x14ac:dyDescent="0.35">
      <c r="A753" s="5">
        <v>40087</v>
      </c>
      <c r="B753" s="6">
        <v>58.5</v>
      </c>
    </row>
    <row r="754" spans="1:2" x14ac:dyDescent="0.35">
      <c r="A754" s="5">
        <v>40118</v>
      </c>
      <c r="B754" s="6">
        <v>58.6</v>
      </c>
    </row>
    <row r="755" spans="1:2" x14ac:dyDescent="0.35">
      <c r="A755" s="5">
        <v>40148</v>
      </c>
      <c r="B755" s="6">
        <v>58.3</v>
      </c>
    </row>
    <row r="756" spans="1:2" x14ac:dyDescent="0.35">
      <c r="A756" s="5">
        <v>40179</v>
      </c>
      <c r="B756" s="6">
        <v>58.5</v>
      </c>
    </row>
    <row r="757" spans="1:2" x14ac:dyDescent="0.35">
      <c r="A757" s="5">
        <v>40210</v>
      </c>
      <c r="B757" s="6">
        <v>58.5</v>
      </c>
    </row>
    <row r="758" spans="1:2" x14ac:dyDescent="0.35">
      <c r="A758" s="5">
        <v>40238</v>
      </c>
      <c r="B758" s="6">
        <v>58.5</v>
      </c>
    </row>
    <row r="759" spans="1:2" x14ac:dyDescent="0.35">
      <c r="A759" s="5">
        <v>40269</v>
      </c>
      <c r="B759" s="6">
        <v>58.7</v>
      </c>
    </row>
    <row r="760" spans="1:2" x14ac:dyDescent="0.35">
      <c r="A760" s="5">
        <v>40299</v>
      </c>
      <c r="B760" s="6">
        <v>58.6</v>
      </c>
    </row>
    <row r="761" spans="1:2" x14ac:dyDescent="0.35">
      <c r="A761" s="5">
        <v>40330</v>
      </c>
      <c r="B761" s="6">
        <v>58.5</v>
      </c>
    </row>
    <row r="762" spans="1:2" x14ac:dyDescent="0.35">
      <c r="A762" s="5">
        <v>40360</v>
      </c>
      <c r="B762" s="6">
        <v>58.5</v>
      </c>
    </row>
    <row r="763" spans="1:2" x14ac:dyDescent="0.35">
      <c r="A763" s="5">
        <v>40391</v>
      </c>
      <c r="B763" s="6">
        <v>58.6</v>
      </c>
    </row>
    <row r="764" spans="1:2" x14ac:dyDescent="0.35">
      <c r="A764" s="5">
        <v>40422</v>
      </c>
      <c r="B764" s="6">
        <v>58.5</v>
      </c>
    </row>
    <row r="765" spans="1:2" x14ac:dyDescent="0.35">
      <c r="A765" s="5">
        <v>40452</v>
      </c>
      <c r="B765" s="6">
        <v>58.3</v>
      </c>
    </row>
    <row r="766" spans="1:2" x14ac:dyDescent="0.35">
      <c r="A766" s="5">
        <v>40483</v>
      </c>
      <c r="B766" s="6">
        <v>58.2</v>
      </c>
    </row>
    <row r="767" spans="1:2" x14ac:dyDescent="0.35">
      <c r="A767" s="5">
        <v>40513</v>
      </c>
      <c r="B767" s="6">
        <v>58.3</v>
      </c>
    </row>
    <row r="768" spans="1:2" x14ac:dyDescent="0.35">
      <c r="A768" s="5">
        <v>40544</v>
      </c>
      <c r="B768" s="6">
        <v>58.3</v>
      </c>
    </row>
    <row r="769" spans="1:2" x14ac:dyDescent="0.35">
      <c r="A769" s="5">
        <v>40575</v>
      </c>
      <c r="B769" s="6">
        <v>58.4</v>
      </c>
    </row>
    <row r="770" spans="1:2" x14ac:dyDescent="0.35">
      <c r="A770" s="5">
        <v>40603</v>
      </c>
      <c r="B770" s="6">
        <v>58.4</v>
      </c>
    </row>
    <row r="771" spans="1:2" x14ac:dyDescent="0.35">
      <c r="A771" s="5">
        <v>40634</v>
      </c>
      <c r="B771" s="6">
        <v>58.4</v>
      </c>
    </row>
    <row r="772" spans="1:2" x14ac:dyDescent="0.35">
      <c r="A772" s="5">
        <v>40664</v>
      </c>
      <c r="B772" s="6">
        <v>58.3</v>
      </c>
    </row>
    <row r="773" spans="1:2" x14ac:dyDescent="0.35">
      <c r="A773" s="5">
        <v>40695</v>
      </c>
      <c r="B773" s="6">
        <v>58.2</v>
      </c>
    </row>
    <row r="774" spans="1:2" x14ac:dyDescent="0.35">
      <c r="A774" s="5">
        <v>40725</v>
      </c>
      <c r="B774" s="6">
        <v>58.2</v>
      </c>
    </row>
    <row r="775" spans="1:2" x14ac:dyDescent="0.35">
      <c r="A775" s="5">
        <v>40756</v>
      </c>
      <c r="B775" s="6">
        <v>58.3</v>
      </c>
    </row>
    <row r="776" spans="1:2" x14ac:dyDescent="0.35">
      <c r="A776" s="5">
        <v>40787</v>
      </c>
      <c r="B776" s="6">
        <v>58.4</v>
      </c>
    </row>
    <row r="777" spans="1:2" x14ac:dyDescent="0.35">
      <c r="A777" s="5">
        <v>40817</v>
      </c>
      <c r="B777" s="6">
        <v>58.4</v>
      </c>
    </row>
    <row r="778" spans="1:2" x14ac:dyDescent="0.35">
      <c r="A778" s="5">
        <v>40848</v>
      </c>
      <c r="B778" s="6">
        <v>58.6</v>
      </c>
    </row>
    <row r="779" spans="1:2" x14ac:dyDescent="0.35">
      <c r="A779" s="5">
        <v>40878</v>
      </c>
      <c r="B779" s="6">
        <v>58.6</v>
      </c>
    </row>
    <row r="780" spans="1:2" x14ac:dyDescent="0.35">
      <c r="A780" s="5">
        <v>40909</v>
      </c>
      <c r="B780" s="6">
        <v>58.4</v>
      </c>
    </row>
    <row r="781" spans="1:2" x14ac:dyDescent="0.35">
      <c r="A781" s="5">
        <v>40940</v>
      </c>
      <c r="B781" s="6">
        <v>58.5</v>
      </c>
    </row>
    <row r="782" spans="1:2" x14ac:dyDescent="0.35">
      <c r="A782" s="5">
        <v>40969</v>
      </c>
      <c r="B782" s="6">
        <v>58.5</v>
      </c>
    </row>
    <row r="783" spans="1:2" x14ac:dyDescent="0.35">
      <c r="A783" s="5">
        <v>41000</v>
      </c>
      <c r="B783" s="6">
        <v>58.4</v>
      </c>
    </row>
    <row r="784" spans="1:2" x14ac:dyDescent="0.35">
      <c r="A784" s="5">
        <v>41030</v>
      </c>
      <c r="B784" s="6">
        <v>58.5</v>
      </c>
    </row>
    <row r="785" spans="1:2" x14ac:dyDescent="0.35">
      <c r="A785" s="5">
        <v>41061</v>
      </c>
      <c r="B785" s="6">
        <v>58.6</v>
      </c>
    </row>
    <row r="786" spans="1:2" x14ac:dyDescent="0.35">
      <c r="A786" s="5">
        <v>41091</v>
      </c>
      <c r="B786" s="6">
        <v>58.5</v>
      </c>
    </row>
    <row r="787" spans="1:2" x14ac:dyDescent="0.35">
      <c r="A787" s="5">
        <v>41122</v>
      </c>
      <c r="B787" s="6">
        <v>58.4</v>
      </c>
    </row>
    <row r="788" spans="1:2" x14ac:dyDescent="0.35">
      <c r="A788" s="5">
        <v>41153</v>
      </c>
      <c r="B788" s="6">
        <v>58.7</v>
      </c>
    </row>
    <row r="789" spans="1:2" x14ac:dyDescent="0.35">
      <c r="A789" s="5">
        <v>41183</v>
      </c>
      <c r="B789" s="6">
        <v>58.8</v>
      </c>
    </row>
    <row r="790" spans="1:2" x14ac:dyDescent="0.35">
      <c r="A790" s="5">
        <v>41214</v>
      </c>
      <c r="B790" s="6">
        <v>58.7</v>
      </c>
    </row>
    <row r="791" spans="1:2" x14ac:dyDescent="0.35">
      <c r="A791" s="5">
        <v>41244</v>
      </c>
      <c r="B791" s="6">
        <v>58.7</v>
      </c>
    </row>
    <row r="792" spans="1:2" x14ac:dyDescent="0.35">
      <c r="A792" s="5">
        <v>41275</v>
      </c>
      <c r="B792" s="6">
        <v>58.6</v>
      </c>
    </row>
    <row r="793" spans="1:2" x14ac:dyDescent="0.35">
      <c r="A793" s="5">
        <v>41306</v>
      </c>
      <c r="B793" s="6">
        <v>58.6</v>
      </c>
    </row>
    <row r="794" spans="1:2" x14ac:dyDescent="0.35">
      <c r="A794" s="5">
        <v>41334</v>
      </c>
      <c r="B794" s="6">
        <v>58.5</v>
      </c>
    </row>
    <row r="795" spans="1:2" x14ac:dyDescent="0.35">
      <c r="A795" s="5">
        <v>41365</v>
      </c>
      <c r="B795" s="6">
        <v>58.6</v>
      </c>
    </row>
    <row r="796" spans="1:2" x14ac:dyDescent="0.35">
      <c r="A796" s="5">
        <v>41395</v>
      </c>
      <c r="B796" s="6">
        <v>58.6</v>
      </c>
    </row>
    <row r="797" spans="1:2" x14ac:dyDescent="0.35">
      <c r="A797" s="5">
        <v>41426</v>
      </c>
      <c r="B797" s="6">
        <v>58.6</v>
      </c>
    </row>
    <row r="798" spans="1:2" x14ac:dyDescent="0.35">
      <c r="A798" s="5">
        <v>41456</v>
      </c>
      <c r="B798" s="6">
        <v>58.7</v>
      </c>
    </row>
    <row r="799" spans="1:2" x14ac:dyDescent="0.35">
      <c r="A799" s="5">
        <v>41487</v>
      </c>
      <c r="B799" s="6">
        <v>58.7</v>
      </c>
    </row>
    <row r="800" spans="1:2" x14ac:dyDescent="0.35">
      <c r="A800" s="5">
        <v>41518</v>
      </c>
      <c r="B800" s="6">
        <v>58.7</v>
      </c>
    </row>
    <row r="801" spans="1:2" x14ac:dyDescent="0.35">
      <c r="A801" s="5">
        <v>41548</v>
      </c>
      <c r="B801" s="6">
        <v>58.3</v>
      </c>
    </row>
    <row r="802" spans="1:2" x14ac:dyDescent="0.35">
      <c r="A802" s="5">
        <v>41579</v>
      </c>
      <c r="B802" s="6">
        <v>58.6</v>
      </c>
    </row>
    <row r="803" spans="1:2" x14ac:dyDescent="0.35">
      <c r="A803" s="5">
        <v>41609</v>
      </c>
      <c r="B803" s="6">
        <v>58.7</v>
      </c>
    </row>
    <row r="804" spans="1:2" x14ac:dyDescent="0.35">
      <c r="A804" s="5">
        <v>41640</v>
      </c>
      <c r="B804" s="6">
        <v>58.8</v>
      </c>
    </row>
    <row r="805" spans="1:2" x14ac:dyDescent="0.35">
      <c r="A805" s="5">
        <v>41671</v>
      </c>
      <c r="B805" s="6">
        <v>58.7</v>
      </c>
    </row>
    <row r="806" spans="1:2" x14ac:dyDescent="0.35">
      <c r="A806" s="5">
        <v>41699</v>
      </c>
      <c r="B806" s="6">
        <v>58.9</v>
      </c>
    </row>
    <row r="807" spans="1:2" x14ac:dyDescent="0.35">
      <c r="A807" s="5">
        <v>41730</v>
      </c>
      <c r="B807" s="6">
        <v>58.9</v>
      </c>
    </row>
    <row r="808" spans="1:2" x14ac:dyDescent="0.35">
      <c r="A808" s="5">
        <v>41760</v>
      </c>
      <c r="B808" s="6">
        <v>58.9</v>
      </c>
    </row>
    <row r="809" spans="1:2" x14ac:dyDescent="0.35">
      <c r="A809" s="5">
        <v>41791</v>
      </c>
      <c r="B809" s="6">
        <v>59</v>
      </c>
    </row>
    <row r="810" spans="1:2" x14ac:dyDescent="0.35">
      <c r="A810" s="5">
        <v>41821</v>
      </c>
      <c r="B810" s="6">
        <v>59</v>
      </c>
    </row>
    <row r="811" spans="1:2" x14ac:dyDescent="0.35">
      <c r="A811" s="5">
        <v>41852</v>
      </c>
      <c r="B811" s="6">
        <v>59</v>
      </c>
    </row>
    <row r="812" spans="1:2" x14ac:dyDescent="0.35">
      <c r="A812" s="5">
        <v>41883</v>
      </c>
      <c r="B812" s="6">
        <v>59.1</v>
      </c>
    </row>
    <row r="813" spans="1:2" x14ac:dyDescent="0.35">
      <c r="A813" s="5">
        <v>41913</v>
      </c>
      <c r="B813" s="6">
        <v>59.3</v>
      </c>
    </row>
    <row r="814" spans="1:2" x14ac:dyDescent="0.35">
      <c r="A814" s="5">
        <v>41944</v>
      </c>
      <c r="B814" s="6">
        <v>59.2</v>
      </c>
    </row>
    <row r="815" spans="1:2" x14ac:dyDescent="0.35">
      <c r="A815" s="5">
        <v>41974</v>
      </c>
      <c r="B815" s="6">
        <v>59.3</v>
      </c>
    </row>
    <row r="816" spans="1:2" x14ac:dyDescent="0.35">
      <c r="A816" s="5">
        <v>42005</v>
      </c>
      <c r="B816" s="6">
        <v>59.3</v>
      </c>
    </row>
    <row r="817" spans="1:2" x14ac:dyDescent="0.35">
      <c r="A817" s="5">
        <v>42036</v>
      </c>
      <c r="B817" s="6">
        <v>59.2</v>
      </c>
    </row>
    <row r="818" spans="1:2" x14ac:dyDescent="0.35">
      <c r="A818" s="5">
        <v>42064</v>
      </c>
      <c r="B818" s="6">
        <v>59.2</v>
      </c>
    </row>
    <row r="819" spans="1:2" x14ac:dyDescent="0.35">
      <c r="A819" s="5">
        <v>42095</v>
      </c>
      <c r="B819" s="6">
        <v>59.3</v>
      </c>
    </row>
    <row r="820" spans="1:2" x14ac:dyDescent="0.35">
      <c r="A820" s="5">
        <v>42125</v>
      </c>
      <c r="B820" s="6">
        <v>59.4</v>
      </c>
    </row>
    <row r="821" spans="1:2" x14ac:dyDescent="0.35">
      <c r="A821" s="5">
        <v>42156</v>
      </c>
      <c r="B821" s="6">
        <v>59.4</v>
      </c>
    </row>
    <row r="822" spans="1:2" x14ac:dyDescent="0.35">
      <c r="A822" s="5">
        <v>42186</v>
      </c>
      <c r="B822" s="6">
        <v>59.3</v>
      </c>
    </row>
    <row r="823" spans="1:2" x14ac:dyDescent="0.35">
      <c r="A823" s="5">
        <v>42217</v>
      </c>
      <c r="B823" s="6">
        <v>59.4</v>
      </c>
    </row>
    <row r="824" spans="1:2" x14ac:dyDescent="0.35">
      <c r="A824" s="5">
        <v>42248</v>
      </c>
      <c r="B824" s="6">
        <v>59.2</v>
      </c>
    </row>
    <row r="825" spans="1:2" x14ac:dyDescent="0.35">
      <c r="A825" s="5">
        <v>42278</v>
      </c>
      <c r="B825" s="6">
        <v>59.3</v>
      </c>
    </row>
    <row r="826" spans="1:2" x14ac:dyDescent="0.35">
      <c r="A826" s="5">
        <v>42309</v>
      </c>
      <c r="B826" s="6">
        <v>59.4</v>
      </c>
    </row>
    <row r="827" spans="1:2" x14ac:dyDescent="0.35">
      <c r="A827" s="5">
        <v>42339</v>
      </c>
      <c r="B827" s="6">
        <v>59.6</v>
      </c>
    </row>
    <row r="828" spans="1:2" x14ac:dyDescent="0.35">
      <c r="A828" s="5">
        <v>42370</v>
      </c>
      <c r="B828" s="6">
        <v>59.7</v>
      </c>
    </row>
    <row r="829" spans="1:2" x14ac:dyDescent="0.35">
      <c r="A829" s="5">
        <v>42401</v>
      </c>
      <c r="B829" s="6">
        <v>59.7</v>
      </c>
    </row>
    <row r="830" spans="1:2" x14ac:dyDescent="0.35">
      <c r="A830" s="5">
        <v>42430</v>
      </c>
      <c r="B830" s="6">
        <v>59.8</v>
      </c>
    </row>
    <row r="831" spans="1:2" x14ac:dyDescent="0.35">
      <c r="A831" s="5">
        <v>42461</v>
      </c>
      <c r="B831" s="6">
        <v>59.7</v>
      </c>
    </row>
    <row r="832" spans="1:2" x14ac:dyDescent="0.35">
      <c r="A832" s="5">
        <v>42491</v>
      </c>
      <c r="B832" s="6">
        <v>59.7</v>
      </c>
    </row>
    <row r="833" spans="1:2" x14ac:dyDescent="0.35">
      <c r="A833" s="5">
        <v>42522</v>
      </c>
      <c r="B833" s="6">
        <v>59.7</v>
      </c>
    </row>
    <row r="834" spans="1:2" x14ac:dyDescent="0.35">
      <c r="A834" s="5">
        <v>42552</v>
      </c>
      <c r="B834" s="6">
        <v>59.7</v>
      </c>
    </row>
    <row r="835" spans="1:2" x14ac:dyDescent="0.35">
      <c r="A835" s="5">
        <v>42583</v>
      </c>
      <c r="B835" s="6">
        <v>59.8</v>
      </c>
    </row>
    <row r="836" spans="1:2" x14ac:dyDescent="0.35">
      <c r="A836" s="5">
        <v>42614</v>
      </c>
      <c r="B836" s="6">
        <v>59.8</v>
      </c>
    </row>
    <row r="837" spans="1:2" x14ac:dyDescent="0.35">
      <c r="A837" s="5">
        <v>42644</v>
      </c>
      <c r="B837" s="6">
        <v>59.7</v>
      </c>
    </row>
    <row r="838" spans="1:2" x14ac:dyDescent="0.35">
      <c r="A838" s="5">
        <v>42675</v>
      </c>
      <c r="B838" s="6">
        <v>59.7</v>
      </c>
    </row>
    <row r="839" spans="1:2" x14ac:dyDescent="0.35">
      <c r="A839" s="5">
        <v>42705</v>
      </c>
      <c r="B839" s="6">
        <v>59.8</v>
      </c>
    </row>
    <row r="840" spans="1:2" x14ac:dyDescent="0.35">
      <c r="A840" s="5">
        <v>42736</v>
      </c>
      <c r="B840" s="6">
        <v>59.9</v>
      </c>
    </row>
    <row r="841" spans="1:2" x14ac:dyDescent="0.35">
      <c r="A841" s="5">
        <v>42767</v>
      </c>
      <c r="B841" s="6">
        <v>59.9</v>
      </c>
    </row>
    <row r="842" spans="1:2" x14ac:dyDescent="0.35">
      <c r="A842" s="5">
        <v>42795</v>
      </c>
      <c r="B842" s="6">
        <v>60.1</v>
      </c>
    </row>
    <row r="843" spans="1:2" x14ac:dyDescent="0.35">
      <c r="A843" s="5">
        <v>42826</v>
      </c>
      <c r="B843" s="6">
        <v>60.2</v>
      </c>
    </row>
    <row r="844" spans="1:2" x14ac:dyDescent="0.35">
      <c r="A844" s="5">
        <v>42856</v>
      </c>
      <c r="B844" s="6">
        <v>60.1</v>
      </c>
    </row>
    <row r="845" spans="1:2" x14ac:dyDescent="0.35">
      <c r="A845" s="5">
        <v>42887</v>
      </c>
      <c r="B845" s="6">
        <v>60.1</v>
      </c>
    </row>
    <row r="846" spans="1:2" x14ac:dyDescent="0.35">
      <c r="A846" s="5">
        <v>42917</v>
      </c>
      <c r="B846" s="6">
        <v>60.1</v>
      </c>
    </row>
    <row r="847" spans="1:2" x14ac:dyDescent="0.35">
      <c r="A847" s="5">
        <v>42948</v>
      </c>
      <c r="B847" s="6">
        <v>60.1</v>
      </c>
    </row>
    <row r="848" spans="1:2" x14ac:dyDescent="0.35">
      <c r="A848" s="5">
        <v>42979</v>
      </c>
      <c r="B848" s="6">
        <v>60.4</v>
      </c>
    </row>
    <row r="849" spans="1:2" x14ac:dyDescent="0.35">
      <c r="A849" s="5">
        <v>43009</v>
      </c>
      <c r="B849" s="6">
        <v>60.1</v>
      </c>
    </row>
    <row r="850" spans="1:2" x14ac:dyDescent="0.35">
      <c r="A850" s="5">
        <v>43040</v>
      </c>
      <c r="B850" s="6">
        <v>60.1</v>
      </c>
    </row>
    <row r="851" spans="1:2" x14ac:dyDescent="0.35">
      <c r="A851" s="5">
        <v>43070</v>
      </c>
      <c r="B851" s="6">
        <v>60.1</v>
      </c>
    </row>
    <row r="852" spans="1:2" x14ac:dyDescent="0.35">
      <c r="A852" s="5">
        <v>43101</v>
      </c>
      <c r="B852" s="6">
        <v>60.2</v>
      </c>
    </row>
    <row r="853" spans="1:2" x14ac:dyDescent="0.35">
      <c r="A853" s="5">
        <v>43132</v>
      </c>
      <c r="B853" s="6">
        <v>60.4</v>
      </c>
    </row>
    <row r="854" spans="1:2" x14ac:dyDescent="0.35">
      <c r="A854" s="5">
        <v>43160</v>
      </c>
      <c r="B854" s="6">
        <v>60.4</v>
      </c>
    </row>
    <row r="855" spans="1:2" x14ac:dyDescent="0.35">
      <c r="A855" s="5">
        <v>43191</v>
      </c>
      <c r="B855" s="6">
        <v>60.4</v>
      </c>
    </row>
    <row r="856" spans="1:2" x14ac:dyDescent="0.35">
      <c r="A856" s="5">
        <v>43221</v>
      </c>
      <c r="B856" s="6">
        <v>60.5</v>
      </c>
    </row>
    <row r="857" spans="1:2" x14ac:dyDescent="0.35">
      <c r="A857" s="5">
        <v>43252</v>
      </c>
      <c r="B857" s="6">
        <v>60.5</v>
      </c>
    </row>
    <row r="858" spans="1:2" x14ac:dyDescent="0.35">
      <c r="A858" s="5">
        <v>43282</v>
      </c>
      <c r="B858" s="6">
        <v>60.5</v>
      </c>
    </row>
    <row r="859" spans="1:2" x14ac:dyDescent="0.35">
      <c r="A859" s="5">
        <v>43313</v>
      </c>
      <c r="B859" s="6">
        <v>60.3</v>
      </c>
    </row>
    <row r="860" spans="1:2" x14ac:dyDescent="0.35">
      <c r="A860" s="5">
        <v>43344</v>
      </c>
      <c r="B860" s="6">
        <v>60.4</v>
      </c>
    </row>
    <row r="861" spans="1:2" x14ac:dyDescent="0.35">
      <c r="A861" s="5">
        <v>43374</v>
      </c>
      <c r="B861" s="6">
        <v>60.5</v>
      </c>
    </row>
    <row r="862" spans="1:2" x14ac:dyDescent="0.35">
      <c r="A862" s="5">
        <v>43405</v>
      </c>
      <c r="B862" s="6">
        <v>60.5</v>
      </c>
    </row>
    <row r="863" spans="1:2" x14ac:dyDescent="0.35">
      <c r="A863" s="5">
        <v>43435</v>
      </c>
      <c r="B863" s="6">
        <v>60.6</v>
      </c>
    </row>
    <row r="864" spans="1:2" x14ac:dyDescent="0.35">
      <c r="A864" s="5">
        <v>43466</v>
      </c>
      <c r="B864" s="6">
        <v>60.7</v>
      </c>
    </row>
    <row r="865" spans="1:2" x14ac:dyDescent="0.35">
      <c r="A865" s="5">
        <v>43497</v>
      </c>
      <c r="B865" s="6">
        <v>60.7</v>
      </c>
    </row>
    <row r="866" spans="1:2" x14ac:dyDescent="0.35">
      <c r="A866" s="5">
        <v>43525</v>
      </c>
      <c r="B866" s="6">
        <v>60.6</v>
      </c>
    </row>
    <row r="867" spans="1:2" x14ac:dyDescent="0.35">
      <c r="A867" s="5">
        <v>43556</v>
      </c>
      <c r="B867" s="6">
        <v>60.6</v>
      </c>
    </row>
    <row r="868" spans="1:2" x14ac:dyDescent="0.35">
      <c r="A868" s="5">
        <v>43586</v>
      </c>
      <c r="B868" s="6">
        <v>60.6</v>
      </c>
    </row>
    <row r="869" spans="1:2" x14ac:dyDescent="0.35">
      <c r="A869" s="5">
        <v>43617</v>
      </c>
      <c r="B869" s="6">
        <v>60.7</v>
      </c>
    </row>
    <row r="870" spans="1:2" x14ac:dyDescent="0.35">
      <c r="A870" s="5">
        <v>43647</v>
      </c>
      <c r="B870" s="6">
        <v>60.7</v>
      </c>
    </row>
    <row r="871" spans="1:2" x14ac:dyDescent="0.35">
      <c r="A871" s="5">
        <v>43678</v>
      </c>
      <c r="B871" s="6">
        <v>60.9</v>
      </c>
    </row>
    <row r="872" spans="1:2" x14ac:dyDescent="0.35">
      <c r="A872" s="5">
        <v>43709</v>
      </c>
      <c r="B872" s="6">
        <v>61</v>
      </c>
    </row>
    <row r="873" spans="1:2" x14ac:dyDescent="0.35">
      <c r="A873" s="5">
        <v>43739</v>
      </c>
      <c r="B873" s="6">
        <v>61</v>
      </c>
    </row>
    <row r="874" spans="1:2" x14ac:dyDescent="0.35">
      <c r="A874" s="5">
        <v>43770</v>
      </c>
      <c r="B874" s="6">
        <v>61</v>
      </c>
    </row>
    <row r="875" spans="1:2" x14ac:dyDescent="0.35">
      <c r="A875" s="5">
        <v>43800</v>
      </c>
      <c r="B875" s="6">
        <v>61</v>
      </c>
    </row>
    <row r="876" spans="1:2" x14ac:dyDescent="0.35">
      <c r="A876" s="5">
        <v>43831</v>
      </c>
      <c r="B876" s="6">
        <v>61.2</v>
      </c>
    </row>
    <row r="877" spans="1:2" x14ac:dyDescent="0.35">
      <c r="A877" s="5">
        <v>43862</v>
      </c>
      <c r="B877" s="6">
        <v>61.1</v>
      </c>
    </row>
    <row r="878" spans="1:2" x14ac:dyDescent="0.35">
      <c r="A878" s="5">
        <v>43891</v>
      </c>
      <c r="B878" s="6">
        <v>60</v>
      </c>
    </row>
    <row r="879" spans="1:2" x14ac:dyDescent="0.35">
      <c r="A879" s="5">
        <v>43922</v>
      </c>
      <c r="B879" s="6">
        <v>51.3</v>
      </c>
    </row>
    <row r="880" spans="1:2" x14ac:dyDescent="0.35">
      <c r="A880" s="5">
        <v>43952</v>
      </c>
      <c r="B880" s="6">
        <v>52.8</v>
      </c>
    </row>
    <row r="881" spans="1:2" x14ac:dyDescent="0.35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defaultRowHeight="14.5" x14ac:dyDescent="0.35"/>
  <cols>
    <col min="1" max="1" width="10.453125" customWidth="1"/>
    <col min="2" max="2" width="11.453125" customWidth="1"/>
  </cols>
  <sheetData>
    <row r="1" spans="1:2" x14ac:dyDescent="0.35">
      <c r="A1" t="s">
        <v>126</v>
      </c>
    </row>
    <row r="2" spans="1:2" x14ac:dyDescent="0.35">
      <c r="A2" t="s">
        <v>127</v>
      </c>
      <c r="B2" s="7">
        <v>40179</v>
      </c>
    </row>
    <row r="3" spans="1:2" x14ac:dyDescent="0.35">
      <c r="A3" t="s">
        <v>128</v>
      </c>
      <c r="B3" s="7">
        <v>43830</v>
      </c>
    </row>
    <row r="5" spans="1:2" x14ac:dyDescent="0.35">
      <c r="A5" t="s">
        <v>129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A2" sqref="A2"/>
    </sheetView>
  </sheetViews>
  <sheetFormatPr defaultColWidth="9.1796875" defaultRowHeight="12.5" x14ac:dyDescent="0.25"/>
  <cols>
    <col min="1" max="1" width="27.453125" style="10" customWidth="1"/>
    <col min="2" max="2" width="2.453125" style="10" customWidth="1"/>
    <col min="3" max="24" width="9.26953125" style="10" bestFit="1" customWidth="1"/>
    <col min="25" max="25" width="9.54296875" style="10" bestFit="1" customWidth="1"/>
    <col min="26" max="31" width="9.26953125" style="10" bestFit="1" customWidth="1"/>
    <col min="32" max="34" width="9.54296875" style="10" bestFit="1" customWidth="1"/>
    <col min="35" max="35" width="9.26953125" style="10" bestFit="1" customWidth="1"/>
    <col min="36" max="36" width="9.54296875" style="10" bestFit="1" customWidth="1"/>
    <col min="37" max="38" width="9.26953125" style="10" bestFit="1" customWidth="1"/>
    <col min="39" max="16384" width="9.1796875" style="10"/>
  </cols>
  <sheetData>
    <row r="1" spans="1:38" hidden="1" x14ac:dyDescent="0.25">
      <c r="A1" s="9" t="e">
        <f ca="1">DotStatQuery(B1)</f>
        <v>#NAME?</v>
      </c>
      <c r="B1" s="9" t="s">
        <v>134</v>
      </c>
    </row>
    <row r="2" spans="1:38" ht="23" x14ac:dyDescent="0.25">
      <c r="A2" s="11" t="s">
        <v>135</v>
      </c>
    </row>
    <row r="3" spans="1:38" x14ac:dyDescent="0.25">
      <c r="A3" s="34" t="s">
        <v>136</v>
      </c>
      <c r="B3" s="35"/>
      <c r="C3" s="41" t="s">
        <v>137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</row>
    <row r="4" spans="1:38" x14ac:dyDescent="0.25">
      <c r="A4" s="34" t="s">
        <v>138</v>
      </c>
      <c r="B4" s="35"/>
      <c r="C4" s="36" t="s">
        <v>139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8"/>
    </row>
    <row r="5" spans="1:38" x14ac:dyDescent="0.25">
      <c r="A5" s="34" t="s">
        <v>140</v>
      </c>
      <c r="B5" s="35"/>
      <c r="C5" s="36" t="s">
        <v>141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/>
    </row>
    <row r="6" spans="1:38" x14ac:dyDescent="0.25">
      <c r="A6" s="34" t="s">
        <v>142</v>
      </c>
      <c r="B6" s="35"/>
      <c r="C6" s="36" t="s">
        <v>143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8"/>
    </row>
    <row r="7" spans="1:38" ht="100" x14ac:dyDescent="0.25">
      <c r="A7" s="39" t="s">
        <v>144</v>
      </c>
      <c r="B7" s="40"/>
      <c r="C7" s="12" t="s">
        <v>145</v>
      </c>
      <c r="D7" s="12" t="s">
        <v>146</v>
      </c>
      <c r="E7" s="12" t="s">
        <v>147</v>
      </c>
      <c r="F7" s="12" t="s">
        <v>148</v>
      </c>
      <c r="G7" s="12" t="s">
        <v>149</v>
      </c>
      <c r="H7" s="12" t="s">
        <v>150</v>
      </c>
      <c r="I7" s="12" t="s">
        <v>151</v>
      </c>
      <c r="J7" s="12" t="s">
        <v>152</v>
      </c>
      <c r="K7" s="12" t="s">
        <v>153</v>
      </c>
      <c r="L7" s="12" t="s">
        <v>154</v>
      </c>
      <c r="M7" s="12" t="s">
        <v>155</v>
      </c>
      <c r="N7" s="12" t="s">
        <v>156</v>
      </c>
      <c r="O7" s="12" t="s">
        <v>157</v>
      </c>
      <c r="P7" s="12" t="s">
        <v>158</v>
      </c>
      <c r="Q7" s="12" t="s">
        <v>159</v>
      </c>
      <c r="R7" s="12" t="s">
        <v>160</v>
      </c>
      <c r="S7" s="12" t="s">
        <v>161</v>
      </c>
      <c r="T7" s="12" t="s">
        <v>162</v>
      </c>
      <c r="U7" s="12" t="s">
        <v>163</v>
      </c>
      <c r="V7" s="12" t="s">
        <v>164</v>
      </c>
      <c r="W7" s="12" t="s">
        <v>165</v>
      </c>
      <c r="X7" s="12" t="s">
        <v>166</v>
      </c>
      <c r="Y7" s="12" t="s">
        <v>167</v>
      </c>
      <c r="Z7" s="12" t="s">
        <v>168</v>
      </c>
      <c r="AA7" s="12" t="s">
        <v>169</v>
      </c>
      <c r="AB7" s="12" t="s">
        <v>170</v>
      </c>
      <c r="AC7" s="12" t="s">
        <v>171</v>
      </c>
      <c r="AD7" s="12" t="s">
        <v>172</v>
      </c>
      <c r="AE7" s="12" t="s">
        <v>173</v>
      </c>
      <c r="AF7" s="12" t="s">
        <v>174</v>
      </c>
      <c r="AG7" s="12" t="s">
        <v>175</v>
      </c>
      <c r="AH7" s="12" t="s">
        <v>176</v>
      </c>
      <c r="AI7" s="12" t="s">
        <v>177</v>
      </c>
      <c r="AJ7" s="12" t="s">
        <v>178</v>
      </c>
      <c r="AK7" s="12" t="s">
        <v>179</v>
      </c>
      <c r="AL7" s="12" t="s">
        <v>180</v>
      </c>
    </row>
    <row r="8" spans="1:38" ht="13" x14ac:dyDescent="0.3">
      <c r="A8" s="13" t="s">
        <v>181</v>
      </c>
      <c r="B8" s="14" t="s">
        <v>182</v>
      </c>
      <c r="C8" s="14" t="s">
        <v>182</v>
      </c>
      <c r="D8" s="14" t="s">
        <v>182</v>
      </c>
      <c r="E8" s="14" t="s">
        <v>182</v>
      </c>
      <c r="F8" s="14" t="s">
        <v>182</v>
      </c>
      <c r="G8" s="14" t="s">
        <v>182</v>
      </c>
      <c r="H8" s="14" t="s">
        <v>182</v>
      </c>
      <c r="I8" s="14" t="s">
        <v>182</v>
      </c>
      <c r="J8" s="14" t="s">
        <v>182</v>
      </c>
      <c r="K8" s="14" t="s">
        <v>182</v>
      </c>
      <c r="L8" s="14" t="s">
        <v>182</v>
      </c>
      <c r="M8" s="14" t="s">
        <v>182</v>
      </c>
      <c r="N8" s="14" t="s">
        <v>182</v>
      </c>
      <c r="O8" s="14" t="s">
        <v>182</v>
      </c>
      <c r="P8" s="14" t="s">
        <v>182</v>
      </c>
      <c r="Q8" s="14" t="s">
        <v>182</v>
      </c>
      <c r="R8" s="14" t="s">
        <v>182</v>
      </c>
      <c r="S8" s="14" t="s">
        <v>182</v>
      </c>
      <c r="T8" s="14" t="s">
        <v>182</v>
      </c>
      <c r="U8" s="14" t="s">
        <v>182</v>
      </c>
      <c r="V8" s="14" t="s">
        <v>182</v>
      </c>
      <c r="W8" s="14" t="s">
        <v>182</v>
      </c>
      <c r="X8" s="14" t="s">
        <v>182</v>
      </c>
      <c r="Y8" s="14" t="s">
        <v>182</v>
      </c>
      <c r="Z8" s="14" t="s">
        <v>182</v>
      </c>
      <c r="AA8" s="14" t="s">
        <v>182</v>
      </c>
      <c r="AB8" s="14" t="s">
        <v>182</v>
      </c>
      <c r="AC8" s="14" t="s">
        <v>182</v>
      </c>
      <c r="AD8" s="14" t="s">
        <v>182</v>
      </c>
      <c r="AE8" s="14" t="s">
        <v>182</v>
      </c>
      <c r="AF8" s="14" t="s">
        <v>182</v>
      </c>
      <c r="AG8" s="14" t="s">
        <v>182</v>
      </c>
      <c r="AH8" s="14" t="s">
        <v>182</v>
      </c>
      <c r="AI8" s="14" t="s">
        <v>182</v>
      </c>
      <c r="AJ8" s="14" t="s">
        <v>182</v>
      </c>
      <c r="AK8" s="14" t="s">
        <v>182</v>
      </c>
      <c r="AL8" s="14" t="s">
        <v>182</v>
      </c>
    </row>
    <row r="9" spans="1:38" ht="13" x14ac:dyDescent="0.3">
      <c r="A9" s="15" t="s">
        <v>183</v>
      </c>
      <c r="B9" s="14" t="s">
        <v>182</v>
      </c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0" x14ac:dyDescent="0.3">
      <c r="A10" s="15" t="s">
        <v>184</v>
      </c>
      <c r="B10" s="14" t="s">
        <v>182</v>
      </c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0" x14ac:dyDescent="0.3">
      <c r="A11" s="15" t="s">
        <v>185</v>
      </c>
      <c r="B11" s="14" t="s">
        <v>182</v>
      </c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25">
      <c r="A12" s="18" t="s">
        <v>186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F80"/>
  <sheetViews>
    <sheetView workbookViewId="0">
      <pane ySplit="15" topLeftCell="A16" activePane="bottomLeft" state="frozen"/>
      <selection pane="bottomLeft" sqref="A1:F1"/>
    </sheetView>
  </sheetViews>
  <sheetFormatPr defaultColWidth="9.1796875" defaultRowHeight="14.5" x14ac:dyDescent="0.35"/>
  <cols>
    <col min="1" max="1" width="25" style="22" customWidth="1"/>
    <col min="2" max="2" width="9" style="22" customWidth="1"/>
    <col min="3" max="3" width="17" style="22" customWidth="1"/>
    <col min="4" max="4" width="26" style="22" customWidth="1"/>
    <col min="5" max="16384" width="9.1796875" style="22"/>
  </cols>
  <sheetData>
    <row r="1" spans="1:6" ht="15.5" x14ac:dyDescent="0.35">
      <c r="A1" s="44" t="s">
        <v>214</v>
      </c>
      <c r="B1" s="45"/>
      <c r="C1" s="45"/>
      <c r="D1" s="45"/>
      <c r="E1" s="45"/>
      <c r="F1" s="45"/>
    </row>
    <row r="2" spans="1:6" ht="15.5" x14ac:dyDescent="0.35">
      <c r="A2" s="44" t="s">
        <v>207</v>
      </c>
      <c r="B2" s="45"/>
      <c r="C2" s="45"/>
      <c r="D2" s="45"/>
      <c r="E2" s="45"/>
      <c r="F2" s="45"/>
    </row>
    <row r="3" spans="1:6" x14ac:dyDescent="0.35">
      <c r="A3" s="45"/>
      <c r="B3" s="45"/>
      <c r="C3" s="45"/>
      <c r="D3" s="45"/>
      <c r="E3" s="45"/>
      <c r="F3" s="45"/>
    </row>
    <row r="4" spans="1:6" x14ac:dyDescent="0.35">
      <c r="A4" s="27" t="s">
        <v>206</v>
      </c>
      <c r="B4" s="46" t="s">
        <v>213</v>
      </c>
      <c r="C4" s="45"/>
      <c r="D4" s="45"/>
      <c r="E4" s="45"/>
      <c r="F4" s="45"/>
    </row>
    <row r="5" spans="1:6" x14ac:dyDescent="0.35">
      <c r="A5" s="27" t="s">
        <v>205</v>
      </c>
      <c r="B5" s="46" t="s">
        <v>212</v>
      </c>
      <c r="C5" s="45"/>
      <c r="D5" s="45"/>
      <c r="E5" s="45"/>
      <c r="F5" s="45"/>
    </row>
    <row r="6" spans="1:6" x14ac:dyDescent="0.35">
      <c r="A6" s="27" t="s">
        <v>204</v>
      </c>
      <c r="B6" s="46" t="s">
        <v>203</v>
      </c>
      <c r="C6" s="45"/>
      <c r="D6" s="45"/>
      <c r="E6" s="45"/>
      <c r="F6" s="45"/>
    </row>
    <row r="7" spans="1:6" x14ac:dyDescent="0.35">
      <c r="A7" s="27" t="s">
        <v>202</v>
      </c>
      <c r="B7" s="46" t="s">
        <v>201</v>
      </c>
      <c r="C7" s="45"/>
      <c r="D7" s="45"/>
      <c r="E7" s="45"/>
      <c r="F7" s="45"/>
    </row>
    <row r="8" spans="1:6" x14ac:dyDescent="0.35">
      <c r="A8" s="27" t="s">
        <v>200</v>
      </c>
      <c r="B8" s="46" t="s">
        <v>197</v>
      </c>
      <c r="C8" s="45"/>
      <c r="D8" s="45"/>
      <c r="E8" s="45"/>
      <c r="F8" s="45"/>
    </row>
    <row r="9" spans="1:6" x14ac:dyDescent="0.35">
      <c r="A9" s="27" t="s">
        <v>199</v>
      </c>
      <c r="B9" s="46" t="s">
        <v>197</v>
      </c>
      <c r="C9" s="45"/>
      <c r="D9" s="45"/>
      <c r="E9" s="45"/>
      <c r="F9" s="45"/>
    </row>
    <row r="10" spans="1:6" x14ac:dyDescent="0.35">
      <c r="A10" s="27" t="s">
        <v>198</v>
      </c>
      <c r="B10" s="46" t="s">
        <v>197</v>
      </c>
      <c r="C10" s="45"/>
      <c r="D10" s="45"/>
      <c r="E10" s="45"/>
      <c r="F10" s="45"/>
    </row>
    <row r="11" spans="1:6" x14ac:dyDescent="0.35">
      <c r="A11" s="27" t="s">
        <v>196</v>
      </c>
      <c r="B11" s="46" t="s">
        <v>195</v>
      </c>
      <c r="C11" s="45"/>
      <c r="D11" s="45"/>
      <c r="E11" s="45"/>
      <c r="F11" s="45"/>
    </row>
    <row r="12" spans="1:6" x14ac:dyDescent="0.35">
      <c r="A12" s="27" t="s">
        <v>211</v>
      </c>
      <c r="B12" s="46" t="s">
        <v>210</v>
      </c>
      <c r="C12" s="45"/>
      <c r="D12" s="45"/>
      <c r="E12" s="45"/>
      <c r="F12" s="45"/>
    </row>
    <row r="13" spans="1:6" x14ac:dyDescent="0.35">
      <c r="A13" s="27" t="s">
        <v>194</v>
      </c>
      <c r="B13" s="47" t="s">
        <v>209</v>
      </c>
      <c r="C13" s="45"/>
      <c r="D13" s="45"/>
      <c r="E13" s="45"/>
      <c r="F13" s="45"/>
    </row>
    <row r="15" spans="1:6" ht="15" thickBot="1" x14ac:dyDescent="0.4">
      <c r="A15" s="26" t="s">
        <v>193</v>
      </c>
      <c r="B15" s="26" t="s">
        <v>192</v>
      </c>
      <c r="C15" s="25" t="s">
        <v>191</v>
      </c>
      <c r="D15" s="25" t="s">
        <v>208</v>
      </c>
    </row>
    <row r="16" spans="1:6" ht="15" thickTop="1" x14ac:dyDescent="0.35">
      <c r="A16" s="24">
        <v>2004</v>
      </c>
      <c r="B16" s="24" t="s">
        <v>187</v>
      </c>
      <c r="C16" s="28">
        <v>24.95</v>
      </c>
      <c r="D16" s="22" t="s">
        <v>182</v>
      </c>
    </row>
    <row r="17" spans="1:4" x14ac:dyDescent="0.35">
      <c r="A17" s="24">
        <v>2004</v>
      </c>
      <c r="B17" s="24" t="s">
        <v>190</v>
      </c>
      <c r="C17" s="28">
        <v>24.96</v>
      </c>
      <c r="D17" s="22" t="s">
        <v>182</v>
      </c>
    </row>
    <row r="18" spans="1:4" x14ac:dyDescent="0.35">
      <c r="A18" s="24">
        <v>2004</v>
      </c>
      <c r="B18" s="24" t="s">
        <v>189</v>
      </c>
      <c r="C18" s="28">
        <v>25.36</v>
      </c>
      <c r="D18" s="22" t="s">
        <v>182</v>
      </c>
    </row>
    <row r="19" spans="1:4" x14ac:dyDescent="0.35">
      <c r="A19" s="24">
        <v>2004</v>
      </c>
      <c r="B19" s="24" t="s">
        <v>188</v>
      </c>
      <c r="C19" s="28">
        <v>25.57</v>
      </c>
      <c r="D19" s="22" t="s">
        <v>182</v>
      </c>
    </row>
    <row r="20" spans="1:4" x14ac:dyDescent="0.35">
      <c r="A20" s="24">
        <v>2005</v>
      </c>
      <c r="B20" s="24" t="s">
        <v>187</v>
      </c>
      <c r="C20" s="28">
        <v>25.87</v>
      </c>
      <c r="D20" s="22" t="s">
        <v>182</v>
      </c>
    </row>
    <row r="21" spans="1:4" x14ac:dyDescent="0.35">
      <c r="A21" s="24">
        <v>2005</v>
      </c>
      <c r="B21" s="24" t="s">
        <v>190</v>
      </c>
      <c r="C21" s="28">
        <v>25.86</v>
      </c>
      <c r="D21" s="22" t="s">
        <v>182</v>
      </c>
    </row>
    <row r="22" spans="1:4" x14ac:dyDescent="0.35">
      <c r="A22" s="24">
        <v>2005</v>
      </c>
      <c r="B22" s="24" t="s">
        <v>189</v>
      </c>
      <c r="C22" s="28">
        <v>26.05</v>
      </c>
      <c r="D22" s="22" t="s">
        <v>182</v>
      </c>
    </row>
    <row r="23" spans="1:4" x14ac:dyDescent="0.35">
      <c r="A23" s="24">
        <v>2005</v>
      </c>
      <c r="B23" s="24" t="s">
        <v>188</v>
      </c>
      <c r="C23" s="28">
        <v>26.46</v>
      </c>
      <c r="D23" s="22" t="s">
        <v>182</v>
      </c>
    </row>
    <row r="24" spans="1:4" x14ac:dyDescent="0.35">
      <c r="A24" s="24">
        <v>2006</v>
      </c>
      <c r="B24" s="24" t="s">
        <v>187</v>
      </c>
      <c r="C24" s="28">
        <v>26.86</v>
      </c>
      <c r="D24" s="22" t="s">
        <v>182</v>
      </c>
    </row>
    <row r="25" spans="1:4" x14ac:dyDescent="0.35">
      <c r="A25" s="24">
        <v>2006</v>
      </c>
      <c r="B25" s="24" t="s">
        <v>190</v>
      </c>
      <c r="C25" s="28">
        <v>26.86</v>
      </c>
      <c r="D25" s="22" t="s">
        <v>182</v>
      </c>
    </row>
    <row r="26" spans="1:4" x14ac:dyDescent="0.35">
      <c r="A26" s="24">
        <v>2006</v>
      </c>
      <c r="B26" s="24" t="s">
        <v>189</v>
      </c>
      <c r="C26" s="28">
        <v>27.31</v>
      </c>
      <c r="D26" s="22" t="s">
        <v>182</v>
      </c>
    </row>
    <row r="27" spans="1:4" x14ac:dyDescent="0.35">
      <c r="A27" s="24">
        <v>2006</v>
      </c>
      <c r="B27" s="24" t="s">
        <v>188</v>
      </c>
      <c r="C27" s="28">
        <v>27.54</v>
      </c>
      <c r="D27" s="22" t="s">
        <v>182</v>
      </c>
    </row>
    <row r="28" spans="1:4" x14ac:dyDescent="0.35">
      <c r="A28" s="24">
        <v>2007</v>
      </c>
      <c r="B28" s="24" t="s">
        <v>187</v>
      </c>
      <c r="C28" s="28">
        <v>27.82</v>
      </c>
      <c r="D28" s="22" t="s">
        <v>182</v>
      </c>
    </row>
    <row r="29" spans="1:4" x14ac:dyDescent="0.35">
      <c r="A29" s="24">
        <v>2007</v>
      </c>
      <c r="B29" s="24" t="s">
        <v>190</v>
      </c>
      <c r="C29" s="28">
        <v>27.75</v>
      </c>
      <c r="D29" s="22" t="s">
        <v>182</v>
      </c>
    </row>
    <row r="30" spans="1:4" x14ac:dyDescent="0.35">
      <c r="A30" s="24">
        <v>2007</v>
      </c>
      <c r="B30" s="24" t="s">
        <v>189</v>
      </c>
      <c r="C30" s="28">
        <v>28.03</v>
      </c>
      <c r="D30" s="22" t="s">
        <v>182</v>
      </c>
    </row>
    <row r="31" spans="1:4" x14ac:dyDescent="0.35">
      <c r="A31" s="24">
        <v>2007</v>
      </c>
      <c r="B31" s="24" t="s">
        <v>188</v>
      </c>
      <c r="C31" s="28">
        <v>28.11</v>
      </c>
      <c r="D31" s="22" t="s">
        <v>182</v>
      </c>
    </row>
    <row r="32" spans="1:4" x14ac:dyDescent="0.35">
      <c r="A32" s="24">
        <v>2008</v>
      </c>
      <c r="B32" s="24" t="s">
        <v>187</v>
      </c>
      <c r="C32" s="28">
        <v>28.46</v>
      </c>
      <c r="D32" s="22" t="s">
        <v>182</v>
      </c>
    </row>
    <row r="33" spans="1:4" x14ac:dyDescent="0.35">
      <c r="A33" s="24">
        <v>2008</v>
      </c>
      <c r="B33" s="24" t="s">
        <v>190</v>
      </c>
      <c r="C33" s="28">
        <v>28.48</v>
      </c>
      <c r="D33" s="22" t="s">
        <v>182</v>
      </c>
    </row>
    <row r="34" spans="1:4" x14ac:dyDescent="0.35">
      <c r="A34" s="24">
        <v>2008</v>
      </c>
      <c r="B34" s="24" t="s">
        <v>189</v>
      </c>
      <c r="C34" s="28">
        <v>28.87</v>
      </c>
      <c r="D34" s="22" t="s">
        <v>182</v>
      </c>
    </row>
    <row r="35" spans="1:4" x14ac:dyDescent="0.35">
      <c r="A35" s="24">
        <v>2008</v>
      </c>
      <c r="B35" s="24" t="s">
        <v>188</v>
      </c>
      <c r="C35" s="28">
        <v>29.18</v>
      </c>
      <c r="D35" s="22" t="s">
        <v>182</v>
      </c>
    </row>
    <row r="36" spans="1:4" x14ac:dyDescent="0.35">
      <c r="A36" s="24">
        <v>2009</v>
      </c>
      <c r="B36" s="24" t="s">
        <v>187</v>
      </c>
      <c r="C36" s="28">
        <v>29.39</v>
      </c>
      <c r="D36" s="22" t="s">
        <v>182</v>
      </c>
    </row>
    <row r="37" spans="1:4" x14ac:dyDescent="0.35">
      <c r="A37" s="24">
        <v>2009</v>
      </c>
      <c r="B37" s="24" t="s">
        <v>190</v>
      </c>
      <c r="C37" s="28">
        <v>29.31</v>
      </c>
      <c r="D37" s="22" t="s">
        <v>182</v>
      </c>
    </row>
    <row r="38" spans="1:4" x14ac:dyDescent="0.35">
      <c r="A38" s="24">
        <v>2009</v>
      </c>
      <c r="B38" s="24" t="s">
        <v>189</v>
      </c>
      <c r="C38" s="28">
        <v>29.4</v>
      </c>
      <c r="D38" s="22" t="s">
        <v>182</v>
      </c>
    </row>
    <row r="39" spans="1:4" x14ac:dyDescent="0.35">
      <c r="A39" s="24">
        <v>2009</v>
      </c>
      <c r="B39" s="24" t="s">
        <v>188</v>
      </c>
      <c r="C39" s="28">
        <v>29.37</v>
      </c>
      <c r="D39" s="22" t="s">
        <v>182</v>
      </c>
    </row>
    <row r="40" spans="1:4" x14ac:dyDescent="0.35">
      <c r="A40" s="24">
        <v>2010</v>
      </c>
      <c r="B40" s="24" t="s">
        <v>187</v>
      </c>
      <c r="C40" s="28">
        <v>29.71</v>
      </c>
      <c r="D40" s="22" t="s">
        <v>182</v>
      </c>
    </row>
    <row r="41" spans="1:4" x14ac:dyDescent="0.35">
      <c r="A41" s="24">
        <v>2010</v>
      </c>
      <c r="B41" s="24" t="s">
        <v>190</v>
      </c>
      <c r="C41" s="28">
        <v>29.52</v>
      </c>
      <c r="D41" s="22" t="s">
        <v>182</v>
      </c>
    </row>
    <row r="42" spans="1:4" x14ac:dyDescent="0.35">
      <c r="A42" s="24">
        <v>2010</v>
      </c>
      <c r="B42" s="24" t="s">
        <v>189</v>
      </c>
      <c r="C42" s="28">
        <v>29.75</v>
      </c>
      <c r="D42" s="22" t="s">
        <v>182</v>
      </c>
    </row>
    <row r="43" spans="1:4" x14ac:dyDescent="0.35">
      <c r="A43" s="24">
        <v>2010</v>
      </c>
      <c r="B43" s="24" t="s">
        <v>188</v>
      </c>
      <c r="C43" s="28">
        <v>29.72</v>
      </c>
      <c r="D43" s="22" t="s">
        <v>182</v>
      </c>
    </row>
    <row r="44" spans="1:4" x14ac:dyDescent="0.35">
      <c r="A44" s="24">
        <v>2011</v>
      </c>
      <c r="B44" s="24" t="s">
        <v>187</v>
      </c>
      <c r="C44" s="28">
        <v>30.07</v>
      </c>
      <c r="D44" s="22" t="s">
        <v>182</v>
      </c>
    </row>
    <row r="45" spans="1:4" x14ac:dyDescent="0.35">
      <c r="A45" s="24">
        <v>2011</v>
      </c>
      <c r="B45" s="24" t="s">
        <v>190</v>
      </c>
      <c r="C45" s="28">
        <v>29.98</v>
      </c>
      <c r="D45" s="22" t="s">
        <v>182</v>
      </c>
    </row>
    <row r="46" spans="1:4" x14ac:dyDescent="0.35">
      <c r="A46" s="24">
        <v>2011</v>
      </c>
      <c r="B46" s="24" t="s">
        <v>189</v>
      </c>
      <c r="C46" s="28">
        <v>30.11</v>
      </c>
      <c r="D46" s="22" t="s">
        <v>182</v>
      </c>
    </row>
    <row r="47" spans="1:4" x14ac:dyDescent="0.35">
      <c r="A47" s="24">
        <v>2011</v>
      </c>
      <c r="B47" s="24" t="s">
        <v>188</v>
      </c>
      <c r="C47" s="28">
        <v>30.45</v>
      </c>
      <c r="D47" s="22" t="s">
        <v>182</v>
      </c>
    </row>
    <row r="48" spans="1:4" x14ac:dyDescent="0.35">
      <c r="A48" s="24">
        <v>2012</v>
      </c>
      <c r="B48" s="24" t="s">
        <v>187</v>
      </c>
      <c r="C48" s="28">
        <v>30.69</v>
      </c>
      <c r="D48" s="22" t="s">
        <v>182</v>
      </c>
    </row>
    <row r="49" spans="1:4" x14ac:dyDescent="0.35">
      <c r="A49" s="24">
        <v>2012</v>
      </c>
      <c r="B49" s="24" t="s">
        <v>190</v>
      </c>
      <c r="C49" s="28">
        <v>30.61</v>
      </c>
      <c r="D49" s="22" t="s">
        <v>182</v>
      </c>
    </row>
    <row r="50" spans="1:4" x14ac:dyDescent="0.35">
      <c r="A50" s="24">
        <v>2012</v>
      </c>
      <c r="B50" s="24" t="s">
        <v>189</v>
      </c>
      <c r="C50" s="28">
        <v>30.78</v>
      </c>
      <c r="D50" s="22" t="s">
        <v>182</v>
      </c>
    </row>
    <row r="51" spans="1:4" x14ac:dyDescent="0.35">
      <c r="A51" s="24">
        <v>2012</v>
      </c>
      <c r="B51" s="24" t="s">
        <v>188</v>
      </c>
      <c r="C51" s="28">
        <v>30.82</v>
      </c>
      <c r="D51" s="22" t="s">
        <v>182</v>
      </c>
    </row>
    <row r="52" spans="1:4" x14ac:dyDescent="0.35">
      <c r="A52" s="24">
        <v>2013</v>
      </c>
      <c r="B52" s="24" t="s">
        <v>187</v>
      </c>
      <c r="C52" s="28">
        <v>31.09</v>
      </c>
      <c r="D52" s="22" t="s">
        <v>182</v>
      </c>
    </row>
    <row r="53" spans="1:4" x14ac:dyDescent="0.35">
      <c r="A53" s="24">
        <v>2013</v>
      </c>
      <c r="B53" s="24" t="s">
        <v>190</v>
      </c>
      <c r="C53" s="28">
        <v>31</v>
      </c>
      <c r="D53" s="22" t="s">
        <v>182</v>
      </c>
    </row>
    <row r="54" spans="1:4" x14ac:dyDescent="0.35">
      <c r="A54" s="24">
        <v>2013</v>
      </c>
      <c r="B54" s="24" t="s">
        <v>189</v>
      </c>
      <c r="C54" s="28">
        <v>31.16</v>
      </c>
      <c r="D54" s="22" t="s">
        <v>182</v>
      </c>
    </row>
    <row r="55" spans="1:4" x14ac:dyDescent="0.35">
      <c r="A55" s="24">
        <v>2013</v>
      </c>
      <c r="B55" s="24" t="s">
        <v>188</v>
      </c>
      <c r="C55" s="28">
        <v>31.57</v>
      </c>
      <c r="D55" s="22" t="s">
        <v>182</v>
      </c>
    </row>
    <row r="56" spans="1:4" x14ac:dyDescent="0.35">
      <c r="A56" s="24">
        <v>2014</v>
      </c>
      <c r="B56" s="24" t="s">
        <v>187</v>
      </c>
      <c r="C56" s="28">
        <v>31.93</v>
      </c>
      <c r="D56" s="22" t="s">
        <v>182</v>
      </c>
    </row>
    <row r="57" spans="1:4" x14ac:dyDescent="0.35">
      <c r="A57" s="24">
        <v>2014</v>
      </c>
      <c r="B57" s="24" t="s">
        <v>190</v>
      </c>
      <c r="C57" s="28">
        <v>31.96</v>
      </c>
      <c r="D57" s="22" t="s">
        <v>182</v>
      </c>
    </row>
    <row r="58" spans="1:4" x14ac:dyDescent="0.35">
      <c r="A58" s="24">
        <v>2014</v>
      </c>
      <c r="B58" s="24" t="s">
        <v>189</v>
      </c>
      <c r="C58" s="28">
        <v>32.200000000000003</v>
      </c>
      <c r="D58" s="22" t="s">
        <v>182</v>
      </c>
    </row>
    <row r="59" spans="1:4" x14ac:dyDescent="0.35">
      <c r="A59" s="24">
        <v>2014</v>
      </c>
      <c r="B59" s="24" t="s">
        <v>188</v>
      </c>
      <c r="C59" s="28">
        <v>33.130000000000003</v>
      </c>
      <c r="D59" s="22" t="s">
        <v>182</v>
      </c>
    </row>
    <row r="60" spans="1:4" x14ac:dyDescent="0.35">
      <c r="A60" s="24">
        <v>2015</v>
      </c>
      <c r="B60" s="24" t="s">
        <v>187</v>
      </c>
      <c r="C60" s="28">
        <v>33.49</v>
      </c>
      <c r="D60" s="22" t="s">
        <v>182</v>
      </c>
    </row>
    <row r="61" spans="1:4" x14ac:dyDescent="0.35">
      <c r="A61" s="24">
        <v>2015</v>
      </c>
      <c r="B61" s="24" t="s">
        <v>190</v>
      </c>
      <c r="C61" s="28">
        <v>33.19</v>
      </c>
      <c r="D61" s="22" t="s">
        <v>182</v>
      </c>
    </row>
    <row r="62" spans="1:4" x14ac:dyDescent="0.35">
      <c r="A62" s="24">
        <v>2015</v>
      </c>
      <c r="B62" s="24" t="s">
        <v>189</v>
      </c>
      <c r="C62" s="28">
        <v>33.369999999999997</v>
      </c>
      <c r="D62" s="22" t="s">
        <v>182</v>
      </c>
    </row>
    <row r="63" spans="1:4" x14ac:dyDescent="0.35">
      <c r="A63" s="24">
        <v>2015</v>
      </c>
      <c r="B63" s="24" t="s">
        <v>188</v>
      </c>
      <c r="C63" s="28">
        <v>33.58</v>
      </c>
      <c r="D63" s="22" t="s">
        <v>182</v>
      </c>
    </row>
    <row r="64" spans="1:4" x14ac:dyDescent="0.35">
      <c r="A64" s="24">
        <v>2016</v>
      </c>
      <c r="B64" s="24" t="s">
        <v>187</v>
      </c>
      <c r="C64" s="28">
        <v>33.94</v>
      </c>
      <c r="D64" s="22" t="s">
        <v>182</v>
      </c>
    </row>
    <row r="65" spans="1:4" x14ac:dyDescent="0.35">
      <c r="A65" s="24">
        <v>2016</v>
      </c>
      <c r="B65" s="24" t="s">
        <v>190</v>
      </c>
      <c r="C65" s="28">
        <v>34.049999999999997</v>
      </c>
      <c r="D65" s="22" t="s">
        <v>182</v>
      </c>
    </row>
    <row r="66" spans="1:4" x14ac:dyDescent="0.35">
      <c r="A66" s="24">
        <v>2016</v>
      </c>
      <c r="B66" s="24" t="s">
        <v>189</v>
      </c>
      <c r="C66" s="28">
        <v>34.15</v>
      </c>
      <c r="D66" s="22" t="s">
        <v>182</v>
      </c>
    </row>
    <row r="67" spans="1:4" x14ac:dyDescent="0.35">
      <c r="A67" s="24">
        <v>2016</v>
      </c>
      <c r="B67" s="24" t="s">
        <v>188</v>
      </c>
      <c r="C67" s="28">
        <v>34.9</v>
      </c>
      <c r="D67" s="22" t="s">
        <v>182</v>
      </c>
    </row>
    <row r="68" spans="1:4" x14ac:dyDescent="0.35">
      <c r="A68" s="24">
        <v>2017</v>
      </c>
      <c r="B68" s="24" t="s">
        <v>187</v>
      </c>
      <c r="C68" s="28">
        <v>35.28</v>
      </c>
      <c r="D68" s="22" t="s">
        <v>182</v>
      </c>
    </row>
    <row r="69" spans="1:4" x14ac:dyDescent="0.35">
      <c r="A69" s="24">
        <v>2017</v>
      </c>
      <c r="B69" s="24" t="s">
        <v>190</v>
      </c>
      <c r="C69" s="28">
        <v>35.28</v>
      </c>
      <c r="D69" s="22" t="s">
        <v>182</v>
      </c>
    </row>
    <row r="70" spans="1:4" x14ac:dyDescent="0.35">
      <c r="A70" s="24">
        <v>2017</v>
      </c>
      <c r="B70" s="24" t="s">
        <v>189</v>
      </c>
      <c r="C70" s="28">
        <v>35.64</v>
      </c>
      <c r="D70" s="22" t="s">
        <v>182</v>
      </c>
    </row>
    <row r="71" spans="1:4" x14ac:dyDescent="0.35">
      <c r="A71" s="24">
        <v>2017</v>
      </c>
      <c r="B71" s="24" t="s">
        <v>188</v>
      </c>
      <c r="C71" s="28">
        <v>35.869999999999997</v>
      </c>
      <c r="D71" s="22" t="s">
        <v>182</v>
      </c>
    </row>
    <row r="72" spans="1:4" x14ac:dyDescent="0.35">
      <c r="A72" s="24">
        <v>2018</v>
      </c>
      <c r="B72" s="24" t="s">
        <v>187</v>
      </c>
      <c r="C72" s="28">
        <v>36.32</v>
      </c>
      <c r="D72" s="22" t="s">
        <v>182</v>
      </c>
    </row>
    <row r="73" spans="1:4" x14ac:dyDescent="0.35">
      <c r="A73" s="24">
        <v>2018</v>
      </c>
      <c r="B73" s="24" t="s">
        <v>190</v>
      </c>
      <c r="C73" s="28">
        <v>36.22</v>
      </c>
      <c r="D73" s="22" t="s">
        <v>182</v>
      </c>
    </row>
    <row r="74" spans="1:4" x14ac:dyDescent="0.35">
      <c r="A74" s="24">
        <v>2018</v>
      </c>
      <c r="B74" s="24" t="s">
        <v>189</v>
      </c>
      <c r="C74" s="28">
        <v>36.630000000000003</v>
      </c>
      <c r="D74" s="23">
        <v>1.4</v>
      </c>
    </row>
    <row r="75" spans="1:4" x14ac:dyDescent="0.35">
      <c r="A75" s="24">
        <v>2018</v>
      </c>
      <c r="B75" s="24" t="s">
        <v>188</v>
      </c>
      <c r="C75" s="28">
        <v>36.32</v>
      </c>
      <c r="D75" s="23">
        <v>1.3</v>
      </c>
    </row>
    <row r="76" spans="1:4" x14ac:dyDescent="0.35">
      <c r="A76" s="24">
        <v>2019</v>
      </c>
      <c r="B76" s="24" t="s">
        <v>187</v>
      </c>
      <c r="C76" s="28">
        <v>36.770000000000003</v>
      </c>
      <c r="D76" s="23">
        <v>1.3</v>
      </c>
    </row>
    <row r="77" spans="1:4" x14ac:dyDescent="0.35">
      <c r="A77" s="24">
        <v>2019</v>
      </c>
      <c r="B77" s="24" t="s">
        <v>190</v>
      </c>
      <c r="C77" s="28">
        <v>36.61</v>
      </c>
      <c r="D77" s="23">
        <v>1.3</v>
      </c>
    </row>
    <row r="78" spans="1:4" x14ac:dyDescent="0.35">
      <c r="A78" s="24">
        <v>2019</v>
      </c>
      <c r="B78" s="24" t="s">
        <v>189</v>
      </c>
      <c r="C78" s="28">
        <v>37.03</v>
      </c>
      <c r="D78" s="23">
        <v>1.3</v>
      </c>
    </row>
    <row r="79" spans="1:4" x14ac:dyDescent="0.35">
      <c r="A79" s="24">
        <v>2019</v>
      </c>
      <c r="B79" s="24" t="s">
        <v>188</v>
      </c>
      <c r="C79" s="28">
        <v>37.1</v>
      </c>
      <c r="D79" s="23">
        <v>1.2</v>
      </c>
    </row>
    <row r="80" spans="1:4" x14ac:dyDescent="0.35">
      <c r="A80" s="24">
        <v>2020</v>
      </c>
      <c r="B80" s="24" t="s">
        <v>187</v>
      </c>
      <c r="C80" s="28">
        <v>37.729999999999997</v>
      </c>
      <c r="D80" s="23">
        <v>1.2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workbookViewId="0"/>
  </sheetViews>
  <sheetFormatPr defaultRowHeight="14.5" x14ac:dyDescent="0.35"/>
  <cols>
    <col min="1" max="1" width="41.26953125" customWidth="1"/>
    <col min="4" max="4" width="9.1796875" customWidth="1"/>
  </cols>
  <sheetData>
    <row r="1" spans="1:17" x14ac:dyDescent="0.35">
      <c r="A1" t="s">
        <v>215</v>
      </c>
    </row>
    <row r="2" spans="1:17" x14ac:dyDescent="0.35">
      <c r="A2" t="s">
        <v>216</v>
      </c>
    </row>
    <row r="3" spans="1:17" x14ac:dyDescent="0.35">
      <c r="A3" t="s">
        <v>217</v>
      </c>
    </row>
    <row r="4" spans="1:17" x14ac:dyDescent="0.35">
      <c r="A4" t="s">
        <v>218</v>
      </c>
    </row>
    <row r="6" spans="1:17" x14ac:dyDescent="0.35">
      <c r="A6" t="s">
        <v>219</v>
      </c>
    </row>
    <row r="7" spans="1:17" x14ac:dyDescent="0.35">
      <c r="A7" t="s">
        <v>220</v>
      </c>
    </row>
    <row r="9" spans="1:17" x14ac:dyDescent="0.35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35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35">
      <c r="A11" t="s">
        <v>222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x14ac:dyDescent="0.35">
      <c r="A12" s="21" t="s">
        <v>224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35">
      <c r="A13" t="s">
        <v>223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35">
      <c r="A14" t="s">
        <v>235</v>
      </c>
      <c r="C14" s="30">
        <f>(C13-B13)/B13</f>
        <v>-1.5822036013707672E-4</v>
      </c>
      <c r="D14" s="30">
        <f t="shared" ref="D14:Q14" si="1">(D13-C13)/C13</f>
        <v>8.9906705679200592E-3</v>
      </c>
      <c r="E14" s="30">
        <f t="shared" si="1"/>
        <v>4.2712488754453241E-4</v>
      </c>
      <c r="F14" s="30">
        <f t="shared" si="1"/>
        <v>-8.6997304229877673E-3</v>
      </c>
      <c r="G14" s="30">
        <f t="shared" si="1"/>
        <v>2.5214577341489835E-2</v>
      </c>
      <c r="H14" s="30">
        <f t="shared" si="1"/>
        <v>-5.8362754774125862E-3</v>
      </c>
      <c r="I14" s="30">
        <f t="shared" si="1"/>
        <v>-1.5000795891147153E-2</v>
      </c>
      <c r="J14" s="30">
        <f t="shared" si="1"/>
        <v>-1.673059260246347E-3</v>
      </c>
      <c r="K14" s="30">
        <f t="shared" si="1"/>
        <v>9.6078871758443465E-4</v>
      </c>
      <c r="L14" s="30">
        <f t="shared" si="1"/>
        <v>1.8725126523367011E-2</v>
      </c>
      <c r="M14" s="30">
        <f t="shared" si="1"/>
        <v>3.2901814106609223E-2</v>
      </c>
      <c r="N14" s="30">
        <f t="shared" si="1"/>
        <v>1.2742346737304134E-2</v>
      </c>
      <c r="O14" s="30">
        <f t="shared" si="1"/>
        <v>1.5079812999368353E-2</v>
      </c>
      <c r="P14" s="30">
        <f t="shared" si="1"/>
        <v>-3.4373562850810029E-4</v>
      </c>
      <c r="Q14" s="30">
        <f t="shared" si="1"/>
        <v>-4.1602668699534115E-3</v>
      </c>
    </row>
    <row r="15" spans="1:17" x14ac:dyDescent="0.35">
      <c r="A15" s="1" t="s">
        <v>236</v>
      </c>
      <c r="B15" s="32">
        <f>AVERAGE(C14:Q14)</f>
        <v>5.2780118647196752E-3</v>
      </c>
    </row>
    <row r="21" spans="1:37" x14ac:dyDescent="0.35">
      <c r="A21" s="2" t="s">
        <v>225</v>
      </c>
      <c r="B21" s="19"/>
    </row>
    <row r="22" spans="1:37" x14ac:dyDescent="0.35">
      <c r="A22" s="20">
        <f>SUM('OECD VAL'!C9:AL9)*10^6</f>
        <v>9862854279000.002</v>
      </c>
      <c r="B22" t="s">
        <v>226</v>
      </c>
    </row>
    <row r="23" spans="1:37" x14ac:dyDescent="0.35">
      <c r="A23" s="20">
        <f>A22*$M$12</f>
        <v>9553965181116.6563</v>
      </c>
      <c r="B23" t="s">
        <v>227</v>
      </c>
    </row>
    <row r="25" spans="1:37" x14ac:dyDescent="0.35">
      <c r="A25" s="1" t="s">
        <v>232</v>
      </c>
    </row>
    <row r="26" spans="1:37" x14ac:dyDescent="0.35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35">
      <c r="A27" t="s">
        <v>233</v>
      </c>
      <c r="B27" s="29">
        <f>VLOOKUP(B$26,'Census Pop Projection'!$D:$E,2,FALSE)/'Census Pop Projection'!$E$3-1</f>
        <v>0</v>
      </c>
      <c r="C27" s="29">
        <f>VLOOKUP(C$26,'Census Pop Projection'!$D:$E,2,FALSE)/'Census Pop Projection'!$E$3-1</f>
        <v>5.4723689722473434E-3</v>
      </c>
      <c r="D27" s="29">
        <f>VLOOKUP(D$26,'Census Pop Projection'!$D:$E,2,FALSE)/'Census Pop Projection'!$E$3-1</f>
        <v>1.2889612106292914E-2</v>
      </c>
      <c r="E27" s="29">
        <f>VLOOKUP(E$26,'Census Pop Projection'!$D:$E,2,FALSE)/'Census Pop Projection'!$E$3-1</f>
        <v>2.0297694427547253E-2</v>
      </c>
      <c r="F27" s="29">
        <f>VLOOKUP(F$26,'Census Pop Projection'!$D:$E,2,FALSE)/'Census Pop Projection'!$E$3-1</f>
        <v>2.7693958553495657E-2</v>
      </c>
      <c r="G27" s="29">
        <f>VLOOKUP(G$26,'Census Pop Projection'!$D:$E,2,FALSE)/'Census Pop Projection'!$E$3-1</f>
        <v>3.5069477048031539E-2</v>
      </c>
      <c r="H27" s="29">
        <f>VLOOKUP(H$26,'Census Pop Projection'!$D:$E,2,FALSE)/'Census Pop Projection'!$E$3-1</f>
        <v>4.2410872759596208E-2</v>
      </c>
      <c r="I27" s="29">
        <f>VLOOKUP(I$26,'Census Pop Projection'!$D:$E,2,FALSE)/'Census Pop Projection'!$E$3-1</f>
        <v>4.9703290484295337E-2</v>
      </c>
      <c r="J27" s="29">
        <f>VLOOKUP(J$26,'Census Pop Projection'!$D:$E,2,FALSE)/'Census Pop Projection'!$E$3-1</f>
        <v>5.6932254644308067E-2</v>
      </c>
      <c r="K27" s="29">
        <f>VLOOKUP(K$26,'Census Pop Projection'!$D:$E,2,FALSE)/'Census Pop Projection'!$E$3-1</f>
        <v>6.4083818648965396E-2</v>
      </c>
      <c r="L27" s="29">
        <f>VLOOKUP(L$26,'Census Pop Projection'!$D:$E,2,FALSE)/'Census Pop Projection'!$E$3-1</f>
        <v>7.1150368194972335E-2</v>
      </c>
      <c r="M27" s="29">
        <f>VLOOKUP(M$26,'Census Pop Projection'!$D:$E,2,FALSE)/'Census Pop Projection'!$E$3-1</f>
        <v>7.8141726884904505E-2</v>
      </c>
      <c r="N27" s="29">
        <f>VLOOKUP(N$26,'Census Pop Projection'!$D:$E,2,FALSE)/'Census Pop Projection'!$E$3-1</f>
        <v>8.5030798129839935E-2</v>
      </c>
      <c r="O27" s="29">
        <f>VLOOKUP(O$26,'Census Pop Projection'!$D:$E,2,FALSE)/'Census Pop Projection'!$E$3-1</f>
        <v>9.1804609297806872E-2</v>
      </c>
      <c r="P27" s="29">
        <f>VLOOKUP(P$26,'Census Pop Projection'!$D:$E,2,FALSE)/'Census Pop Projection'!$E$3-1</f>
        <v>9.8451852510515803E-2</v>
      </c>
      <c r="Q27" s="29">
        <f>VLOOKUP(Q$26,'Census Pop Projection'!$D:$E,2,FALSE)/'Census Pop Projection'!$E$3-1</f>
        <v>0.10496308067977611</v>
      </c>
      <c r="R27" s="29">
        <f>VLOOKUP(R$26,'Census Pop Projection'!$D:$E,2,FALSE)/'Census Pop Projection'!$E$3-1</f>
        <v>0.11133146053626408</v>
      </c>
      <c r="S27" s="29">
        <f>VLOOKUP(S$26,'Census Pop Projection'!$D:$E,2,FALSE)/'Census Pop Projection'!$E$3-1</f>
        <v>0.11755290954384434</v>
      </c>
      <c r="T27" s="29">
        <f>VLOOKUP(T$26,'Census Pop Projection'!$D:$E,2,FALSE)/'Census Pop Projection'!$E$3-1</f>
        <v>0.12362645996719834</v>
      </c>
      <c r="U27" s="29">
        <f>VLOOKUP(U$26,'Census Pop Projection'!$D:$E,2,FALSE)/'Census Pop Projection'!$E$3-1</f>
        <v>0.1295537641132527</v>
      </c>
      <c r="V27" s="29">
        <f>VLOOKUP(V$26,'Census Pop Projection'!$D:$E,2,FALSE)/'Census Pop Projection'!$E$3-1</f>
        <v>0.13533756960350707</v>
      </c>
      <c r="W27" s="29">
        <f>VLOOKUP(W$26,'Census Pop Projection'!$D:$E,2,FALSE)/'Census Pop Projection'!$E$3-1</f>
        <v>0.1409826933327305</v>
      </c>
      <c r="X27" s="29">
        <f>VLOOKUP(X$26,'Census Pop Projection'!$D:$E,2,FALSE)/'Census Pop Projection'!$E$3-1</f>
        <v>0.14649519064796523</v>
      </c>
      <c r="Y27" s="29">
        <f>VLOOKUP(Y$26,'Census Pop Projection'!$D:$E,2,FALSE)/'Census Pop Projection'!$E$3-1</f>
        <v>0.151881048439092</v>
      </c>
      <c r="Z27" s="29">
        <f>VLOOKUP(Z$26,'Census Pop Projection'!$D:$E,2,FALSE)/'Census Pop Projection'!$E$3-1</f>
        <v>0.15714768808468027</v>
      </c>
      <c r="AA27" s="29">
        <f>VLOOKUP(AA$26,'Census Pop Projection'!$D:$E,2,FALSE)/'Census Pop Projection'!$E$3-1</f>
        <v>0.16230293237119575</v>
      </c>
      <c r="AB27" s="29">
        <f>VLOOKUP(AB$26,'Census Pop Projection'!$D:$E,2,FALSE)/'Census Pop Projection'!$E$3-1</f>
        <v>0.16735579275035173</v>
      </c>
      <c r="AC27" s="29">
        <f>VLOOKUP(AC$26,'Census Pop Projection'!$D:$E,2,FALSE)/'Census Pop Projection'!$E$3-1</f>
        <v>0.17231678984308818</v>
      </c>
      <c r="AD27" s="29">
        <f>VLOOKUP(AD$26,'Census Pop Projection'!$D:$E,2,FALSE)/'Census Pop Projection'!$E$3-1</f>
        <v>0.17719662786000323</v>
      </c>
      <c r="AE27" s="29">
        <f>VLOOKUP(AE$26,'Census Pop Projection'!$D:$E,2,FALSE)/'Census Pop Projection'!$E$3-1</f>
        <v>0.1820089048825837</v>
      </c>
      <c r="AF27" s="29">
        <f>VLOOKUP(AF$26,'Census Pop Projection'!$D:$E,2,FALSE)/'Census Pop Projection'!$E$3-1</f>
        <v>0.18676804047824613</v>
      </c>
      <c r="AG27" s="29">
        <f>VLOOKUP(AG$26,'Census Pop Projection'!$D:$E,2,FALSE)/'Census Pop Projection'!$E$3-1</f>
        <v>0.19148893963791092</v>
      </c>
      <c r="AH27" s="29">
        <f>VLOOKUP(AH$26,'Census Pop Projection'!$D:$E,2,FALSE)/'Census Pop Projection'!$E$3-1</f>
        <v>0.19618062003666914</v>
      </c>
      <c r="AI27" s="29">
        <f>VLOOKUP(AI$26,'Census Pop Projection'!$D:$E,2,FALSE)/'Census Pop Projection'!$E$3-1</f>
        <v>0.20085568712717605</v>
      </c>
      <c r="AJ27" s="29">
        <f>VLOOKUP(AJ$26,'Census Pop Projection'!$D:$E,2,FALSE)/'Census Pop Projection'!$E$3-1</f>
        <v>0.20552683037769337</v>
      </c>
      <c r="AK27" s="29">
        <f>VLOOKUP(AK$26,'Census Pop Projection'!$D:$E,2,FALSE)/'Census Pop Projection'!$E$3-1</f>
        <v>0.21020498426381473</v>
      </c>
    </row>
    <row r="28" spans="1:37" x14ac:dyDescent="0.35">
      <c r="A28" t="s">
        <v>234</v>
      </c>
      <c r="B28">
        <v>0</v>
      </c>
      <c r="C28" s="30">
        <f>B28*(1+$B$15)+$B$15</f>
        <v>5.2780118647196752E-3</v>
      </c>
      <c r="D28" s="30">
        <f>C28*(1+$B$15)+$B$15</f>
        <v>1.0583881138683473E-2</v>
      </c>
      <c r="E28" s="30">
        <f t="shared" ref="E28:AK28" si="2">D28*(1+$B$15)+$B$15</f>
        <v>1.5917754853627904E-2</v>
      </c>
      <c r="F28" s="30">
        <f t="shared" si="2"/>
        <v>2.1279780817324727E-2</v>
      </c>
      <c r="G28" s="30">
        <f t="shared" si="2"/>
        <v>2.667010761767688E-2</v>
      </c>
      <c r="H28" s="30">
        <f t="shared" si="2"/>
        <v>3.2088884626836005E-2</v>
      </c>
      <c r="I28" s="30">
        <f t="shared" si="2"/>
        <v>3.7536262005341749E-2</v>
      </c>
      <c r="J28" s="30">
        <f t="shared" si="2"/>
        <v>4.3012390706282849E-2</v>
      </c>
      <c r="K28" s="30">
        <f t="shared" si="2"/>
        <v>4.8517422479480252E-2</v>
      </c>
      <c r="L28" s="30">
        <f t="shared" si="2"/>
        <v>5.4051509875692245E-2</v>
      </c>
      <c r="M28" s="30">
        <f t="shared" si="2"/>
        <v>5.9614806250841847E-2</v>
      </c>
      <c r="N28" s="30">
        <f t="shared" si="2"/>
        <v>6.520746577026644E-2</v>
      </c>
      <c r="O28" s="30">
        <f t="shared" si="2"/>
        <v>7.082964341298989E-2</v>
      </c>
      <c r="P28" s="30">
        <f t="shared" si="2"/>
        <v>7.6481494976017195E-2</v>
      </c>
      <c r="Q28" s="30">
        <f t="shared" si="2"/>
        <v>8.2163177078651783E-2</v>
      </c>
      <c r="R28" s="30">
        <f t="shared" si="2"/>
        <v>8.7874847166835648E-2</v>
      </c>
      <c r="S28" s="30">
        <f t="shared" si="2"/>
        <v>9.3616663517512314E-2</v>
      </c>
      <c r="T28" s="30">
        <f t="shared" si="2"/>
        <v>9.9388785243012895E-2</v>
      </c>
      <c r="U28" s="30">
        <f t="shared" si="2"/>
        <v>0.10519137229546527</v>
      </c>
      <c r="V28" s="30">
        <f t="shared" si="2"/>
        <v>0.11102458547122655</v>
      </c>
      <c r="W28" s="30">
        <f t="shared" si="2"/>
        <v>0.11688858641533895</v>
      </c>
      <c r="X28" s="30">
        <f t="shared" si="2"/>
        <v>0.1227835376260091</v>
      </c>
      <c r="Y28" s="30">
        <f t="shared" si="2"/>
        <v>0.12870960245911112</v>
      </c>
      <c r="Z28" s="30">
        <f t="shared" si="2"/>
        <v>0.13466694513271335</v>
      </c>
      <c r="AA28" s="30">
        <f t="shared" si="2"/>
        <v>0.14065573073162907</v>
      </c>
      <c r="AB28" s="30">
        <f t="shared" si="2"/>
        <v>0.14667612521199111</v>
      </c>
      <c r="AC28" s="30">
        <f t="shared" si="2"/>
        <v>0.15272829540585081</v>
      </c>
      <c r="AD28" s="30">
        <f t="shared" si="2"/>
        <v>0.15881240902580099</v>
      </c>
      <c r="AE28" s="30">
        <f t="shared" si="2"/>
        <v>0.16492863466962357</v>
      </c>
      <c r="AF28" s="30">
        <f t="shared" si="2"/>
        <v>0.17107714182496156</v>
      </c>
      <c r="AG28" s="30">
        <f t="shared" si="2"/>
        <v>0.17725810087401575</v>
      </c>
      <c r="AH28" s="30">
        <f t="shared" si="2"/>
        <v>0.18347168309826617</v>
      </c>
      <c r="AI28" s="30">
        <f t="shared" si="2"/>
        <v>0.18971806068321861</v>
      </c>
      <c r="AJ28" s="30">
        <f t="shared" si="2"/>
        <v>0.19599740672317595</v>
      </c>
      <c r="AK28" s="30">
        <f t="shared" si="2"/>
        <v>0.20230989522603487</v>
      </c>
    </row>
    <row r="29" spans="1:37" x14ac:dyDescent="0.35">
      <c r="A29" t="s">
        <v>229</v>
      </c>
      <c r="B29" s="33">
        <f>A23</f>
        <v>9553965181116.6563</v>
      </c>
      <c r="C29" s="33">
        <f>$B29*(1+C27)*(1+C28)</f>
        <v>9656949894674.8887</v>
      </c>
      <c r="D29" s="33">
        <f t="shared" ref="D29:AK29" si="3">$B29*(1+D27)*(1+D28)</f>
        <v>9779533490466.2246</v>
      </c>
      <c r="E29" s="33">
        <f t="shared" si="3"/>
        <v>9903053148756.7539</v>
      </c>
      <c r="F29" s="33">
        <f t="shared" si="3"/>
        <v>10027488937684.746</v>
      </c>
      <c r="G29" s="33">
        <f t="shared" si="3"/>
        <v>10152758911212.543</v>
      </c>
      <c r="H29" s="33">
        <f t="shared" si="3"/>
        <v>10278735428580.801</v>
      </c>
      <c r="I29" s="33">
        <f t="shared" si="3"/>
        <v>10405273429022.133</v>
      </c>
      <c r="J29" s="33">
        <f t="shared" si="3"/>
        <v>10532228519974.818</v>
      </c>
      <c r="K29" s="33">
        <f t="shared" si="3"/>
        <v>10659458531945.256</v>
      </c>
      <c r="L29" s="33">
        <f t="shared" si="3"/>
        <v>10786882059165.961</v>
      </c>
      <c r="M29" s="33">
        <f t="shared" si="3"/>
        <v>10914592530906.873</v>
      </c>
      <c r="N29" s="33">
        <f t="shared" si="3"/>
        <v>11042309648101.238</v>
      </c>
      <c r="O29" s="33">
        <f t="shared" si="3"/>
        <v>11169891710233.355</v>
      </c>
      <c r="P29" s="33">
        <f t="shared" si="3"/>
        <v>11297211212264.521</v>
      </c>
      <c r="Q29" s="33">
        <f t="shared" si="3"/>
        <v>11424157285095.594</v>
      </c>
      <c r="R29" s="33">
        <f t="shared" si="3"/>
        <v>11550643996078.957</v>
      </c>
      <c r="S29" s="33">
        <f t="shared" si="3"/>
        <v>11676612467674.607</v>
      </c>
      <c r="T29" s="33">
        <f t="shared" si="3"/>
        <v>11802035438369.717</v>
      </c>
      <c r="U29" s="33">
        <f t="shared" si="3"/>
        <v>11926912888171.625</v>
      </c>
      <c r="V29" s="33">
        <f t="shared" si="3"/>
        <v>12051256579389.654</v>
      </c>
      <c r="W29" s="33">
        <f t="shared" si="3"/>
        <v>12175100759168.125</v>
      </c>
      <c r="X29" s="33">
        <f t="shared" si="3"/>
        <v>12298493836099.162</v>
      </c>
      <c r="Y29" s="33">
        <f t="shared" si="3"/>
        <v>12421484649925.887</v>
      </c>
      <c r="Z29" s="33">
        <f t="shared" si="3"/>
        <v>12544138761054.51</v>
      </c>
      <c r="AA29" s="33">
        <f t="shared" si="3"/>
        <v>12666527618821.191</v>
      </c>
      <c r="AB29" s="33">
        <f t="shared" si="3"/>
        <v>12788737322260.871</v>
      </c>
      <c r="AC29" s="33">
        <f t="shared" si="3"/>
        <v>12910872515638.561</v>
      </c>
      <c r="AD29" s="33">
        <f t="shared" si="3"/>
        <v>13033042177231.721</v>
      </c>
      <c r="AE29" s="33">
        <f t="shared" si="3"/>
        <v>13155389868450.469</v>
      </c>
      <c r="AF29" s="33">
        <f t="shared" si="3"/>
        <v>13278071428863.547</v>
      </c>
      <c r="AG29" s="33">
        <f t="shared" si="3"/>
        <v>13401251479999.949</v>
      </c>
      <c r="AH29" s="33">
        <f t="shared" si="3"/>
        <v>13525031557942.875</v>
      </c>
      <c r="AI29" s="33">
        <f t="shared" si="3"/>
        <v>13649556101596.58</v>
      </c>
      <c r="AJ29" s="33">
        <f t="shared" si="3"/>
        <v>13774973521122.219</v>
      </c>
      <c r="AK29" s="33">
        <f t="shared" si="3"/>
        <v>13901415138591.602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dimension ref="A1:AG2"/>
  <sheetViews>
    <sheetView workbookViewId="0">
      <selection activeCell="A16" sqref="A16"/>
    </sheetView>
  </sheetViews>
  <sheetFormatPr defaultRowHeight="14.5" x14ac:dyDescent="0.35"/>
  <cols>
    <col min="1" max="1" width="22.1796875" customWidth="1"/>
    <col min="2" max="33" width="10" bestFit="1" customWidth="1"/>
  </cols>
  <sheetData>
    <row r="1" spans="1:33" x14ac:dyDescent="0.35">
      <c r="A1" s="31" t="s">
        <v>131</v>
      </c>
      <c r="B1">
        <f t="array" ref="B1:AG2">TRANSPOSE('Census Pop Projection'!D7:E38)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130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defaultRowHeight="14.5" x14ac:dyDescent="0.35"/>
  <cols>
    <col min="1" max="1" width="22.1796875" customWidth="1"/>
    <col min="2" max="33" width="10" bestFit="1" customWidth="1"/>
  </cols>
  <sheetData>
    <row r="1" spans="1:33" x14ac:dyDescent="0.35">
      <c r="A1" s="31" t="s">
        <v>131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132</v>
      </c>
      <c r="B2">
        <f>population!B2*'Avg Emp-Pop Ratio'!$B$5</f>
        <v>195984281.89633334</v>
      </c>
      <c r="C2">
        <f>population!C2*'Avg Emp-Pop Ratio'!$B$5</f>
        <v>197390815.11931667</v>
      </c>
      <c r="D2">
        <f>population!D2*'Avg Emp-Pop Ratio'!$B$5</f>
        <v>198790841.02651665</v>
      </c>
      <c r="E2">
        <f>population!E2*'Avg Emp-Pop Ratio'!$B$5</f>
        <v>200181526.68654999</v>
      </c>
      <c r="F2">
        <f>population!F2*'Avg Emp-Pop Ratio'!$B$5</f>
        <v>201560111.56384999</v>
      </c>
      <c r="G2">
        <f>population!G2*'Avg Emp-Pop Ratio'!$B$5</f>
        <v>202923936.00226668</v>
      </c>
      <c r="H2">
        <f>population!H2*'Avg Emp-Pop Ratio'!$B$5</f>
        <v>204271547.93160832</v>
      </c>
      <c r="I2">
        <f>population!I2*'Avg Emp-Pop Ratio'!$B$5</f>
        <v>205604820.74198332</v>
      </c>
      <c r="J2">
        <f>population!J2*'Avg Emp-Pop Ratio'!$B$5</f>
        <v>206918587.03362501</v>
      </c>
      <c r="K2">
        <f>population!K2*'Avg Emp-Pop Ratio'!$B$5</f>
        <v>208210372.88719165</v>
      </c>
      <c r="L2">
        <f>population!L2*'Avg Emp-Pop Ratio'!$B$5</f>
        <v>209478021.85679999</v>
      </c>
      <c r="M2">
        <f>population!M2*'Avg Emp-Pop Ratio'!$B$5</f>
        <v>210719732.35475001</v>
      </c>
      <c r="N2">
        <f>population!N2*'Avg Emp-Pop Ratio'!$B$5</f>
        <v>211934201.25634167</v>
      </c>
      <c r="O2">
        <f>population!O2*'Avg Emp-Pop Ratio'!$B$5</f>
        <v>213120650.00984165</v>
      </c>
      <c r="P2">
        <f>population!P2*'Avg Emp-Pop Ratio'!$B$5</f>
        <v>214278894.06525832</v>
      </c>
      <c r="Q2">
        <f>population!Q2*'Avg Emp-Pop Ratio'!$B$5</f>
        <v>215409248.52241665</v>
      </c>
      <c r="R2">
        <f>population!R2*'Avg Emp-Pop Ratio'!$B$5</f>
        <v>216512237.36087498</v>
      </c>
      <c r="S2">
        <f>population!S2*'Avg Emp-Pop Ratio'!$B$5</f>
        <v>217588779.17673331</v>
      </c>
      <c r="T2">
        <f>population!T2*'Avg Emp-Pop Ratio'!$B$5</f>
        <v>218640028.74260834</v>
      </c>
      <c r="U2">
        <f>population!U2*'Avg Emp-Pop Ratio'!$B$5</f>
        <v>219667127.77613333</v>
      </c>
      <c r="V2">
        <f>population!V2*'Avg Emp-Pop Ratio'!$B$5</f>
        <v>220671491.55618334</v>
      </c>
      <c r="W2">
        <f>population!W2*'Avg Emp-Pop Ratio'!$B$5</f>
        <v>221654611.91130832</v>
      </c>
      <c r="X2">
        <f>population!X2*'Avg Emp-Pop Ratio'!$B$5</f>
        <v>222618207.35204166</v>
      </c>
      <c r="Y2">
        <f>population!Y2*'Avg Emp-Pop Ratio'!$B$5</f>
        <v>223564284.19195834</v>
      </c>
      <c r="Z2">
        <f>population!Z2*'Avg Emp-Pop Ratio'!$B$5</f>
        <v>224494883.755725</v>
      </c>
      <c r="AA2">
        <f>population!AA2*'Avg Emp-Pop Ratio'!$B$5</f>
        <v>225412599.23775834</v>
      </c>
      <c r="AB2">
        <f>population!AB2*'Avg Emp-Pop Ratio'!$B$5</f>
        <v>226320180.492275</v>
      </c>
      <c r="AC2">
        <f>population!AC2*'Avg Emp-Pop Ratio'!$B$5</f>
        <v>227220469.94519165</v>
      </c>
      <c r="AD2">
        <f>population!AD2*'Avg Emp-Pop Ratio'!$B$5</f>
        <v>228115187.29385832</v>
      </c>
      <c r="AE2">
        <f>population!AE2*'Avg Emp-Pop Ratio'!$B$5</f>
        <v>229006736.43543333</v>
      </c>
      <c r="AF2">
        <f>population!AF2*'Avg Emp-Pop Ratio'!$B$5</f>
        <v>229897537.28909999</v>
      </c>
      <c r="AG2">
        <f>population!AG2*'Avg Emp-Pop Ratio'!$B$5</f>
        <v>230789675.09174165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tabSelected="1" workbookViewId="0">
      <selection activeCell="B10" sqref="B10"/>
    </sheetView>
  </sheetViews>
  <sheetFormatPr defaultRowHeight="14.5" x14ac:dyDescent="0.35"/>
  <cols>
    <col min="1" max="1" width="22.1796875" customWidth="1"/>
    <col min="2" max="33" width="10" bestFit="1" customWidth="1"/>
  </cols>
  <sheetData>
    <row r="1" spans="1:34" x14ac:dyDescent="0.35">
      <c r="A1" s="31" t="s">
        <v>231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35">
      <c r="A2" t="s">
        <v>230</v>
      </c>
      <c r="B2" s="20">
        <f>'EE Comp Projection'!F29</f>
        <v>10027488937684.746</v>
      </c>
      <c r="C2" s="20">
        <f>'EE Comp Projection'!G29</f>
        <v>10152758911212.543</v>
      </c>
      <c r="D2" s="20">
        <f>'EE Comp Projection'!H29</f>
        <v>10278735428580.801</v>
      </c>
      <c r="E2" s="20">
        <f>'EE Comp Projection'!I29</f>
        <v>10405273429022.133</v>
      </c>
      <c r="F2" s="20">
        <f>'EE Comp Projection'!J29</f>
        <v>10532228519974.818</v>
      </c>
      <c r="G2" s="20">
        <f>'EE Comp Projection'!K29</f>
        <v>10659458531945.256</v>
      </c>
      <c r="H2" s="20">
        <f>'EE Comp Projection'!L29</f>
        <v>10786882059165.961</v>
      </c>
      <c r="I2" s="20">
        <f>'EE Comp Projection'!M29</f>
        <v>10914592530906.873</v>
      </c>
      <c r="J2" s="20">
        <f>'EE Comp Projection'!N29</f>
        <v>11042309648101.238</v>
      </c>
      <c r="K2" s="20">
        <f>'EE Comp Projection'!O29</f>
        <v>11169891710233.355</v>
      </c>
      <c r="L2" s="20">
        <f>'EE Comp Projection'!P29</f>
        <v>11297211212264.521</v>
      </c>
      <c r="M2" s="20">
        <f>'EE Comp Projection'!Q29</f>
        <v>11424157285095.594</v>
      </c>
      <c r="N2" s="20">
        <f>'EE Comp Projection'!R29</f>
        <v>11550643996078.957</v>
      </c>
      <c r="O2" s="20">
        <f>'EE Comp Projection'!S29</f>
        <v>11676612467674.607</v>
      </c>
      <c r="P2" s="20">
        <f>'EE Comp Projection'!T29</f>
        <v>11802035438369.717</v>
      </c>
      <c r="Q2" s="20">
        <f>'EE Comp Projection'!U29</f>
        <v>11926912888171.625</v>
      </c>
      <c r="R2" s="20">
        <f>'EE Comp Projection'!V29</f>
        <v>12051256579389.654</v>
      </c>
      <c r="S2" s="20">
        <f>'EE Comp Projection'!W29</f>
        <v>12175100759168.125</v>
      </c>
      <c r="T2" s="20">
        <f>'EE Comp Projection'!X29</f>
        <v>12298493836099.162</v>
      </c>
      <c r="U2" s="20">
        <f>'EE Comp Projection'!Y29</f>
        <v>12421484649925.887</v>
      </c>
      <c r="V2" s="20">
        <f>'EE Comp Projection'!Z29</f>
        <v>12544138761054.51</v>
      </c>
      <c r="W2" s="20">
        <f>'EE Comp Projection'!AA29</f>
        <v>12666527618821.191</v>
      </c>
      <c r="X2" s="20">
        <f>'EE Comp Projection'!AB29</f>
        <v>12788737322260.871</v>
      </c>
      <c r="Y2" s="20">
        <f>'EE Comp Projection'!AC29</f>
        <v>12910872515638.561</v>
      </c>
      <c r="Z2" s="20">
        <f>'EE Comp Projection'!AD29</f>
        <v>13033042177231.721</v>
      </c>
      <c r="AA2" s="20">
        <f>'EE Comp Projection'!AE29</f>
        <v>13155389868450.469</v>
      </c>
      <c r="AB2" s="20">
        <f>'EE Comp Projection'!AF29</f>
        <v>13278071428863.547</v>
      </c>
      <c r="AC2" s="20">
        <f>'EE Comp Projection'!AG29</f>
        <v>13401251479999.949</v>
      </c>
      <c r="AD2" s="20">
        <f>'EE Comp Projection'!AH29</f>
        <v>13525031557942.875</v>
      </c>
      <c r="AE2" s="20">
        <f>'EE Comp Projection'!AI29</f>
        <v>13649556101596.58</v>
      </c>
      <c r="AF2" s="20">
        <f>'EE Comp Projection'!AJ29</f>
        <v>13774973521122.219</v>
      </c>
      <c r="AG2" s="20">
        <f>'EE Comp Projection'!AK29</f>
        <v>13901415138591.602</v>
      </c>
      <c r="AH2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1C6110-813E-4D3E-AD65-5B314344D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0ACC75-862E-4146-8AAA-448BB5F572EA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02B7CF3B-28AC-4FAA-9110-C3BC14037C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Census Pop Projection</vt:lpstr>
      <vt:lpstr>Emp Pop Ratio</vt:lpstr>
      <vt:lpstr>Avg Emp-Pop Ratio</vt:lpstr>
      <vt:lpstr>OECD VAL</vt:lpstr>
      <vt:lpstr>BLS Comp per Hr Worked</vt:lpstr>
      <vt:lpstr>EE Comp Projection</vt:lpstr>
      <vt:lpstr>population</vt:lpstr>
      <vt:lpstr>BEaCP-employedpop</vt:lpstr>
      <vt:lpstr>BEaCP-employeecomp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2020-07-11T20:54:19Z</dcterms:created>
  <dcterms:modified xsi:type="dcterms:W3CDTF">2024-01-08T14:57:30Z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